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3.xml" ContentType="application/vnd.openxmlformats-officedocument.drawing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6.xml" ContentType="application/vnd.openxmlformats-officedocument.drawing+xml"/>
  <Override PartName="/xl/queryTables/queryTable22.xml" ContentType="application/vnd.openxmlformats-officedocument.spreadsheetml.queryTab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7.xml" ContentType="application/vnd.openxmlformats-officedocument.drawing+xml"/>
  <Override PartName="/xl/queryTables/queryTable23.xml" ContentType="application/vnd.openxmlformats-officedocument.spreadsheetml.queryTab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8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9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dev\epic-battle-db\tests\results\"/>
    </mc:Choice>
  </mc:AlternateContent>
  <bookViews>
    <workbookView xWindow="0" yWindow="460" windowWidth="38400" windowHeight="20180" tabRatio="500" firstSheet="13" activeTab="14"/>
  </bookViews>
  <sheets>
    <sheet name="insert columns" sheetId="1" r:id="rId1"/>
    <sheet name="insert rows" sheetId="2" r:id="rId2"/>
    <sheet name="scan test" sheetId="3" r:id="rId3"/>
    <sheet name="scan test 2" sheetId="4" r:id="rId4"/>
    <sheet name="insert 5" sheetId="5" r:id="rId5"/>
    <sheet name="O2-insert" sheetId="6" r:id="rId6"/>
    <sheet name="O2-scan" sheetId="7" r:id="rId7"/>
    <sheet name="O3-insert" sheetId="8" r:id="rId8"/>
    <sheet name="O3-scan" sheetId="9" r:id="rId9"/>
    <sheet name="Compare Inserts (VM)" sheetId="15" r:id="rId10"/>
    <sheet name="Compare Inserts (32bit)" sheetId="12" r:id="rId11"/>
    <sheet name="Compare Inserts (64bit)" sheetId="11" r:id="rId12"/>
    <sheet name="Compare Update (64bit)" sheetId="14" r:id="rId13"/>
    <sheet name="Compate Scan (64bit,%)" sheetId="16" r:id="rId14"/>
    <sheet name="Compate Scan (VM, Selectivity)" sheetId="20" r:id="rId15"/>
    <sheet name="Compate Scan (VM)" sheetId="17" r:id="rId16"/>
    <sheet name="Compate Scan (64bit)" sheetId="13" r:id="rId17"/>
    <sheet name="Compare Scan (8 threads, VM)" sheetId="19" r:id="rId18"/>
    <sheet name="Compare Scan (5 threads, 64bit)" sheetId="18" r:id="rId19"/>
  </sheets>
  <definedNames>
    <definedName name="_xlnm._FilterDatabase" localSheetId="0" hidden="1">'insert columns'!$A$1:$F$192</definedName>
    <definedName name="_xlnm._FilterDatabase" localSheetId="1" hidden="1">'insert rows'!$A$1:$D$193</definedName>
    <definedName name="_xlnm._FilterDatabase" localSheetId="2" hidden="1">'scan test'!$A$1:$D$32</definedName>
    <definedName name="times_insert" localSheetId="10">'Compare Inserts (32bit)'!$A$2:$H$10</definedName>
    <definedName name="times_insert" localSheetId="11">'Compare Inserts (64bit)'!$A$1:$H$9</definedName>
    <definedName name="times_insert" localSheetId="9">'Compare Inserts (VM)'!$A$2:$H$10</definedName>
    <definedName name="times_insert" localSheetId="12">'Compare Update (64bit)'!$A$1:$E$9</definedName>
    <definedName name="times_insert" localSheetId="0">'insert columns'!$A$2:$D$192</definedName>
    <definedName name="times_insert" localSheetId="1">'insert rows'!$A$1:$D$193</definedName>
    <definedName name="times_insert" localSheetId="5">'O2-insert'!$A$1:$D$33</definedName>
    <definedName name="times_insert" localSheetId="7">'O3-insert'!$A$1:$D$33</definedName>
    <definedName name="times_insert_1" localSheetId="10">'Compare Inserts (32bit)'!$A$60:$H$68</definedName>
    <definedName name="times_insert_1" localSheetId="11">'Compare Inserts (64bit)'!$A$59:$H$67</definedName>
    <definedName name="times_insert_1" localSheetId="9">'Compare Inserts (VM)'!$A$60:$H$68</definedName>
    <definedName name="times_insert_1" localSheetId="12">'Compare Update (64bit)'!$A$59:$H$67</definedName>
    <definedName name="times_insert_2" localSheetId="10">'Compare Inserts (32bit)'!$A$71:$H$79</definedName>
    <definedName name="times_insert_2" localSheetId="11">'Compare Inserts (64bit)'!$A$70:$H$78</definedName>
    <definedName name="times_insert_2" localSheetId="9">'Compare Inserts (VM)'!$A$71:$H$79</definedName>
    <definedName name="times_insert_2" localSheetId="12">'Compare Update (64bit)'!$A$70:$H$78</definedName>
    <definedName name="times_insert_5" localSheetId="4">'insert 5'!$A$1:$D$33</definedName>
    <definedName name="times_scan" localSheetId="16">'Compate Scan (64bit)'!$A$1:$D$9</definedName>
    <definedName name="times_scan" localSheetId="15">'Compate Scan (VM)'!$A$1:$D$9</definedName>
    <definedName name="times_scan" localSheetId="6">'O2-scan'!$A$1:$D$33</definedName>
    <definedName name="times_scan" localSheetId="8">'O3-scan'!$A$1:$D$33</definedName>
    <definedName name="times_scan" localSheetId="2">'scan test'!$A$1:$D$32</definedName>
    <definedName name="times_scan_2" localSheetId="3">'scan test 2'!$A$1:$D$38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9" i="20" l="1"/>
  <c r="I58" i="20"/>
  <c r="I57" i="20"/>
  <c r="I56" i="20"/>
  <c r="I55" i="20"/>
  <c r="I54" i="20"/>
  <c r="H54" i="20"/>
  <c r="H59" i="20"/>
  <c r="H58" i="20"/>
  <c r="H57" i="20"/>
  <c r="H56" i="20"/>
  <c r="H55" i="20"/>
  <c r="I50" i="20"/>
  <c r="H50" i="20"/>
  <c r="E59" i="20"/>
  <c r="E58" i="20"/>
  <c r="E57" i="20"/>
  <c r="E56" i="20"/>
  <c r="E55" i="20"/>
  <c r="E54" i="20"/>
  <c r="D59" i="20"/>
  <c r="D58" i="20"/>
  <c r="D57" i="20"/>
  <c r="D56" i="20"/>
  <c r="D55" i="20"/>
  <c r="D54" i="20"/>
  <c r="I49" i="20"/>
  <c r="H49" i="20"/>
  <c r="I48" i="20"/>
  <c r="H48" i="20"/>
  <c r="I47" i="20"/>
  <c r="H47" i="20"/>
  <c r="I46" i="20"/>
  <c r="H46" i="20"/>
  <c r="I45" i="20"/>
  <c r="H45" i="20"/>
  <c r="I44" i="20"/>
  <c r="H44" i="20"/>
  <c r="I43" i="20"/>
  <c r="H43" i="20"/>
  <c r="I42" i="20"/>
  <c r="H42" i="20"/>
  <c r="I41" i="20"/>
  <c r="H41" i="20"/>
  <c r="I40" i="20"/>
  <c r="H40" i="20"/>
  <c r="I39" i="20"/>
  <c r="H39" i="20"/>
  <c r="I38" i="20"/>
  <c r="H38" i="20"/>
  <c r="I37" i="20"/>
  <c r="H37" i="20"/>
  <c r="I36" i="20"/>
  <c r="H36" i="20"/>
  <c r="I35" i="20"/>
  <c r="H35" i="20"/>
  <c r="I34" i="20"/>
  <c r="H34" i="20"/>
  <c r="I33" i="20"/>
  <c r="H33" i="20"/>
  <c r="I32" i="20"/>
  <c r="H32" i="20"/>
  <c r="I31" i="20"/>
  <c r="H31" i="20"/>
  <c r="I30" i="20"/>
  <c r="H30" i="20"/>
  <c r="I29" i="20"/>
  <c r="H29" i="20"/>
  <c r="I28" i="20"/>
  <c r="H28" i="20"/>
  <c r="I27" i="20"/>
  <c r="H27" i="20"/>
  <c r="I26" i="20"/>
  <c r="H26" i="20"/>
  <c r="I25" i="20"/>
  <c r="H25" i="20"/>
  <c r="I24" i="20"/>
  <c r="H24" i="20"/>
  <c r="I23" i="20"/>
  <c r="H23" i="20"/>
  <c r="I22" i="20"/>
  <c r="H22" i="20"/>
  <c r="I21" i="20"/>
  <c r="H21" i="20"/>
  <c r="I20" i="20"/>
  <c r="H20" i="20"/>
  <c r="I19" i="20"/>
  <c r="H19" i="20"/>
  <c r="I18" i="20"/>
  <c r="H18" i="20"/>
  <c r="I17" i="20"/>
  <c r="H17" i="20"/>
  <c r="I16" i="20"/>
  <c r="H16" i="20"/>
  <c r="I15" i="20"/>
  <c r="H15" i="20"/>
  <c r="I14" i="20"/>
  <c r="H14" i="20"/>
  <c r="I13" i="20"/>
  <c r="H13" i="20"/>
  <c r="I12" i="20"/>
  <c r="H12" i="20"/>
  <c r="I11" i="20"/>
  <c r="H11" i="20"/>
  <c r="I10" i="20"/>
  <c r="H10" i="20"/>
  <c r="I9" i="20"/>
  <c r="H9" i="20"/>
  <c r="I8" i="20"/>
  <c r="H8" i="20"/>
  <c r="I7" i="20"/>
  <c r="H7" i="20"/>
  <c r="I6" i="20"/>
  <c r="H6" i="20"/>
  <c r="I5" i="20"/>
  <c r="H5" i="20"/>
  <c r="I4" i="20"/>
  <c r="H4" i="20"/>
  <c r="I3" i="20"/>
  <c r="H3" i="20"/>
  <c r="H4" i="16"/>
  <c r="I4" i="16"/>
  <c r="H5" i="16"/>
  <c r="I5" i="16"/>
  <c r="H6" i="16"/>
  <c r="I6" i="16"/>
  <c r="H7" i="16"/>
  <c r="I7" i="16"/>
  <c r="H8" i="16"/>
  <c r="I8" i="16"/>
  <c r="H9" i="16"/>
  <c r="I9" i="16"/>
  <c r="H10" i="16"/>
  <c r="I10" i="16"/>
  <c r="H11" i="16"/>
  <c r="I11" i="16"/>
  <c r="H12" i="16"/>
  <c r="I12" i="16"/>
  <c r="H13" i="16"/>
  <c r="I13" i="16"/>
  <c r="H14" i="16"/>
  <c r="I14" i="16"/>
  <c r="H15" i="16"/>
  <c r="I15" i="16"/>
  <c r="H16" i="16"/>
  <c r="I16" i="16"/>
  <c r="H17" i="16"/>
  <c r="I17" i="16"/>
  <c r="H18" i="16"/>
  <c r="I18" i="16"/>
  <c r="H19" i="16"/>
  <c r="I19" i="16"/>
  <c r="H20" i="16"/>
  <c r="I20" i="16"/>
  <c r="H21" i="16"/>
  <c r="I21" i="16"/>
  <c r="H22" i="16"/>
  <c r="I22" i="16"/>
  <c r="H23" i="16"/>
  <c r="I23" i="16"/>
  <c r="H24" i="16"/>
  <c r="I24" i="16"/>
  <c r="H25" i="16"/>
  <c r="I25" i="16"/>
  <c r="H26" i="16"/>
  <c r="I26" i="16"/>
  <c r="H27" i="16"/>
  <c r="I27" i="16"/>
  <c r="H28" i="16"/>
  <c r="I28" i="16"/>
  <c r="H29" i="16"/>
  <c r="I29" i="16"/>
  <c r="H30" i="16"/>
  <c r="I30" i="16"/>
  <c r="H31" i="16"/>
  <c r="I31" i="16"/>
  <c r="H32" i="16"/>
  <c r="I32" i="16"/>
  <c r="H33" i="16"/>
  <c r="I33" i="16"/>
  <c r="H34" i="16"/>
  <c r="I34" i="16"/>
  <c r="H35" i="16"/>
  <c r="I35" i="16"/>
  <c r="H36" i="16"/>
  <c r="I36" i="16"/>
  <c r="H37" i="16"/>
  <c r="I37" i="16"/>
  <c r="H38" i="16"/>
  <c r="I38" i="16"/>
  <c r="H39" i="16"/>
  <c r="I39" i="16"/>
  <c r="H40" i="16"/>
  <c r="I40" i="16"/>
  <c r="H41" i="16"/>
  <c r="I41" i="16"/>
  <c r="H42" i="16"/>
  <c r="I42" i="16"/>
  <c r="H43" i="16"/>
  <c r="I43" i="16"/>
  <c r="H44" i="16"/>
  <c r="I44" i="16"/>
  <c r="H45" i="16"/>
  <c r="I45" i="16"/>
  <c r="H46" i="16"/>
  <c r="I46" i="16"/>
  <c r="H47" i="16"/>
  <c r="I47" i="16"/>
  <c r="H48" i="16"/>
  <c r="I48" i="16"/>
  <c r="H49" i="16"/>
  <c r="I49" i="16"/>
  <c r="I3" i="16"/>
  <c r="H3" i="16"/>
  <c r="F14" i="19"/>
  <c r="H14" i="19"/>
  <c r="I14" i="19"/>
  <c r="F15" i="19"/>
  <c r="H15" i="19"/>
  <c r="I15" i="19"/>
  <c r="F16" i="19"/>
  <c r="H16" i="19"/>
  <c r="I16" i="19"/>
  <c r="F17" i="19"/>
  <c r="H17" i="19"/>
  <c r="I17" i="19"/>
  <c r="F18" i="19"/>
  <c r="H18" i="19"/>
  <c r="I18" i="19"/>
  <c r="F19" i="19"/>
  <c r="H19" i="19"/>
  <c r="I19" i="19"/>
  <c r="F20" i="19"/>
  <c r="H20" i="19"/>
  <c r="I20" i="19"/>
  <c r="F13" i="19"/>
  <c r="I13" i="19"/>
  <c r="H13" i="19"/>
  <c r="L20" i="19"/>
  <c r="L30" i="19"/>
  <c r="L40" i="19"/>
  <c r="K20" i="19"/>
  <c r="K30" i="19"/>
  <c r="K40" i="19"/>
  <c r="I30" i="19"/>
  <c r="I40" i="19"/>
  <c r="H30" i="19"/>
  <c r="H40" i="19"/>
  <c r="G3" i="19"/>
  <c r="G4" i="19"/>
  <c r="G5" i="19"/>
  <c r="G6" i="19"/>
  <c r="G7" i="19"/>
  <c r="G8" i="19"/>
  <c r="G9" i="19"/>
  <c r="G20" i="19"/>
  <c r="G30" i="19"/>
  <c r="G40" i="19"/>
  <c r="F30" i="19"/>
  <c r="F40" i="19"/>
  <c r="L19" i="19"/>
  <c r="L29" i="19"/>
  <c r="L39" i="19"/>
  <c r="K19" i="19"/>
  <c r="K29" i="19"/>
  <c r="K39" i="19"/>
  <c r="I29" i="19"/>
  <c r="I39" i="19"/>
  <c r="H29" i="19"/>
  <c r="H39" i="19"/>
  <c r="G19" i="19"/>
  <c r="G29" i="19"/>
  <c r="G39" i="19"/>
  <c r="F29" i="19"/>
  <c r="F39" i="19"/>
  <c r="L18" i="19"/>
  <c r="L28" i="19"/>
  <c r="L38" i="19"/>
  <c r="K18" i="19"/>
  <c r="K28" i="19"/>
  <c r="K38" i="19"/>
  <c r="I28" i="19"/>
  <c r="I38" i="19"/>
  <c r="H28" i="19"/>
  <c r="H38" i="19"/>
  <c r="G18" i="19"/>
  <c r="G28" i="19"/>
  <c r="G38" i="19"/>
  <c r="F28" i="19"/>
  <c r="F38" i="19"/>
  <c r="L17" i="19"/>
  <c r="L27" i="19"/>
  <c r="L37" i="19"/>
  <c r="K17" i="19"/>
  <c r="K27" i="19"/>
  <c r="K37" i="19"/>
  <c r="I27" i="19"/>
  <c r="I37" i="19"/>
  <c r="H27" i="19"/>
  <c r="H37" i="19"/>
  <c r="G17" i="19"/>
  <c r="G27" i="19"/>
  <c r="G37" i="19"/>
  <c r="F27" i="19"/>
  <c r="F37" i="19"/>
  <c r="L16" i="19"/>
  <c r="L26" i="19"/>
  <c r="L36" i="19"/>
  <c r="K16" i="19"/>
  <c r="K26" i="19"/>
  <c r="K36" i="19"/>
  <c r="I26" i="19"/>
  <c r="I36" i="19"/>
  <c r="H26" i="19"/>
  <c r="H36" i="19"/>
  <c r="G16" i="19"/>
  <c r="G26" i="19"/>
  <c r="G36" i="19"/>
  <c r="F26" i="19"/>
  <c r="F36" i="19"/>
  <c r="L15" i="19"/>
  <c r="L25" i="19"/>
  <c r="L35" i="19"/>
  <c r="K15" i="19"/>
  <c r="K25" i="19"/>
  <c r="K35" i="19"/>
  <c r="I25" i="19"/>
  <c r="I35" i="19"/>
  <c r="H25" i="19"/>
  <c r="H35" i="19"/>
  <c r="G15" i="19"/>
  <c r="G25" i="19"/>
  <c r="G35" i="19"/>
  <c r="F25" i="19"/>
  <c r="F35" i="19"/>
  <c r="L14" i="19"/>
  <c r="L24" i="19"/>
  <c r="L34" i="19"/>
  <c r="K14" i="19"/>
  <c r="K24" i="19"/>
  <c r="K34" i="19"/>
  <c r="I24" i="19"/>
  <c r="I34" i="19"/>
  <c r="H24" i="19"/>
  <c r="H34" i="19"/>
  <c r="G14" i="19"/>
  <c r="G24" i="19"/>
  <c r="G34" i="19"/>
  <c r="F24" i="19"/>
  <c r="F34" i="19"/>
  <c r="L13" i="19"/>
  <c r="L23" i="19"/>
  <c r="L33" i="19"/>
  <c r="K13" i="19"/>
  <c r="K23" i="19"/>
  <c r="K33" i="19"/>
  <c r="I23" i="19"/>
  <c r="I33" i="19"/>
  <c r="H23" i="19"/>
  <c r="H33" i="19"/>
  <c r="G13" i="19"/>
  <c r="G23" i="19"/>
  <c r="G33" i="19"/>
  <c r="F23" i="19"/>
  <c r="F33" i="19"/>
  <c r="F14" i="18"/>
  <c r="H14" i="18"/>
  <c r="I14" i="18"/>
  <c r="F15" i="18"/>
  <c r="H15" i="18"/>
  <c r="I15" i="18"/>
  <c r="F16" i="18"/>
  <c r="H16" i="18"/>
  <c r="I16" i="18"/>
  <c r="F17" i="18"/>
  <c r="H17" i="18"/>
  <c r="I17" i="18"/>
  <c r="F18" i="18"/>
  <c r="H18" i="18"/>
  <c r="I18" i="18"/>
  <c r="F19" i="18"/>
  <c r="H19" i="18"/>
  <c r="I19" i="18"/>
  <c r="F20" i="18"/>
  <c r="H20" i="18"/>
  <c r="I20" i="18"/>
  <c r="F13" i="18"/>
  <c r="I13" i="18"/>
  <c r="H13" i="18"/>
  <c r="K13" i="18"/>
  <c r="K14" i="18"/>
  <c r="L14" i="18"/>
  <c r="K15" i="18"/>
  <c r="L15" i="18"/>
  <c r="K16" i="18"/>
  <c r="L16" i="18"/>
  <c r="K17" i="18"/>
  <c r="L17" i="18"/>
  <c r="K18" i="18"/>
  <c r="L18" i="18"/>
  <c r="K19" i="18"/>
  <c r="L19" i="18"/>
  <c r="K20" i="18"/>
  <c r="L20" i="18"/>
  <c r="L13" i="18"/>
  <c r="L30" i="18"/>
  <c r="L40" i="18"/>
  <c r="K30" i="18"/>
  <c r="K40" i="18"/>
  <c r="L29" i="18"/>
  <c r="L39" i="18"/>
  <c r="K29" i="18"/>
  <c r="K39" i="18"/>
  <c r="L28" i="18"/>
  <c r="L38" i="18"/>
  <c r="K28" i="18"/>
  <c r="K38" i="18"/>
  <c r="L27" i="18"/>
  <c r="L37" i="18"/>
  <c r="K27" i="18"/>
  <c r="K37" i="18"/>
  <c r="L26" i="18"/>
  <c r="L36" i="18"/>
  <c r="K26" i="18"/>
  <c r="K36" i="18"/>
  <c r="L25" i="18"/>
  <c r="L35" i="18"/>
  <c r="K25" i="18"/>
  <c r="K35" i="18"/>
  <c r="L24" i="18"/>
  <c r="L34" i="18"/>
  <c r="K24" i="18"/>
  <c r="K34" i="18"/>
  <c r="L23" i="18"/>
  <c r="L33" i="18"/>
  <c r="K23" i="18"/>
  <c r="K33" i="18"/>
  <c r="I30" i="18"/>
  <c r="I40" i="18"/>
  <c r="H30" i="18"/>
  <c r="H40" i="18"/>
  <c r="G3" i="18"/>
  <c r="G4" i="18"/>
  <c r="G5" i="18"/>
  <c r="G6" i="18"/>
  <c r="G7" i="18"/>
  <c r="G8" i="18"/>
  <c r="G9" i="18"/>
  <c r="G20" i="18"/>
  <c r="G30" i="18"/>
  <c r="G40" i="18"/>
  <c r="F30" i="18"/>
  <c r="F40" i="18"/>
  <c r="I29" i="18"/>
  <c r="I39" i="18"/>
  <c r="H29" i="18"/>
  <c r="H39" i="18"/>
  <c r="G19" i="18"/>
  <c r="G29" i="18"/>
  <c r="G39" i="18"/>
  <c r="F29" i="18"/>
  <c r="F39" i="18"/>
  <c r="I28" i="18"/>
  <c r="I38" i="18"/>
  <c r="H28" i="18"/>
  <c r="H38" i="18"/>
  <c r="G18" i="18"/>
  <c r="G28" i="18"/>
  <c r="G38" i="18"/>
  <c r="F28" i="18"/>
  <c r="F38" i="18"/>
  <c r="I27" i="18"/>
  <c r="I37" i="18"/>
  <c r="H27" i="18"/>
  <c r="H37" i="18"/>
  <c r="G17" i="18"/>
  <c r="G27" i="18"/>
  <c r="G37" i="18"/>
  <c r="F27" i="18"/>
  <c r="F37" i="18"/>
  <c r="I26" i="18"/>
  <c r="I36" i="18"/>
  <c r="H26" i="18"/>
  <c r="H36" i="18"/>
  <c r="G16" i="18"/>
  <c r="G26" i="18"/>
  <c r="G36" i="18"/>
  <c r="F26" i="18"/>
  <c r="F36" i="18"/>
  <c r="I25" i="18"/>
  <c r="I35" i="18"/>
  <c r="H25" i="18"/>
  <c r="H35" i="18"/>
  <c r="G15" i="18"/>
  <c r="G25" i="18"/>
  <c r="G35" i="18"/>
  <c r="F25" i="18"/>
  <c r="F35" i="18"/>
  <c r="I24" i="18"/>
  <c r="I34" i="18"/>
  <c r="H24" i="18"/>
  <c r="H34" i="18"/>
  <c r="G14" i="18"/>
  <c r="G24" i="18"/>
  <c r="G34" i="18"/>
  <c r="F24" i="18"/>
  <c r="F34" i="18"/>
  <c r="I23" i="18"/>
  <c r="I33" i="18"/>
  <c r="H23" i="18"/>
  <c r="H33" i="18"/>
  <c r="G13" i="18"/>
  <c r="G23" i="18"/>
  <c r="G33" i="18"/>
  <c r="F23" i="18"/>
  <c r="F33" i="18"/>
  <c r="A14" i="15"/>
  <c r="A24" i="15"/>
  <c r="A35" i="15"/>
  <c r="D35" i="15"/>
  <c r="E35" i="15"/>
  <c r="F35" i="15"/>
  <c r="G35" i="15"/>
  <c r="H35" i="15"/>
  <c r="A15" i="15"/>
  <c r="A25" i="15"/>
  <c r="A36" i="15"/>
  <c r="D36" i="15"/>
  <c r="E36" i="15"/>
  <c r="F36" i="15"/>
  <c r="G36" i="15"/>
  <c r="H36" i="15"/>
  <c r="A16" i="15"/>
  <c r="A26" i="15"/>
  <c r="A37" i="15"/>
  <c r="D37" i="15"/>
  <c r="E37" i="15"/>
  <c r="F37" i="15"/>
  <c r="G37" i="15"/>
  <c r="H37" i="15"/>
  <c r="A17" i="15"/>
  <c r="A27" i="15"/>
  <c r="A38" i="15"/>
  <c r="D38" i="15"/>
  <c r="E38" i="15"/>
  <c r="F38" i="15"/>
  <c r="G38" i="15"/>
  <c r="H38" i="15"/>
  <c r="A18" i="15"/>
  <c r="A28" i="15"/>
  <c r="A39" i="15"/>
  <c r="D39" i="15"/>
  <c r="E39" i="15"/>
  <c r="F39" i="15"/>
  <c r="G39" i="15"/>
  <c r="H39" i="15"/>
  <c r="A19" i="15"/>
  <c r="A29" i="15"/>
  <c r="A40" i="15"/>
  <c r="D40" i="15"/>
  <c r="E40" i="15"/>
  <c r="F40" i="15"/>
  <c r="G40" i="15"/>
  <c r="H40" i="15"/>
  <c r="A20" i="15"/>
  <c r="A30" i="15"/>
  <c r="A41" i="15"/>
  <c r="D41" i="15"/>
  <c r="E41" i="15"/>
  <c r="F41" i="15"/>
  <c r="G41" i="15"/>
  <c r="H41" i="15"/>
  <c r="A21" i="15"/>
  <c r="A31" i="15"/>
  <c r="A42" i="15"/>
  <c r="D42" i="15"/>
  <c r="E42" i="15"/>
  <c r="F42" i="15"/>
  <c r="G42" i="15"/>
  <c r="H42" i="15"/>
  <c r="C36" i="15"/>
  <c r="C37" i="15"/>
  <c r="C38" i="15"/>
  <c r="C39" i="15"/>
  <c r="C40" i="15"/>
  <c r="C41" i="15"/>
  <c r="C42" i="15"/>
  <c r="C35" i="15"/>
  <c r="A13" i="11"/>
  <c r="A23" i="11"/>
  <c r="A33" i="11"/>
  <c r="A45" i="11"/>
  <c r="D45" i="11"/>
  <c r="E45" i="11"/>
  <c r="F45" i="11"/>
  <c r="G45" i="11"/>
  <c r="H45" i="11"/>
  <c r="A14" i="11"/>
  <c r="A24" i="11"/>
  <c r="A34" i="11"/>
  <c r="A46" i="11"/>
  <c r="D46" i="11"/>
  <c r="E46" i="11"/>
  <c r="F46" i="11"/>
  <c r="G46" i="11"/>
  <c r="H46" i="11"/>
  <c r="A15" i="11"/>
  <c r="A25" i="11"/>
  <c r="A35" i="11"/>
  <c r="A47" i="11"/>
  <c r="D47" i="11"/>
  <c r="E47" i="11"/>
  <c r="F47" i="11"/>
  <c r="G47" i="11"/>
  <c r="H47" i="11"/>
  <c r="A16" i="11"/>
  <c r="A26" i="11"/>
  <c r="A36" i="11"/>
  <c r="A48" i="11"/>
  <c r="D48" i="11"/>
  <c r="E48" i="11"/>
  <c r="F48" i="11"/>
  <c r="G48" i="11"/>
  <c r="H48" i="11"/>
  <c r="A17" i="11"/>
  <c r="A27" i="11"/>
  <c r="A37" i="11"/>
  <c r="A49" i="11"/>
  <c r="D49" i="11"/>
  <c r="E49" i="11"/>
  <c r="F49" i="11"/>
  <c r="G49" i="11"/>
  <c r="H49" i="11"/>
  <c r="A18" i="11"/>
  <c r="A28" i="11"/>
  <c r="A38" i="11"/>
  <c r="A50" i="11"/>
  <c r="D50" i="11"/>
  <c r="E50" i="11"/>
  <c r="F50" i="11"/>
  <c r="G50" i="11"/>
  <c r="H50" i="11"/>
  <c r="A19" i="11"/>
  <c r="A29" i="11"/>
  <c r="A39" i="11"/>
  <c r="A51" i="11"/>
  <c r="D51" i="11"/>
  <c r="E51" i="11"/>
  <c r="F51" i="11"/>
  <c r="G51" i="11"/>
  <c r="H51" i="11"/>
  <c r="A20" i="11"/>
  <c r="A30" i="11"/>
  <c r="A40" i="11"/>
  <c r="A52" i="11"/>
  <c r="D52" i="11"/>
  <c r="E52" i="11"/>
  <c r="F52" i="11"/>
  <c r="G52" i="11"/>
  <c r="H52" i="11"/>
  <c r="C46" i="11"/>
  <c r="C47" i="11"/>
  <c r="C48" i="11"/>
  <c r="C49" i="11"/>
  <c r="C50" i="11"/>
  <c r="C51" i="11"/>
  <c r="C52" i="11"/>
  <c r="C45" i="11"/>
  <c r="A20" i="17"/>
  <c r="D20" i="17"/>
  <c r="D30" i="17"/>
  <c r="D40" i="17"/>
  <c r="C20" i="17"/>
  <c r="C30" i="17"/>
  <c r="C40" i="17"/>
  <c r="B20" i="17"/>
  <c r="B30" i="17"/>
  <c r="B40" i="17"/>
  <c r="A30" i="17"/>
  <c r="A40" i="17"/>
  <c r="A19" i="17"/>
  <c r="D19" i="17"/>
  <c r="D29" i="17"/>
  <c r="D39" i="17"/>
  <c r="C19" i="17"/>
  <c r="C29" i="17"/>
  <c r="C39" i="17"/>
  <c r="B19" i="17"/>
  <c r="B29" i="17"/>
  <c r="B39" i="17"/>
  <c r="A29" i="17"/>
  <c r="A39" i="17"/>
  <c r="A18" i="17"/>
  <c r="D18" i="17"/>
  <c r="D28" i="17"/>
  <c r="D38" i="17"/>
  <c r="C18" i="17"/>
  <c r="C28" i="17"/>
  <c r="C38" i="17"/>
  <c r="B18" i="17"/>
  <c r="B28" i="17"/>
  <c r="B38" i="17"/>
  <c r="A28" i="17"/>
  <c r="A38" i="17"/>
  <c r="A17" i="17"/>
  <c r="D17" i="17"/>
  <c r="D27" i="17"/>
  <c r="D37" i="17"/>
  <c r="C17" i="17"/>
  <c r="C27" i="17"/>
  <c r="C37" i="17"/>
  <c r="B17" i="17"/>
  <c r="B27" i="17"/>
  <c r="B37" i="17"/>
  <c r="A27" i="17"/>
  <c r="A37" i="17"/>
  <c r="A16" i="17"/>
  <c r="D16" i="17"/>
  <c r="D26" i="17"/>
  <c r="D36" i="17"/>
  <c r="C16" i="17"/>
  <c r="C26" i="17"/>
  <c r="C36" i="17"/>
  <c r="B16" i="17"/>
  <c r="B26" i="17"/>
  <c r="B36" i="17"/>
  <c r="A26" i="17"/>
  <c r="A36" i="17"/>
  <c r="A15" i="17"/>
  <c r="D15" i="17"/>
  <c r="D25" i="17"/>
  <c r="D35" i="17"/>
  <c r="C15" i="17"/>
  <c r="C25" i="17"/>
  <c r="C35" i="17"/>
  <c r="B15" i="17"/>
  <c r="B25" i="17"/>
  <c r="B35" i="17"/>
  <c r="A25" i="17"/>
  <c r="A35" i="17"/>
  <c r="A14" i="17"/>
  <c r="D14" i="17"/>
  <c r="D24" i="17"/>
  <c r="D34" i="17"/>
  <c r="C14" i="17"/>
  <c r="C24" i="17"/>
  <c r="C34" i="17"/>
  <c r="B14" i="17"/>
  <c r="B24" i="17"/>
  <c r="B34" i="17"/>
  <c r="A24" i="17"/>
  <c r="A34" i="17"/>
  <c r="A13" i="17"/>
  <c r="D13" i="17"/>
  <c r="D23" i="17"/>
  <c r="D33" i="17"/>
  <c r="C13" i="17"/>
  <c r="C23" i="17"/>
  <c r="C33" i="17"/>
  <c r="B13" i="17"/>
  <c r="B23" i="17"/>
  <c r="B33" i="17"/>
  <c r="A23" i="17"/>
  <c r="A33" i="17"/>
  <c r="B21" i="15"/>
  <c r="B31" i="15"/>
  <c r="B42" i="15"/>
  <c r="B20" i="15"/>
  <c r="B30" i="15"/>
  <c r="B41" i="15"/>
  <c r="B19" i="15"/>
  <c r="B29" i="15"/>
  <c r="B40" i="15"/>
  <c r="B18" i="15"/>
  <c r="B28" i="15"/>
  <c r="B39" i="15"/>
  <c r="B17" i="15"/>
  <c r="B27" i="15"/>
  <c r="B38" i="15"/>
  <c r="B16" i="15"/>
  <c r="B26" i="15"/>
  <c r="B37" i="15"/>
  <c r="B15" i="15"/>
  <c r="B25" i="15"/>
  <c r="B36" i="15"/>
  <c r="B14" i="15"/>
  <c r="B24" i="15"/>
  <c r="B35" i="15"/>
  <c r="H21" i="15"/>
  <c r="H31" i="15"/>
  <c r="G21" i="15"/>
  <c r="G31" i="15"/>
  <c r="F21" i="15"/>
  <c r="F31" i="15"/>
  <c r="E21" i="15"/>
  <c r="E31" i="15"/>
  <c r="D21" i="15"/>
  <c r="D31" i="15"/>
  <c r="C21" i="15"/>
  <c r="C31" i="15"/>
  <c r="H20" i="15"/>
  <c r="H30" i="15"/>
  <c r="G20" i="15"/>
  <c r="G30" i="15"/>
  <c r="F20" i="15"/>
  <c r="F30" i="15"/>
  <c r="E20" i="15"/>
  <c r="E30" i="15"/>
  <c r="D20" i="15"/>
  <c r="D30" i="15"/>
  <c r="C20" i="15"/>
  <c r="C30" i="15"/>
  <c r="H19" i="15"/>
  <c r="H29" i="15"/>
  <c r="G19" i="15"/>
  <c r="G29" i="15"/>
  <c r="F19" i="15"/>
  <c r="F29" i="15"/>
  <c r="E19" i="15"/>
  <c r="E29" i="15"/>
  <c r="D19" i="15"/>
  <c r="D29" i="15"/>
  <c r="C19" i="15"/>
  <c r="C29" i="15"/>
  <c r="H18" i="15"/>
  <c r="H28" i="15"/>
  <c r="G18" i="15"/>
  <c r="G28" i="15"/>
  <c r="F18" i="15"/>
  <c r="F28" i="15"/>
  <c r="E18" i="15"/>
  <c r="E28" i="15"/>
  <c r="D18" i="15"/>
  <c r="D28" i="15"/>
  <c r="C18" i="15"/>
  <c r="C28" i="15"/>
  <c r="H17" i="15"/>
  <c r="H27" i="15"/>
  <c r="G17" i="15"/>
  <c r="G27" i="15"/>
  <c r="F17" i="15"/>
  <c r="F27" i="15"/>
  <c r="E17" i="15"/>
  <c r="E27" i="15"/>
  <c r="D17" i="15"/>
  <c r="D27" i="15"/>
  <c r="C17" i="15"/>
  <c r="C27" i="15"/>
  <c r="H16" i="15"/>
  <c r="H26" i="15"/>
  <c r="G16" i="15"/>
  <c r="G26" i="15"/>
  <c r="F16" i="15"/>
  <c r="F26" i="15"/>
  <c r="E16" i="15"/>
  <c r="E26" i="15"/>
  <c r="D16" i="15"/>
  <c r="D26" i="15"/>
  <c r="C16" i="15"/>
  <c r="C26" i="15"/>
  <c r="H15" i="15"/>
  <c r="H25" i="15"/>
  <c r="G15" i="15"/>
  <c r="G25" i="15"/>
  <c r="F15" i="15"/>
  <c r="F25" i="15"/>
  <c r="E15" i="15"/>
  <c r="E25" i="15"/>
  <c r="D15" i="15"/>
  <c r="D25" i="15"/>
  <c r="C15" i="15"/>
  <c r="C25" i="15"/>
  <c r="H14" i="15"/>
  <c r="H24" i="15"/>
  <c r="G14" i="15"/>
  <c r="G24" i="15"/>
  <c r="F14" i="15"/>
  <c r="F24" i="15"/>
  <c r="E14" i="15"/>
  <c r="E24" i="15"/>
  <c r="D14" i="15"/>
  <c r="D24" i="15"/>
  <c r="C14" i="15"/>
  <c r="C24" i="15"/>
  <c r="A20" i="14"/>
  <c r="A30" i="14"/>
  <c r="A40" i="14"/>
  <c r="A52" i="14"/>
  <c r="B20" i="14"/>
  <c r="B30" i="14"/>
  <c r="B40" i="14"/>
  <c r="B52" i="14"/>
  <c r="D52" i="14"/>
  <c r="C52" i="14"/>
  <c r="A19" i="14"/>
  <c r="A29" i="14"/>
  <c r="A39" i="14"/>
  <c r="A51" i="14"/>
  <c r="B19" i="14"/>
  <c r="B29" i="14"/>
  <c r="B39" i="14"/>
  <c r="B51" i="14"/>
  <c r="D51" i="14"/>
  <c r="C51" i="14"/>
  <c r="A18" i="14"/>
  <c r="A28" i="14"/>
  <c r="A38" i="14"/>
  <c r="A50" i="14"/>
  <c r="B18" i="14"/>
  <c r="B28" i="14"/>
  <c r="B38" i="14"/>
  <c r="B50" i="14"/>
  <c r="D50" i="14"/>
  <c r="C50" i="14"/>
  <c r="A17" i="14"/>
  <c r="A27" i="14"/>
  <c r="A37" i="14"/>
  <c r="A49" i="14"/>
  <c r="B17" i="14"/>
  <c r="B27" i="14"/>
  <c r="B37" i="14"/>
  <c r="B49" i="14"/>
  <c r="D49" i="14"/>
  <c r="C49" i="14"/>
  <c r="A16" i="14"/>
  <c r="A26" i="14"/>
  <c r="A36" i="14"/>
  <c r="A48" i="14"/>
  <c r="B16" i="14"/>
  <c r="B26" i="14"/>
  <c r="B36" i="14"/>
  <c r="B48" i="14"/>
  <c r="D48" i="14"/>
  <c r="C48" i="14"/>
  <c r="A15" i="14"/>
  <c r="A25" i="14"/>
  <c r="A35" i="14"/>
  <c r="A47" i="14"/>
  <c r="B15" i="14"/>
  <c r="B25" i="14"/>
  <c r="B35" i="14"/>
  <c r="B47" i="14"/>
  <c r="D47" i="14"/>
  <c r="C47" i="14"/>
  <c r="A14" i="14"/>
  <c r="A24" i="14"/>
  <c r="A34" i="14"/>
  <c r="A46" i="14"/>
  <c r="B14" i="14"/>
  <c r="B24" i="14"/>
  <c r="B34" i="14"/>
  <c r="B46" i="14"/>
  <c r="D46" i="14"/>
  <c r="C46" i="14"/>
  <c r="A13" i="14"/>
  <c r="A23" i="14"/>
  <c r="A33" i="14"/>
  <c r="A45" i="14"/>
  <c r="B13" i="14"/>
  <c r="B23" i="14"/>
  <c r="B33" i="14"/>
  <c r="B45" i="14"/>
  <c r="D45" i="14"/>
  <c r="C45" i="14"/>
  <c r="D20" i="14"/>
  <c r="D30" i="14"/>
  <c r="D40" i="14"/>
  <c r="C20" i="14"/>
  <c r="C30" i="14"/>
  <c r="C40" i="14"/>
  <c r="D19" i="14"/>
  <c r="D29" i="14"/>
  <c r="D39" i="14"/>
  <c r="C19" i="14"/>
  <c r="C29" i="14"/>
  <c r="C39" i="14"/>
  <c r="D18" i="14"/>
  <c r="D28" i="14"/>
  <c r="D38" i="14"/>
  <c r="C18" i="14"/>
  <c r="C28" i="14"/>
  <c r="C38" i="14"/>
  <c r="D17" i="14"/>
  <c r="D27" i="14"/>
  <c r="D37" i="14"/>
  <c r="C17" i="14"/>
  <c r="C27" i="14"/>
  <c r="C37" i="14"/>
  <c r="D16" i="14"/>
  <c r="D26" i="14"/>
  <c r="D36" i="14"/>
  <c r="C16" i="14"/>
  <c r="C26" i="14"/>
  <c r="C36" i="14"/>
  <c r="D15" i="14"/>
  <c r="D25" i="14"/>
  <c r="D35" i="14"/>
  <c r="C15" i="14"/>
  <c r="C25" i="14"/>
  <c r="C35" i="14"/>
  <c r="D14" i="14"/>
  <c r="D24" i="14"/>
  <c r="D34" i="14"/>
  <c r="C14" i="14"/>
  <c r="C24" i="14"/>
  <c r="C34" i="14"/>
  <c r="D13" i="14"/>
  <c r="D23" i="14"/>
  <c r="D33" i="14"/>
  <c r="C13" i="14"/>
  <c r="C23" i="14"/>
  <c r="C33" i="14"/>
  <c r="B14" i="11"/>
  <c r="B24" i="11"/>
  <c r="B34" i="11"/>
  <c r="B46" i="11"/>
  <c r="B15" i="11"/>
  <c r="B25" i="11"/>
  <c r="B35" i="11"/>
  <c r="B47" i="11"/>
  <c r="B16" i="11"/>
  <c r="B26" i="11"/>
  <c r="B36" i="11"/>
  <c r="B48" i="11"/>
  <c r="B17" i="11"/>
  <c r="B27" i="11"/>
  <c r="B37" i="11"/>
  <c r="B49" i="11"/>
  <c r="B18" i="11"/>
  <c r="B28" i="11"/>
  <c r="B38" i="11"/>
  <c r="B50" i="11"/>
  <c r="B19" i="11"/>
  <c r="B29" i="11"/>
  <c r="B39" i="11"/>
  <c r="B51" i="11"/>
  <c r="B20" i="11"/>
  <c r="B30" i="11"/>
  <c r="B40" i="11"/>
  <c r="B52" i="11"/>
  <c r="B13" i="11"/>
  <c r="B23" i="11"/>
  <c r="B33" i="11"/>
  <c r="B45" i="11"/>
  <c r="A14" i="12"/>
  <c r="A24" i="12"/>
  <c r="A35" i="12"/>
  <c r="B14" i="12"/>
  <c r="B24" i="12"/>
  <c r="B35" i="12"/>
  <c r="D35" i="12"/>
  <c r="E35" i="12"/>
  <c r="F35" i="12"/>
  <c r="G35" i="12"/>
  <c r="H35" i="12"/>
  <c r="A15" i="12"/>
  <c r="A25" i="12"/>
  <c r="A36" i="12"/>
  <c r="B15" i="12"/>
  <c r="B25" i="12"/>
  <c r="B36" i="12"/>
  <c r="D36" i="12"/>
  <c r="E36" i="12"/>
  <c r="F36" i="12"/>
  <c r="G36" i="12"/>
  <c r="H36" i="12"/>
  <c r="A16" i="12"/>
  <c r="A26" i="12"/>
  <c r="A37" i="12"/>
  <c r="B16" i="12"/>
  <c r="B26" i="12"/>
  <c r="B37" i="12"/>
  <c r="D37" i="12"/>
  <c r="E37" i="12"/>
  <c r="F37" i="12"/>
  <c r="G37" i="12"/>
  <c r="H37" i="12"/>
  <c r="A17" i="12"/>
  <c r="A27" i="12"/>
  <c r="A38" i="12"/>
  <c r="B17" i="12"/>
  <c r="B27" i="12"/>
  <c r="B38" i="12"/>
  <c r="D38" i="12"/>
  <c r="E38" i="12"/>
  <c r="F38" i="12"/>
  <c r="G38" i="12"/>
  <c r="H38" i="12"/>
  <c r="A18" i="12"/>
  <c r="A28" i="12"/>
  <c r="A39" i="12"/>
  <c r="B18" i="12"/>
  <c r="B28" i="12"/>
  <c r="B39" i="12"/>
  <c r="D39" i="12"/>
  <c r="E39" i="12"/>
  <c r="F39" i="12"/>
  <c r="G39" i="12"/>
  <c r="H39" i="12"/>
  <c r="A19" i="12"/>
  <c r="A29" i="12"/>
  <c r="A40" i="12"/>
  <c r="B19" i="12"/>
  <c r="B29" i="12"/>
  <c r="B40" i="12"/>
  <c r="D40" i="12"/>
  <c r="E40" i="12"/>
  <c r="F40" i="12"/>
  <c r="G40" i="12"/>
  <c r="H40" i="12"/>
  <c r="A20" i="12"/>
  <c r="A30" i="12"/>
  <c r="A41" i="12"/>
  <c r="B20" i="12"/>
  <c r="B30" i="12"/>
  <c r="B41" i="12"/>
  <c r="D41" i="12"/>
  <c r="E41" i="12"/>
  <c r="F41" i="12"/>
  <c r="G41" i="12"/>
  <c r="H41" i="12"/>
  <c r="A21" i="12"/>
  <c r="A31" i="12"/>
  <c r="A42" i="12"/>
  <c r="B21" i="12"/>
  <c r="B31" i="12"/>
  <c r="B42" i="12"/>
  <c r="D42" i="12"/>
  <c r="E42" i="12"/>
  <c r="F42" i="12"/>
  <c r="G42" i="12"/>
  <c r="H42" i="12"/>
  <c r="C36" i="12"/>
  <c r="C37" i="12"/>
  <c r="C38" i="12"/>
  <c r="C39" i="12"/>
  <c r="C40" i="12"/>
  <c r="C41" i="12"/>
  <c r="C42" i="12"/>
  <c r="C35" i="12"/>
  <c r="A14" i="13"/>
  <c r="C14" i="13"/>
  <c r="C24" i="13"/>
  <c r="C34" i="13"/>
  <c r="D14" i="13"/>
  <c r="D24" i="13"/>
  <c r="D34" i="13"/>
  <c r="A15" i="13"/>
  <c r="C15" i="13"/>
  <c r="C25" i="13"/>
  <c r="C35" i="13"/>
  <c r="D15" i="13"/>
  <c r="D25" i="13"/>
  <c r="D35" i="13"/>
  <c r="A16" i="13"/>
  <c r="C16" i="13"/>
  <c r="C26" i="13"/>
  <c r="C36" i="13"/>
  <c r="D16" i="13"/>
  <c r="D26" i="13"/>
  <c r="D36" i="13"/>
  <c r="A17" i="13"/>
  <c r="C17" i="13"/>
  <c r="C27" i="13"/>
  <c r="C37" i="13"/>
  <c r="D17" i="13"/>
  <c r="D27" i="13"/>
  <c r="D37" i="13"/>
  <c r="A18" i="13"/>
  <c r="C18" i="13"/>
  <c r="C28" i="13"/>
  <c r="C38" i="13"/>
  <c r="D18" i="13"/>
  <c r="D28" i="13"/>
  <c r="D38" i="13"/>
  <c r="A19" i="13"/>
  <c r="C19" i="13"/>
  <c r="C29" i="13"/>
  <c r="C39" i="13"/>
  <c r="D19" i="13"/>
  <c r="D29" i="13"/>
  <c r="D39" i="13"/>
  <c r="A20" i="13"/>
  <c r="C20" i="13"/>
  <c r="C30" i="13"/>
  <c r="C40" i="13"/>
  <c r="D20" i="13"/>
  <c r="D30" i="13"/>
  <c r="D40" i="13"/>
  <c r="A13" i="13"/>
  <c r="D13" i="13"/>
  <c r="D23" i="13"/>
  <c r="D33" i="13"/>
  <c r="C13" i="13"/>
  <c r="C23" i="13"/>
  <c r="C33" i="13"/>
  <c r="A24" i="13"/>
  <c r="A34" i="13"/>
  <c r="B14" i="13"/>
  <c r="B24" i="13"/>
  <c r="B34" i="13"/>
  <c r="A25" i="13"/>
  <c r="A35" i="13"/>
  <c r="B15" i="13"/>
  <c r="B25" i="13"/>
  <c r="B35" i="13"/>
  <c r="A26" i="13"/>
  <c r="A36" i="13"/>
  <c r="B16" i="13"/>
  <c r="B26" i="13"/>
  <c r="B36" i="13"/>
  <c r="A27" i="13"/>
  <c r="A37" i="13"/>
  <c r="B17" i="13"/>
  <c r="B27" i="13"/>
  <c r="B37" i="13"/>
  <c r="A28" i="13"/>
  <c r="A38" i="13"/>
  <c r="B18" i="13"/>
  <c r="B28" i="13"/>
  <c r="B38" i="13"/>
  <c r="A29" i="13"/>
  <c r="A39" i="13"/>
  <c r="B19" i="13"/>
  <c r="B29" i="13"/>
  <c r="B39" i="13"/>
  <c r="A30" i="13"/>
  <c r="A40" i="13"/>
  <c r="B20" i="13"/>
  <c r="B30" i="13"/>
  <c r="B40" i="13"/>
  <c r="B13" i="13"/>
  <c r="B23" i="13"/>
  <c r="B33" i="13"/>
  <c r="A23" i="13"/>
  <c r="A33" i="13"/>
  <c r="D13" i="11"/>
  <c r="D23" i="11"/>
  <c r="D33" i="11"/>
  <c r="E13" i="11"/>
  <c r="E23" i="11"/>
  <c r="E33" i="11"/>
  <c r="F13" i="11"/>
  <c r="F23" i="11"/>
  <c r="F33" i="11"/>
  <c r="G13" i="11"/>
  <c r="G23" i="11"/>
  <c r="G33" i="11"/>
  <c r="H13" i="11"/>
  <c r="H23" i="11"/>
  <c r="H33" i="11"/>
  <c r="D14" i="11"/>
  <c r="D24" i="11"/>
  <c r="D34" i="11"/>
  <c r="E14" i="11"/>
  <c r="E24" i="11"/>
  <c r="E34" i="11"/>
  <c r="F14" i="11"/>
  <c r="F24" i="11"/>
  <c r="F34" i="11"/>
  <c r="G14" i="11"/>
  <c r="G24" i="11"/>
  <c r="G34" i="11"/>
  <c r="H14" i="11"/>
  <c r="H24" i="11"/>
  <c r="H34" i="11"/>
  <c r="D15" i="11"/>
  <c r="D25" i="11"/>
  <c r="D35" i="11"/>
  <c r="E15" i="11"/>
  <c r="E25" i="11"/>
  <c r="E35" i="11"/>
  <c r="F15" i="11"/>
  <c r="F25" i="11"/>
  <c r="F35" i="11"/>
  <c r="G15" i="11"/>
  <c r="G25" i="11"/>
  <c r="G35" i="11"/>
  <c r="H15" i="11"/>
  <c r="H25" i="11"/>
  <c r="H35" i="11"/>
  <c r="D16" i="11"/>
  <c r="D26" i="11"/>
  <c r="D36" i="11"/>
  <c r="E16" i="11"/>
  <c r="E26" i="11"/>
  <c r="E36" i="11"/>
  <c r="F16" i="11"/>
  <c r="F26" i="11"/>
  <c r="F36" i="11"/>
  <c r="G16" i="11"/>
  <c r="G26" i="11"/>
  <c r="G36" i="11"/>
  <c r="H16" i="11"/>
  <c r="H26" i="11"/>
  <c r="H36" i="11"/>
  <c r="D17" i="11"/>
  <c r="D27" i="11"/>
  <c r="D37" i="11"/>
  <c r="E17" i="11"/>
  <c r="E27" i="11"/>
  <c r="E37" i="11"/>
  <c r="F17" i="11"/>
  <c r="F27" i="11"/>
  <c r="F37" i="11"/>
  <c r="G17" i="11"/>
  <c r="G27" i="11"/>
  <c r="G37" i="11"/>
  <c r="H17" i="11"/>
  <c r="H27" i="11"/>
  <c r="H37" i="11"/>
  <c r="D18" i="11"/>
  <c r="D28" i="11"/>
  <c r="D38" i="11"/>
  <c r="E18" i="11"/>
  <c r="E28" i="11"/>
  <c r="E38" i="11"/>
  <c r="F18" i="11"/>
  <c r="F28" i="11"/>
  <c r="F38" i="11"/>
  <c r="G18" i="11"/>
  <c r="G28" i="11"/>
  <c r="G38" i="11"/>
  <c r="H18" i="11"/>
  <c r="H28" i="11"/>
  <c r="H38" i="11"/>
  <c r="D19" i="11"/>
  <c r="D29" i="11"/>
  <c r="D39" i="11"/>
  <c r="E19" i="11"/>
  <c r="E29" i="11"/>
  <c r="E39" i="11"/>
  <c r="F19" i="11"/>
  <c r="F29" i="11"/>
  <c r="F39" i="11"/>
  <c r="G19" i="11"/>
  <c r="G29" i="11"/>
  <c r="G39" i="11"/>
  <c r="H19" i="11"/>
  <c r="H29" i="11"/>
  <c r="H39" i="11"/>
  <c r="D20" i="11"/>
  <c r="D30" i="11"/>
  <c r="D40" i="11"/>
  <c r="E20" i="11"/>
  <c r="E30" i="11"/>
  <c r="E40" i="11"/>
  <c r="F20" i="11"/>
  <c r="F30" i="11"/>
  <c r="F40" i="11"/>
  <c r="G20" i="11"/>
  <c r="G30" i="11"/>
  <c r="G40" i="11"/>
  <c r="H20" i="11"/>
  <c r="H30" i="11"/>
  <c r="H40" i="11"/>
  <c r="C14" i="11"/>
  <c r="C24" i="11"/>
  <c r="C34" i="11"/>
  <c r="C15" i="11"/>
  <c r="C25" i="11"/>
  <c r="C35" i="11"/>
  <c r="C16" i="11"/>
  <c r="C26" i="11"/>
  <c r="C36" i="11"/>
  <c r="C17" i="11"/>
  <c r="C27" i="11"/>
  <c r="C37" i="11"/>
  <c r="C18" i="11"/>
  <c r="C28" i="11"/>
  <c r="C38" i="11"/>
  <c r="C19" i="11"/>
  <c r="C29" i="11"/>
  <c r="C39" i="11"/>
  <c r="C20" i="11"/>
  <c r="C30" i="11"/>
  <c r="C40" i="11"/>
  <c r="C13" i="11"/>
  <c r="C23" i="11"/>
  <c r="C33" i="11"/>
  <c r="H21" i="12"/>
  <c r="H31" i="12"/>
  <c r="G21" i="12"/>
  <c r="G31" i="12"/>
  <c r="F21" i="12"/>
  <c r="F31" i="12"/>
  <c r="E21" i="12"/>
  <c r="E31" i="12"/>
  <c r="D21" i="12"/>
  <c r="D31" i="12"/>
  <c r="C21" i="12"/>
  <c r="C31" i="12"/>
  <c r="H20" i="12"/>
  <c r="H30" i="12"/>
  <c r="G20" i="12"/>
  <c r="G30" i="12"/>
  <c r="F20" i="12"/>
  <c r="F30" i="12"/>
  <c r="E20" i="12"/>
  <c r="E30" i="12"/>
  <c r="D20" i="12"/>
  <c r="D30" i="12"/>
  <c r="C20" i="12"/>
  <c r="C30" i="12"/>
  <c r="H19" i="12"/>
  <c r="H29" i="12"/>
  <c r="G19" i="12"/>
  <c r="G29" i="12"/>
  <c r="F19" i="12"/>
  <c r="F29" i="12"/>
  <c r="E19" i="12"/>
  <c r="E29" i="12"/>
  <c r="D19" i="12"/>
  <c r="D29" i="12"/>
  <c r="C19" i="12"/>
  <c r="C29" i="12"/>
  <c r="H18" i="12"/>
  <c r="H28" i="12"/>
  <c r="G18" i="12"/>
  <c r="G28" i="12"/>
  <c r="F18" i="12"/>
  <c r="F28" i="12"/>
  <c r="E18" i="12"/>
  <c r="E28" i="12"/>
  <c r="D18" i="12"/>
  <c r="D28" i="12"/>
  <c r="C18" i="12"/>
  <c r="C28" i="12"/>
  <c r="H17" i="12"/>
  <c r="H27" i="12"/>
  <c r="G17" i="12"/>
  <c r="G27" i="12"/>
  <c r="F17" i="12"/>
  <c r="F27" i="12"/>
  <c r="E17" i="12"/>
  <c r="E27" i="12"/>
  <c r="D17" i="12"/>
  <c r="D27" i="12"/>
  <c r="C17" i="12"/>
  <c r="C27" i="12"/>
  <c r="H16" i="12"/>
  <c r="H26" i="12"/>
  <c r="G16" i="12"/>
  <c r="G26" i="12"/>
  <c r="F16" i="12"/>
  <c r="F26" i="12"/>
  <c r="E16" i="12"/>
  <c r="E26" i="12"/>
  <c r="D16" i="12"/>
  <c r="D26" i="12"/>
  <c r="C16" i="12"/>
  <c r="C26" i="12"/>
  <c r="H15" i="12"/>
  <c r="H25" i="12"/>
  <c r="G15" i="12"/>
  <c r="G25" i="12"/>
  <c r="F15" i="12"/>
  <c r="F25" i="12"/>
  <c r="E15" i="12"/>
  <c r="E25" i="12"/>
  <c r="D15" i="12"/>
  <c r="D25" i="12"/>
  <c r="C15" i="12"/>
  <c r="C25" i="12"/>
  <c r="H14" i="12"/>
  <c r="H24" i="12"/>
  <c r="G14" i="12"/>
  <c r="G24" i="12"/>
  <c r="F14" i="12"/>
  <c r="F24" i="12"/>
  <c r="E14" i="12"/>
  <c r="E24" i="12"/>
  <c r="D14" i="12"/>
  <c r="D24" i="12"/>
  <c r="C14" i="12"/>
  <c r="C24" i="12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E33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2" i="6"/>
</calcChain>
</file>

<file path=xl/connections.xml><?xml version="1.0" encoding="utf-8"?>
<connections xmlns="http://schemas.openxmlformats.org/spreadsheetml/2006/main">
  <connection id="1" name="times_insert" type="6" refreshedVersion="0" background="1" saveData="1">
    <textPr fileType="mac" firstRow="2" sourceFile="/Users/tobiaswollowski/Git/epic-battle-db/build/times_insert.csv" decimal="," thousands="." tab="0" comma="1" qualifier="none">
      <textFields count="4">
        <textField/>
        <textField/>
        <textField/>
        <textField/>
      </textFields>
    </textPr>
  </connection>
  <connection id="2" name="times_insert_5" type="6" refreshedVersion="0" background="1" saveData="1">
    <textPr fileType="mac" sourceFile="/Users/tobiaswollowski/Git/epic-battle-db/tests/results/times_insert_5.csv" decimal="," thousands="." comma="1">
      <textFields count="4">
        <textField/>
        <textField/>
        <textField/>
        <textField/>
      </textFields>
    </textPr>
  </connection>
  <connection id="3" name="times_insert1" type="6" refreshedVersion="0" background="1" saveData="1">
    <textPr fileType="mac" sourceFile="/Users/tobiaswollowski/Git/epic-battle-db/build/times_insert.csv" decimal="," thousands="." tab="0" comma="1">
      <textFields count="4">
        <textField/>
        <textField/>
        <textField/>
        <textField/>
      </textFields>
    </textPr>
  </connection>
  <connection id="4" name="times_insert2" type="6" refreshedVersion="0" background="1" saveData="1">
    <textPr fileType="mac" sourceFile="/Users/tobiaswollowski/Git/epic-battle-db/tests/results/O2/times_insert.csv" decimal="," thousands="." comma="1">
      <textFields count="4">
        <textField/>
        <textField/>
        <textField/>
        <textField/>
      </textFields>
    </textPr>
  </connection>
  <connection id="5" name="times_insert3" type="6" refreshedVersion="0" background="1" saveData="1">
    <textPr fileType="mac" sourceFile="/Users/tobiaswollowski/Git/epic-battle-db/tests/results/O3/times_insert.csv" decimal="," thousands="." comma="1">
      <textFields count="4">
        <textField/>
        <textField/>
        <textField/>
        <textField/>
      </textFields>
    </textPr>
  </connection>
  <connection id="6" name="times_insert5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7" name="times_insert51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8" name="times_insert511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9" name="times_insert5111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0" name="times_insert512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name="times_insert52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2" name="times_insert521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3" name="times_insert5211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4" name="times_insert522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5" name="times_insert53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6" name="times_insert531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name="times_insert54" type="6" refreshedVersion="0" background="1" saveData="1">
    <textPr fileType="mac" sourceFile="/Users/maxklenk/dev/hpi/epic-battle-db/build/times_updat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name="times_scan" type="6" refreshedVersion="0" background="1" saveData="1">
    <textPr fileType="mac" sourceFile="/Users/tobiaswollowski/Git/epic-battle-db/build/times_scan.csv" decimal="," thousands="." tab="0" comma="1">
      <textFields count="4">
        <textField/>
        <textField/>
        <textField/>
        <textField/>
      </textFields>
    </textPr>
  </connection>
  <connection id="19" name="times_scan_2" type="6" refreshedVersion="0" background="1" saveData="1">
    <textPr fileType="mac" sourceFile="/Users/tobiaswollowski/Git/epic-battle-db/tests/results/times_scan_2.csv" decimal="," thousands="." comma="1">
      <textFields count="4">
        <textField/>
        <textField/>
        <textField/>
        <textField/>
      </textFields>
    </textPr>
  </connection>
  <connection id="20" name="times_scan1" type="6" refreshedVersion="0" background="1" saveData="1">
    <textPr fileType="mac" sourceFile="/Users/tobiaswollowski/Git/epic-battle-db/tests/results/O2/times_scan.csv" decimal="," thousands="." comma="1">
      <textFields count="4">
        <textField/>
        <textField/>
        <textField/>
        <textField/>
      </textFields>
    </textPr>
  </connection>
  <connection id="21" name="times_scan2" type="6" refreshedVersion="0" background="1" saveData="1">
    <textPr fileType="mac" sourceFile="/Users/tobiaswollowski/Git/epic-battle-db/tests/results/O3/times_scan.csv" decimal="," thousands="." tab="0" comma="1">
      <textFields count="4">
        <textField/>
        <textField/>
        <textField/>
        <textField/>
      </textFields>
    </textPr>
  </connection>
  <connection id="22" name="times_scan3" type="6" refreshedVersion="0" background="1" saveData="1">
    <textPr fileType="mac" sourceFile="/Users/maxklenk/dev/hpi/epic-battle-db/build/times_scan.csv" decimal="," thousands="." comma="1">
      <textFields count="4">
        <textField/>
        <textField/>
        <textField/>
        <textField/>
      </textFields>
    </textPr>
  </connection>
  <connection id="23" name="times_scan32" type="6" refreshedVersion="0" background="1" saveData="1">
    <textPr fileType="mac" sourceFile="/Users/maxklenk/dev/hpi/epic-battle-db/build/times_scan.csv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<sst xmlns="http://schemas.openxmlformats.org/spreadsheetml/2006/main" count="420" uniqueCount="52">
  <si>
    <t>rows</t>
  </si>
  <si>
    <t>columns</t>
  </si>
  <si>
    <t>row time</t>
  </si>
  <si>
    <t>col time</t>
  </si>
  <si>
    <t>time ns row store</t>
  </si>
  <si>
    <t xml:space="preserve"> time ns col store</t>
  </si>
  <si>
    <t>ns rowstore</t>
  </si>
  <si>
    <t xml:space="preserve"> ns columnstore</t>
  </si>
  <si>
    <t>ms rowstore</t>
  </si>
  <si>
    <t xml:space="preserve"> ms columnstore</t>
  </si>
  <si>
    <t xml:space="preserve"> time ns row store (inlined insert)</t>
  </si>
  <si>
    <t xml:space="preserve"> time ns col store (inlined insert)</t>
  </si>
  <si>
    <t>time ns row store (row insert)</t>
  </si>
  <si>
    <t xml:space="preserve"> time ns row store (by field)</t>
  </si>
  <si>
    <t xml:space="preserve"> time ns row store (inlined row insert)</t>
  </si>
  <si>
    <t xml:space="preserve"> time ns col store (by field)</t>
  </si>
  <si>
    <t>Bandwidth (MB/ms)</t>
  </si>
  <si>
    <t>Bandwidth (byte/ns)</t>
  </si>
  <si>
    <t>=(ROWS * COLS * SIZE(4 byte))/TIME</t>
  </si>
  <si>
    <t>=(ROWS * SIZE(4 byte))/TIME</t>
  </si>
  <si>
    <t>Bandwidth (GB/s)</t>
  </si>
  <si>
    <t>rowstore</t>
  </si>
  <si>
    <t xml:space="preserve"> columnstore</t>
  </si>
  <si>
    <t>row store (row insert)</t>
  </si>
  <si>
    <t>row store (by field)</t>
  </si>
  <si>
    <t>row store (inlined insert)</t>
  </si>
  <si>
    <t>row store (inlined row insert)</t>
  </si>
  <si>
    <t>col store (by field)</t>
  </si>
  <si>
    <t>col store (inlined insert)</t>
  </si>
  <si>
    <t>RAW data</t>
  </si>
  <si>
    <t>Fields per Second</t>
  </si>
  <si>
    <t>=(ROWS * COLS) / TIME * 1.000.000.000</t>
  </si>
  <si>
    <t>time ns row store (row update)</t>
  </si>
  <si>
    <t xml:space="preserve"> time ns col store (inlined update)</t>
  </si>
  <si>
    <t>row</t>
  </si>
  <si>
    <t>col</t>
  </si>
  <si>
    <t>RowStore</t>
  </si>
  <si>
    <t>with</t>
  </si>
  <si>
    <t>Threads:</t>
  </si>
  <si>
    <t>ColStore</t>
  </si>
  <si>
    <t>Singlethreaded:</t>
  </si>
  <si>
    <t>col multi</t>
  </si>
  <si>
    <t>row multi</t>
  </si>
  <si>
    <t>col single</t>
  </si>
  <si>
    <t>row single</t>
  </si>
  <si>
    <t>* THREADS</t>
  </si>
  <si>
    <t>selectivity</t>
  </si>
  <si>
    <t>columnstore</t>
  </si>
  <si>
    <t>Consolidate</t>
  </si>
  <si>
    <t>1-128</t>
  </si>
  <si>
    <t>Execution Time ns</t>
  </si>
  <si>
    <t>Bandwidth GB/s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</si>
</sst>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quotePrefix="1"/>
    <xf numFmtId="2" fontId="0" fillId="0" borderId="0" xfId="0" applyNumberFormat="1"/>
    <xf numFmtId="0" fontId="1" fillId="0" borderId="0" xfId="0" applyFont="1"/>
    <xf numFmtId="11" fontId="0" fillId="0" borderId="0" xfId="0" applyNumberFormat="1"/>
    <xf numFmtId="20" fontId="0" fillId="0" borderId="0" xfId="0" applyNumberFormat="1"/>
    <xf numFmtId="1" fontId="0" fillId="0" borderId="0" xfId="0" applyNumberFormat="1"/>
    <xf numFmtId="0" fontId="0" fillId="0" borderId="0" xfId="0" quotePrefix="1" applyAlignment="1">
      <alignment horizontal="right"/>
    </xf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times comparison over </a:t>
            </a:r>
            <a:r>
              <a:rPr lang="de-DE" baseline="0"/>
              <a:t> #columns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columns'!$A$1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'insert columns'!$B$2:$B$192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</c:v>
                </c:pt>
                <c:pt idx="25">
                  <c:v>2</c:v>
                </c:pt>
                <c:pt idx="26">
                  <c:v>4</c:v>
                </c:pt>
                <c:pt idx="27">
                  <c:v>8</c:v>
                </c:pt>
                <c:pt idx="28">
                  <c:v>16</c:v>
                </c:pt>
                <c:pt idx="29">
                  <c:v>32</c:v>
                </c:pt>
                <c:pt idx="30">
                  <c:v>64</c:v>
                </c:pt>
                <c:pt idx="31">
                  <c:v>128</c:v>
                </c:pt>
                <c:pt idx="32">
                  <c:v>256</c:v>
                </c:pt>
                <c:pt idx="33">
                  <c:v>512</c:v>
                </c:pt>
                <c:pt idx="34">
                  <c:v>1024</c:v>
                </c:pt>
                <c:pt idx="35">
                  <c:v>2048</c:v>
                </c:pt>
                <c:pt idx="36">
                  <c:v>4096</c:v>
                </c:pt>
                <c:pt idx="37">
                  <c:v>8192</c:v>
                </c:pt>
                <c:pt idx="38">
                  <c:v>16384</c:v>
                </c:pt>
                <c:pt idx="39">
                  <c:v>32768</c:v>
                </c:pt>
                <c:pt idx="40">
                  <c:v>65536</c:v>
                </c:pt>
                <c:pt idx="41">
                  <c:v>131072</c:v>
                </c:pt>
                <c:pt idx="42">
                  <c:v>262144</c:v>
                </c:pt>
                <c:pt idx="43">
                  <c:v>524288</c:v>
                </c:pt>
                <c:pt idx="44">
                  <c:v>1048576</c:v>
                </c:pt>
                <c:pt idx="45">
                  <c:v>2097152</c:v>
                </c:pt>
                <c:pt idx="46">
                  <c:v>4194304</c:v>
                </c:pt>
                <c:pt idx="47">
                  <c:v>8388608</c:v>
                </c:pt>
                <c:pt idx="48">
                  <c:v>1</c:v>
                </c:pt>
                <c:pt idx="49">
                  <c:v>2</c:v>
                </c:pt>
                <c:pt idx="50">
                  <c:v>4</c:v>
                </c:pt>
                <c:pt idx="51">
                  <c:v>8</c:v>
                </c:pt>
                <c:pt idx="52">
                  <c:v>16</c:v>
                </c:pt>
                <c:pt idx="53">
                  <c:v>32</c:v>
                </c:pt>
                <c:pt idx="54">
                  <c:v>64</c:v>
                </c:pt>
                <c:pt idx="55">
                  <c:v>128</c:v>
                </c:pt>
                <c:pt idx="56">
                  <c:v>256</c:v>
                </c:pt>
                <c:pt idx="57">
                  <c:v>512</c:v>
                </c:pt>
                <c:pt idx="58">
                  <c:v>1024</c:v>
                </c:pt>
                <c:pt idx="59">
                  <c:v>2048</c:v>
                </c:pt>
                <c:pt idx="60">
                  <c:v>4096</c:v>
                </c:pt>
                <c:pt idx="61">
                  <c:v>8192</c:v>
                </c:pt>
                <c:pt idx="62">
                  <c:v>16384</c:v>
                </c:pt>
                <c:pt idx="63">
                  <c:v>32768</c:v>
                </c:pt>
                <c:pt idx="64">
                  <c:v>65536</c:v>
                </c:pt>
                <c:pt idx="65">
                  <c:v>131072</c:v>
                </c:pt>
                <c:pt idx="66">
                  <c:v>262144</c:v>
                </c:pt>
                <c:pt idx="67">
                  <c:v>524288</c:v>
                </c:pt>
                <c:pt idx="68">
                  <c:v>1048576</c:v>
                </c:pt>
                <c:pt idx="69">
                  <c:v>2097152</c:v>
                </c:pt>
                <c:pt idx="70">
                  <c:v>4194304</c:v>
                </c:pt>
              </c:numCache>
            </c:numRef>
          </c:cat>
          <c:val>
            <c:numRef>
              <c:f>'insert columns'!$A$2:$A$192</c:f>
              <c:numCache>
                <c:formatCode>General</c:formatCode>
                <c:ptCount val="71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128</c:v>
                </c:pt>
                <c:pt idx="49">
                  <c:v>128</c:v>
                </c:pt>
                <c:pt idx="50">
                  <c:v>128</c:v>
                </c:pt>
                <c:pt idx="51">
                  <c:v>128</c:v>
                </c:pt>
                <c:pt idx="52">
                  <c:v>128</c:v>
                </c:pt>
                <c:pt idx="53">
                  <c:v>128</c:v>
                </c:pt>
                <c:pt idx="54">
                  <c:v>128</c:v>
                </c:pt>
                <c:pt idx="55">
                  <c:v>128</c:v>
                </c:pt>
                <c:pt idx="56">
                  <c:v>128</c:v>
                </c:pt>
                <c:pt idx="57">
                  <c:v>128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128</c:v>
                </c:pt>
                <c:pt idx="62">
                  <c:v>128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D-4014-8D01-7CD307357C72}"/>
            </c:ext>
          </c:extLst>
        </c:ser>
        <c:ser>
          <c:idx val="2"/>
          <c:order val="1"/>
          <c:tx>
            <c:strRef>
              <c:f>'insert columns'!$C$1</c:f>
              <c:strCache>
                <c:ptCount val="1"/>
                <c:pt idx="0">
                  <c:v>row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'insert columns'!$B$2:$B$192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</c:v>
                </c:pt>
                <c:pt idx="25">
                  <c:v>2</c:v>
                </c:pt>
                <c:pt idx="26">
                  <c:v>4</c:v>
                </c:pt>
                <c:pt idx="27">
                  <c:v>8</c:v>
                </c:pt>
                <c:pt idx="28">
                  <c:v>16</c:v>
                </c:pt>
                <c:pt idx="29">
                  <c:v>32</c:v>
                </c:pt>
                <c:pt idx="30">
                  <c:v>64</c:v>
                </c:pt>
                <c:pt idx="31">
                  <c:v>128</c:v>
                </c:pt>
                <c:pt idx="32">
                  <c:v>256</c:v>
                </c:pt>
                <c:pt idx="33">
                  <c:v>512</c:v>
                </c:pt>
                <c:pt idx="34">
                  <c:v>1024</c:v>
                </c:pt>
                <c:pt idx="35">
                  <c:v>2048</c:v>
                </c:pt>
                <c:pt idx="36">
                  <c:v>4096</c:v>
                </c:pt>
                <c:pt idx="37">
                  <c:v>8192</c:v>
                </c:pt>
                <c:pt idx="38">
                  <c:v>16384</c:v>
                </c:pt>
                <c:pt idx="39">
                  <c:v>32768</c:v>
                </c:pt>
                <c:pt idx="40">
                  <c:v>65536</c:v>
                </c:pt>
                <c:pt idx="41">
                  <c:v>131072</c:v>
                </c:pt>
                <c:pt idx="42">
                  <c:v>262144</c:v>
                </c:pt>
                <c:pt idx="43">
                  <c:v>524288</c:v>
                </c:pt>
                <c:pt idx="44">
                  <c:v>1048576</c:v>
                </c:pt>
                <c:pt idx="45">
                  <c:v>2097152</c:v>
                </c:pt>
                <c:pt idx="46">
                  <c:v>4194304</c:v>
                </c:pt>
                <c:pt idx="47">
                  <c:v>8388608</c:v>
                </c:pt>
                <c:pt idx="48">
                  <c:v>1</c:v>
                </c:pt>
                <c:pt idx="49">
                  <c:v>2</c:v>
                </c:pt>
                <c:pt idx="50">
                  <c:v>4</c:v>
                </c:pt>
                <c:pt idx="51">
                  <c:v>8</c:v>
                </c:pt>
                <c:pt idx="52">
                  <c:v>16</c:v>
                </c:pt>
                <c:pt idx="53">
                  <c:v>32</c:v>
                </c:pt>
                <c:pt idx="54">
                  <c:v>64</c:v>
                </c:pt>
                <c:pt idx="55">
                  <c:v>128</c:v>
                </c:pt>
                <c:pt idx="56">
                  <c:v>256</c:v>
                </c:pt>
                <c:pt idx="57">
                  <c:v>512</c:v>
                </c:pt>
                <c:pt idx="58">
                  <c:v>1024</c:v>
                </c:pt>
                <c:pt idx="59">
                  <c:v>2048</c:v>
                </c:pt>
                <c:pt idx="60">
                  <c:v>4096</c:v>
                </c:pt>
                <c:pt idx="61">
                  <c:v>8192</c:v>
                </c:pt>
                <c:pt idx="62">
                  <c:v>16384</c:v>
                </c:pt>
                <c:pt idx="63">
                  <c:v>32768</c:v>
                </c:pt>
                <c:pt idx="64">
                  <c:v>65536</c:v>
                </c:pt>
                <c:pt idx="65">
                  <c:v>131072</c:v>
                </c:pt>
                <c:pt idx="66">
                  <c:v>262144</c:v>
                </c:pt>
                <c:pt idx="67">
                  <c:v>524288</c:v>
                </c:pt>
                <c:pt idx="68">
                  <c:v>1048576</c:v>
                </c:pt>
                <c:pt idx="69">
                  <c:v>2097152</c:v>
                </c:pt>
                <c:pt idx="70">
                  <c:v>4194304</c:v>
                </c:pt>
              </c:numCache>
            </c:numRef>
          </c:cat>
          <c:val>
            <c:numRef>
              <c:f>'insert columns'!$C$2:$C$192</c:f>
              <c:numCache>
                <c:formatCode>General</c:formatCode>
                <c:ptCount val="71"/>
                <c:pt idx="0">
                  <c:v>5881</c:v>
                </c:pt>
                <c:pt idx="1">
                  <c:v>9591</c:v>
                </c:pt>
                <c:pt idx="2">
                  <c:v>10969</c:v>
                </c:pt>
                <c:pt idx="3">
                  <c:v>14892</c:v>
                </c:pt>
                <c:pt idx="4">
                  <c:v>19851</c:v>
                </c:pt>
                <c:pt idx="5">
                  <c:v>29315</c:v>
                </c:pt>
                <c:pt idx="6">
                  <c:v>52820</c:v>
                </c:pt>
                <c:pt idx="7">
                  <c:v>86637</c:v>
                </c:pt>
                <c:pt idx="8">
                  <c:v>155481</c:v>
                </c:pt>
                <c:pt idx="9">
                  <c:v>325690</c:v>
                </c:pt>
                <c:pt idx="10">
                  <c:v>531831</c:v>
                </c:pt>
                <c:pt idx="11">
                  <c:v>1004877</c:v>
                </c:pt>
                <c:pt idx="12">
                  <c:v>1959554</c:v>
                </c:pt>
                <c:pt idx="13">
                  <c:v>5414619</c:v>
                </c:pt>
                <c:pt idx="14">
                  <c:v>8018466</c:v>
                </c:pt>
                <c:pt idx="15">
                  <c:v>20357509</c:v>
                </c:pt>
                <c:pt idx="16">
                  <c:v>35516367</c:v>
                </c:pt>
                <c:pt idx="17">
                  <c:v>66754905</c:v>
                </c:pt>
                <c:pt idx="18">
                  <c:v>133648521</c:v>
                </c:pt>
                <c:pt idx="19">
                  <c:v>259087135</c:v>
                </c:pt>
                <c:pt idx="20">
                  <c:v>577025262</c:v>
                </c:pt>
                <c:pt idx="21">
                  <c:v>1139279975</c:v>
                </c:pt>
                <c:pt idx="22">
                  <c:v>2282323960</c:v>
                </c:pt>
                <c:pt idx="23">
                  <c:v>4647377368</c:v>
                </c:pt>
                <c:pt idx="24">
                  <c:v>10674</c:v>
                </c:pt>
                <c:pt idx="25">
                  <c:v>14996</c:v>
                </c:pt>
                <c:pt idx="26">
                  <c:v>18957</c:v>
                </c:pt>
                <c:pt idx="27">
                  <c:v>22251</c:v>
                </c:pt>
                <c:pt idx="28">
                  <c:v>31255</c:v>
                </c:pt>
                <c:pt idx="29">
                  <c:v>44739</c:v>
                </c:pt>
                <c:pt idx="30">
                  <c:v>76903</c:v>
                </c:pt>
                <c:pt idx="31">
                  <c:v>171693</c:v>
                </c:pt>
                <c:pt idx="32">
                  <c:v>251973</c:v>
                </c:pt>
                <c:pt idx="33">
                  <c:v>494753</c:v>
                </c:pt>
                <c:pt idx="34">
                  <c:v>964116</c:v>
                </c:pt>
                <c:pt idx="35">
                  <c:v>1901680</c:v>
                </c:pt>
                <c:pt idx="36">
                  <c:v>4496291</c:v>
                </c:pt>
                <c:pt idx="37">
                  <c:v>7636041</c:v>
                </c:pt>
                <c:pt idx="38">
                  <c:v>19136422</c:v>
                </c:pt>
                <c:pt idx="39">
                  <c:v>32979701</c:v>
                </c:pt>
                <c:pt idx="40">
                  <c:v>67108656</c:v>
                </c:pt>
                <c:pt idx="41">
                  <c:v>131505219</c:v>
                </c:pt>
                <c:pt idx="42">
                  <c:v>255415121</c:v>
                </c:pt>
                <c:pt idx="43">
                  <c:v>567500363</c:v>
                </c:pt>
                <c:pt idx="44">
                  <c:v>1151100298</c:v>
                </c:pt>
                <c:pt idx="45">
                  <c:v>2290214271</c:v>
                </c:pt>
                <c:pt idx="46">
                  <c:v>4558070424</c:v>
                </c:pt>
                <c:pt idx="47">
                  <c:v>9151444477</c:v>
                </c:pt>
                <c:pt idx="48">
                  <c:v>18520</c:v>
                </c:pt>
                <c:pt idx="49">
                  <c:v>27882</c:v>
                </c:pt>
                <c:pt idx="50">
                  <c:v>34841</c:v>
                </c:pt>
                <c:pt idx="51">
                  <c:v>40767</c:v>
                </c:pt>
                <c:pt idx="52">
                  <c:v>56200</c:v>
                </c:pt>
                <c:pt idx="53">
                  <c:v>95487</c:v>
                </c:pt>
                <c:pt idx="54">
                  <c:v>151888</c:v>
                </c:pt>
                <c:pt idx="55">
                  <c:v>272657</c:v>
                </c:pt>
                <c:pt idx="56">
                  <c:v>519903</c:v>
                </c:pt>
                <c:pt idx="57">
                  <c:v>968195</c:v>
                </c:pt>
                <c:pt idx="58">
                  <c:v>1926885</c:v>
                </c:pt>
                <c:pt idx="59">
                  <c:v>4956920</c:v>
                </c:pt>
                <c:pt idx="60">
                  <c:v>8318083</c:v>
                </c:pt>
                <c:pt idx="61">
                  <c:v>18381805</c:v>
                </c:pt>
                <c:pt idx="62">
                  <c:v>33088843</c:v>
                </c:pt>
                <c:pt idx="63">
                  <c:v>67600977</c:v>
                </c:pt>
                <c:pt idx="64">
                  <c:v>128907285</c:v>
                </c:pt>
                <c:pt idx="65">
                  <c:v>256370936</c:v>
                </c:pt>
                <c:pt idx="66">
                  <c:v>560427246</c:v>
                </c:pt>
                <c:pt idx="67">
                  <c:v>1093309167</c:v>
                </c:pt>
                <c:pt idx="68">
                  <c:v>2333359184</c:v>
                </c:pt>
                <c:pt idx="69">
                  <c:v>4542140817</c:v>
                </c:pt>
                <c:pt idx="70">
                  <c:v>9138391155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D-4014-8D01-7CD307357C72}"/>
            </c:ext>
          </c:extLst>
        </c:ser>
        <c:ser>
          <c:idx val="3"/>
          <c:order val="2"/>
          <c:tx>
            <c:strRef>
              <c:f>'insert columns'!$D$1</c:f>
              <c:strCache>
                <c:ptCount val="1"/>
                <c:pt idx="0">
                  <c:v>col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'insert columns'!$B$2:$B$192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</c:v>
                </c:pt>
                <c:pt idx="25">
                  <c:v>2</c:v>
                </c:pt>
                <c:pt idx="26">
                  <c:v>4</c:v>
                </c:pt>
                <c:pt idx="27">
                  <c:v>8</c:v>
                </c:pt>
                <c:pt idx="28">
                  <c:v>16</c:v>
                </c:pt>
                <c:pt idx="29">
                  <c:v>32</c:v>
                </c:pt>
                <c:pt idx="30">
                  <c:v>64</c:v>
                </c:pt>
                <c:pt idx="31">
                  <c:v>128</c:v>
                </c:pt>
                <c:pt idx="32">
                  <c:v>256</c:v>
                </c:pt>
                <c:pt idx="33">
                  <c:v>512</c:v>
                </c:pt>
                <c:pt idx="34">
                  <c:v>1024</c:v>
                </c:pt>
                <c:pt idx="35">
                  <c:v>2048</c:v>
                </c:pt>
                <c:pt idx="36">
                  <c:v>4096</c:v>
                </c:pt>
                <c:pt idx="37">
                  <c:v>8192</c:v>
                </c:pt>
                <c:pt idx="38">
                  <c:v>16384</c:v>
                </c:pt>
                <c:pt idx="39">
                  <c:v>32768</c:v>
                </c:pt>
                <c:pt idx="40">
                  <c:v>65536</c:v>
                </c:pt>
                <c:pt idx="41">
                  <c:v>131072</c:v>
                </c:pt>
                <c:pt idx="42">
                  <c:v>262144</c:v>
                </c:pt>
                <c:pt idx="43">
                  <c:v>524288</c:v>
                </c:pt>
                <c:pt idx="44">
                  <c:v>1048576</c:v>
                </c:pt>
                <c:pt idx="45">
                  <c:v>2097152</c:v>
                </c:pt>
                <c:pt idx="46">
                  <c:v>4194304</c:v>
                </c:pt>
                <c:pt idx="47">
                  <c:v>8388608</c:v>
                </c:pt>
                <c:pt idx="48">
                  <c:v>1</c:v>
                </c:pt>
                <c:pt idx="49">
                  <c:v>2</c:v>
                </c:pt>
                <c:pt idx="50">
                  <c:v>4</c:v>
                </c:pt>
                <c:pt idx="51">
                  <c:v>8</c:v>
                </c:pt>
                <c:pt idx="52">
                  <c:v>16</c:v>
                </c:pt>
                <c:pt idx="53">
                  <c:v>32</c:v>
                </c:pt>
                <c:pt idx="54">
                  <c:v>64</c:v>
                </c:pt>
                <c:pt idx="55">
                  <c:v>128</c:v>
                </c:pt>
                <c:pt idx="56">
                  <c:v>256</c:v>
                </c:pt>
                <c:pt idx="57">
                  <c:v>512</c:v>
                </c:pt>
                <c:pt idx="58">
                  <c:v>1024</c:v>
                </c:pt>
                <c:pt idx="59">
                  <c:v>2048</c:v>
                </c:pt>
                <c:pt idx="60">
                  <c:v>4096</c:v>
                </c:pt>
                <c:pt idx="61">
                  <c:v>8192</c:v>
                </c:pt>
                <c:pt idx="62">
                  <c:v>16384</c:v>
                </c:pt>
                <c:pt idx="63">
                  <c:v>32768</c:v>
                </c:pt>
                <c:pt idx="64">
                  <c:v>65536</c:v>
                </c:pt>
                <c:pt idx="65">
                  <c:v>131072</c:v>
                </c:pt>
                <c:pt idx="66">
                  <c:v>262144</c:v>
                </c:pt>
                <c:pt idx="67">
                  <c:v>524288</c:v>
                </c:pt>
                <c:pt idx="68">
                  <c:v>1048576</c:v>
                </c:pt>
                <c:pt idx="69">
                  <c:v>2097152</c:v>
                </c:pt>
                <c:pt idx="70">
                  <c:v>4194304</c:v>
                </c:pt>
              </c:numCache>
            </c:numRef>
          </c:cat>
          <c:val>
            <c:numRef>
              <c:f>'insert columns'!$D$2:$D$192</c:f>
              <c:numCache>
                <c:formatCode>General</c:formatCode>
                <c:ptCount val="71"/>
                <c:pt idx="0">
                  <c:v>13859</c:v>
                </c:pt>
                <c:pt idx="1">
                  <c:v>20545</c:v>
                </c:pt>
                <c:pt idx="2">
                  <c:v>11007</c:v>
                </c:pt>
                <c:pt idx="3">
                  <c:v>13677</c:v>
                </c:pt>
                <c:pt idx="4">
                  <c:v>19092</c:v>
                </c:pt>
                <c:pt idx="5">
                  <c:v>35281</c:v>
                </c:pt>
                <c:pt idx="6">
                  <c:v>50154</c:v>
                </c:pt>
                <c:pt idx="7">
                  <c:v>117753</c:v>
                </c:pt>
                <c:pt idx="8">
                  <c:v>152479</c:v>
                </c:pt>
                <c:pt idx="9">
                  <c:v>302106</c:v>
                </c:pt>
                <c:pt idx="10">
                  <c:v>577719</c:v>
                </c:pt>
                <c:pt idx="11">
                  <c:v>1095467</c:v>
                </c:pt>
                <c:pt idx="12">
                  <c:v>2153564</c:v>
                </c:pt>
                <c:pt idx="13">
                  <c:v>7388783</c:v>
                </c:pt>
                <c:pt idx="14">
                  <c:v>11890983</c:v>
                </c:pt>
                <c:pt idx="15">
                  <c:v>27017499</c:v>
                </c:pt>
                <c:pt idx="16">
                  <c:v>53743061</c:v>
                </c:pt>
                <c:pt idx="17">
                  <c:v>103154270</c:v>
                </c:pt>
                <c:pt idx="18">
                  <c:v>202071423</c:v>
                </c:pt>
                <c:pt idx="19">
                  <c:v>398481114</c:v>
                </c:pt>
                <c:pt idx="20">
                  <c:v>857039669</c:v>
                </c:pt>
                <c:pt idx="21">
                  <c:v>1696085761</c:v>
                </c:pt>
                <c:pt idx="22">
                  <c:v>3383217389</c:v>
                </c:pt>
                <c:pt idx="23">
                  <c:v>6745560672</c:v>
                </c:pt>
                <c:pt idx="24">
                  <c:v>13081</c:v>
                </c:pt>
                <c:pt idx="25">
                  <c:v>18017</c:v>
                </c:pt>
                <c:pt idx="26">
                  <c:v>17646</c:v>
                </c:pt>
                <c:pt idx="27">
                  <c:v>23506</c:v>
                </c:pt>
                <c:pt idx="28">
                  <c:v>31384</c:v>
                </c:pt>
                <c:pt idx="29">
                  <c:v>44162</c:v>
                </c:pt>
                <c:pt idx="30">
                  <c:v>78134</c:v>
                </c:pt>
                <c:pt idx="31">
                  <c:v>173742</c:v>
                </c:pt>
                <c:pt idx="32">
                  <c:v>262274</c:v>
                </c:pt>
                <c:pt idx="33">
                  <c:v>554247</c:v>
                </c:pt>
                <c:pt idx="34">
                  <c:v>1141799</c:v>
                </c:pt>
                <c:pt idx="35">
                  <c:v>3385826</c:v>
                </c:pt>
                <c:pt idx="36">
                  <c:v>8096421</c:v>
                </c:pt>
                <c:pt idx="37">
                  <c:v>18036772</c:v>
                </c:pt>
                <c:pt idx="38">
                  <c:v>32840089</c:v>
                </c:pt>
                <c:pt idx="39">
                  <c:v>63851001</c:v>
                </c:pt>
                <c:pt idx="40">
                  <c:v>122920060</c:v>
                </c:pt>
                <c:pt idx="41">
                  <c:v>240754957</c:v>
                </c:pt>
                <c:pt idx="42">
                  <c:v>471076453</c:v>
                </c:pt>
                <c:pt idx="43">
                  <c:v>975301541</c:v>
                </c:pt>
                <c:pt idx="44">
                  <c:v>1986664905</c:v>
                </c:pt>
                <c:pt idx="45">
                  <c:v>3971413734</c:v>
                </c:pt>
                <c:pt idx="46">
                  <c:v>7970576829</c:v>
                </c:pt>
                <c:pt idx="47">
                  <c:v>15870406640</c:v>
                </c:pt>
                <c:pt idx="48">
                  <c:v>24696</c:v>
                </c:pt>
                <c:pt idx="49">
                  <c:v>28133</c:v>
                </c:pt>
                <c:pt idx="50">
                  <c:v>34295</c:v>
                </c:pt>
                <c:pt idx="51">
                  <c:v>40125</c:v>
                </c:pt>
                <c:pt idx="52">
                  <c:v>57241</c:v>
                </c:pt>
                <c:pt idx="53">
                  <c:v>107474</c:v>
                </c:pt>
                <c:pt idx="54">
                  <c:v>157805</c:v>
                </c:pt>
                <c:pt idx="55">
                  <c:v>281274</c:v>
                </c:pt>
                <c:pt idx="56">
                  <c:v>554220</c:v>
                </c:pt>
                <c:pt idx="57">
                  <c:v>1082924</c:v>
                </c:pt>
                <c:pt idx="58">
                  <c:v>3287084</c:v>
                </c:pt>
                <c:pt idx="59">
                  <c:v>7086287</c:v>
                </c:pt>
                <c:pt idx="60">
                  <c:v>16003512</c:v>
                </c:pt>
                <c:pt idx="61">
                  <c:v>33529768</c:v>
                </c:pt>
                <c:pt idx="62">
                  <c:v>63353989</c:v>
                </c:pt>
                <c:pt idx="63">
                  <c:v>127296776</c:v>
                </c:pt>
                <c:pt idx="64">
                  <c:v>244924694</c:v>
                </c:pt>
                <c:pt idx="65">
                  <c:v>485476790</c:v>
                </c:pt>
                <c:pt idx="66">
                  <c:v>1001698963</c:v>
                </c:pt>
                <c:pt idx="67">
                  <c:v>1990975865</c:v>
                </c:pt>
                <c:pt idx="68">
                  <c:v>4115351794</c:v>
                </c:pt>
                <c:pt idx="69">
                  <c:v>8378002900</c:v>
                </c:pt>
                <c:pt idx="70">
                  <c:v>16443992919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FD-4014-8D01-7CD307357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254272"/>
        <c:axId val="2126764528"/>
      </c:lineChart>
      <c:catAx>
        <c:axId val="-211625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6764528"/>
        <c:crosses val="autoZero"/>
        <c:auto val="1"/>
        <c:lblAlgn val="ctr"/>
        <c:lblOffset val="100"/>
        <c:noMultiLvlLbl val="0"/>
      </c:catAx>
      <c:valAx>
        <c:axId val="2126764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log(10)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6254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'O3-insert'!$A$1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'O3-insert'!$A$2:$A$33</c:f>
              <c:numCache>
                <c:formatCode>General</c:formatCode>
                <c:ptCount val="32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1000000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  <c:pt idx="20">
                  <c:v>1000000</c:v>
                </c:pt>
                <c:pt idx="21">
                  <c:v>1000000</c:v>
                </c:pt>
                <c:pt idx="22">
                  <c:v>1000000</c:v>
                </c:pt>
                <c:pt idx="23">
                  <c:v>1000000</c:v>
                </c:pt>
                <c:pt idx="24">
                  <c:v>10000000</c:v>
                </c:pt>
                <c:pt idx="25">
                  <c:v>10000000</c:v>
                </c:pt>
                <c:pt idx="26">
                  <c:v>10000000</c:v>
                </c:pt>
                <c:pt idx="27">
                  <c:v>10000000</c:v>
                </c:pt>
                <c:pt idx="28">
                  <c:v>10000000</c:v>
                </c:pt>
                <c:pt idx="29">
                  <c:v>10000000</c:v>
                </c:pt>
                <c:pt idx="30">
                  <c:v>10000000</c:v>
                </c:pt>
                <c:pt idx="31">
                  <c:v>10000000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7-4B8D-AF93-2A61FDA6FE37}"/>
            </c:ext>
          </c:extLst>
        </c:ser>
        <c:ser>
          <c:idx val="1"/>
          <c:order val="1"/>
          <c:tx>
            <c:strRef>
              <c:f>'O3-insert'!$B$1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'O3-insert'!$B$2:$B$33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16</c:v>
                </c:pt>
                <c:pt idx="13">
                  <c:v>32</c:v>
                </c:pt>
                <c:pt idx="14">
                  <c:v>64</c:v>
                </c:pt>
                <c:pt idx="15">
                  <c:v>128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16</c:v>
                </c:pt>
                <c:pt idx="21">
                  <c:v>32</c:v>
                </c:pt>
                <c:pt idx="22">
                  <c:v>64</c:v>
                </c:pt>
                <c:pt idx="23">
                  <c:v>128</c:v>
                </c:pt>
                <c:pt idx="24">
                  <c:v>1</c:v>
                </c:pt>
                <c:pt idx="25">
                  <c:v>2</c:v>
                </c:pt>
                <c:pt idx="26">
                  <c:v>4</c:v>
                </c:pt>
                <c:pt idx="27">
                  <c:v>8</c:v>
                </c:pt>
                <c:pt idx="28">
                  <c:v>16</c:v>
                </c:pt>
                <c:pt idx="29">
                  <c:v>32</c:v>
                </c:pt>
                <c:pt idx="30">
                  <c:v>64</c:v>
                </c:pt>
                <c:pt idx="31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7-4B8D-AF93-2A61FDA6FE37}"/>
            </c:ext>
          </c:extLst>
        </c:ser>
        <c:ser>
          <c:idx val="2"/>
          <c:order val="2"/>
          <c:tx>
            <c:strRef>
              <c:f>'O3-insert'!$C$1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'O3-insert'!$C$2:$C$33</c:f>
              <c:numCache>
                <c:formatCode>General</c:formatCode>
                <c:ptCount val="32"/>
                <c:pt idx="0">
                  <c:v>111952</c:v>
                </c:pt>
                <c:pt idx="1">
                  <c:v>150945</c:v>
                </c:pt>
                <c:pt idx="2">
                  <c:v>230190</c:v>
                </c:pt>
                <c:pt idx="3">
                  <c:v>376221</c:v>
                </c:pt>
                <c:pt idx="4">
                  <c:v>902158</c:v>
                </c:pt>
                <c:pt idx="5">
                  <c:v>1788347</c:v>
                </c:pt>
                <c:pt idx="6">
                  <c:v>2989239</c:v>
                </c:pt>
                <c:pt idx="7">
                  <c:v>5822983</c:v>
                </c:pt>
                <c:pt idx="8">
                  <c:v>824273</c:v>
                </c:pt>
                <c:pt idx="9">
                  <c:v>965572</c:v>
                </c:pt>
                <c:pt idx="10">
                  <c:v>1506539</c:v>
                </c:pt>
                <c:pt idx="11">
                  <c:v>4250877</c:v>
                </c:pt>
                <c:pt idx="12">
                  <c:v>11111334</c:v>
                </c:pt>
                <c:pt idx="13">
                  <c:v>23223926</c:v>
                </c:pt>
                <c:pt idx="14">
                  <c:v>28876021</c:v>
                </c:pt>
                <c:pt idx="15">
                  <c:v>71945505</c:v>
                </c:pt>
                <c:pt idx="16">
                  <c:v>7146136</c:v>
                </c:pt>
                <c:pt idx="17">
                  <c:v>10065632</c:v>
                </c:pt>
                <c:pt idx="18">
                  <c:v>19519580</c:v>
                </c:pt>
                <c:pt idx="19">
                  <c:v>29234747</c:v>
                </c:pt>
                <c:pt idx="20">
                  <c:v>94743537</c:v>
                </c:pt>
                <c:pt idx="21">
                  <c:v>156765789</c:v>
                </c:pt>
                <c:pt idx="22">
                  <c:v>363960913</c:v>
                </c:pt>
                <c:pt idx="23">
                  <c:v>681389931</c:v>
                </c:pt>
                <c:pt idx="24">
                  <c:v>62024136</c:v>
                </c:pt>
                <c:pt idx="25">
                  <c:v>92238062</c:v>
                </c:pt>
                <c:pt idx="26">
                  <c:v>220418873</c:v>
                </c:pt>
                <c:pt idx="27">
                  <c:v>383261483</c:v>
                </c:pt>
                <c:pt idx="28">
                  <c:v>707746746</c:v>
                </c:pt>
                <c:pt idx="29">
                  <c:v>1487219248</c:v>
                </c:pt>
                <c:pt idx="30">
                  <c:v>2822563948</c:v>
                </c:pt>
                <c:pt idx="31">
                  <c:v>6354297775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37-4B8D-AF93-2A61FDA6FE37}"/>
            </c:ext>
          </c:extLst>
        </c:ser>
        <c:ser>
          <c:idx val="3"/>
          <c:order val="3"/>
          <c:tx>
            <c:strRef>
              <c:f>'O3-insert'!$D$1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'O3-insert'!$D$2:$D$33</c:f>
              <c:numCache>
                <c:formatCode>General</c:formatCode>
                <c:ptCount val="32"/>
                <c:pt idx="0">
                  <c:v>75431</c:v>
                </c:pt>
                <c:pt idx="1">
                  <c:v>136592</c:v>
                </c:pt>
                <c:pt idx="2">
                  <c:v>208130</c:v>
                </c:pt>
                <c:pt idx="3">
                  <c:v>425442</c:v>
                </c:pt>
                <c:pt idx="4">
                  <c:v>795216</c:v>
                </c:pt>
                <c:pt idx="5">
                  <c:v>1531869</c:v>
                </c:pt>
                <c:pt idx="6">
                  <c:v>3271018</c:v>
                </c:pt>
                <c:pt idx="7">
                  <c:v>8117100</c:v>
                </c:pt>
                <c:pt idx="8">
                  <c:v>671049</c:v>
                </c:pt>
                <c:pt idx="9">
                  <c:v>940296</c:v>
                </c:pt>
                <c:pt idx="10">
                  <c:v>1550008</c:v>
                </c:pt>
                <c:pt idx="11">
                  <c:v>4643144</c:v>
                </c:pt>
                <c:pt idx="12">
                  <c:v>13986794</c:v>
                </c:pt>
                <c:pt idx="13">
                  <c:v>21658771</c:v>
                </c:pt>
                <c:pt idx="14">
                  <c:v>38443995</c:v>
                </c:pt>
                <c:pt idx="15">
                  <c:v>68399973</c:v>
                </c:pt>
                <c:pt idx="16">
                  <c:v>7684437</c:v>
                </c:pt>
                <c:pt idx="17">
                  <c:v>9722559</c:v>
                </c:pt>
                <c:pt idx="18">
                  <c:v>17391645</c:v>
                </c:pt>
                <c:pt idx="19">
                  <c:v>48830940</c:v>
                </c:pt>
                <c:pt idx="20">
                  <c:v>85943913</c:v>
                </c:pt>
                <c:pt idx="21">
                  <c:v>154283052</c:v>
                </c:pt>
                <c:pt idx="22">
                  <c:v>363867072</c:v>
                </c:pt>
                <c:pt idx="23">
                  <c:v>697694855</c:v>
                </c:pt>
                <c:pt idx="24">
                  <c:v>61689393</c:v>
                </c:pt>
                <c:pt idx="25">
                  <c:v>98221018</c:v>
                </c:pt>
                <c:pt idx="26">
                  <c:v>212742862</c:v>
                </c:pt>
                <c:pt idx="27">
                  <c:v>394143995</c:v>
                </c:pt>
                <c:pt idx="28">
                  <c:v>760100042</c:v>
                </c:pt>
                <c:pt idx="29">
                  <c:v>1534500582</c:v>
                </c:pt>
                <c:pt idx="30">
                  <c:v>3497000992</c:v>
                </c:pt>
                <c:pt idx="31">
                  <c:v>13377616221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37-4B8D-AF93-2A61FDA6F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607568"/>
        <c:axId val="-2114208160"/>
      </c:lineChart>
      <c:catAx>
        <c:axId val="212760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4208160"/>
        <c:crosses val="autoZero"/>
        <c:auto val="1"/>
        <c:lblAlgn val="ctr"/>
        <c:lblOffset val="100"/>
        <c:noMultiLvlLbl val="0"/>
      </c:catAx>
      <c:valAx>
        <c:axId val="-21142081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7607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'O3-scan'!$A$1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'O3-scan'!$A$2:$A$33</c:f>
              <c:numCache>
                <c:formatCode>General</c:formatCode>
                <c:ptCount val="32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1000000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  <c:pt idx="20">
                  <c:v>1000000</c:v>
                </c:pt>
                <c:pt idx="21">
                  <c:v>1000000</c:v>
                </c:pt>
                <c:pt idx="22">
                  <c:v>1000000</c:v>
                </c:pt>
                <c:pt idx="23">
                  <c:v>1000000</c:v>
                </c:pt>
                <c:pt idx="24">
                  <c:v>10000000</c:v>
                </c:pt>
                <c:pt idx="25">
                  <c:v>10000000</c:v>
                </c:pt>
                <c:pt idx="26">
                  <c:v>10000000</c:v>
                </c:pt>
                <c:pt idx="27">
                  <c:v>10000000</c:v>
                </c:pt>
                <c:pt idx="28">
                  <c:v>10000000</c:v>
                </c:pt>
                <c:pt idx="29">
                  <c:v>10000000</c:v>
                </c:pt>
                <c:pt idx="30">
                  <c:v>10000000</c:v>
                </c:pt>
                <c:pt idx="31">
                  <c:v>10000000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8-4558-839C-82E4D2856FCB}"/>
            </c:ext>
          </c:extLst>
        </c:ser>
        <c:ser>
          <c:idx val="1"/>
          <c:order val="1"/>
          <c:tx>
            <c:strRef>
              <c:f>'O3-scan'!$B$1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'O3-scan'!$B$2:$B$33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16</c:v>
                </c:pt>
                <c:pt idx="13">
                  <c:v>32</c:v>
                </c:pt>
                <c:pt idx="14">
                  <c:v>64</c:v>
                </c:pt>
                <c:pt idx="15">
                  <c:v>128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16</c:v>
                </c:pt>
                <c:pt idx="21">
                  <c:v>32</c:v>
                </c:pt>
                <c:pt idx="22">
                  <c:v>64</c:v>
                </c:pt>
                <c:pt idx="23">
                  <c:v>128</c:v>
                </c:pt>
                <c:pt idx="24">
                  <c:v>1</c:v>
                </c:pt>
                <c:pt idx="25">
                  <c:v>2</c:v>
                </c:pt>
                <c:pt idx="26">
                  <c:v>4</c:v>
                </c:pt>
                <c:pt idx="27">
                  <c:v>8</c:v>
                </c:pt>
                <c:pt idx="28">
                  <c:v>16</c:v>
                </c:pt>
                <c:pt idx="29">
                  <c:v>32</c:v>
                </c:pt>
                <c:pt idx="30">
                  <c:v>64</c:v>
                </c:pt>
                <c:pt idx="31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38-4558-839C-82E4D2856FCB}"/>
            </c:ext>
          </c:extLst>
        </c:ser>
        <c:ser>
          <c:idx val="2"/>
          <c:order val="2"/>
          <c:tx>
            <c:strRef>
              <c:f>'O3-scan'!$C$1</c:f>
              <c:strCache>
                <c:ptCount val="1"/>
                <c:pt idx="0">
                  <c:v>ms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'O3-scan'!$C$2:$C$33</c:f>
              <c:numCache>
                <c:formatCode>General</c:formatCode>
                <c:ptCount val="32"/>
                <c:pt idx="0">
                  <c:v>58566</c:v>
                </c:pt>
                <c:pt idx="1">
                  <c:v>53336</c:v>
                </c:pt>
                <c:pt idx="2">
                  <c:v>87574</c:v>
                </c:pt>
                <c:pt idx="3">
                  <c:v>97737</c:v>
                </c:pt>
                <c:pt idx="4">
                  <c:v>60027</c:v>
                </c:pt>
                <c:pt idx="5">
                  <c:v>128459</c:v>
                </c:pt>
                <c:pt idx="6">
                  <c:v>366815</c:v>
                </c:pt>
                <c:pt idx="7">
                  <c:v>199155</c:v>
                </c:pt>
                <c:pt idx="8">
                  <c:v>340700</c:v>
                </c:pt>
                <c:pt idx="9">
                  <c:v>313198</c:v>
                </c:pt>
                <c:pt idx="10">
                  <c:v>285772</c:v>
                </c:pt>
                <c:pt idx="11">
                  <c:v>459747</c:v>
                </c:pt>
                <c:pt idx="12">
                  <c:v>795651</c:v>
                </c:pt>
                <c:pt idx="13">
                  <c:v>1977552</c:v>
                </c:pt>
                <c:pt idx="14">
                  <c:v>1255176</c:v>
                </c:pt>
                <c:pt idx="15">
                  <c:v>1429018</c:v>
                </c:pt>
                <c:pt idx="16">
                  <c:v>2761686</c:v>
                </c:pt>
                <c:pt idx="17">
                  <c:v>2593117</c:v>
                </c:pt>
                <c:pt idx="18">
                  <c:v>2781466</c:v>
                </c:pt>
                <c:pt idx="19">
                  <c:v>3732320</c:v>
                </c:pt>
                <c:pt idx="20">
                  <c:v>4861333</c:v>
                </c:pt>
                <c:pt idx="21">
                  <c:v>12077317</c:v>
                </c:pt>
                <c:pt idx="22">
                  <c:v>14419596</c:v>
                </c:pt>
                <c:pt idx="23">
                  <c:v>16195894</c:v>
                </c:pt>
                <c:pt idx="24">
                  <c:v>28464471</c:v>
                </c:pt>
                <c:pt idx="25">
                  <c:v>27924052</c:v>
                </c:pt>
                <c:pt idx="26">
                  <c:v>28068011</c:v>
                </c:pt>
                <c:pt idx="27">
                  <c:v>33918182</c:v>
                </c:pt>
                <c:pt idx="28">
                  <c:v>46242585</c:v>
                </c:pt>
                <c:pt idx="29">
                  <c:v>147797689</c:v>
                </c:pt>
                <c:pt idx="30">
                  <c:v>1514645296</c:v>
                </c:pt>
                <c:pt idx="31">
                  <c:v>14697590291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38-4558-839C-82E4D2856FCB}"/>
            </c:ext>
          </c:extLst>
        </c:ser>
        <c:ser>
          <c:idx val="3"/>
          <c:order val="3"/>
          <c:tx>
            <c:strRef>
              <c:f>'O3-scan'!$D$1</c:f>
              <c:strCache>
                <c:ptCount val="1"/>
                <c:pt idx="0">
                  <c:v> ms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'O3-scan'!$D$2:$D$33</c:f>
              <c:numCache>
                <c:formatCode>General</c:formatCode>
                <c:ptCount val="32"/>
                <c:pt idx="0">
                  <c:v>48235</c:v>
                </c:pt>
                <c:pt idx="1">
                  <c:v>53222</c:v>
                </c:pt>
                <c:pt idx="2">
                  <c:v>54447</c:v>
                </c:pt>
                <c:pt idx="3">
                  <c:v>99529</c:v>
                </c:pt>
                <c:pt idx="4">
                  <c:v>48147</c:v>
                </c:pt>
                <c:pt idx="5">
                  <c:v>34754</c:v>
                </c:pt>
                <c:pt idx="6">
                  <c:v>36370</c:v>
                </c:pt>
                <c:pt idx="7">
                  <c:v>57084</c:v>
                </c:pt>
                <c:pt idx="8">
                  <c:v>275862</c:v>
                </c:pt>
                <c:pt idx="9">
                  <c:v>279984</c:v>
                </c:pt>
                <c:pt idx="10">
                  <c:v>271478</c:v>
                </c:pt>
                <c:pt idx="11">
                  <c:v>366864</c:v>
                </c:pt>
                <c:pt idx="12">
                  <c:v>462855</c:v>
                </c:pt>
                <c:pt idx="13">
                  <c:v>763181</c:v>
                </c:pt>
                <c:pt idx="14">
                  <c:v>299938</c:v>
                </c:pt>
                <c:pt idx="15">
                  <c:v>302390</c:v>
                </c:pt>
                <c:pt idx="16">
                  <c:v>3255690</c:v>
                </c:pt>
                <c:pt idx="17">
                  <c:v>2515037</c:v>
                </c:pt>
                <c:pt idx="18">
                  <c:v>2528096</c:v>
                </c:pt>
                <c:pt idx="19">
                  <c:v>5192492</c:v>
                </c:pt>
                <c:pt idx="20">
                  <c:v>2526529</c:v>
                </c:pt>
                <c:pt idx="21">
                  <c:v>2845717</c:v>
                </c:pt>
                <c:pt idx="22">
                  <c:v>2734970</c:v>
                </c:pt>
                <c:pt idx="23">
                  <c:v>2978463</c:v>
                </c:pt>
                <c:pt idx="24">
                  <c:v>26247706</c:v>
                </c:pt>
                <c:pt idx="25">
                  <c:v>25710760</c:v>
                </c:pt>
                <c:pt idx="26">
                  <c:v>26601761</c:v>
                </c:pt>
                <c:pt idx="27">
                  <c:v>31516765</c:v>
                </c:pt>
                <c:pt idx="28">
                  <c:v>25577027</c:v>
                </c:pt>
                <c:pt idx="29">
                  <c:v>27747488</c:v>
                </c:pt>
                <c:pt idx="30">
                  <c:v>83259343</c:v>
                </c:pt>
                <c:pt idx="31">
                  <c:v>75389835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38-4558-839C-82E4D2856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693584"/>
        <c:axId val="-2119574816"/>
      </c:lineChart>
      <c:catAx>
        <c:axId val="212769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9574816"/>
        <c:crosses val="autoZero"/>
        <c:auto val="1"/>
        <c:lblAlgn val="ctr"/>
        <c:lblOffset val="100"/>
        <c:noMultiLvlLbl val="0"/>
      </c:catAx>
      <c:valAx>
        <c:axId val="-2119574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7693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(VM)'!$C$2</c:f>
              <c:strCache>
                <c:ptCount val="1"/>
                <c:pt idx="0">
                  <c:v>time ns 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(VM)'!$B$3:$B$10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(VM)'!$C$3:$C$10</c:f>
              <c:numCache>
                <c:formatCode>General</c:formatCode>
                <c:ptCount val="8"/>
                <c:pt idx="0">
                  <c:v>1277814</c:v>
                </c:pt>
                <c:pt idx="1">
                  <c:v>1273258</c:v>
                </c:pt>
                <c:pt idx="2">
                  <c:v>1303577</c:v>
                </c:pt>
                <c:pt idx="3">
                  <c:v>1295117</c:v>
                </c:pt>
                <c:pt idx="4">
                  <c:v>1489263</c:v>
                </c:pt>
                <c:pt idx="5">
                  <c:v>2281612</c:v>
                </c:pt>
                <c:pt idx="6">
                  <c:v>5586646</c:v>
                </c:pt>
                <c:pt idx="7">
                  <c:v>11771719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2-4F6E-B567-83680C033DB4}"/>
            </c:ext>
          </c:extLst>
        </c:ser>
        <c:ser>
          <c:idx val="1"/>
          <c:order val="1"/>
          <c:tx>
            <c:strRef>
              <c:f>'Compare Inserts (VM)'!$D$2</c:f>
              <c:strCache>
                <c:ptCount val="1"/>
                <c:pt idx="0">
                  <c:v> time ns 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(VM)'!$B$3:$B$10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(VM)'!$D$3:$D$10</c:f>
              <c:numCache>
                <c:formatCode>General</c:formatCode>
                <c:ptCount val="8"/>
                <c:pt idx="0">
                  <c:v>1332870</c:v>
                </c:pt>
                <c:pt idx="1">
                  <c:v>2179135</c:v>
                </c:pt>
                <c:pt idx="2">
                  <c:v>3972623</c:v>
                </c:pt>
                <c:pt idx="3">
                  <c:v>7519802</c:v>
                </c:pt>
                <c:pt idx="4">
                  <c:v>13680378</c:v>
                </c:pt>
                <c:pt idx="5">
                  <c:v>28370505</c:v>
                </c:pt>
                <c:pt idx="6">
                  <c:v>58211657</c:v>
                </c:pt>
                <c:pt idx="7">
                  <c:v>113239541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92-4F6E-B567-83680C033DB4}"/>
            </c:ext>
          </c:extLst>
        </c:ser>
        <c:ser>
          <c:idx val="2"/>
          <c:order val="2"/>
          <c:tx>
            <c:strRef>
              <c:f>'Compare Inserts (VM)'!$E$2</c:f>
              <c:strCache>
                <c:ptCount val="1"/>
                <c:pt idx="0">
                  <c:v> time ns 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(VM)'!$B$3:$B$10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(VM)'!$E$3:$E$10</c:f>
              <c:numCache>
                <c:formatCode>General</c:formatCode>
                <c:ptCount val="8"/>
                <c:pt idx="0">
                  <c:v>446362</c:v>
                </c:pt>
                <c:pt idx="1">
                  <c:v>740534</c:v>
                </c:pt>
                <c:pt idx="2">
                  <c:v>1376306</c:v>
                </c:pt>
                <c:pt idx="3">
                  <c:v>2684202</c:v>
                </c:pt>
                <c:pt idx="4">
                  <c:v>5437711</c:v>
                </c:pt>
                <c:pt idx="5">
                  <c:v>11294084</c:v>
                </c:pt>
                <c:pt idx="6">
                  <c:v>23099878</c:v>
                </c:pt>
                <c:pt idx="7">
                  <c:v>46203814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92-4F6E-B567-83680C033DB4}"/>
            </c:ext>
          </c:extLst>
        </c:ser>
        <c:ser>
          <c:idx val="3"/>
          <c:order val="3"/>
          <c:tx>
            <c:strRef>
              <c:f>'Compare Inserts (VM)'!$F$2</c:f>
              <c:strCache>
                <c:ptCount val="1"/>
                <c:pt idx="0">
                  <c:v> time ns 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(VM)'!$B$3:$B$10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(VM)'!$F$3:$F$10</c:f>
              <c:numCache>
                <c:formatCode>General</c:formatCode>
                <c:ptCount val="8"/>
                <c:pt idx="0">
                  <c:v>1015241</c:v>
                </c:pt>
                <c:pt idx="1">
                  <c:v>1086993</c:v>
                </c:pt>
                <c:pt idx="2">
                  <c:v>1145585</c:v>
                </c:pt>
                <c:pt idx="3">
                  <c:v>892044</c:v>
                </c:pt>
                <c:pt idx="4">
                  <c:v>1206837</c:v>
                </c:pt>
                <c:pt idx="5">
                  <c:v>2290264</c:v>
                </c:pt>
                <c:pt idx="6">
                  <c:v>5527494</c:v>
                </c:pt>
                <c:pt idx="7">
                  <c:v>12073927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92-4F6E-B567-83680C033DB4}"/>
            </c:ext>
          </c:extLst>
        </c:ser>
        <c:ser>
          <c:idx val="4"/>
          <c:order val="4"/>
          <c:tx>
            <c:strRef>
              <c:f>'Compare Inserts (VM)'!$G$2</c:f>
              <c:strCache>
                <c:ptCount val="1"/>
                <c:pt idx="0">
                  <c:v> time ns 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(VM)'!$B$3:$B$10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(VM)'!$G$3:$G$10</c:f>
              <c:numCache>
                <c:formatCode>General</c:formatCode>
                <c:ptCount val="8"/>
                <c:pt idx="0">
                  <c:v>1329806</c:v>
                </c:pt>
                <c:pt idx="1">
                  <c:v>2176521</c:v>
                </c:pt>
                <c:pt idx="2">
                  <c:v>3977947</c:v>
                </c:pt>
                <c:pt idx="3">
                  <c:v>7398055</c:v>
                </c:pt>
                <c:pt idx="4">
                  <c:v>14748874</c:v>
                </c:pt>
                <c:pt idx="5">
                  <c:v>31868505</c:v>
                </c:pt>
                <c:pt idx="6">
                  <c:v>107561482</c:v>
                </c:pt>
                <c:pt idx="7">
                  <c:v>225886933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92-4F6E-B567-83680C033DB4}"/>
            </c:ext>
          </c:extLst>
        </c:ser>
        <c:ser>
          <c:idx val="5"/>
          <c:order val="5"/>
          <c:tx>
            <c:strRef>
              <c:f>'Compare Inserts (VM)'!$H$2</c:f>
              <c:strCache>
                <c:ptCount val="1"/>
                <c:pt idx="0">
                  <c:v> time ns 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(VM)'!$B$3:$B$10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(VM)'!$H$3:$H$10</c:f>
              <c:numCache>
                <c:formatCode>General</c:formatCode>
                <c:ptCount val="8"/>
                <c:pt idx="0">
                  <c:v>445806</c:v>
                </c:pt>
                <c:pt idx="1">
                  <c:v>730384</c:v>
                </c:pt>
                <c:pt idx="2">
                  <c:v>1542312</c:v>
                </c:pt>
                <c:pt idx="3">
                  <c:v>2783976</c:v>
                </c:pt>
                <c:pt idx="4">
                  <c:v>5715059</c:v>
                </c:pt>
                <c:pt idx="5">
                  <c:v>12149039</c:v>
                </c:pt>
                <c:pt idx="6">
                  <c:v>68444434</c:v>
                </c:pt>
                <c:pt idx="7">
                  <c:v>138783781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92-4F6E-B567-83680C033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441968"/>
        <c:axId val="-2104618640"/>
      </c:lineChart>
      <c:catAx>
        <c:axId val="-2099441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4618640"/>
        <c:crosses val="autoZero"/>
        <c:auto val="1"/>
        <c:lblAlgn val="ctr"/>
        <c:lblOffset val="100"/>
        <c:noMultiLvlLbl val="0"/>
      </c:catAx>
      <c:valAx>
        <c:axId val="-210461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99441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(VM)'!$C$2</c:f>
              <c:strCache>
                <c:ptCount val="1"/>
                <c:pt idx="0">
                  <c:v>time ns 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(VM)'!$B$3:$B$10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(VM)'!$C$3:$C$10</c:f>
              <c:numCache>
                <c:formatCode>General</c:formatCode>
                <c:ptCount val="8"/>
                <c:pt idx="0">
                  <c:v>1277814</c:v>
                </c:pt>
                <c:pt idx="1">
                  <c:v>1273258</c:v>
                </c:pt>
                <c:pt idx="2">
                  <c:v>1303577</c:v>
                </c:pt>
                <c:pt idx="3">
                  <c:v>1295117</c:v>
                </c:pt>
                <c:pt idx="4">
                  <c:v>1489263</c:v>
                </c:pt>
                <c:pt idx="5">
                  <c:v>2281612</c:v>
                </c:pt>
                <c:pt idx="6">
                  <c:v>5586646</c:v>
                </c:pt>
                <c:pt idx="7">
                  <c:v>11771719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7-440C-9455-169D67045F42}"/>
            </c:ext>
          </c:extLst>
        </c:ser>
        <c:ser>
          <c:idx val="1"/>
          <c:order val="1"/>
          <c:tx>
            <c:strRef>
              <c:f>'Compare Inserts (VM)'!$D$2</c:f>
              <c:strCache>
                <c:ptCount val="1"/>
                <c:pt idx="0">
                  <c:v> time ns 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(VM)'!$B$3:$B$10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(VM)'!$D$3:$D$10</c:f>
              <c:numCache>
                <c:formatCode>General</c:formatCode>
                <c:ptCount val="8"/>
                <c:pt idx="0">
                  <c:v>1332870</c:v>
                </c:pt>
                <c:pt idx="1">
                  <c:v>2179135</c:v>
                </c:pt>
                <c:pt idx="2">
                  <c:v>3972623</c:v>
                </c:pt>
                <c:pt idx="3">
                  <c:v>7519802</c:v>
                </c:pt>
                <c:pt idx="4">
                  <c:v>13680378</c:v>
                </c:pt>
                <c:pt idx="5">
                  <c:v>28370505</c:v>
                </c:pt>
                <c:pt idx="6">
                  <c:v>58211657</c:v>
                </c:pt>
                <c:pt idx="7">
                  <c:v>113239541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7-440C-9455-169D67045F42}"/>
            </c:ext>
          </c:extLst>
        </c:ser>
        <c:ser>
          <c:idx val="2"/>
          <c:order val="2"/>
          <c:tx>
            <c:strRef>
              <c:f>'Compare Inserts (VM)'!$E$2</c:f>
              <c:strCache>
                <c:ptCount val="1"/>
                <c:pt idx="0">
                  <c:v> time ns 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(VM)'!$B$3:$B$10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(VM)'!$E$3:$E$10</c:f>
              <c:numCache>
                <c:formatCode>General</c:formatCode>
                <c:ptCount val="8"/>
                <c:pt idx="0">
                  <c:v>446362</c:v>
                </c:pt>
                <c:pt idx="1">
                  <c:v>740534</c:v>
                </c:pt>
                <c:pt idx="2">
                  <c:v>1376306</c:v>
                </c:pt>
                <c:pt idx="3">
                  <c:v>2684202</c:v>
                </c:pt>
                <c:pt idx="4">
                  <c:v>5437711</c:v>
                </c:pt>
                <c:pt idx="5">
                  <c:v>11294084</c:v>
                </c:pt>
                <c:pt idx="6">
                  <c:v>23099878</c:v>
                </c:pt>
                <c:pt idx="7">
                  <c:v>46203814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7-440C-9455-169D67045F42}"/>
            </c:ext>
          </c:extLst>
        </c:ser>
        <c:ser>
          <c:idx val="3"/>
          <c:order val="3"/>
          <c:tx>
            <c:strRef>
              <c:f>'Compare Inserts (VM)'!$F$2</c:f>
              <c:strCache>
                <c:ptCount val="1"/>
                <c:pt idx="0">
                  <c:v> time ns 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(VM)'!$B$3:$B$10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(VM)'!$F$3:$F$10</c:f>
              <c:numCache>
                <c:formatCode>General</c:formatCode>
                <c:ptCount val="8"/>
                <c:pt idx="0">
                  <c:v>1015241</c:v>
                </c:pt>
                <c:pt idx="1">
                  <c:v>1086993</c:v>
                </c:pt>
                <c:pt idx="2">
                  <c:v>1145585</c:v>
                </c:pt>
                <c:pt idx="3">
                  <c:v>892044</c:v>
                </c:pt>
                <c:pt idx="4">
                  <c:v>1206837</c:v>
                </c:pt>
                <c:pt idx="5">
                  <c:v>2290264</c:v>
                </c:pt>
                <c:pt idx="6">
                  <c:v>5527494</c:v>
                </c:pt>
                <c:pt idx="7">
                  <c:v>12073927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67-440C-9455-169D67045F42}"/>
            </c:ext>
          </c:extLst>
        </c:ser>
        <c:ser>
          <c:idx val="4"/>
          <c:order val="4"/>
          <c:tx>
            <c:strRef>
              <c:f>'Compare Inserts (VM)'!$G$2</c:f>
              <c:strCache>
                <c:ptCount val="1"/>
                <c:pt idx="0">
                  <c:v> time ns 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(VM)'!$B$3:$B$10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(VM)'!$G$3:$G$10</c:f>
              <c:numCache>
                <c:formatCode>General</c:formatCode>
                <c:ptCount val="8"/>
                <c:pt idx="0">
                  <c:v>1329806</c:v>
                </c:pt>
                <c:pt idx="1">
                  <c:v>2176521</c:v>
                </c:pt>
                <c:pt idx="2">
                  <c:v>3977947</c:v>
                </c:pt>
                <c:pt idx="3">
                  <c:v>7398055</c:v>
                </c:pt>
                <c:pt idx="4">
                  <c:v>14748874</c:v>
                </c:pt>
                <c:pt idx="5">
                  <c:v>31868505</c:v>
                </c:pt>
                <c:pt idx="6">
                  <c:v>107561482</c:v>
                </c:pt>
                <c:pt idx="7">
                  <c:v>225886933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67-440C-9455-169D67045F42}"/>
            </c:ext>
          </c:extLst>
        </c:ser>
        <c:ser>
          <c:idx val="5"/>
          <c:order val="5"/>
          <c:tx>
            <c:strRef>
              <c:f>'Compare Inserts (VM)'!$H$2</c:f>
              <c:strCache>
                <c:ptCount val="1"/>
                <c:pt idx="0">
                  <c:v> time ns 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(VM)'!$B$3:$B$10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(VM)'!$H$3:$H$10</c:f>
              <c:numCache>
                <c:formatCode>General</c:formatCode>
                <c:ptCount val="8"/>
                <c:pt idx="0">
                  <c:v>445806</c:v>
                </c:pt>
                <c:pt idx="1">
                  <c:v>730384</c:v>
                </c:pt>
                <c:pt idx="2">
                  <c:v>1542312</c:v>
                </c:pt>
                <c:pt idx="3">
                  <c:v>2783976</c:v>
                </c:pt>
                <c:pt idx="4">
                  <c:v>5715059</c:v>
                </c:pt>
                <c:pt idx="5">
                  <c:v>12149039</c:v>
                </c:pt>
                <c:pt idx="6">
                  <c:v>68444434</c:v>
                </c:pt>
                <c:pt idx="7">
                  <c:v>138783781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67-440C-9455-169D67045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816336"/>
        <c:axId val="2088392448"/>
      </c:lineChart>
      <c:catAx>
        <c:axId val="2141816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8392448"/>
        <c:crosses val="autoZero"/>
        <c:auto val="1"/>
        <c:lblAlgn val="ctr"/>
        <c:lblOffset val="100"/>
        <c:noMultiLvlLbl val="0"/>
      </c:catAx>
      <c:valAx>
        <c:axId val="2088392448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1816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(VM)'!$C$2</c:f>
              <c:strCache>
                <c:ptCount val="1"/>
                <c:pt idx="0">
                  <c:v>time ns 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(VM)'!$B$24:$B$31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(VM)'!$C$24:$C$31</c:f>
              <c:numCache>
                <c:formatCode>0.00</c:formatCode>
                <c:ptCount val="8"/>
                <c:pt idx="0">
                  <c:v>0.29853306237253618</c:v>
                </c:pt>
                <c:pt idx="1">
                  <c:v>0.59920255998784222</c:v>
                </c:pt>
                <c:pt idx="2">
                  <c:v>1.1705322403279592</c:v>
                </c:pt>
                <c:pt idx="3">
                  <c:v>2.3563568484546185</c:v>
                </c:pt>
                <c:pt idx="4">
                  <c:v>4.0983463800551005</c:v>
                </c:pt>
                <c:pt idx="5">
                  <c:v>5.3501784045665959</c:v>
                </c:pt>
                <c:pt idx="6">
                  <c:v>4.3700750861966196</c:v>
                </c:pt>
                <c:pt idx="7">
                  <c:v>4.1479179888680662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E-4380-9177-C262FEECA22C}"/>
            </c:ext>
          </c:extLst>
        </c:ser>
        <c:ser>
          <c:idx val="1"/>
          <c:order val="1"/>
          <c:tx>
            <c:strRef>
              <c:f>'Compare Inserts (VM)'!$D$2</c:f>
              <c:strCache>
                <c:ptCount val="1"/>
                <c:pt idx="0">
                  <c:v> time ns 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(VM)'!$B$24:$B$31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(VM)'!$D$24:$D$31</c:f>
              <c:numCache>
                <c:formatCode>0.00</c:formatCode>
                <c:ptCount val="8"/>
                <c:pt idx="0">
                  <c:v>0.28620175003001042</c:v>
                </c:pt>
                <c:pt idx="1">
                  <c:v>0.35011114645260621</c:v>
                </c:pt>
                <c:pt idx="2">
                  <c:v>0.38409859336010493</c:v>
                </c:pt>
                <c:pt idx="3">
                  <c:v>0.40582954345074512</c:v>
                </c:pt>
                <c:pt idx="4">
                  <c:v>0.44615109502091244</c:v>
                </c:pt>
                <c:pt idx="5">
                  <c:v>0.43027190562875067</c:v>
                </c:pt>
                <c:pt idx="6">
                  <c:v>0.41940160713858393</c:v>
                </c:pt>
                <c:pt idx="7">
                  <c:v>0.43119324370980977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E-4380-9177-C262FEECA22C}"/>
            </c:ext>
          </c:extLst>
        </c:ser>
        <c:ser>
          <c:idx val="2"/>
          <c:order val="2"/>
          <c:tx>
            <c:strRef>
              <c:f>'Compare Inserts (VM)'!$E$2</c:f>
              <c:strCache>
                <c:ptCount val="1"/>
                <c:pt idx="0">
                  <c:v> time ns 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(VM)'!$B$24:$B$31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(VM)'!$E$24:$E$31</c:f>
              <c:numCache>
                <c:formatCode>0.00</c:formatCode>
                <c:ptCount val="8"/>
                <c:pt idx="0">
                  <c:v>0.85461962837898386</c:v>
                </c:pt>
                <c:pt idx="1">
                  <c:v>1.0302558061142364</c:v>
                </c:pt>
                <c:pt idx="2">
                  <c:v>1.1086770719956172</c:v>
                </c:pt>
                <c:pt idx="3">
                  <c:v>1.1369329925616625</c:v>
                </c:pt>
                <c:pt idx="4">
                  <c:v>1.1224420762706955</c:v>
                </c:pt>
                <c:pt idx="5">
                  <c:v>1.0808341119120417</c:v>
                </c:pt>
                <c:pt idx="6">
                  <c:v>1.0568914043615294</c:v>
                </c:pt>
                <c:pt idx="7">
                  <c:v>1.0567985794419481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E-4380-9177-C262FEECA22C}"/>
            </c:ext>
          </c:extLst>
        </c:ser>
        <c:ser>
          <c:idx val="3"/>
          <c:order val="3"/>
          <c:tx>
            <c:strRef>
              <c:f>'Compare Inserts (VM)'!$F$2</c:f>
              <c:strCache>
                <c:ptCount val="1"/>
                <c:pt idx="0">
                  <c:v> time ns 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(VM)'!$B$24:$B$31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(VM)'!$F$24:$F$31</c:f>
              <c:numCache>
                <c:formatCode>0.00</c:formatCode>
                <c:ptCount val="8"/>
                <c:pt idx="0">
                  <c:v>0.37574302708667201</c:v>
                </c:pt>
                <c:pt idx="1">
                  <c:v>0.70188074175730664</c:v>
                </c:pt>
                <c:pt idx="2">
                  <c:v>1.3319648094641601</c:v>
                </c:pt>
                <c:pt idx="3">
                  <c:v>3.4210843999847542</c:v>
                </c:pt>
                <c:pt idx="4">
                  <c:v>5.0574482096588023</c:v>
                </c:pt>
                <c:pt idx="5">
                  <c:v>5.329966872814663</c:v>
                </c:pt>
                <c:pt idx="6">
                  <c:v>4.4168410675796306</c:v>
                </c:pt>
                <c:pt idx="7">
                  <c:v>4.0440964236407924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8E-4380-9177-C262FEECA22C}"/>
            </c:ext>
          </c:extLst>
        </c:ser>
        <c:ser>
          <c:idx val="4"/>
          <c:order val="4"/>
          <c:tx>
            <c:strRef>
              <c:f>'Compare Inserts (VM)'!$G$2</c:f>
              <c:strCache>
                <c:ptCount val="1"/>
                <c:pt idx="0">
                  <c:v> time ns 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(VM)'!$B$24:$B$31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(VM)'!$G$24:$G$31</c:f>
              <c:numCache>
                <c:formatCode>0.00</c:formatCode>
                <c:ptCount val="8"/>
                <c:pt idx="0">
                  <c:v>0.2868611861899405</c:v>
                </c:pt>
                <c:pt idx="1">
                  <c:v>0.35053162966265888</c:v>
                </c:pt>
                <c:pt idx="2">
                  <c:v>0.3835845239391073</c:v>
                </c:pt>
                <c:pt idx="3">
                  <c:v>0.4125081271361189</c:v>
                </c:pt>
                <c:pt idx="4">
                  <c:v>0.41382926079645133</c:v>
                </c:pt>
                <c:pt idx="5">
                  <c:v>0.38304373706893374</c:v>
                </c:pt>
                <c:pt idx="6">
                  <c:v>0.22697774376147029</c:v>
                </c:pt>
                <c:pt idx="7">
                  <c:v>0.21616179542355379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8E-4380-9177-C262FEECA22C}"/>
            </c:ext>
          </c:extLst>
        </c:ser>
        <c:ser>
          <c:idx val="5"/>
          <c:order val="5"/>
          <c:tx>
            <c:strRef>
              <c:f>'Compare Inserts (VM)'!$H$2</c:f>
              <c:strCache>
                <c:ptCount val="1"/>
                <c:pt idx="0">
                  <c:v> time ns 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(VM)'!$B$24:$B$31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(VM)'!$H$24:$H$31</c:f>
              <c:numCache>
                <c:formatCode>0.00</c:formatCode>
                <c:ptCount val="8"/>
                <c:pt idx="0">
                  <c:v>0.85568549226008628</c:v>
                </c:pt>
                <c:pt idx="1">
                  <c:v>1.0445730644770421</c:v>
                </c:pt>
                <c:pt idx="2">
                  <c:v>0.98934515600604811</c:v>
                </c:pt>
                <c:pt idx="3">
                  <c:v>1.0961868250660207</c:v>
                </c:pt>
                <c:pt idx="4">
                  <c:v>1.0679707112385017</c:v>
                </c:pt>
                <c:pt idx="5">
                  <c:v>1.0047734022419386</c:v>
                </c:pt>
                <c:pt idx="6">
                  <c:v>0.3566990195287465</c:v>
                </c:pt>
                <c:pt idx="7">
                  <c:v>0.35182875583999257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8E-4380-9177-C262FEECA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661872"/>
        <c:axId val="-2102224112"/>
      </c:lineChart>
      <c:catAx>
        <c:axId val="-2103661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2224112"/>
        <c:crosses val="autoZero"/>
        <c:auto val="1"/>
        <c:lblAlgn val="ctr"/>
        <c:lblOffset val="100"/>
        <c:noMultiLvlLbl val="0"/>
      </c:catAx>
      <c:valAx>
        <c:axId val="-21022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MB/ms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3661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(32bit)'!$C$2</c:f>
              <c:strCache>
                <c:ptCount val="1"/>
                <c:pt idx="0">
                  <c:v>time ns 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(32bit)'!$C$3:$C$10</c:f>
              <c:numCache>
                <c:formatCode>General</c:formatCode>
                <c:ptCount val="8"/>
                <c:pt idx="0">
                  <c:v>1587403</c:v>
                </c:pt>
                <c:pt idx="1">
                  <c:v>1640509</c:v>
                </c:pt>
                <c:pt idx="2">
                  <c:v>1764156</c:v>
                </c:pt>
                <c:pt idx="3">
                  <c:v>1737417</c:v>
                </c:pt>
                <c:pt idx="4">
                  <c:v>1776439</c:v>
                </c:pt>
                <c:pt idx="5">
                  <c:v>2837372</c:v>
                </c:pt>
                <c:pt idx="6">
                  <c:v>18435381</c:v>
                </c:pt>
                <c:pt idx="7">
                  <c:v>24503890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B-441F-81C0-3CD686B0970A}"/>
            </c:ext>
          </c:extLst>
        </c:ser>
        <c:ser>
          <c:idx val="1"/>
          <c:order val="1"/>
          <c:tx>
            <c:strRef>
              <c:f>'Compare Inserts (32bit)'!$D$2</c:f>
              <c:strCache>
                <c:ptCount val="1"/>
                <c:pt idx="0">
                  <c:v> time ns 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(32bit)'!$D$3:$D$10</c:f>
              <c:numCache>
                <c:formatCode>General</c:formatCode>
                <c:ptCount val="8"/>
                <c:pt idx="0">
                  <c:v>1669745</c:v>
                </c:pt>
                <c:pt idx="1">
                  <c:v>2322927</c:v>
                </c:pt>
                <c:pt idx="2">
                  <c:v>4527444</c:v>
                </c:pt>
                <c:pt idx="3">
                  <c:v>7617014</c:v>
                </c:pt>
                <c:pt idx="4">
                  <c:v>12670200</c:v>
                </c:pt>
                <c:pt idx="5">
                  <c:v>23052823</c:v>
                </c:pt>
                <c:pt idx="6">
                  <c:v>44781703</c:v>
                </c:pt>
                <c:pt idx="7">
                  <c:v>86560831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B-441F-81C0-3CD686B0970A}"/>
            </c:ext>
          </c:extLst>
        </c:ser>
        <c:ser>
          <c:idx val="2"/>
          <c:order val="2"/>
          <c:tx>
            <c:strRef>
              <c:f>'Compare Inserts (32bit)'!$E$2</c:f>
              <c:strCache>
                <c:ptCount val="1"/>
                <c:pt idx="0">
                  <c:v> time ns 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(32bit)'!$E$3:$E$10</c:f>
              <c:numCache>
                <c:formatCode>General</c:formatCode>
                <c:ptCount val="8"/>
                <c:pt idx="0">
                  <c:v>338773</c:v>
                </c:pt>
                <c:pt idx="1">
                  <c:v>536641</c:v>
                </c:pt>
                <c:pt idx="2">
                  <c:v>961910</c:v>
                </c:pt>
                <c:pt idx="3">
                  <c:v>1918697</c:v>
                </c:pt>
                <c:pt idx="4">
                  <c:v>3910421</c:v>
                </c:pt>
                <c:pt idx="5">
                  <c:v>8699730</c:v>
                </c:pt>
                <c:pt idx="6">
                  <c:v>18237650</c:v>
                </c:pt>
                <c:pt idx="7">
                  <c:v>33422579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B-441F-81C0-3CD686B0970A}"/>
            </c:ext>
          </c:extLst>
        </c:ser>
        <c:ser>
          <c:idx val="3"/>
          <c:order val="3"/>
          <c:tx>
            <c:strRef>
              <c:f>'Compare Inserts (32bit)'!$F$2</c:f>
              <c:strCache>
                <c:ptCount val="1"/>
                <c:pt idx="0">
                  <c:v> time ns 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(32bit)'!$F$3:$F$10</c:f>
              <c:numCache>
                <c:formatCode>General</c:formatCode>
                <c:ptCount val="8"/>
                <c:pt idx="0">
                  <c:v>848271</c:v>
                </c:pt>
                <c:pt idx="1">
                  <c:v>944621</c:v>
                </c:pt>
                <c:pt idx="2">
                  <c:v>1025142</c:v>
                </c:pt>
                <c:pt idx="3">
                  <c:v>914026</c:v>
                </c:pt>
                <c:pt idx="4">
                  <c:v>1259810</c:v>
                </c:pt>
                <c:pt idx="5">
                  <c:v>2336760</c:v>
                </c:pt>
                <c:pt idx="6">
                  <c:v>16728171</c:v>
                </c:pt>
                <c:pt idx="7">
                  <c:v>23728559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4B-441F-81C0-3CD686B0970A}"/>
            </c:ext>
          </c:extLst>
        </c:ser>
        <c:ser>
          <c:idx val="4"/>
          <c:order val="4"/>
          <c:tx>
            <c:strRef>
              <c:f>'Compare Inserts (32bit)'!$G$2</c:f>
              <c:strCache>
                <c:ptCount val="1"/>
                <c:pt idx="0">
                  <c:v> time ns 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(32bit)'!$G$3:$G$10</c:f>
              <c:numCache>
                <c:formatCode>General</c:formatCode>
                <c:ptCount val="8"/>
                <c:pt idx="0">
                  <c:v>1661601</c:v>
                </c:pt>
                <c:pt idx="1">
                  <c:v>2400658</c:v>
                </c:pt>
                <c:pt idx="2">
                  <c:v>3705243</c:v>
                </c:pt>
                <c:pt idx="3">
                  <c:v>7345545</c:v>
                </c:pt>
                <c:pt idx="4">
                  <c:v>12444252</c:v>
                </c:pt>
                <c:pt idx="5">
                  <c:v>28357708</c:v>
                </c:pt>
                <c:pt idx="6">
                  <c:v>82013530</c:v>
                </c:pt>
                <c:pt idx="7">
                  <c:v>173527057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4B-441F-81C0-3CD686B0970A}"/>
            </c:ext>
          </c:extLst>
        </c:ser>
        <c:ser>
          <c:idx val="5"/>
          <c:order val="5"/>
          <c:tx>
            <c:strRef>
              <c:f>'Compare Inserts (32bit)'!$H$2</c:f>
              <c:strCache>
                <c:ptCount val="1"/>
                <c:pt idx="0">
                  <c:v> time ns 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(32bit)'!$H$3:$H$10</c:f>
              <c:numCache>
                <c:formatCode>General</c:formatCode>
                <c:ptCount val="8"/>
                <c:pt idx="0">
                  <c:v>320876</c:v>
                </c:pt>
                <c:pt idx="1">
                  <c:v>524517</c:v>
                </c:pt>
                <c:pt idx="2">
                  <c:v>987366</c:v>
                </c:pt>
                <c:pt idx="3">
                  <c:v>1955217</c:v>
                </c:pt>
                <c:pt idx="4">
                  <c:v>4235425</c:v>
                </c:pt>
                <c:pt idx="5">
                  <c:v>10742689</c:v>
                </c:pt>
                <c:pt idx="6">
                  <c:v>51476258</c:v>
                </c:pt>
                <c:pt idx="7">
                  <c:v>124354571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4B-441F-81C0-3CD686B09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182576"/>
        <c:axId val="-2117639136"/>
      </c:lineChart>
      <c:catAx>
        <c:axId val="-2117182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7639136"/>
        <c:crosses val="autoZero"/>
        <c:auto val="1"/>
        <c:lblAlgn val="ctr"/>
        <c:lblOffset val="100"/>
        <c:noMultiLvlLbl val="0"/>
      </c:catAx>
      <c:valAx>
        <c:axId val="-21176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7182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(32bit)'!$C$2</c:f>
              <c:strCache>
                <c:ptCount val="1"/>
                <c:pt idx="0">
                  <c:v>time ns 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(32bit)'!$C$3:$C$10</c:f>
              <c:numCache>
                <c:formatCode>General</c:formatCode>
                <c:ptCount val="8"/>
                <c:pt idx="0">
                  <c:v>1587403</c:v>
                </c:pt>
                <c:pt idx="1">
                  <c:v>1640509</c:v>
                </c:pt>
                <c:pt idx="2">
                  <c:v>1764156</c:v>
                </c:pt>
                <c:pt idx="3">
                  <c:v>1737417</c:v>
                </c:pt>
                <c:pt idx="4">
                  <c:v>1776439</c:v>
                </c:pt>
                <c:pt idx="5">
                  <c:v>2837372</c:v>
                </c:pt>
                <c:pt idx="6">
                  <c:v>18435381</c:v>
                </c:pt>
                <c:pt idx="7">
                  <c:v>24503890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4-4B37-86DA-B7C4D1DE17BF}"/>
            </c:ext>
          </c:extLst>
        </c:ser>
        <c:ser>
          <c:idx val="1"/>
          <c:order val="1"/>
          <c:tx>
            <c:strRef>
              <c:f>'Compare Inserts (32bit)'!$D$2</c:f>
              <c:strCache>
                <c:ptCount val="1"/>
                <c:pt idx="0">
                  <c:v> time ns 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(32bit)'!$D$3:$D$10</c:f>
              <c:numCache>
                <c:formatCode>General</c:formatCode>
                <c:ptCount val="8"/>
                <c:pt idx="0">
                  <c:v>1669745</c:v>
                </c:pt>
                <c:pt idx="1">
                  <c:v>2322927</c:v>
                </c:pt>
                <c:pt idx="2">
                  <c:v>4527444</c:v>
                </c:pt>
                <c:pt idx="3">
                  <c:v>7617014</c:v>
                </c:pt>
                <c:pt idx="4">
                  <c:v>12670200</c:v>
                </c:pt>
                <c:pt idx="5">
                  <c:v>23052823</c:v>
                </c:pt>
                <c:pt idx="6">
                  <c:v>44781703</c:v>
                </c:pt>
                <c:pt idx="7">
                  <c:v>86560831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84-4B37-86DA-B7C4D1DE17BF}"/>
            </c:ext>
          </c:extLst>
        </c:ser>
        <c:ser>
          <c:idx val="2"/>
          <c:order val="2"/>
          <c:tx>
            <c:strRef>
              <c:f>'Compare Inserts (32bit)'!$E$2</c:f>
              <c:strCache>
                <c:ptCount val="1"/>
                <c:pt idx="0">
                  <c:v> time ns 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(32bit)'!$E$3:$E$10</c:f>
              <c:numCache>
                <c:formatCode>General</c:formatCode>
                <c:ptCount val="8"/>
                <c:pt idx="0">
                  <c:v>338773</c:v>
                </c:pt>
                <c:pt idx="1">
                  <c:v>536641</c:v>
                </c:pt>
                <c:pt idx="2">
                  <c:v>961910</c:v>
                </c:pt>
                <c:pt idx="3">
                  <c:v>1918697</c:v>
                </c:pt>
                <c:pt idx="4">
                  <c:v>3910421</c:v>
                </c:pt>
                <c:pt idx="5">
                  <c:v>8699730</c:v>
                </c:pt>
                <c:pt idx="6">
                  <c:v>18237650</c:v>
                </c:pt>
                <c:pt idx="7">
                  <c:v>33422579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84-4B37-86DA-B7C4D1DE17BF}"/>
            </c:ext>
          </c:extLst>
        </c:ser>
        <c:ser>
          <c:idx val="3"/>
          <c:order val="3"/>
          <c:tx>
            <c:strRef>
              <c:f>'Compare Inserts (32bit)'!$F$2</c:f>
              <c:strCache>
                <c:ptCount val="1"/>
                <c:pt idx="0">
                  <c:v> time ns 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(32bit)'!$F$3:$F$10</c:f>
              <c:numCache>
                <c:formatCode>General</c:formatCode>
                <c:ptCount val="8"/>
                <c:pt idx="0">
                  <c:v>848271</c:v>
                </c:pt>
                <c:pt idx="1">
                  <c:v>944621</c:v>
                </c:pt>
                <c:pt idx="2">
                  <c:v>1025142</c:v>
                </c:pt>
                <c:pt idx="3">
                  <c:v>914026</c:v>
                </c:pt>
                <c:pt idx="4">
                  <c:v>1259810</c:v>
                </c:pt>
                <c:pt idx="5">
                  <c:v>2336760</c:v>
                </c:pt>
                <c:pt idx="6">
                  <c:v>16728171</c:v>
                </c:pt>
                <c:pt idx="7">
                  <c:v>23728559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84-4B37-86DA-B7C4D1DE17BF}"/>
            </c:ext>
          </c:extLst>
        </c:ser>
        <c:ser>
          <c:idx val="4"/>
          <c:order val="4"/>
          <c:tx>
            <c:strRef>
              <c:f>'Compare Inserts (32bit)'!$G$2</c:f>
              <c:strCache>
                <c:ptCount val="1"/>
                <c:pt idx="0">
                  <c:v> time ns 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(32bit)'!$G$3:$G$10</c:f>
              <c:numCache>
                <c:formatCode>General</c:formatCode>
                <c:ptCount val="8"/>
                <c:pt idx="0">
                  <c:v>1661601</c:v>
                </c:pt>
                <c:pt idx="1">
                  <c:v>2400658</c:v>
                </c:pt>
                <c:pt idx="2">
                  <c:v>3705243</c:v>
                </c:pt>
                <c:pt idx="3">
                  <c:v>7345545</c:v>
                </c:pt>
                <c:pt idx="4">
                  <c:v>12444252</c:v>
                </c:pt>
                <c:pt idx="5">
                  <c:v>28357708</c:v>
                </c:pt>
                <c:pt idx="6">
                  <c:v>82013530</c:v>
                </c:pt>
                <c:pt idx="7">
                  <c:v>173527057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84-4B37-86DA-B7C4D1DE17BF}"/>
            </c:ext>
          </c:extLst>
        </c:ser>
        <c:ser>
          <c:idx val="5"/>
          <c:order val="5"/>
          <c:tx>
            <c:strRef>
              <c:f>'Compare Inserts (32bit)'!$H$2</c:f>
              <c:strCache>
                <c:ptCount val="1"/>
                <c:pt idx="0">
                  <c:v> time ns 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(32bit)'!$B$3:$B$10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(32bit)'!$H$3:$H$10</c:f>
              <c:numCache>
                <c:formatCode>General</c:formatCode>
                <c:ptCount val="8"/>
                <c:pt idx="0">
                  <c:v>320876</c:v>
                </c:pt>
                <c:pt idx="1">
                  <c:v>524517</c:v>
                </c:pt>
                <c:pt idx="2">
                  <c:v>987366</c:v>
                </c:pt>
                <c:pt idx="3">
                  <c:v>1955217</c:v>
                </c:pt>
                <c:pt idx="4">
                  <c:v>4235425</c:v>
                </c:pt>
                <c:pt idx="5">
                  <c:v>10742689</c:v>
                </c:pt>
                <c:pt idx="6">
                  <c:v>51476258</c:v>
                </c:pt>
                <c:pt idx="7">
                  <c:v>124354571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84-4B37-86DA-B7C4D1DE1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920224"/>
        <c:axId val="-2118203664"/>
      </c:lineChart>
      <c:catAx>
        <c:axId val="-21049202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8203664"/>
        <c:crosses val="autoZero"/>
        <c:auto val="1"/>
        <c:lblAlgn val="ctr"/>
        <c:lblOffset val="100"/>
        <c:noMultiLvlLbl val="0"/>
      </c:catAx>
      <c:valAx>
        <c:axId val="-2118203664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4920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(32bit)'!$C$2</c:f>
              <c:strCache>
                <c:ptCount val="1"/>
                <c:pt idx="0">
                  <c:v>time ns 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(32bit)'!$B$24:$B$31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(32bit)'!$C$24:$C$31</c:f>
              <c:numCache>
                <c:formatCode>0.00</c:formatCode>
                <c:ptCount val="8"/>
                <c:pt idx="0">
                  <c:v>0.24031057429178351</c:v>
                </c:pt>
                <c:pt idx="1">
                  <c:v>0.46506264404828018</c:v>
                </c:pt>
                <c:pt idx="2">
                  <c:v>0.86493422704681444</c:v>
                </c:pt>
                <c:pt idx="3">
                  <c:v>1.7564912813101288</c:v>
                </c:pt>
                <c:pt idx="4">
                  <c:v>3.4358149224375278</c:v>
                </c:pt>
                <c:pt idx="5">
                  <c:v>4.3022315191663276</c:v>
                </c:pt>
                <c:pt idx="6">
                  <c:v>1.3243047431458019</c:v>
                </c:pt>
                <c:pt idx="7">
                  <c:v>1.9926683069504476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C-4949-A723-56B3300036A0}"/>
            </c:ext>
          </c:extLst>
        </c:ser>
        <c:ser>
          <c:idx val="1"/>
          <c:order val="1"/>
          <c:tx>
            <c:strRef>
              <c:f>'Compare Inserts (32bit)'!$D$2</c:f>
              <c:strCache>
                <c:ptCount val="1"/>
                <c:pt idx="0">
                  <c:v> time ns 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(32bit)'!$B$24:$B$31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(32bit)'!$D$24:$D$31</c:f>
              <c:numCache>
                <c:formatCode>0.00</c:formatCode>
                <c:ptCount val="8"/>
                <c:pt idx="0">
                  <c:v>0.22845987055658198</c:v>
                </c:pt>
                <c:pt idx="1">
                  <c:v>0.32843884165322457</c:v>
                </c:pt>
                <c:pt idx="2">
                  <c:v>0.33702877523167596</c:v>
                </c:pt>
                <c:pt idx="3">
                  <c:v>0.40065015142416699</c:v>
                </c:pt>
                <c:pt idx="4">
                  <c:v>0.48172212159239786</c:v>
                </c:pt>
                <c:pt idx="5">
                  <c:v>0.52952435586739199</c:v>
                </c:pt>
                <c:pt idx="6">
                  <c:v>0.54517941177895801</c:v>
                </c:pt>
                <c:pt idx="7">
                  <c:v>0.56409029853236969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C-4949-A723-56B3300036A0}"/>
            </c:ext>
          </c:extLst>
        </c:ser>
        <c:ser>
          <c:idx val="2"/>
          <c:order val="2"/>
          <c:tx>
            <c:strRef>
              <c:f>'Compare Inserts (32bit)'!$E$2</c:f>
              <c:strCache>
                <c:ptCount val="1"/>
                <c:pt idx="0">
                  <c:v> time ns 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(32bit)'!$B$24:$B$31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(32bit)'!$E$24:$E$31</c:f>
              <c:numCache>
                <c:formatCode>0.00</c:formatCode>
                <c:ptCount val="8"/>
                <c:pt idx="0">
                  <c:v>1.1260334399804588</c:v>
                </c:pt>
                <c:pt idx="1">
                  <c:v>1.421694304246228</c:v>
                </c:pt>
                <c:pt idx="2">
                  <c:v>1.5863011157488747</c:v>
                </c:pt>
                <c:pt idx="3">
                  <c:v>1.5905366050501981</c:v>
                </c:pt>
                <c:pt idx="4">
                  <c:v>1.5608333795772886</c:v>
                </c:pt>
                <c:pt idx="5">
                  <c:v>1.4031505862825628</c:v>
                </c:pt>
                <c:pt idx="6">
                  <c:v>1.3386627388945396</c:v>
                </c:pt>
                <c:pt idx="7">
                  <c:v>1.4609322937048037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9C-4949-A723-56B3300036A0}"/>
            </c:ext>
          </c:extLst>
        </c:ser>
        <c:ser>
          <c:idx val="3"/>
          <c:order val="3"/>
          <c:tx>
            <c:strRef>
              <c:f>'Compare Inserts (32bit)'!$F$2</c:f>
              <c:strCache>
                <c:ptCount val="1"/>
                <c:pt idx="0">
                  <c:v> time ns 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(32bit)'!$B$24:$B$31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(32bit)'!$F$24:$F$31</c:f>
              <c:numCache>
                <c:formatCode>0.00</c:formatCode>
                <c:ptCount val="8"/>
                <c:pt idx="0">
                  <c:v>0.44970266172308138</c:v>
                </c:pt>
                <c:pt idx="1">
                  <c:v>0.80766725821784613</c:v>
                </c:pt>
                <c:pt idx="2">
                  <c:v>1.4884561419296058</c:v>
                </c:pt>
                <c:pt idx="3">
                  <c:v>3.3388085377221213</c:v>
                </c:pt>
                <c:pt idx="4">
                  <c:v>4.8447905835006866</c:v>
                </c:pt>
                <c:pt idx="5">
                  <c:v>5.2239131318577865</c:v>
                </c:pt>
                <c:pt idx="6">
                  <c:v>1.4594579706293054</c:v>
                </c:pt>
                <c:pt idx="7">
                  <c:v>2.0577787719852689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9C-4949-A723-56B3300036A0}"/>
            </c:ext>
          </c:extLst>
        </c:ser>
        <c:ser>
          <c:idx val="4"/>
          <c:order val="4"/>
          <c:tx>
            <c:strRef>
              <c:f>'Compare Inserts (32bit)'!$G$2</c:f>
              <c:strCache>
                <c:ptCount val="1"/>
                <c:pt idx="0">
                  <c:v> time ns 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(32bit)'!$B$24:$B$31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(32bit)'!$G$24:$G$31</c:f>
              <c:numCache>
                <c:formatCode>0.00</c:formatCode>
                <c:ptCount val="8"/>
                <c:pt idx="0">
                  <c:v>0.22957962023524298</c:v>
                </c:pt>
                <c:pt idx="1">
                  <c:v>0.3178043074544562</c:v>
                </c:pt>
                <c:pt idx="2">
                  <c:v>0.41181614977749098</c:v>
                </c:pt>
                <c:pt idx="3">
                  <c:v>0.41545696234928786</c:v>
                </c:pt>
                <c:pt idx="4">
                  <c:v>0.49046866175644788</c:v>
                </c:pt>
                <c:pt idx="5">
                  <c:v>0.43046607469122683</c:v>
                </c:pt>
                <c:pt idx="6">
                  <c:v>0.29768335175915484</c:v>
                </c:pt>
                <c:pt idx="7">
                  <c:v>0.2813862336177349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9C-4949-A723-56B3300036A0}"/>
            </c:ext>
          </c:extLst>
        </c:ser>
        <c:ser>
          <c:idx val="5"/>
          <c:order val="5"/>
          <c:tx>
            <c:strRef>
              <c:f>'Compare Inserts (32bit)'!$H$2</c:f>
              <c:strCache>
                <c:ptCount val="1"/>
                <c:pt idx="0">
                  <c:v> time ns 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(32bit)'!$B$24:$B$31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(32bit)'!$H$24:$H$31</c:f>
              <c:numCache>
                <c:formatCode>0.00</c:formatCode>
                <c:ptCount val="8"/>
                <c:pt idx="0">
                  <c:v>1.1888384502502525</c:v>
                </c:pt>
                <c:pt idx="1">
                  <c:v>1.4545561976542229</c:v>
                </c:pt>
                <c:pt idx="2">
                  <c:v>1.5454035345049353</c:v>
                </c:pt>
                <c:pt idx="3">
                  <c:v>1.5608281906816481</c:v>
                </c:pt>
                <c:pt idx="4">
                  <c:v>1.441063323043142</c:v>
                </c:pt>
                <c:pt idx="5">
                  <c:v>1.1363105876005533</c:v>
                </c:pt>
                <c:pt idx="6">
                  <c:v>0.47427811283407584</c:v>
                </c:pt>
                <c:pt idx="7">
                  <c:v>0.39265243414333362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9C-4949-A723-56B330003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473728"/>
        <c:axId val="-2100023184"/>
      </c:lineChart>
      <c:catAx>
        <c:axId val="2129473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0023184"/>
        <c:crosses val="autoZero"/>
        <c:auto val="1"/>
        <c:lblAlgn val="ctr"/>
        <c:lblOffset val="100"/>
        <c:noMultiLvlLbl val="0"/>
      </c:catAx>
      <c:valAx>
        <c:axId val="-21000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MB/ms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9473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(64bit)'!$C$1</c:f>
              <c:strCache>
                <c:ptCount val="1"/>
                <c:pt idx="0">
                  <c:v>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(64bit)'!$C$2:$C$9</c:f>
              <c:numCache>
                <c:formatCode>General</c:formatCode>
                <c:ptCount val="8"/>
                <c:pt idx="0">
                  <c:v>1433638</c:v>
                </c:pt>
                <c:pt idx="1">
                  <c:v>1392787</c:v>
                </c:pt>
                <c:pt idx="2">
                  <c:v>1188591</c:v>
                </c:pt>
                <c:pt idx="3">
                  <c:v>1371925</c:v>
                </c:pt>
                <c:pt idx="4">
                  <c:v>3883200</c:v>
                </c:pt>
                <c:pt idx="5">
                  <c:v>3249319</c:v>
                </c:pt>
                <c:pt idx="6">
                  <c:v>6362058</c:v>
                </c:pt>
                <c:pt idx="7">
                  <c:v>8326710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5-492B-8F84-80E6F3FF634B}"/>
            </c:ext>
          </c:extLst>
        </c:ser>
        <c:ser>
          <c:idx val="1"/>
          <c:order val="1"/>
          <c:tx>
            <c:strRef>
              <c:f>'Compare Inserts (64bit)'!$D$1</c:f>
              <c:strCache>
                <c:ptCount val="1"/>
                <c:pt idx="0">
                  <c:v>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(64bit)'!$D$2:$D$9</c:f>
              <c:numCache>
                <c:formatCode>General</c:formatCode>
                <c:ptCount val="8"/>
                <c:pt idx="0">
                  <c:v>1266317</c:v>
                </c:pt>
                <c:pt idx="1">
                  <c:v>1926085</c:v>
                </c:pt>
                <c:pt idx="2">
                  <c:v>2767087</c:v>
                </c:pt>
                <c:pt idx="3">
                  <c:v>4909074</c:v>
                </c:pt>
                <c:pt idx="4">
                  <c:v>10718997</c:v>
                </c:pt>
                <c:pt idx="5">
                  <c:v>25258266</c:v>
                </c:pt>
                <c:pt idx="6">
                  <c:v>43261896</c:v>
                </c:pt>
                <c:pt idx="7">
                  <c:v>77451632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55-492B-8F84-80E6F3FF634B}"/>
            </c:ext>
          </c:extLst>
        </c:ser>
        <c:ser>
          <c:idx val="2"/>
          <c:order val="2"/>
          <c:tx>
            <c:strRef>
              <c:f>'Compare Inserts (64bit)'!$E$1</c:f>
              <c:strCache>
                <c:ptCount val="1"/>
                <c:pt idx="0">
                  <c:v>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(64bit)'!$E$2:$E$9</c:f>
              <c:numCache>
                <c:formatCode>General</c:formatCode>
                <c:ptCount val="8"/>
                <c:pt idx="0">
                  <c:v>333017</c:v>
                </c:pt>
                <c:pt idx="1">
                  <c:v>538927</c:v>
                </c:pt>
                <c:pt idx="2">
                  <c:v>1027979</c:v>
                </c:pt>
                <c:pt idx="3">
                  <c:v>2036224</c:v>
                </c:pt>
                <c:pt idx="4">
                  <c:v>4088152</c:v>
                </c:pt>
                <c:pt idx="5">
                  <c:v>8883800</c:v>
                </c:pt>
                <c:pt idx="6">
                  <c:v>19678716</c:v>
                </c:pt>
                <c:pt idx="7">
                  <c:v>41268056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55-492B-8F84-80E6F3FF634B}"/>
            </c:ext>
          </c:extLst>
        </c:ser>
        <c:ser>
          <c:idx val="3"/>
          <c:order val="3"/>
          <c:tx>
            <c:strRef>
              <c:f>'Compare Inserts (64bit)'!$F$1</c:f>
              <c:strCache>
                <c:ptCount val="1"/>
                <c:pt idx="0">
                  <c:v>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(64bit)'!$F$2:$F$9</c:f>
              <c:numCache>
                <c:formatCode>General</c:formatCode>
                <c:ptCount val="8"/>
                <c:pt idx="0">
                  <c:v>1010376</c:v>
                </c:pt>
                <c:pt idx="1">
                  <c:v>909624</c:v>
                </c:pt>
                <c:pt idx="2">
                  <c:v>770657</c:v>
                </c:pt>
                <c:pt idx="3">
                  <c:v>947077</c:v>
                </c:pt>
                <c:pt idx="4">
                  <c:v>1995809</c:v>
                </c:pt>
                <c:pt idx="5">
                  <c:v>3009480</c:v>
                </c:pt>
                <c:pt idx="6">
                  <c:v>5060881</c:v>
                </c:pt>
                <c:pt idx="7">
                  <c:v>9461156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55-492B-8F84-80E6F3FF634B}"/>
            </c:ext>
          </c:extLst>
        </c:ser>
        <c:ser>
          <c:idx val="4"/>
          <c:order val="4"/>
          <c:tx>
            <c:strRef>
              <c:f>'Compare Inserts (64bit)'!$G$1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(64bit)'!$G$2:$G$9</c:f>
              <c:numCache>
                <c:formatCode>General</c:formatCode>
                <c:ptCount val="8"/>
                <c:pt idx="0">
                  <c:v>1168600</c:v>
                </c:pt>
                <c:pt idx="1">
                  <c:v>1642174</c:v>
                </c:pt>
                <c:pt idx="2">
                  <c:v>3011472</c:v>
                </c:pt>
                <c:pt idx="3">
                  <c:v>5042495</c:v>
                </c:pt>
                <c:pt idx="4">
                  <c:v>12337904</c:v>
                </c:pt>
                <c:pt idx="5">
                  <c:v>30237405</c:v>
                </c:pt>
                <c:pt idx="6">
                  <c:v>39720650</c:v>
                </c:pt>
                <c:pt idx="7">
                  <c:v>105777386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55-492B-8F84-80E6F3FF634B}"/>
            </c:ext>
          </c:extLst>
        </c:ser>
        <c:ser>
          <c:idx val="5"/>
          <c:order val="5"/>
          <c:tx>
            <c:strRef>
              <c:f>'Compare Inserts (64bit)'!$H$1</c:f>
              <c:strCache>
                <c:ptCount val="1"/>
                <c:pt idx="0">
                  <c:v>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(64bit)'!$H$2:$H$9</c:f>
              <c:numCache>
                <c:formatCode>General</c:formatCode>
                <c:ptCount val="8"/>
                <c:pt idx="0">
                  <c:v>410583</c:v>
                </c:pt>
                <c:pt idx="1">
                  <c:v>641075</c:v>
                </c:pt>
                <c:pt idx="2">
                  <c:v>1125698</c:v>
                </c:pt>
                <c:pt idx="3">
                  <c:v>2867627</c:v>
                </c:pt>
                <c:pt idx="4">
                  <c:v>6171313</c:v>
                </c:pt>
                <c:pt idx="5">
                  <c:v>10479073</c:v>
                </c:pt>
                <c:pt idx="6">
                  <c:v>26166023</c:v>
                </c:pt>
                <c:pt idx="7">
                  <c:v>57477916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55-492B-8F84-80E6F3FF6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023968"/>
        <c:axId val="-2118207024"/>
      </c:lineChart>
      <c:catAx>
        <c:axId val="-2119023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8207024"/>
        <c:crosses val="autoZero"/>
        <c:auto val="1"/>
        <c:lblAlgn val="ctr"/>
        <c:lblOffset val="100"/>
        <c:noMultiLvlLbl val="0"/>
      </c:catAx>
      <c:valAx>
        <c:axId val="-21182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9023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(64bit)'!$C$1</c:f>
              <c:strCache>
                <c:ptCount val="1"/>
                <c:pt idx="0">
                  <c:v>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(64bit)'!$C$2:$C$9</c:f>
              <c:numCache>
                <c:formatCode>General</c:formatCode>
                <c:ptCount val="8"/>
                <c:pt idx="0">
                  <c:v>1433638</c:v>
                </c:pt>
                <c:pt idx="1">
                  <c:v>1392787</c:v>
                </c:pt>
                <c:pt idx="2">
                  <c:v>1188591</c:v>
                </c:pt>
                <c:pt idx="3">
                  <c:v>1371925</c:v>
                </c:pt>
                <c:pt idx="4">
                  <c:v>3883200</c:v>
                </c:pt>
                <c:pt idx="5">
                  <c:v>3249319</c:v>
                </c:pt>
                <c:pt idx="6">
                  <c:v>6362058</c:v>
                </c:pt>
                <c:pt idx="7">
                  <c:v>8326710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4-4E8D-8BFF-E0D3DA8D2B47}"/>
            </c:ext>
          </c:extLst>
        </c:ser>
        <c:ser>
          <c:idx val="1"/>
          <c:order val="1"/>
          <c:tx>
            <c:strRef>
              <c:f>'Compare Inserts (64bit)'!$D$1</c:f>
              <c:strCache>
                <c:ptCount val="1"/>
                <c:pt idx="0">
                  <c:v>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(64bit)'!$D$2:$D$9</c:f>
              <c:numCache>
                <c:formatCode>General</c:formatCode>
                <c:ptCount val="8"/>
                <c:pt idx="0">
                  <c:v>1266317</c:v>
                </c:pt>
                <c:pt idx="1">
                  <c:v>1926085</c:v>
                </c:pt>
                <c:pt idx="2">
                  <c:v>2767087</c:v>
                </c:pt>
                <c:pt idx="3">
                  <c:v>4909074</c:v>
                </c:pt>
                <c:pt idx="4">
                  <c:v>10718997</c:v>
                </c:pt>
                <c:pt idx="5">
                  <c:v>25258266</c:v>
                </c:pt>
                <c:pt idx="6">
                  <c:v>43261896</c:v>
                </c:pt>
                <c:pt idx="7">
                  <c:v>77451632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24-4E8D-8BFF-E0D3DA8D2B47}"/>
            </c:ext>
          </c:extLst>
        </c:ser>
        <c:ser>
          <c:idx val="2"/>
          <c:order val="2"/>
          <c:tx>
            <c:strRef>
              <c:f>'Compare Inserts (64bit)'!$E$1</c:f>
              <c:strCache>
                <c:ptCount val="1"/>
                <c:pt idx="0">
                  <c:v>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(64bit)'!$E$2:$E$9</c:f>
              <c:numCache>
                <c:formatCode>General</c:formatCode>
                <c:ptCount val="8"/>
                <c:pt idx="0">
                  <c:v>333017</c:v>
                </c:pt>
                <c:pt idx="1">
                  <c:v>538927</c:v>
                </c:pt>
                <c:pt idx="2">
                  <c:v>1027979</c:v>
                </c:pt>
                <c:pt idx="3">
                  <c:v>2036224</c:v>
                </c:pt>
                <c:pt idx="4">
                  <c:v>4088152</c:v>
                </c:pt>
                <c:pt idx="5">
                  <c:v>8883800</c:v>
                </c:pt>
                <c:pt idx="6">
                  <c:v>19678716</c:v>
                </c:pt>
                <c:pt idx="7">
                  <c:v>41268056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24-4E8D-8BFF-E0D3DA8D2B47}"/>
            </c:ext>
          </c:extLst>
        </c:ser>
        <c:ser>
          <c:idx val="3"/>
          <c:order val="3"/>
          <c:tx>
            <c:strRef>
              <c:f>'Compare Inserts (64bit)'!$F$1</c:f>
              <c:strCache>
                <c:ptCount val="1"/>
                <c:pt idx="0">
                  <c:v>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(64bit)'!$F$2:$F$9</c:f>
              <c:numCache>
                <c:formatCode>General</c:formatCode>
                <c:ptCount val="8"/>
                <c:pt idx="0">
                  <c:v>1010376</c:v>
                </c:pt>
                <c:pt idx="1">
                  <c:v>909624</c:v>
                </c:pt>
                <c:pt idx="2">
                  <c:v>770657</c:v>
                </c:pt>
                <c:pt idx="3">
                  <c:v>947077</c:v>
                </c:pt>
                <c:pt idx="4">
                  <c:v>1995809</c:v>
                </c:pt>
                <c:pt idx="5">
                  <c:v>3009480</c:v>
                </c:pt>
                <c:pt idx="6">
                  <c:v>5060881</c:v>
                </c:pt>
                <c:pt idx="7">
                  <c:v>9461156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24-4E8D-8BFF-E0D3DA8D2B47}"/>
            </c:ext>
          </c:extLst>
        </c:ser>
        <c:ser>
          <c:idx val="4"/>
          <c:order val="4"/>
          <c:tx>
            <c:strRef>
              <c:f>'Compare Inserts (64bit)'!$G$1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(64bit)'!$G$2:$G$9</c:f>
              <c:numCache>
                <c:formatCode>General</c:formatCode>
                <c:ptCount val="8"/>
                <c:pt idx="0">
                  <c:v>1168600</c:v>
                </c:pt>
                <c:pt idx="1">
                  <c:v>1642174</c:v>
                </c:pt>
                <c:pt idx="2">
                  <c:v>3011472</c:v>
                </c:pt>
                <c:pt idx="3">
                  <c:v>5042495</c:v>
                </c:pt>
                <c:pt idx="4">
                  <c:v>12337904</c:v>
                </c:pt>
                <c:pt idx="5">
                  <c:v>30237405</c:v>
                </c:pt>
                <c:pt idx="6">
                  <c:v>39720650</c:v>
                </c:pt>
                <c:pt idx="7">
                  <c:v>105777386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24-4E8D-8BFF-E0D3DA8D2B47}"/>
            </c:ext>
          </c:extLst>
        </c:ser>
        <c:ser>
          <c:idx val="5"/>
          <c:order val="5"/>
          <c:tx>
            <c:strRef>
              <c:f>'Compare Inserts (64bit)'!$H$1</c:f>
              <c:strCache>
                <c:ptCount val="1"/>
                <c:pt idx="0">
                  <c:v>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(64bit)'!$H$2:$H$9</c:f>
              <c:numCache>
                <c:formatCode>General</c:formatCode>
                <c:ptCount val="8"/>
                <c:pt idx="0">
                  <c:v>410583</c:v>
                </c:pt>
                <c:pt idx="1">
                  <c:v>641075</c:v>
                </c:pt>
                <c:pt idx="2">
                  <c:v>1125698</c:v>
                </c:pt>
                <c:pt idx="3">
                  <c:v>2867627</c:v>
                </c:pt>
                <c:pt idx="4">
                  <c:v>6171313</c:v>
                </c:pt>
                <c:pt idx="5">
                  <c:v>10479073</c:v>
                </c:pt>
                <c:pt idx="6">
                  <c:v>26166023</c:v>
                </c:pt>
                <c:pt idx="7">
                  <c:v>57477916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24-4E8D-8BFF-E0D3DA8D2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246000"/>
        <c:axId val="-2118243024"/>
      </c:lineChart>
      <c:catAx>
        <c:axId val="-2118246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8243024"/>
        <c:crosses val="autoZero"/>
        <c:auto val="1"/>
        <c:lblAlgn val="ctr"/>
        <c:lblOffset val="100"/>
        <c:noMultiLvlLbl val="0"/>
      </c:catAx>
      <c:valAx>
        <c:axId val="-2118243024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8246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rows'!$A$1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'insert rows'!$A$2:$A$193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7-42EE-9730-9333BFABE71A}"/>
            </c:ext>
          </c:extLst>
        </c:ser>
        <c:ser>
          <c:idx val="1"/>
          <c:order val="1"/>
          <c:tx>
            <c:strRef>
              <c:f>'insert rows'!$B$1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'insert rows'!$B$2:$B$193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128</c:v>
                </c:pt>
                <c:pt idx="19">
                  <c:v>128</c:v>
                </c:pt>
                <c:pt idx="20">
                  <c:v>128</c:v>
                </c:pt>
                <c:pt idx="21">
                  <c:v>128</c:v>
                </c:pt>
                <c:pt idx="22">
                  <c:v>128</c:v>
                </c:pt>
                <c:pt idx="23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7-42EE-9730-9333BFABE71A}"/>
            </c:ext>
          </c:extLst>
        </c:ser>
        <c:ser>
          <c:idx val="2"/>
          <c:order val="2"/>
          <c:tx>
            <c:strRef>
              <c:f>'insert rows'!$C$1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'insert rows'!$C$2:$C$193</c:f>
              <c:numCache>
                <c:formatCode>General</c:formatCode>
                <c:ptCount val="24"/>
                <c:pt idx="0">
                  <c:v>5939</c:v>
                </c:pt>
                <c:pt idx="1">
                  <c:v>24179</c:v>
                </c:pt>
                <c:pt idx="2">
                  <c:v>38376</c:v>
                </c:pt>
                <c:pt idx="3">
                  <c:v>25824</c:v>
                </c:pt>
                <c:pt idx="4">
                  <c:v>57230</c:v>
                </c:pt>
                <c:pt idx="5">
                  <c:v>106607</c:v>
                </c:pt>
                <c:pt idx="6">
                  <c:v>238222</c:v>
                </c:pt>
                <c:pt idx="7">
                  <c:v>461808</c:v>
                </c:pt>
                <c:pt idx="8">
                  <c:v>748715</c:v>
                </c:pt>
                <c:pt idx="9">
                  <c:v>1356438</c:v>
                </c:pt>
                <c:pt idx="10">
                  <c:v>3130891</c:v>
                </c:pt>
                <c:pt idx="11">
                  <c:v>4784235</c:v>
                </c:pt>
                <c:pt idx="12">
                  <c:v>9698346</c:v>
                </c:pt>
                <c:pt idx="13">
                  <c:v>24320113</c:v>
                </c:pt>
                <c:pt idx="14">
                  <c:v>43662145</c:v>
                </c:pt>
                <c:pt idx="15">
                  <c:v>85424923</c:v>
                </c:pt>
                <c:pt idx="16">
                  <c:v>151076190</c:v>
                </c:pt>
                <c:pt idx="17">
                  <c:v>307353725</c:v>
                </c:pt>
                <c:pt idx="18">
                  <c:v>645208405</c:v>
                </c:pt>
                <c:pt idx="19">
                  <c:v>2040651651</c:v>
                </c:pt>
                <c:pt idx="20">
                  <c:v>2845910310</c:v>
                </c:pt>
                <c:pt idx="21">
                  <c:v>4978604324</c:v>
                </c:pt>
                <c:pt idx="22">
                  <c:v>9885520998</c:v>
                </c:pt>
                <c:pt idx="23">
                  <c:v>21005671812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A7-42EE-9730-9333BFABE71A}"/>
            </c:ext>
          </c:extLst>
        </c:ser>
        <c:ser>
          <c:idx val="3"/>
          <c:order val="3"/>
          <c:tx>
            <c:strRef>
              <c:f>'insert rows'!$D$1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'insert rows'!$D$2:$D$193</c:f>
              <c:numCache>
                <c:formatCode>General</c:formatCode>
                <c:ptCount val="24"/>
                <c:pt idx="0">
                  <c:v>4331</c:v>
                </c:pt>
                <c:pt idx="1">
                  <c:v>8962</c:v>
                </c:pt>
                <c:pt idx="2">
                  <c:v>9704</c:v>
                </c:pt>
                <c:pt idx="3">
                  <c:v>17601</c:v>
                </c:pt>
                <c:pt idx="4">
                  <c:v>56992</c:v>
                </c:pt>
                <c:pt idx="5">
                  <c:v>88137</c:v>
                </c:pt>
                <c:pt idx="6">
                  <c:v>189611</c:v>
                </c:pt>
                <c:pt idx="7">
                  <c:v>476962</c:v>
                </c:pt>
                <c:pt idx="8">
                  <c:v>787655</c:v>
                </c:pt>
                <c:pt idx="9">
                  <c:v>1939701</c:v>
                </c:pt>
                <c:pt idx="10">
                  <c:v>4267477</c:v>
                </c:pt>
                <c:pt idx="11">
                  <c:v>8947681</c:v>
                </c:pt>
                <c:pt idx="12">
                  <c:v>17508378</c:v>
                </c:pt>
                <c:pt idx="13">
                  <c:v>35052990</c:v>
                </c:pt>
                <c:pt idx="14">
                  <c:v>70781913</c:v>
                </c:pt>
                <c:pt idx="15">
                  <c:v>131958478</c:v>
                </c:pt>
                <c:pt idx="16">
                  <c:v>263384482</c:v>
                </c:pt>
                <c:pt idx="17">
                  <c:v>524654720</c:v>
                </c:pt>
                <c:pt idx="18">
                  <c:v>1150823107</c:v>
                </c:pt>
                <c:pt idx="19">
                  <c:v>2352567917</c:v>
                </c:pt>
                <c:pt idx="20">
                  <c:v>5101430442</c:v>
                </c:pt>
                <c:pt idx="21">
                  <c:v>8687774663</c:v>
                </c:pt>
                <c:pt idx="22">
                  <c:v>17633443865</c:v>
                </c:pt>
                <c:pt idx="23">
                  <c:v>36451145329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A7-42EE-9730-9333BFABE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6921424"/>
        <c:axId val="2126608320"/>
      </c:lineChart>
      <c:catAx>
        <c:axId val="-214692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6608320"/>
        <c:crosses val="autoZero"/>
        <c:auto val="1"/>
        <c:lblAlgn val="ctr"/>
        <c:lblOffset val="100"/>
        <c:noMultiLvlLbl val="0"/>
      </c:catAx>
      <c:valAx>
        <c:axId val="21266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46921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Bandwidth (100k lines, 64bit)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(64bit)'!$C$1</c:f>
              <c:strCache>
                <c:ptCount val="1"/>
                <c:pt idx="0">
                  <c:v>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(64bit)'!$B$33:$B$40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(64bit)'!$C$33:$C$40</c:f>
              <c:numCache>
                <c:formatCode>0.00</c:formatCode>
                <c:ptCount val="8"/>
                <c:pt idx="0">
                  <c:v>0.25984874134627528</c:v>
                </c:pt>
                <c:pt idx="1">
                  <c:v>0.53494041780428947</c:v>
                </c:pt>
                <c:pt idx="2">
                  <c:v>1.2536828222532104</c:v>
                </c:pt>
                <c:pt idx="3">
                  <c:v>2.1722996802081247</c:v>
                </c:pt>
                <c:pt idx="4">
                  <c:v>1.5349362581219259</c:v>
                </c:pt>
                <c:pt idx="5">
                  <c:v>3.6687468836018025</c:v>
                </c:pt>
                <c:pt idx="6">
                  <c:v>3.7475071604434049</c:v>
                </c:pt>
                <c:pt idx="7">
                  <c:v>5.7265973980494698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4-469E-BBD6-E0D4B087C8C3}"/>
            </c:ext>
          </c:extLst>
        </c:ser>
        <c:ser>
          <c:idx val="1"/>
          <c:order val="1"/>
          <c:tx>
            <c:strRef>
              <c:f>'Compare Inserts (64bit)'!$D$1</c:f>
              <c:strCache>
                <c:ptCount val="1"/>
                <c:pt idx="0">
                  <c:v>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(64bit)'!$B$33:$B$40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(64bit)'!$D$33:$D$40</c:f>
              <c:numCache>
                <c:formatCode>0.00</c:formatCode>
                <c:ptCount val="8"/>
                <c:pt idx="0">
                  <c:v>0.29418307568025343</c:v>
                </c:pt>
                <c:pt idx="1">
                  <c:v>0.38682511918860424</c:v>
                </c:pt>
                <c:pt idx="2">
                  <c:v>0.53851437247356726</c:v>
                </c:pt>
                <c:pt idx="3">
                  <c:v>0.60708643601003598</c:v>
                </c:pt>
                <c:pt idx="4">
                  <c:v>0.55606550477988403</c:v>
                </c:pt>
                <c:pt idx="5">
                  <c:v>0.47196149391562053</c:v>
                </c:pt>
                <c:pt idx="6">
                  <c:v>0.55110524767930302</c:v>
                </c:pt>
                <c:pt idx="7">
                  <c:v>0.61565798665562654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4-469E-BBD6-E0D4B087C8C3}"/>
            </c:ext>
          </c:extLst>
        </c:ser>
        <c:ser>
          <c:idx val="2"/>
          <c:order val="2"/>
          <c:tx>
            <c:strRef>
              <c:f>'Compare Inserts (64bit)'!$E$1</c:f>
              <c:strCache>
                <c:ptCount val="1"/>
                <c:pt idx="0">
                  <c:v>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(64bit)'!$B$33:$B$40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(64bit)'!$E$33:$E$40</c:f>
              <c:numCache>
                <c:formatCode>0.00</c:formatCode>
                <c:ptCount val="8"/>
                <c:pt idx="0">
                  <c:v>1.1186486871426726</c:v>
                </c:pt>
                <c:pt idx="1">
                  <c:v>1.3824841948768252</c:v>
                </c:pt>
                <c:pt idx="2">
                  <c:v>1.4495589106244053</c:v>
                </c:pt>
                <c:pt idx="3">
                  <c:v>1.4636072646081824</c:v>
                </c:pt>
                <c:pt idx="4">
                  <c:v>1.4579850449638523</c:v>
                </c:pt>
                <c:pt idx="5">
                  <c:v>1.3418727295839759</c:v>
                </c:pt>
                <c:pt idx="6">
                  <c:v>1.211555566438189</c:v>
                </c:pt>
                <c:pt idx="7">
                  <c:v>1.1554630976635416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24-469E-BBD6-E0D4B087C8C3}"/>
            </c:ext>
          </c:extLst>
        </c:ser>
        <c:ser>
          <c:idx val="3"/>
          <c:order val="3"/>
          <c:tx>
            <c:strRef>
              <c:f>'Compare Inserts (64bit)'!$F$1</c:f>
              <c:strCache>
                <c:ptCount val="1"/>
                <c:pt idx="0">
                  <c:v>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(64bit)'!$B$33:$B$40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(64bit)'!$F$33:$F$40</c:f>
              <c:numCache>
                <c:formatCode>0.00</c:formatCode>
                <c:ptCount val="8"/>
                <c:pt idx="0">
                  <c:v>0.36870336374398377</c:v>
                </c:pt>
                <c:pt idx="1">
                  <c:v>0.81908355506493102</c:v>
                </c:pt>
                <c:pt idx="2">
                  <c:v>1.9335659306082547</c:v>
                </c:pt>
                <c:pt idx="3">
                  <c:v>3.1467686774882417</c:v>
                </c:pt>
                <c:pt idx="4">
                  <c:v>2.9864904294644741</c:v>
                </c:pt>
                <c:pt idx="5">
                  <c:v>3.9611258274114216</c:v>
                </c:pt>
                <c:pt idx="6">
                  <c:v>4.7110093895027862</c:v>
                </c:pt>
                <c:pt idx="7">
                  <c:v>5.0399460510229934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24-469E-BBD6-E0D4B087C8C3}"/>
            </c:ext>
          </c:extLst>
        </c:ser>
        <c:ser>
          <c:idx val="4"/>
          <c:order val="4"/>
          <c:tx>
            <c:strRef>
              <c:f>'Compare Inserts (64bit)'!$G$1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(64bit)'!$B$33:$B$40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(64bit)'!$G$33:$G$40</c:f>
              <c:numCache>
                <c:formatCode>0.00</c:formatCode>
                <c:ptCount val="8"/>
                <c:pt idx="0">
                  <c:v>0.31878232915128479</c:v>
                </c:pt>
                <c:pt idx="1">
                  <c:v>0.45370226278846382</c:v>
                </c:pt>
                <c:pt idx="2">
                  <c:v>0.49481320742306939</c:v>
                </c:pt>
                <c:pt idx="3">
                  <c:v>0.59102334038398285</c:v>
                </c:pt>
                <c:pt idx="4">
                  <c:v>0.48310186864309063</c:v>
                </c:pt>
                <c:pt idx="5">
                  <c:v>0.39424444508641288</c:v>
                </c:pt>
                <c:pt idx="6">
                  <c:v>0.60023836241743911</c:v>
                </c:pt>
                <c:pt idx="7">
                  <c:v>0.45079310071353534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24-469E-BBD6-E0D4B087C8C3}"/>
            </c:ext>
          </c:extLst>
        </c:ser>
        <c:ser>
          <c:idx val="5"/>
          <c:order val="5"/>
          <c:tx>
            <c:strRef>
              <c:f>'Compare Inserts (64bit)'!$H$1</c:f>
              <c:strCache>
                <c:ptCount val="1"/>
                <c:pt idx="0">
                  <c:v>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(64bit)'!$B$33:$B$40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Inserts (64bit)'!$H$33:$H$40</c:f>
              <c:numCache>
                <c:formatCode>0.00</c:formatCode>
                <c:ptCount val="8"/>
                <c:pt idx="0">
                  <c:v>0.90731722902845802</c:v>
                </c:pt>
                <c:pt idx="1">
                  <c:v>1.1622010836366774</c:v>
                </c:pt>
                <c:pt idx="2">
                  <c:v>1.3237263630074547</c:v>
                </c:pt>
                <c:pt idx="3">
                  <c:v>1.0392677425514307</c:v>
                </c:pt>
                <c:pt idx="4">
                  <c:v>0.96583409033686396</c:v>
                </c:pt>
                <c:pt idx="5">
                  <c:v>1.1375938458562245</c:v>
                </c:pt>
                <c:pt idx="6">
                  <c:v>0.91117621925793801</c:v>
                </c:pt>
                <c:pt idx="7">
                  <c:v>0.82960063862288436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24-469E-BBD6-E0D4B087C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193952"/>
        <c:axId val="-2146722480"/>
      </c:lineChart>
      <c:catAx>
        <c:axId val="-2116193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46722480"/>
        <c:crosses val="autoZero"/>
        <c:auto val="1"/>
        <c:lblAlgn val="ctr"/>
        <c:lblOffset val="100"/>
        <c:noMultiLvlLbl val="0"/>
      </c:catAx>
      <c:valAx>
        <c:axId val="-214672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6193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updatecomparison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Update (64bit)'!$C$1</c:f>
              <c:strCache>
                <c:ptCount val="1"/>
                <c:pt idx="0">
                  <c:v>time ns row store (row update)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Update (64bit)'!$C$2:$C$9</c:f>
              <c:numCache>
                <c:formatCode>General</c:formatCode>
                <c:ptCount val="8"/>
                <c:pt idx="0">
                  <c:v>1949141</c:v>
                </c:pt>
                <c:pt idx="1">
                  <c:v>2290324</c:v>
                </c:pt>
                <c:pt idx="2">
                  <c:v>2530195</c:v>
                </c:pt>
                <c:pt idx="3">
                  <c:v>2942194</c:v>
                </c:pt>
                <c:pt idx="4">
                  <c:v>2992632</c:v>
                </c:pt>
                <c:pt idx="5">
                  <c:v>4313461</c:v>
                </c:pt>
                <c:pt idx="6">
                  <c:v>8119776</c:v>
                </c:pt>
                <c:pt idx="7">
                  <c:v>13964104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3-4E4F-9313-83F5665EA74E}"/>
            </c:ext>
          </c:extLst>
        </c:ser>
        <c:ser>
          <c:idx val="1"/>
          <c:order val="1"/>
          <c:tx>
            <c:strRef>
              <c:f>'Compare Update (64bit)'!$D$1</c:f>
              <c:strCache>
                <c:ptCount val="1"/>
                <c:pt idx="0">
                  <c:v> time ns col store (inlined update)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Update (64bit)'!$D$2:$D$9</c:f>
              <c:numCache>
                <c:formatCode>General</c:formatCode>
                <c:ptCount val="8"/>
                <c:pt idx="0">
                  <c:v>1980263</c:v>
                </c:pt>
                <c:pt idx="1">
                  <c:v>3826539</c:v>
                </c:pt>
                <c:pt idx="2">
                  <c:v>8319746</c:v>
                </c:pt>
                <c:pt idx="3">
                  <c:v>16649191</c:v>
                </c:pt>
                <c:pt idx="4">
                  <c:v>35729557</c:v>
                </c:pt>
                <c:pt idx="5">
                  <c:v>75798272</c:v>
                </c:pt>
                <c:pt idx="6">
                  <c:v>155172260</c:v>
                </c:pt>
                <c:pt idx="7">
                  <c:v>315769455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83-4E4F-9313-83F5665EA74E}"/>
            </c:ext>
          </c:extLst>
        </c:ser>
        <c:ser>
          <c:idx val="2"/>
          <c:order val="2"/>
          <c:tx>
            <c:strRef>
              <c:f>'Compare Update (64bit)'!$E$1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Update (64bit)'!$E$2:$E$9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83-4E4F-9313-83F5665EA74E}"/>
            </c:ext>
          </c:extLst>
        </c:ser>
        <c:ser>
          <c:idx val="3"/>
          <c:order val="3"/>
          <c:tx>
            <c:strRef>
              <c:f>'Compare Update (64bit)'!$F$1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Update (64bit)'!$F$2:$F$9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83-4E4F-9313-83F5665EA74E}"/>
            </c:ext>
          </c:extLst>
        </c:ser>
        <c:ser>
          <c:idx val="4"/>
          <c:order val="4"/>
          <c:tx>
            <c:strRef>
              <c:f>'Compare Update (64bit)'!$G$1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Update (64bit)'!$G$2:$G$9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83-4E4F-9313-83F5665EA74E}"/>
            </c:ext>
          </c:extLst>
        </c:ser>
        <c:ser>
          <c:idx val="5"/>
          <c:order val="5"/>
          <c:tx>
            <c:strRef>
              <c:f>'Compare Update (64bit)'!$H$1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Update (64bit)'!$H$2:$H$9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83-4E4F-9313-83F5665E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201520"/>
        <c:axId val="-2119110400"/>
      </c:lineChart>
      <c:catAx>
        <c:axId val="-2122201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9110400"/>
        <c:crosses val="autoZero"/>
        <c:auto val="1"/>
        <c:lblAlgn val="ctr"/>
        <c:lblOffset val="100"/>
        <c:noMultiLvlLbl val="0"/>
      </c:catAx>
      <c:valAx>
        <c:axId val="-21191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2201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Update (64bit)'!$C$1</c:f>
              <c:strCache>
                <c:ptCount val="1"/>
                <c:pt idx="0">
                  <c:v>time ns row store (row update)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Update (64bit)'!$C$2:$C$9</c:f>
              <c:numCache>
                <c:formatCode>General</c:formatCode>
                <c:ptCount val="8"/>
                <c:pt idx="0">
                  <c:v>1949141</c:v>
                </c:pt>
                <c:pt idx="1">
                  <c:v>2290324</c:v>
                </c:pt>
                <c:pt idx="2">
                  <c:v>2530195</c:v>
                </c:pt>
                <c:pt idx="3">
                  <c:v>2942194</c:v>
                </c:pt>
                <c:pt idx="4">
                  <c:v>2992632</c:v>
                </c:pt>
                <c:pt idx="5">
                  <c:v>4313461</c:v>
                </c:pt>
                <c:pt idx="6">
                  <c:v>8119776</c:v>
                </c:pt>
                <c:pt idx="7">
                  <c:v>13964104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B-4ADD-A118-3BE5513EA0EC}"/>
            </c:ext>
          </c:extLst>
        </c:ser>
        <c:ser>
          <c:idx val="1"/>
          <c:order val="1"/>
          <c:tx>
            <c:strRef>
              <c:f>'Compare Update (64bit)'!$D$1</c:f>
              <c:strCache>
                <c:ptCount val="1"/>
                <c:pt idx="0">
                  <c:v> time ns col store (inlined update)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Update (64bit)'!$D$2:$D$9</c:f>
              <c:numCache>
                <c:formatCode>General</c:formatCode>
                <c:ptCount val="8"/>
                <c:pt idx="0">
                  <c:v>1980263</c:v>
                </c:pt>
                <c:pt idx="1">
                  <c:v>3826539</c:v>
                </c:pt>
                <c:pt idx="2">
                  <c:v>8319746</c:v>
                </c:pt>
                <c:pt idx="3">
                  <c:v>16649191</c:v>
                </c:pt>
                <c:pt idx="4">
                  <c:v>35729557</c:v>
                </c:pt>
                <c:pt idx="5">
                  <c:v>75798272</c:v>
                </c:pt>
                <c:pt idx="6">
                  <c:v>155172260</c:v>
                </c:pt>
                <c:pt idx="7">
                  <c:v>315769455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B-4ADD-A118-3BE5513EA0EC}"/>
            </c:ext>
          </c:extLst>
        </c:ser>
        <c:ser>
          <c:idx val="2"/>
          <c:order val="2"/>
          <c:tx>
            <c:strRef>
              <c:f>'Compare Update (64bit)'!$E$1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Update (64bit)'!$E$2:$E$9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BB-4ADD-A118-3BE5513EA0EC}"/>
            </c:ext>
          </c:extLst>
        </c:ser>
        <c:ser>
          <c:idx val="3"/>
          <c:order val="3"/>
          <c:tx>
            <c:strRef>
              <c:f>'Compare Update (64bit)'!$F$1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Update (64bit)'!$F$2:$F$9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BB-4ADD-A118-3BE5513EA0EC}"/>
            </c:ext>
          </c:extLst>
        </c:ser>
        <c:ser>
          <c:idx val="4"/>
          <c:order val="4"/>
          <c:tx>
            <c:strRef>
              <c:f>'Compare Update (64bit)'!$G$1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Update (64bit)'!$G$2:$G$9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BB-4ADD-A118-3BE5513EA0EC}"/>
            </c:ext>
          </c:extLst>
        </c:ser>
        <c:ser>
          <c:idx val="5"/>
          <c:order val="5"/>
          <c:tx>
            <c:strRef>
              <c:f>'Compare Update (64bit)'!$H$1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Update (64bit)'!$B$2:$B$9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Update (64bit)'!$H$2:$H$9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BB-4ADD-A118-3BE5513EA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339392"/>
        <c:axId val="2141342416"/>
      </c:lineChart>
      <c:catAx>
        <c:axId val="2141339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1342416"/>
        <c:crosses val="autoZero"/>
        <c:auto val="1"/>
        <c:lblAlgn val="ctr"/>
        <c:lblOffset val="100"/>
        <c:noMultiLvlLbl val="0"/>
      </c:catAx>
      <c:valAx>
        <c:axId val="2141342416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1339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UpdateBandwidth (100k lines, 64bit)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Update (64bit)'!$C$1</c:f>
              <c:strCache>
                <c:ptCount val="1"/>
                <c:pt idx="0">
                  <c:v>time ns row store (row update)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Update (64bit)'!$B$33:$B$40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Update (64bit)'!$C$33:$C$40</c:f>
              <c:numCache>
                <c:formatCode>0.00</c:formatCode>
                <c:ptCount val="8"/>
                <c:pt idx="0">
                  <c:v>0.19112472101617656</c:v>
                </c:pt>
                <c:pt idx="1">
                  <c:v>0.32530683854877424</c:v>
                </c:pt>
                <c:pt idx="2">
                  <c:v>0.58893331122097925</c:v>
                </c:pt>
                <c:pt idx="3">
                  <c:v>1.0129285284279457</c:v>
                </c:pt>
                <c:pt idx="4">
                  <c:v>1.9917131399848236</c:v>
                </c:pt>
                <c:pt idx="5">
                  <c:v>2.7636575258425018</c:v>
                </c:pt>
                <c:pt idx="6">
                  <c:v>2.9362703983652074</c:v>
                </c:pt>
                <c:pt idx="7">
                  <c:v>3.4147350822016582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6-462A-92B3-C48B9FBDE0C3}"/>
            </c:ext>
          </c:extLst>
        </c:ser>
        <c:ser>
          <c:idx val="1"/>
          <c:order val="1"/>
          <c:tx>
            <c:strRef>
              <c:f>'Compare Update (64bit)'!$D$1</c:f>
              <c:strCache>
                <c:ptCount val="1"/>
                <c:pt idx="0">
                  <c:v> time ns col store (inlined update)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Update (64bit)'!$B$33:$B$40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Update (64bit)'!$D$33:$D$40</c:f>
              <c:numCache>
                <c:formatCode>0.00</c:formatCode>
                <c:ptCount val="8"/>
                <c:pt idx="0">
                  <c:v>0.18812098688214213</c:v>
                </c:pt>
                <c:pt idx="1">
                  <c:v>0.19470807946616586</c:v>
                </c:pt>
                <c:pt idx="2">
                  <c:v>0.17910596301675141</c:v>
                </c:pt>
                <c:pt idx="3">
                  <c:v>0.17900162468972405</c:v>
                </c:pt>
                <c:pt idx="4">
                  <c:v>0.16682167309096674</c:v>
                </c:pt>
                <c:pt idx="5">
                  <c:v>0.15727177731806505</c:v>
                </c:pt>
                <c:pt idx="6">
                  <c:v>0.15364768103626414</c:v>
                </c:pt>
                <c:pt idx="7">
                  <c:v>0.151008006206023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6-462A-92B3-C48B9FBDE0C3}"/>
            </c:ext>
          </c:extLst>
        </c:ser>
        <c:ser>
          <c:idx val="2"/>
          <c:order val="2"/>
          <c:tx>
            <c:strRef>
              <c:f>'Compare Update (64bit)'!$E$1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Update (64bit)'!$B$33:$B$40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Update (64bit)'!$E$33:$E$40</c:f>
              <c:numCache>
                <c:formatCode>0.00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E6-462A-92B3-C48B9FBDE0C3}"/>
            </c:ext>
          </c:extLst>
        </c:ser>
        <c:ser>
          <c:idx val="3"/>
          <c:order val="3"/>
          <c:tx>
            <c:strRef>
              <c:f>'Compare Update (64bit)'!$F$1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Update (64bit)'!$B$33:$B$40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Update (64bit)'!$F$33:$F$40</c:f>
              <c:numCache>
                <c:formatCode>0.00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E6-462A-92B3-C48B9FBDE0C3}"/>
            </c:ext>
          </c:extLst>
        </c:ser>
        <c:ser>
          <c:idx val="4"/>
          <c:order val="4"/>
          <c:tx>
            <c:strRef>
              <c:f>'Compare Update (64bit)'!$G$1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Update (64bit)'!$B$33:$B$40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Update (64bit)'!$G$33:$G$40</c:f>
              <c:numCache>
                <c:formatCode>0.00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E6-462A-92B3-C48B9FBDE0C3}"/>
            </c:ext>
          </c:extLst>
        </c:ser>
        <c:ser>
          <c:idx val="5"/>
          <c:order val="5"/>
          <c:tx>
            <c:strRef>
              <c:f>'Compare Update (64bit)'!$H$1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Update (64bit)'!$B$33:$B$40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Update (64bit)'!$H$33:$H$40</c:f>
              <c:numCache>
                <c:formatCode>0.00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E6-462A-92B3-C48B9FBDE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581456"/>
        <c:axId val="2141532896"/>
      </c:lineChart>
      <c:catAx>
        <c:axId val="-20995814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1532896"/>
        <c:crosses val="autoZero"/>
        <c:auto val="1"/>
        <c:lblAlgn val="ctr"/>
        <c:lblOffset val="100"/>
        <c:noMultiLvlLbl val="0"/>
      </c:catAx>
      <c:valAx>
        <c:axId val="214153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99581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Summed Scan times</a:t>
            </a:r>
            <a:r>
              <a:rPr lang="en-US" baseline="0"/>
              <a:t> by Selectivity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'Compate Scan (64bit,%)'!$C$54:$C$59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'Compate Scan (64bit,%)'!$D$54:$D$59</c:f>
              <c:numCache>
                <c:formatCode>General</c:formatCode>
                <c:ptCount val="6"/>
                <c:pt idx="0">
                  <c:v>644832344</c:v>
                </c:pt>
                <c:pt idx="1">
                  <c:v>1219307194</c:v>
                </c:pt>
                <c:pt idx="2">
                  <c:v>1902724735</c:v>
                </c:pt>
                <c:pt idx="3">
                  <c:v>2334234516</c:v>
                </c:pt>
                <c:pt idx="4">
                  <c:v>2456375146</c:v>
                </c:pt>
                <c:pt idx="5">
                  <c:v>2060776694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6-428D-8E07-3ABE28F9FB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'Compate Scan (64bit,%)'!$C$54:$C$59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'Compate Scan (64bit,%)'!$E$54:$E$59</c:f>
              <c:numCache>
                <c:formatCode>General</c:formatCode>
                <c:ptCount val="6"/>
                <c:pt idx="0">
                  <c:v>245481422</c:v>
                </c:pt>
                <c:pt idx="1">
                  <c:v>864074479</c:v>
                </c:pt>
                <c:pt idx="2">
                  <c:v>1514751552</c:v>
                </c:pt>
                <c:pt idx="3">
                  <c:v>1862924856</c:v>
                </c:pt>
                <c:pt idx="4">
                  <c:v>1969480818</c:v>
                </c:pt>
                <c:pt idx="5">
                  <c:v>1813466112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86-428D-8E07-3ABE28F9F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074800"/>
        <c:axId val="2143478448"/>
      </c:lineChart>
      <c:catAx>
        <c:axId val="2084074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3478448"/>
        <c:crosses val="autoZero"/>
        <c:auto val="1"/>
        <c:lblAlgn val="ctr"/>
        <c:lblOffset val="100"/>
        <c:noMultiLvlLbl val="0"/>
      </c:catAx>
      <c:valAx>
        <c:axId val="21434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 Execution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407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Bandwidth by Selectivity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036664385270299"/>
          <c:y val="0.18097222222222201"/>
          <c:w val="0.80352226280407102"/>
          <c:h val="0.63890323809097105"/>
        </c:manualLayout>
      </c:layout>
      <c:lineChart>
        <c:grouping val="standard"/>
        <c:varyColors val="0"/>
        <c:ser>
          <c:idx val="0"/>
          <c:order val="0"/>
          <c:tx>
            <c:strRef>
              <c:f>'Compate Scan (64bit,%)'!$H$53</c:f>
              <c:strCache>
                <c:ptCount val="1"/>
                <c:pt idx="0">
                  <c:v>rowstore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'Compate Scan (64bit,%)'!$G$54:$G$59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'Compate Scan (64bit,%)'!$H$54:$H$59</c:f>
              <c:numCache>
                <c:formatCode>0.0000</c:formatCode>
                <c:ptCount val="6"/>
                <c:pt idx="0">
                  <c:v>0.75028193205504534</c:v>
                </c:pt>
                <c:pt idx="1">
                  <c:v>0.27114114844486004</c:v>
                </c:pt>
                <c:pt idx="2">
                  <c:v>0.16942557528337829</c:v>
                </c:pt>
                <c:pt idx="3">
                  <c:v>0.1388370337398874</c:v>
                </c:pt>
                <c:pt idx="4">
                  <c:v>0.13202774541248583</c:v>
                </c:pt>
                <c:pt idx="5">
                  <c:v>0.13221752794776523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9-4F87-AD30-1C05D7A52483}"/>
            </c:ext>
          </c:extLst>
        </c:ser>
        <c:ser>
          <c:idx val="1"/>
          <c:order val="1"/>
          <c:tx>
            <c:strRef>
              <c:f>'Compate Scan (64bit,%)'!$I$53</c:f>
              <c:strCache>
                <c:ptCount val="1"/>
                <c:pt idx="0">
                  <c:v>columnstore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'Compate Scan (64bit,%)'!$G$54:$G$59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'Compate Scan (64bit,%)'!$I$54:$I$59</c:f>
              <c:numCache>
                <c:formatCode>0.0000</c:formatCode>
                <c:ptCount val="6"/>
                <c:pt idx="0">
                  <c:v>1.2175847473599211</c:v>
                </c:pt>
                <c:pt idx="1">
                  <c:v>0.34514048194264307</c:v>
                </c:pt>
                <c:pt idx="2">
                  <c:v>0.19715334645456636</c:v>
                </c:pt>
                <c:pt idx="3">
                  <c:v>0.16028040362005339</c:v>
                </c:pt>
                <c:pt idx="4">
                  <c:v>0.1518648479192829</c:v>
                </c:pt>
                <c:pt idx="5">
                  <c:v>0.14412429816623912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9-4F87-AD30-1C05D7A52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702704"/>
        <c:axId val="-2088668720"/>
      </c:lineChart>
      <c:catAx>
        <c:axId val="-208570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8668720"/>
        <c:crosses val="autoZero"/>
        <c:auto val="1"/>
        <c:lblAlgn val="ctr"/>
        <c:lblOffset val="100"/>
        <c:noMultiLvlLbl val="0"/>
      </c:catAx>
      <c:valAx>
        <c:axId val="-20886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5702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Scan times</a:t>
            </a:r>
            <a:r>
              <a:rPr lang="en-US" baseline="0"/>
              <a:t> by Selectivity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'Compate Scan (VM, Selectivity)'!$D$53</c:f>
              <c:strCache>
                <c:ptCount val="1"/>
                <c:pt idx="0">
                  <c:v>rowstore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'Compate Scan (VM, Selectivity)'!$C$54:$C$59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'Compate Scan (VM, Selectivity)'!$D$54:$D$59</c:f>
              <c:numCache>
                <c:formatCode>General</c:formatCode>
                <c:ptCount val="6"/>
                <c:pt idx="0">
                  <c:v>85140303.5</c:v>
                </c:pt>
                <c:pt idx="1">
                  <c:v>171273264.75</c:v>
                </c:pt>
                <c:pt idx="2">
                  <c:v>266722667.5</c:v>
                </c:pt>
                <c:pt idx="3">
                  <c:v>323951392.875</c:v>
                </c:pt>
                <c:pt idx="4">
                  <c:v>336039073.625</c:v>
                </c:pt>
                <c:pt idx="5">
                  <c:v>350602093.125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F-42B5-8F47-40F4AD174E70}"/>
            </c:ext>
          </c:extLst>
        </c:ser>
        <c:ser>
          <c:idx val="1"/>
          <c:order val="1"/>
          <c:tx>
            <c:strRef>
              <c:f>'Compate Scan (VM, Selectivity)'!$E$53</c:f>
              <c:strCache>
                <c:ptCount val="1"/>
                <c:pt idx="0">
                  <c:v>columnstore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'Compate Scan (VM, Selectivity)'!$C$54:$C$59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'Compate Scan (VM, Selectivity)'!$E$54:$E$59</c:f>
              <c:numCache>
                <c:formatCode>General</c:formatCode>
                <c:ptCount val="6"/>
                <c:pt idx="0">
                  <c:v>34860249.5</c:v>
                </c:pt>
                <c:pt idx="1">
                  <c:v>125326255.5</c:v>
                </c:pt>
                <c:pt idx="2">
                  <c:v>213705283.875</c:v>
                </c:pt>
                <c:pt idx="3">
                  <c:v>261192121</c:v>
                </c:pt>
                <c:pt idx="4">
                  <c:v>273889783.5</c:v>
                </c:pt>
                <c:pt idx="5">
                  <c:v>293186721.875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6F-42B5-8F47-40F4AD174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074800"/>
        <c:axId val="2143478448"/>
      </c:lineChart>
      <c:catAx>
        <c:axId val="2084074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3478448"/>
        <c:crosses val="autoZero"/>
        <c:auto val="1"/>
        <c:lblAlgn val="ctr"/>
        <c:lblOffset val="100"/>
        <c:noMultiLvlLbl val="0"/>
      </c:catAx>
      <c:valAx>
        <c:axId val="21434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 Execution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407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Bandwidth by Selectivity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036664385270299"/>
          <c:y val="0.18097222222222201"/>
          <c:w val="0.80352226280407102"/>
          <c:h val="0.63890323809097105"/>
        </c:manualLayout>
      </c:layout>
      <c:lineChart>
        <c:grouping val="standard"/>
        <c:varyColors val="0"/>
        <c:ser>
          <c:idx val="0"/>
          <c:order val="0"/>
          <c:tx>
            <c:strRef>
              <c:f>'Compate Scan (VM, Selectivity)'!$H$53</c:f>
              <c:strCache>
                <c:ptCount val="1"/>
                <c:pt idx="0">
                  <c:v>rowstore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'Compate Scan (VM, Selectivity)'!$G$54:$G$59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'Compate Scan (VM, Selectivity)'!$H$54:$H$59</c:f>
              <c:numCache>
                <c:formatCode>0.0000</c:formatCode>
                <c:ptCount val="6"/>
                <c:pt idx="0">
                  <c:v>0.66973778219324998</c:v>
                </c:pt>
                <c:pt idx="1">
                  <c:v>0.24022720050187582</c:v>
                </c:pt>
                <c:pt idx="2">
                  <c:v>0.14885324025408664</c:v>
                </c:pt>
                <c:pt idx="3">
                  <c:v>0.12248427781200433</c:v>
                </c:pt>
                <c:pt idx="4">
                  <c:v>0.11692882289282158</c:v>
                </c:pt>
                <c:pt idx="5">
                  <c:v>0.11128656600585253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A-40F6-B37C-E3480C9AB0E1}"/>
            </c:ext>
          </c:extLst>
        </c:ser>
        <c:ser>
          <c:idx val="1"/>
          <c:order val="1"/>
          <c:tx>
            <c:strRef>
              <c:f>'Compate Scan (VM, Selectivity)'!$I$53</c:f>
              <c:strCache>
                <c:ptCount val="1"/>
                <c:pt idx="0">
                  <c:v>columnstore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'Compate Scan (VM, Selectivity)'!$G$54:$G$59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'Compate Scan (VM, Selectivity)'!$I$54:$I$59</c:f>
              <c:numCache>
                <c:formatCode>0.0000</c:formatCode>
                <c:ptCount val="6"/>
                <c:pt idx="0">
                  <c:v>1.0686692885978033</c:v>
                </c:pt>
                <c:pt idx="1">
                  <c:v>0.29729086391390602</c:v>
                </c:pt>
                <c:pt idx="2">
                  <c:v>0.17432108151487152</c:v>
                </c:pt>
                <c:pt idx="3">
                  <c:v>0.14264077202643735</c:v>
                </c:pt>
                <c:pt idx="4">
                  <c:v>0.13603475042220764</c:v>
                </c:pt>
                <c:pt idx="5">
                  <c:v>0.12707888863735159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A-40F6-B37C-E3480C9AB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702704"/>
        <c:axId val="-2088668720"/>
      </c:lineChart>
      <c:catAx>
        <c:axId val="-208570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8668720"/>
        <c:crosses val="autoZero"/>
        <c:auto val="1"/>
        <c:lblAlgn val="ctr"/>
        <c:lblOffset val="100"/>
        <c:noMultiLvlLbl val="0"/>
      </c:catAx>
      <c:valAx>
        <c:axId val="-20886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5702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Scan Timing (10 mio lines, single thread, 64bit)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'Compate Scan (VM)'!$C$1</c:f>
              <c:strCache>
                <c:ptCount val="1"/>
                <c:pt idx="0">
                  <c:v>rowstore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'Compate Scan (VM)'!$B$2:$B$9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'Compate Scan (VM)'!$C$2:$C$9</c:f>
              <c:numCache>
                <c:formatCode>General</c:formatCode>
                <c:ptCount val="8"/>
                <c:pt idx="0">
                  <c:v>81522649</c:v>
                </c:pt>
                <c:pt idx="1">
                  <c:v>94093938</c:v>
                </c:pt>
                <c:pt idx="2">
                  <c:v>82568417</c:v>
                </c:pt>
                <c:pt idx="3">
                  <c:v>78251202</c:v>
                </c:pt>
                <c:pt idx="4">
                  <c:v>91998426</c:v>
                </c:pt>
                <c:pt idx="5">
                  <c:v>192693221</c:v>
                </c:pt>
                <c:pt idx="6">
                  <c:v>255675638</c:v>
                </c:pt>
                <c:pt idx="7">
                  <c:v>255743958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5-4B6C-9132-71DD6C6A38A0}"/>
            </c:ext>
          </c:extLst>
        </c:ser>
        <c:ser>
          <c:idx val="1"/>
          <c:order val="1"/>
          <c:tx>
            <c:strRef>
              <c:f>'Compate Scan (VM)'!$D$1</c:f>
              <c:strCache>
                <c:ptCount val="1"/>
                <c:pt idx="0">
                  <c:v> columnstore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'Compate Scan (VM)'!$B$2:$B$9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'Compate Scan (VM)'!$D$2:$D$9</c:f>
              <c:numCache>
                <c:formatCode>General</c:formatCode>
                <c:ptCount val="8"/>
                <c:pt idx="0">
                  <c:v>80905823</c:v>
                </c:pt>
                <c:pt idx="1">
                  <c:v>80599257</c:v>
                </c:pt>
                <c:pt idx="2">
                  <c:v>94055632</c:v>
                </c:pt>
                <c:pt idx="3">
                  <c:v>79780472</c:v>
                </c:pt>
                <c:pt idx="4">
                  <c:v>90900244</c:v>
                </c:pt>
                <c:pt idx="5">
                  <c:v>68638764</c:v>
                </c:pt>
                <c:pt idx="6">
                  <c:v>79958504</c:v>
                </c:pt>
                <c:pt idx="7">
                  <c:v>84407798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5-4B6C-9132-71DD6C6A3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806000"/>
        <c:axId val="2143808960"/>
      </c:lineChart>
      <c:catAx>
        <c:axId val="2143806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3808960"/>
        <c:crosses val="autoZero"/>
        <c:auto val="1"/>
        <c:lblAlgn val="ctr"/>
        <c:lblOffset val="100"/>
        <c:noMultiLvlLbl val="0"/>
      </c:catAx>
      <c:valAx>
        <c:axId val="21438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3806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</a:t>
            </a:r>
            <a:r>
              <a:rPr lang="en-US" baseline="0"/>
              <a:t> Bandwidth (10 mio lines, single thread, 64bit)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'Compate Scan (VM)'!$C$1</c:f>
              <c:strCache>
                <c:ptCount val="1"/>
                <c:pt idx="0">
                  <c:v>rowstore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'Compate Scan (VM)'!$B$33:$B$40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'Compate Scan (VM)'!$C$33:$C$40</c:f>
              <c:numCache>
                <c:formatCode>0.00</c:formatCode>
                <c:ptCount val="8"/>
                <c:pt idx="0">
                  <c:v>0.45696384307407795</c:v>
                </c:pt>
                <c:pt idx="1">
                  <c:v>0.39591182786524615</c:v>
                </c:pt>
                <c:pt idx="2">
                  <c:v>0.45117618016849154</c:v>
                </c:pt>
                <c:pt idx="3">
                  <c:v>0.47606812461001102</c:v>
                </c:pt>
                <c:pt idx="4">
                  <c:v>0.40492978634894405</c:v>
                </c:pt>
                <c:pt idx="5">
                  <c:v>0.19332752232430189</c:v>
                </c:pt>
                <c:pt idx="6">
                  <c:v>0.14570376464502707</c:v>
                </c:pt>
                <c:pt idx="7">
                  <c:v>0.14566484102282931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7-4A39-B495-1249AF06CF40}"/>
            </c:ext>
          </c:extLst>
        </c:ser>
        <c:ser>
          <c:idx val="1"/>
          <c:order val="1"/>
          <c:tx>
            <c:strRef>
              <c:f>'Compate Scan (VM)'!$D$1</c:f>
              <c:strCache>
                <c:ptCount val="1"/>
                <c:pt idx="0">
                  <c:v> columnstore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'Compate Scan (VM)'!$B$33:$B$40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'Compate Scan (VM)'!$D$33:$D$40</c:f>
              <c:numCache>
                <c:formatCode>0.00</c:formatCode>
                <c:ptCount val="8"/>
                <c:pt idx="0">
                  <c:v>0.46044773544444556</c:v>
                </c:pt>
                <c:pt idx="1">
                  <c:v>0.46219908683052918</c:v>
                </c:pt>
                <c:pt idx="2">
                  <c:v>0.39607307071860554</c:v>
                </c:pt>
                <c:pt idx="3">
                  <c:v>0.46694262456380481</c:v>
                </c:pt>
                <c:pt idx="4">
                  <c:v>0.40982181505056403</c:v>
                </c:pt>
                <c:pt idx="5">
                  <c:v>0.54273854617514883</c:v>
                </c:pt>
                <c:pt idx="6">
                  <c:v>0.46590295116851038</c:v>
                </c:pt>
                <c:pt idx="7">
                  <c:v>0.44134432916516952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7-4A39-B495-1249AF06C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652048"/>
        <c:axId val="-2098628992"/>
      </c:lineChart>
      <c:catAx>
        <c:axId val="-2098652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98628992"/>
        <c:crosses val="autoZero"/>
        <c:auto val="1"/>
        <c:lblAlgn val="ctr"/>
        <c:lblOffset val="100"/>
        <c:noMultiLvlLbl val="0"/>
      </c:catAx>
      <c:valAx>
        <c:axId val="-20986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98652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rows'!$A$1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'insert rows'!$A$2:$A$193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CD-40F3-AECE-B34A9171326D}"/>
            </c:ext>
          </c:extLst>
        </c:ser>
        <c:ser>
          <c:idx val="1"/>
          <c:order val="1"/>
          <c:tx>
            <c:strRef>
              <c:f>'insert rows'!$B$1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'insert rows'!$B$2:$B$193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128</c:v>
                </c:pt>
                <c:pt idx="19">
                  <c:v>128</c:v>
                </c:pt>
                <c:pt idx="20">
                  <c:v>128</c:v>
                </c:pt>
                <c:pt idx="21">
                  <c:v>128</c:v>
                </c:pt>
                <c:pt idx="22">
                  <c:v>128</c:v>
                </c:pt>
                <c:pt idx="23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CD-40F3-AECE-B34A9171326D}"/>
            </c:ext>
          </c:extLst>
        </c:ser>
        <c:ser>
          <c:idx val="2"/>
          <c:order val="2"/>
          <c:tx>
            <c:strRef>
              <c:f>'insert rows'!$C$1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'insert rows'!$C$2:$C$193</c:f>
              <c:numCache>
                <c:formatCode>General</c:formatCode>
                <c:ptCount val="24"/>
                <c:pt idx="0">
                  <c:v>5939</c:v>
                </c:pt>
                <c:pt idx="1">
                  <c:v>24179</c:v>
                </c:pt>
                <c:pt idx="2">
                  <c:v>38376</c:v>
                </c:pt>
                <c:pt idx="3">
                  <c:v>25824</c:v>
                </c:pt>
                <c:pt idx="4">
                  <c:v>57230</c:v>
                </c:pt>
                <c:pt idx="5">
                  <c:v>106607</c:v>
                </c:pt>
                <c:pt idx="6">
                  <c:v>238222</c:v>
                </c:pt>
                <c:pt idx="7">
                  <c:v>461808</c:v>
                </c:pt>
                <c:pt idx="8">
                  <c:v>748715</c:v>
                </c:pt>
                <c:pt idx="9">
                  <c:v>1356438</c:v>
                </c:pt>
                <c:pt idx="10">
                  <c:v>3130891</c:v>
                </c:pt>
                <c:pt idx="11">
                  <c:v>4784235</c:v>
                </c:pt>
                <c:pt idx="12">
                  <c:v>9698346</c:v>
                </c:pt>
                <c:pt idx="13">
                  <c:v>24320113</c:v>
                </c:pt>
                <c:pt idx="14">
                  <c:v>43662145</c:v>
                </c:pt>
                <c:pt idx="15">
                  <c:v>85424923</c:v>
                </c:pt>
                <c:pt idx="16">
                  <c:v>151076190</c:v>
                </c:pt>
                <c:pt idx="17">
                  <c:v>307353725</c:v>
                </c:pt>
                <c:pt idx="18">
                  <c:v>645208405</c:v>
                </c:pt>
                <c:pt idx="19">
                  <c:v>2040651651</c:v>
                </c:pt>
                <c:pt idx="20">
                  <c:v>2845910310</c:v>
                </c:pt>
                <c:pt idx="21">
                  <c:v>4978604324</c:v>
                </c:pt>
                <c:pt idx="22">
                  <c:v>9885520998</c:v>
                </c:pt>
                <c:pt idx="23">
                  <c:v>21005671812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CD-40F3-AECE-B34A9171326D}"/>
            </c:ext>
          </c:extLst>
        </c:ser>
        <c:ser>
          <c:idx val="3"/>
          <c:order val="3"/>
          <c:tx>
            <c:strRef>
              <c:f>'insert rows'!$D$1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'insert rows'!$D$2:$D$193</c:f>
              <c:numCache>
                <c:formatCode>General</c:formatCode>
                <c:ptCount val="24"/>
                <c:pt idx="0">
                  <c:v>4331</c:v>
                </c:pt>
                <c:pt idx="1">
                  <c:v>8962</c:v>
                </c:pt>
                <c:pt idx="2">
                  <c:v>9704</c:v>
                </c:pt>
                <c:pt idx="3">
                  <c:v>17601</c:v>
                </c:pt>
                <c:pt idx="4">
                  <c:v>56992</c:v>
                </c:pt>
                <c:pt idx="5">
                  <c:v>88137</c:v>
                </c:pt>
                <c:pt idx="6">
                  <c:v>189611</c:v>
                </c:pt>
                <c:pt idx="7">
                  <c:v>476962</c:v>
                </c:pt>
                <c:pt idx="8">
                  <c:v>787655</c:v>
                </c:pt>
                <c:pt idx="9">
                  <c:v>1939701</c:v>
                </c:pt>
                <c:pt idx="10">
                  <c:v>4267477</c:v>
                </c:pt>
                <c:pt idx="11">
                  <c:v>8947681</c:v>
                </c:pt>
                <c:pt idx="12">
                  <c:v>17508378</c:v>
                </c:pt>
                <c:pt idx="13">
                  <c:v>35052990</c:v>
                </c:pt>
                <c:pt idx="14">
                  <c:v>70781913</c:v>
                </c:pt>
                <c:pt idx="15">
                  <c:v>131958478</c:v>
                </c:pt>
                <c:pt idx="16">
                  <c:v>263384482</c:v>
                </c:pt>
                <c:pt idx="17">
                  <c:v>524654720</c:v>
                </c:pt>
                <c:pt idx="18">
                  <c:v>1150823107</c:v>
                </c:pt>
                <c:pt idx="19">
                  <c:v>2352567917</c:v>
                </c:pt>
                <c:pt idx="20">
                  <c:v>5101430442</c:v>
                </c:pt>
                <c:pt idx="21">
                  <c:v>8687774663</c:v>
                </c:pt>
                <c:pt idx="22">
                  <c:v>17633443865</c:v>
                </c:pt>
                <c:pt idx="23">
                  <c:v>36451145329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CD-40F3-AECE-B34A91713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6847584"/>
        <c:axId val="-2118745536"/>
      </c:lineChart>
      <c:catAx>
        <c:axId val="-211684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8745536"/>
        <c:crosses val="autoZero"/>
        <c:auto val="1"/>
        <c:lblAlgn val="ctr"/>
        <c:lblOffset val="100"/>
        <c:noMultiLvlLbl val="0"/>
      </c:catAx>
      <c:valAx>
        <c:axId val="-2118745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log(10)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6847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Scan Timing (10 mio lines, single thread, 64bit)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'Compate Scan (64bit)'!$C$1</c:f>
              <c:strCache>
                <c:ptCount val="1"/>
                <c:pt idx="0">
                  <c:v>rowstore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'Compate Scan (64bit)'!$B$2:$B$9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'Compate Scan (64bit)'!$C$2:$C$9</c:f>
              <c:numCache>
                <c:formatCode>General</c:formatCode>
                <c:ptCount val="8"/>
                <c:pt idx="0">
                  <c:v>71058312</c:v>
                </c:pt>
                <c:pt idx="1">
                  <c:v>52669208</c:v>
                </c:pt>
                <c:pt idx="2">
                  <c:v>64869758</c:v>
                </c:pt>
                <c:pt idx="3">
                  <c:v>71640292</c:v>
                </c:pt>
                <c:pt idx="4">
                  <c:v>72198687</c:v>
                </c:pt>
                <c:pt idx="5">
                  <c:v>203101080</c:v>
                </c:pt>
                <c:pt idx="6">
                  <c:v>226525255</c:v>
                </c:pt>
                <c:pt idx="7">
                  <c:v>402608452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F-4F01-B6C2-A22AAED399E6}"/>
            </c:ext>
          </c:extLst>
        </c:ser>
        <c:ser>
          <c:idx val="1"/>
          <c:order val="1"/>
          <c:tx>
            <c:strRef>
              <c:f>'Compate Scan (64bit)'!$D$1</c:f>
              <c:strCache>
                <c:ptCount val="1"/>
                <c:pt idx="0">
                  <c:v> columnstore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'Compate Scan (64bit)'!$B$2:$B$9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'Compate Scan (64bit)'!$D$2:$D$9</c:f>
              <c:numCache>
                <c:formatCode>General</c:formatCode>
                <c:ptCount val="8"/>
                <c:pt idx="0">
                  <c:v>49456977</c:v>
                </c:pt>
                <c:pt idx="1">
                  <c:v>71669567</c:v>
                </c:pt>
                <c:pt idx="2">
                  <c:v>52881918</c:v>
                </c:pt>
                <c:pt idx="3">
                  <c:v>48763724</c:v>
                </c:pt>
                <c:pt idx="4">
                  <c:v>46879630</c:v>
                </c:pt>
                <c:pt idx="5">
                  <c:v>48825777</c:v>
                </c:pt>
                <c:pt idx="6">
                  <c:v>45636648</c:v>
                </c:pt>
                <c:pt idx="7">
                  <c:v>48511808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F-4F01-B6C2-A22AAED39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558624"/>
        <c:axId val="-2098555664"/>
      </c:lineChart>
      <c:catAx>
        <c:axId val="-2098558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98555664"/>
        <c:crosses val="autoZero"/>
        <c:auto val="1"/>
        <c:lblAlgn val="ctr"/>
        <c:lblOffset val="100"/>
        <c:noMultiLvlLbl val="0"/>
      </c:catAx>
      <c:valAx>
        <c:axId val="-20985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98558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</a:t>
            </a:r>
            <a:r>
              <a:rPr lang="en-US" baseline="0"/>
              <a:t> Bandwidth (10 mio lines, single thread, 64bit)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'Compate Scan (64bit)'!$C$1</c:f>
              <c:strCache>
                <c:ptCount val="1"/>
                <c:pt idx="0">
                  <c:v>rowstore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'Compate Scan (64bit)'!$B$33:$B$40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'Compate Scan (64bit)'!$C$33:$C$40</c:f>
              <c:numCache>
                <c:formatCode>0.00</c:formatCode>
                <c:ptCount val="8"/>
                <c:pt idx="0">
                  <c:v>0.52425820338399176</c:v>
                </c:pt>
                <c:pt idx="1">
                  <c:v>0.70729947153599004</c:v>
                </c:pt>
                <c:pt idx="2">
                  <c:v>0.57427226697252576</c:v>
                </c:pt>
                <c:pt idx="3">
                  <c:v>0.51999931804603938</c:v>
                </c:pt>
                <c:pt idx="4">
                  <c:v>0.5159775687419238</c:v>
                </c:pt>
                <c:pt idx="5">
                  <c:v>0.18342050660005912</c:v>
                </c:pt>
                <c:pt idx="6">
                  <c:v>0.16445364109453994</c:v>
                </c:pt>
                <c:pt idx="7">
                  <c:v>9.2528864706047306E-2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2-4FFC-B7A1-54D6FC5E39BB}"/>
            </c:ext>
          </c:extLst>
        </c:ser>
        <c:ser>
          <c:idx val="1"/>
          <c:order val="1"/>
          <c:tx>
            <c:strRef>
              <c:f>'Compate Scan (64bit)'!$D$1</c:f>
              <c:strCache>
                <c:ptCount val="1"/>
                <c:pt idx="0">
                  <c:v> columnstore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'Compate Scan (64bit)'!$B$33:$B$40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'Compate Scan (64bit)'!$D$33:$D$40</c:f>
              <c:numCache>
                <c:formatCode>0.00</c:formatCode>
                <c:ptCount val="8"/>
                <c:pt idx="0">
                  <c:v>0.75323857712975739</c:v>
                </c:pt>
                <c:pt idx="1">
                  <c:v>0.51978691296710555</c:v>
                </c:pt>
                <c:pt idx="2">
                  <c:v>0.70445445992747735</c:v>
                </c:pt>
                <c:pt idx="3">
                  <c:v>0.76394704769921062</c:v>
                </c:pt>
                <c:pt idx="4">
                  <c:v>0.79465010676532943</c:v>
                </c:pt>
                <c:pt idx="5">
                  <c:v>0.76297614238927813</c:v>
                </c:pt>
                <c:pt idx="6">
                  <c:v>0.81629358459059354</c:v>
                </c:pt>
                <c:pt idx="7">
                  <c:v>0.7679141330832101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62-4FFC-B7A1-54D6FC5E3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914864"/>
        <c:axId val="-2116594864"/>
      </c:lineChart>
      <c:catAx>
        <c:axId val="-2146914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6594864"/>
        <c:crosses val="autoZero"/>
        <c:auto val="1"/>
        <c:lblAlgn val="ctr"/>
        <c:lblOffset val="100"/>
        <c:noMultiLvlLbl val="0"/>
      </c:catAx>
      <c:valAx>
        <c:axId val="-21165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46914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Time, Threads, Scan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Scan (8 threads, VM)'!$H$1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Scan (8 threads, VM)'!$G$2:$G$9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Scan (8 threads, VM)'!$H$2:$H$9</c:f>
              <c:numCache>
                <c:formatCode>General</c:formatCode>
                <c:ptCount val="8"/>
                <c:pt idx="0">
                  <c:v>28682663.375</c:v>
                </c:pt>
                <c:pt idx="1">
                  <c:v>22841496.5</c:v>
                </c:pt>
                <c:pt idx="2">
                  <c:v>24788836.75</c:v>
                </c:pt>
                <c:pt idx="3">
                  <c:v>24572492.625</c:v>
                </c:pt>
                <c:pt idx="4">
                  <c:v>30403978.375</c:v>
                </c:pt>
                <c:pt idx="5">
                  <c:v>49563111</c:v>
                </c:pt>
                <c:pt idx="6">
                  <c:v>69126908.75</c:v>
                </c:pt>
                <c:pt idx="7">
                  <c:v>39941610.125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B-42DA-A399-6B5E3C8739DA}"/>
            </c:ext>
          </c:extLst>
        </c:ser>
        <c:ser>
          <c:idx val="1"/>
          <c:order val="1"/>
          <c:tx>
            <c:strRef>
              <c:f>'Compare Scan (8 threads, VM)'!$I$1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Scan (8 threads, VM)'!$G$2:$G$9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Scan (8 threads, VM)'!$I$2:$I$9</c:f>
              <c:numCache>
                <c:formatCode>General</c:formatCode>
                <c:ptCount val="8"/>
                <c:pt idx="0">
                  <c:v>34549034.5</c:v>
                </c:pt>
                <c:pt idx="1">
                  <c:v>27312795.375</c:v>
                </c:pt>
                <c:pt idx="2">
                  <c:v>30050635.125</c:v>
                </c:pt>
                <c:pt idx="3">
                  <c:v>28906404</c:v>
                </c:pt>
                <c:pt idx="4">
                  <c:v>23501934.875</c:v>
                </c:pt>
                <c:pt idx="5">
                  <c:v>23924882.5</c:v>
                </c:pt>
                <c:pt idx="6">
                  <c:v>22069218.125</c:v>
                </c:pt>
                <c:pt idx="7">
                  <c:v>18117128.75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B-42DA-A399-6B5E3C8739DA}"/>
            </c:ext>
          </c:extLst>
        </c:ser>
        <c:ser>
          <c:idx val="3"/>
          <c:order val="2"/>
          <c:tx>
            <c:strRef>
              <c:f>'Compare Scan (8 threads, VM)'!$K$1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Scan (8 threads, VM)'!$G$2:$G$9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Scan (8 threads, VM)'!$K$2:$K$9</c:f>
              <c:numCache>
                <c:formatCode>General</c:formatCode>
                <c:ptCount val="8"/>
                <c:pt idx="0">
                  <c:v>8908228</c:v>
                </c:pt>
                <c:pt idx="1">
                  <c:v>19211352</c:v>
                </c:pt>
                <c:pt idx="2">
                  <c:v>26017376</c:v>
                </c:pt>
                <c:pt idx="3">
                  <c:v>19735471</c:v>
                </c:pt>
                <c:pt idx="4">
                  <c:v>14766457</c:v>
                </c:pt>
                <c:pt idx="5">
                  <c:v>18648691</c:v>
                </c:pt>
                <c:pt idx="6">
                  <c:v>44920351</c:v>
                </c:pt>
                <c:pt idx="7">
                  <c:v>30848149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3B-42DA-A399-6B5E3C8739DA}"/>
            </c:ext>
          </c:extLst>
        </c:ser>
        <c:ser>
          <c:idx val="4"/>
          <c:order val="3"/>
          <c:tx>
            <c:strRef>
              <c:f>'Compare Scan (8 threads, VM)'!$L$1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Scan (8 threads, VM)'!$G$2:$G$9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Scan (8 threads, VM)'!$L$2:$L$9</c:f>
              <c:numCache>
                <c:formatCode>General</c:formatCode>
                <c:ptCount val="8"/>
                <c:pt idx="0">
                  <c:v>29676442</c:v>
                </c:pt>
                <c:pt idx="1">
                  <c:v>33259491</c:v>
                </c:pt>
                <c:pt idx="2">
                  <c:v>10492923</c:v>
                </c:pt>
                <c:pt idx="3">
                  <c:v>12589398</c:v>
                </c:pt>
                <c:pt idx="4">
                  <c:v>12260121</c:v>
                </c:pt>
                <c:pt idx="5">
                  <c:v>32894990</c:v>
                </c:pt>
                <c:pt idx="6">
                  <c:v>15435658</c:v>
                </c:pt>
                <c:pt idx="7">
                  <c:v>19005718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3B-42DA-A399-6B5E3C873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117312"/>
        <c:axId val="-2118604656"/>
      </c:lineChart>
      <c:catAx>
        <c:axId val="-21191173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8604656"/>
        <c:crosses val="autoZero"/>
        <c:auto val="1"/>
        <c:lblAlgn val="ctr"/>
        <c:lblOffset val="100"/>
        <c:noMultiLvlLbl val="0"/>
      </c:catAx>
      <c:valAx>
        <c:axId val="-21186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9117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Bandwidth,  Threads, Scan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Scan (8 threads, VM)'!$H$1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Scan (8 threads, VM)'!$G$2:$G$9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Scan (8 threads, VM)'!$H$33:$H$40</c:f>
              <c:numCache>
                <c:formatCode>0.00</c:formatCode>
                <c:ptCount val="8"/>
                <c:pt idx="0">
                  <c:v>1.0390360894334245</c:v>
                </c:pt>
                <c:pt idx="1">
                  <c:v>1.3047447389314142</c:v>
                </c:pt>
                <c:pt idx="2">
                  <c:v>1.2022477169161765</c:v>
                </c:pt>
                <c:pt idx="3">
                  <c:v>1.2128326923323398</c:v>
                </c:pt>
                <c:pt idx="4">
                  <c:v>0.98021127433114452</c:v>
                </c:pt>
                <c:pt idx="5">
                  <c:v>0.60130047905377271</c:v>
                </c:pt>
                <c:pt idx="6">
                  <c:v>0.43112476641298264</c:v>
                </c:pt>
                <c:pt idx="7">
                  <c:v>0.74614724580273317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1-4310-82F2-4BC69F38B735}"/>
            </c:ext>
          </c:extLst>
        </c:ser>
        <c:ser>
          <c:idx val="1"/>
          <c:order val="1"/>
          <c:tx>
            <c:strRef>
              <c:f>'Compare Scan (8 threads, VM)'!$I$1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Scan (8 threads, VM)'!$G$2:$G$9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Scan (8 threads, VM)'!$I$33:$I$40</c:f>
              <c:numCache>
                <c:formatCode>0.00</c:formatCode>
                <c:ptCount val="8"/>
                <c:pt idx="0">
                  <c:v>0.86260941351907561</c:v>
                </c:pt>
                <c:pt idx="1">
                  <c:v>1.0911487447005892</c:v>
                </c:pt>
                <c:pt idx="2">
                  <c:v>0.99173685560149416</c:v>
                </c:pt>
                <c:pt idx="3">
                  <c:v>1.0309937682907675</c:v>
                </c:pt>
                <c:pt idx="4">
                  <c:v>1.268079523928785</c:v>
                </c:pt>
                <c:pt idx="5">
                  <c:v>1.2456622258310073</c:v>
                </c:pt>
                <c:pt idx="6">
                  <c:v>1.3504022760976411</c:v>
                </c:pt>
                <c:pt idx="7">
                  <c:v>1.6449804380672248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1-4310-82F2-4BC69F38B735}"/>
            </c:ext>
          </c:extLst>
        </c:ser>
        <c:ser>
          <c:idx val="3"/>
          <c:order val="2"/>
          <c:tx>
            <c:strRef>
              <c:f>'Compare Scan (8 threads, VM)'!$K$1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Scan (8 threads, VM)'!$G$2:$G$9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Scan (8 threads, VM)'!$K$33:$K$40</c:f>
              <c:numCache>
                <c:formatCode>0.00</c:formatCode>
                <c:ptCount val="8"/>
                <c:pt idx="0">
                  <c:v>0.41818533365579713</c:v>
                </c:pt>
                <c:pt idx="1">
                  <c:v>0.19391088656654223</c:v>
                </c:pt>
                <c:pt idx="2">
                  <c:v>0.14318470465514718</c:v>
                </c:pt>
                <c:pt idx="3">
                  <c:v>0.18876115490032716</c:v>
                </c:pt>
                <c:pt idx="4">
                  <c:v>0.2522805774236781</c:v>
                </c:pt>
                <c:pt idx="5">
                  <c:v>0.19976148987947273</c:v>
                </c:pt>
                <c:pt idx="6">
                  <c:v>8.2931014908185233E-2</c:v>
                </c:pt>
                <c:pt idx="7">
                  <c:v>0.12076219868044316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01-4310-82F2-4BC69F38B735}"/>
            </c:ext>
          </c:extLst>
        </c:ser>
        <c:ser>
          <c:idx val="4"/>
          <c:order val="3"/>
          <c:tx>
            <c:strRef>
              <c:f>'Compare Scan (8 threads, VM)'!$L$1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Scan (8 threads, VM)'!$G$2:$G$9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Scan (8 threads, VM)'!$L$33:$L$40</c:f>
              <c:numCache>
                <c:formatCode>0.00</c:formatCode>
                <c:ptCount val="8"/>
                <c:pt idx="0">
                  <c:v>0.12553022018144608</c:v>
                </c:pt>
                <c:pt idx="1">
                  <c:v>0.11200683433375194</c:v>
                </c:pt>
                <c:pt idx="2">
                  <c:v>0.35502884167375609</c:v>
                </c:pt>
                <c:pt idx="3">
                  <c:v>0.29590694475318952</c:v>
                </c:pt>
                <c:pt idx="4">
                  <c:v>0.30385428483633353</c:v>
                </c:pt>
                <c:pt idx="5">
                  <c:v>0.11324795351699192</c:v>
                </c:pt>
                <c:pt idx="6">
                  <c:v>0.24134314834274731</c:v>
                </c:pt>
                <c:pt idx="7">
                  <c:v>0.19600892207607806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01-4310-82F2-4BC69F38B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596224"/>
        <c:axId val="-2098599584"/>
      </c:lineChart>
      <c:catAx>
        <c:axId val="-20985962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98599584"/>
        <c:crosses val="autoZero"/>
        <c:auto val="1"/>
        <c:lblAlgn val="ctr"/>
        <c:lblOffset val="100"/>
        <c:noMultiLvlLbl val="0"/>
      </c:catAx>
      <c:valAx>
        <c:axId val="-20985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98596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Time, Threads, Scan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Scan (5 threads, 64bit)'!$H$1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Scan (5 threads, 64bit)'!$G$2:$G$9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Scan (5 threads, 64bit)'!$H$2:$H$9</c:f>
              <c:numCache>
                <c:formatCode>General</c:formatCode>
                <c:ptCount val="8"/>
                <c:pt idx="0">
                  <c:v>21790915</c:v>
                </c:pt>
                <c:pt idx="1">
                  <c:v>31739443.199999999</c:v>
                </c:pt>
                <c:pt idx="2">
                  <c:v>34750962.200000003</c:v>
                </c:pt>
                <c:pt idx="3">
                  <c:v>19781829.600000001</c:v>
                </c:pt>
                <c:pt idx="4">
                  <c:v>35376100.200000003</c:v>
                </c:pt>
                <c:pt idx="5">
                  <c:v>76983281.400000006</c:v>
                </c:pt>
                <c:pt idx="6">
                  <c:v>120856519</c:v>
                </c:pt>
                <c:pt idx="7">
                  <c:v>68826972.200000003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B0-42EA-ADB5-0A4D4FE0EF59}"/>
            </c:ext>
          </c:extLst>
        </c:ser>
        <c:ser>
          <c:idx val="1"/>
          <c:order val="1"/>
          <c:tx>
            <c:strRef>
              <c:f>'Compare Scan (5 threads, 64bit)'!$I$1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Scan (5 threads, 64bit)'!$G$2:$G$9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Scan (5 threads, 64bit)'!$I$2:$I$9</c:f>
              <c:numCache>
                <c:formatCode>General</c:formatCode>
                <c:ptCount val="8"/>
                <c:pt idx="0">
                  <c:v>30827633.199999999</c:v>
                </c:pt>
                <c:pt idx="1">
                  <c:v>31250523.399999999</c:v>
                </c:pt>
                <c:pt idx="2">
                  <c:v>30416640.199999999</c:v>
                </c:pt>
                <c:pt idx="3">
                  <c:v>32063696</c:v>
                </c:pt>
                <c:pt idx="4">
                  <c:v>31849578</c:v>
                </c:pt>
                <c:pt idx="5">
                  <c:v>51726180</c:v>
                </c:pt>
                <c:pt idx="6">
                  <c:v>26496356.600000001</c:v>
                </c:pt>
                <c:pt idx="7">
                  <c:v>26062033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B0-42EA-ADB5-0A4D4FE0EF5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Scan (5 threads, 64bit)'!$G$2:$G$9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Scan (5 threads, 64bit)'!$J$2:$J$9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B0-42EA-ADB5-0A4D4FE0EF59}"/>
            </c:ext>
          </c:extLst>
        </c:ser>
        <c:ser>
          <c:idx val="3"/>
          <c:order val="3"/>
          <c:tx>
            <c:strRef>
              <c:f>'Compare Scan (5 threads, 64bit)'!$K$1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Scan (5 threads, 64bit)'!$G$2:$G$9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Scan (5 threads, 64bit)'!$K$2:$K$9</c:f>
              <c:numCache>
                <c:formatCode>General</c:formatCode>
                <c:ptCount val="8"/>
                <c:pt idx="0">
                  <c:v>6856402</c:v>
                </c:pt>
                <c:pt idx="1">
                  <c:v>20950617</c:v>
                </c:pt>
                <c:pt idx="2">
                  <c:v>7015962</c:v>
                </c:pt>
                <c:pt idx="3">
                  <c:v>6927930</c:v>
                </c:pt>
                <c:pt idx="4">
                  <c:v>8562548</c:v>
                </c:pt>
                <c:pt idx="5">
                  <c:v>18566059</c:v>
                </c:pt>
                <c:pt idx="6">
                  <c:v>28768335</c:v>
                </c:pt>
                <c:pt idx="7">
                  <c:v>24760908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B0-42EA-ADB5-0A4D4FE0EF59}"/>
            </c:ext>
          </c:extLst>
        </c:ser>
        <c:ser>
          <c:idx val="4"/>
          <c:order val="4"/>
          <c:tx>
            <c:strRef>
              <c:f>'Compare Scan (5 threads, 64bit)'!$L$1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Scan (5 threads, 64bit)'!$G$2:$G$9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Scan (5 threads, 64bit)'!$L$2:$L$9</c:f>
              <c:numCache>
                <c:formatCode>General</c:formatCode>
                <c:ptCount val="8"/>
                <c:pt idx="0">
                  <c:v>8474387</c:v>
                </c:pt>
                <c:pt idx="1">
                  <c:v>6860451</c:v>
                </c:pt>
                <c:pt idx="2">
                  <c:v>18120252</c:v>
                </c:pt>
                <c:pt idx="3">
                  <c:v>18066218</c:v>
                </c:pt>
                <c:pt idx="4">
                  <c:v>10022754</c:v>
                </c:pt>
                <c:pt idx="5">
                  <c:v>10201041</c:v>
                </c:pt>
                <c:pt idx="6">
                  <c:v>7376900</c:v>
                </c:pt>
                <c:pt idx="7">
                  <c:v>6743495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B0-42EA-ADB5-0A4D4FE0E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166064"/>
        <c:axId val="-2103179376"/>
      </c:lineChart>
      <c:catAx>
        <c:axId val="-2103166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3179376"/>
        <c:crosses val="autoZero"/>
        <c:auto val="1"/>
        <c:lblAlgn val="ctr"/>
        <c:lblOffset val="100"/>
        <c:noMultiLvlLbl val="0"/>
      </c:catAx>
      <c:valAx>
        <c:axId val="-21031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3166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Bandwidth,  Threads, Scan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Scan (5 threads, 64bit)'!$H$1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Scan (5 threads, 64bit)'!$G$2:$G$9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Scan (5 threads, 64bit)'!$H$33:$H$40</c:f>
              <c:numCache>
                <c:formatCode>0.00</c:formatCode>
                <c:ptCount val="8"/>
                <c:pt idx="0">
                  <c:v>0.85478060431650393</c:v>
                </c:pt>
                <c:pt idx="1">
                  <c:v>0.58685501742858459</c:v>
                </c:pt>
                <c:pt idx="2">
                  <c:v>0.53599815121981198</c:v>
                </c:pt>
                <c:pt idx="3">
                  <c:v>0.94159397128309952</c:v>
                </c:pt>
                <c:pt idx="4">
                  <c:v>0.52652642283926965</c:v>
                </c:pt>
                <c:pt idx="5">
                  <c:v>0.24195450172522226</c:v>
                </c:pt>
                <c:pt idx="6">
                  <c:v>0.15412037055534897</c:v>
                </c:pt>
                <c:pt idx="7">
                  <c:v>0.27062721048056754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1-43E3-B0B1-273AD24D6796}"/>
            </c:ext>
          </c:extLst>
        </c:ser>
        <c:ser>
          <c:idx val="1"/>
          <c:order val="1"/>
          <c:tx>
            <c:strRef>
              <c:f>'Compare Scan (5 threads, 64bit)'!$I$1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Scan (5 threads, 64bit)'!$G$2:$G$9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Scan (5 threads, 64bit)'!$I$33:$I$40</c:f>
              <c:numCache>
                <c:formatCode>0.00</c:formatCode>
                <c:ptCount val="8"/>
                <c:pt idx="0">
                  <c:v>0.60421282981625624</c:v>
                </c:pt>
                <c:pt idx="1">
                  <c:v>0.59603646485836359</c:v>
                </c:pt>
                <c:pt idx="2">
                  <c:v>0.61237702027029173</c:v>
                </c:pt>
                <c:pt idx="3">
                  <c:v>0.58092028730279788</c:v>
                </c:pt>
                <c:pt idx="4">
                  <c:v>0.5848256919545235</c:v>
                </c:pt>
                <c:pt idx="5">
                  <c:v>0.36009717888136278</c:v>
                </c:pt>
                <c:pt idx="6">
                  <c:v>0.7029816126610241</c:v>
                </c:pt>
                <c:pt idx="7">
                  <c:v>0.71469679638229189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1-43E3-B0B1-273AD24D679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Scan (5 threads, 64bit)'!$G$2:$G$9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Scan (5 threads, 64bit)'!$J$2:$J$9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01-43E3-B0B1-273AD24D6796}"/>
            </c:ext>
          </c:extLst>
        </c:ser>
        <c:ser>
          <c:idx val="3"/>
          <c:order val="3"/>
          <c:tx>
            <c:strRef>
              <c:f>'Compare Scan (5 threads, 64bit)'!$K$1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Scan (5 threads, 64bit)'!$G$2:$G$9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Scan (5 threads, 64bit)'!$K$33:$K$40</c:f>
              <c:numCache>
                <c:formatCode>0.00</c:formatCode>
                <c:ptCount val="8"/>
                <c:pt idx="0">
                  <c:v>0.5433302041598369</c:v>
                </c:pt>
                <c:pt idx="1">
                  <c:v>0.17781291588987161</c:v>
                </c:pt>
                <c:pt idx="2">
                  <c:v>0.53097355693515924</c:v>
                </c:pt>
                <c:pt idx="3">
                  <c:v>0.5377205454532471</c:v>
                </c:pt>
                <c:pt idx="4">
                  <c:v>0.43506796089924565</c:v>
                </c:pt>
                <c:pt idx="5">
                  <c:v>0.20065056878586424</c:v>
                </c:pt>
                <c:pt idx="6">
                  <c:v>0.1294927321467132</c:v>
                </c:pt>
                <c:pt idx="7">
                  <c:v>0.15045047210958151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01-43E3-B0B1-273AD24D6796}"/>
            </c:ext>
          </c:extLst>
        </c:ser>
        <c:ser>
          <c:idx val="4"/>
          <c:order val="4"/>
          <c:tx>
            <c:strRef>
              <c:f>'Compare Scan (5 threads, 64bit)'!$L$1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Scan (5 threads, 64bit)'!$G$2:$G$9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'Compare Scan (5 threads, 64bit)'!$L$33:$L$40</c:f>
              <c:numCache>
                <c:formatCode>0.00</c:formatCode>
                <c:ptCount val="8"/>
                <c:pt idx="0">
                  <c:v>0.43959407311253479</c:v>
                </c:pt>
                <c:pt idx="1">
                  <c:v>0.54300953369711613</c:v>
                </c:pt>
                <c:pt idx="2">
                  <c:v>0.20558711316277029</c:v>
                </c:pt>
                <c:pt idx="3">
                  <c:v>0.20620200079850215</c:v>
                </c:pt>
                <c:pt idx="4">
                  <c:v>0.37168330166159058</c:v>
                </c:pt>
                <c:pt idx="5">
                  <c:v>0.36518726848190436</c:v>
                </c:pt>
                <c:pt idx="6">
                  <c:v>0.50499400811477901</c:v>
                </c:pt>
                <c:pt idx="7">
                  <c:v>0.55242723520398751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01-43E3-B0B1-273AD24D6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861824"/>
        <c:axId val="-2118987504"/>
      </c:lineChart>
      <c:catAx>
        <c:axId val="2143861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8987504"/>
        <c:crosses val="autoZero"/>
        <c:auto val="1"/>
        <c:lblAlgn val="ctr"/>
        <c:lblOffset val="100"/>
        <c:noMultiLvlLbl val="0"/>
      </c:catAx>
      <c:valAx>
        <c:axId val="-21189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3861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'scan test'!$A$1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'scan test'!$A$2:$A$25</c:f>
              <c:numCache>
                <c:formatCode>General</c:formatCode>
                <c:ptCount val="24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1000000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  <c:pt idx="20">
                  <c:v>1000000</c:v>
                </c:pt>
                <c:pt idx="21">
                  <c:v>1000000</c:v>
                </c:pt>
                <c:pt idx="22">
                  <c:v>1000000</c:v>
                </c:pt>
                <c:pt idx="23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6-40D5-A8A1-E64CB1627782}"/>
            </c:ext>
          </c:extLst>
        </c:ser>
        <c:ser>
          <c:idx val="1"/>
          <c:order val="1"/>
          <c:tx>
            <c:strRef>
              <c:f>'scan test'!$B$1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'scan test'!$B$2:$B$25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16</c:v>
                </c:pt>
                <c:pt idx="13">
                  <c:v>32</c:v>
                </c:pt>
                <c:pt idx="14">
                  <c:v>64</c:v>
                </c:pt>
                <c:pt idx="15">
                  <c:v>128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16</c:v>
                </c:pt>
                <c:pt idx="21">
                  <c:v>32</c:v>
                </c:pt>
                <c:pt idx="22">
                  <c:v>64</c:v>
                </c:pt>
                <c:pt idx="23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6-40D5-A8A1-E64CB1627782}"/>
            </c:ext>
          </c:extLst>
        </c:ser>
        <c:ser>
          <c:idx val="2"/>
          <c:order val="2"/>
          <c:tx>
            <c:strRef>
              <c:f>'scan test'!$C$1</c:f>
              <c:strCache>
                <c:ptCount val="1"/>
                <c:pt idx="0">
                  <c:v>ns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'scan test'!$C$2:$C$25</c:f>
              <c:numCache>
                <c:formatCode>General</c:formatCode>
                <c:ptCount val="24"/>
                <c:pt idx="0">
                  <c:v>127667</c:v>
                </c:pt>
                <c:pt idx="1">
                  <c:v>91218</c:v>
                </c:pt>
                <c:pt idx="2">
                  <c:v>316374</c:v>
                </c:pt>
                <c:pt idx="3">
                  <c:v>257667</c:v>
                </c:pt>
                <c:pt idx="4">
                  <c:v>171064</c:v>
                </c:pt>
                <c:pt idx="5">
                  <c:v>311943</c:v>
                </c:pt>
                <c:pt idx="6">
                  <c:v>273827</c:v>
                </c:pt>
                <c:pt idx="7">
                  <c:v>335823</c:v>
                </c:pt>
                <c:pt idx="8">
                  <c:v>735733</c:v>
                </c:pt>
                <c:pt idx="9">
                  <c:v>740795</c:v>
                </c:pt>
                <c:pt idx="10">
                  <c:v>744105</c:v>
                </c:pt>
                <c:pt idx="11">
                  <c:v>1056576</c:v>
                </c:pt>
                <c:pt idx="12">
                  <c:v>803633</c:v>
                </c:pt>
                <c:pt idx="13">
                  <c:v>2310539</c:v>
                </c:pt>
                <c:pt idx="14">
                  <c:v>2023489</c:v>
                </c:pt>
                <c:pt idx="15">
                  <c:v>2329688</c:v>
                </c:pt>
                <c:pt idx="16">
                  <c:v>6916773</c:v>
                </c:pt>
                <c:pt idx="17">
                  <c:v>7545240</c:v>
                </c:pt>
                <c:pt idx="18">
                  <c:v>7076502</c:v>
                </c:pt>
                <c:pt idx="19">
                  <c:v>7910592</c:v>
                </c:pt>
                <c:pt idx="20">
                  <c:v>9139595</c:v>
                </c:pt>
                <c:pt idx="21">
                  <c:v>13675266</c:v>
                </c:pt>
                <c:pt idx="22">
                  <c:v>19401879</c:v>
                </c:pt>
                <c:pt idx="23">
                  <c:v>337589243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6-40D5-A8A1-E64CB1627782}"/>
            </c:ext>
          </c:extLst>
        </c:ser>
        <c:ser>
          <c:idx val="3"/>
          <c:order val="3"/>
          <c:tx>
            <c:strRef>
              <c:f>'scan test'!$D$1</c:f>
              <c:strCache>
                <c:ptCount val="1"/>
                <c:pt idx="0">
                  <c:v> ns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'scan test'!$D$2:$D$25</c:f>
              <c:numCache>
                <c:formatCode>General</c:formatCode>
                <c:ptCount val="24"/>
                <c:pt idx="0">
                  <c:v>119573</c:v>
                </c:pt>
                <c:pt idx="1">
                  <c:v>86262</c:v>
                </c:pt>
                <c:pt idx="2">
                  <c:v>314968</c:v>
                </c:pt>
                <c:pt idx="3">
                  <c:v>264395</c:v>
                </c:pt>
                <c:pt idx="4">
                  <c:v>127004</c:v>
                </c:pt>
                <c:pt idx="5">
                  <c:v>90577</c:v>
                </c:pt>
                <c:pt idx="6">
                  <c:v>92318</c:v>
                </c:pt>
                <c:pt idx="7">
                  <c:v>140895</c:v>
                </c:pt>
                <c:pt idx="8">
                  <c:v>726453</c:v>
                </c:pt>
                <c:pt idx="9">
                  <c:v>738634</c:v>
                </c:pt>
                <c:pt idx="10">
                  <c:v>732948</c:v>
                </c:pt>
                <c:pt idx="11">
                  <c:v>928705</c:v>
                </c:pt>
                <c:pt idx="12">
                  <c:v>714267</c:v>
                </c:pt>
                <c:pt idx="13">
                  <c:v>1547643</c:v>
                </c:pt>
                <c:pt idx="14">
                  <c:v>736448</c:v>
                </c:pt>
                <c:pt idx="15">
                  <c:v>832385</c:v>
                </c:pt>
                <c:pt idx="16">
                  <c:v>7891878</c:v>
                </c:pt>
                <c:pt idx="17">
                  <c:v>8939015</c:v>
                </c:pt>
                <c:pt idx="18">
                  <c:v>6845846</c:v>
                </c:pt>
                <c:pt idx="19">
                  <c:v>7016562</c:v>
                </c:pt>
                <c:pt idx="20">
                  <c:v>7125650</c:v>
                </c:pt>
                <c:pt idx="21">
                  <c:v>7320613</c:v>
                </c:pt>
                <c:pt idx="22">
                  <c:v>7097884</c:v>
                </c:pt>
                <c:pt idx="23">
                  <c:v>7719518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96-40D5-A8A1-E64CB1627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447200"/>
        <c:axId val="-2146717888"/>
      </c:lineChart>
      <c:catAx>
        <c:axId val="212744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46717888"/>
        <c:crosses val="autoZero"/>
        <c:auto val="1"/>
        <c:lblAlgn val="ctr"/>
        <c:lblOffset val="100"/>
        <c:noMultiLvlLbl val="0"/>
      </c:catAx>
      <c:valAx>
        <c:axId val="-2146717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744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'scan test'!$A$1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'scan test'!$A$2:$A$32</c:f>
              <c:numCache>
                <c:formatCode>General</c:formatCode>
                <c:ptCount val="31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1000000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  <c:pt idx="20">
                  <c:v>1000000</c:v>
                </c:pt>
                <c:pt idx="21">
                  <c:v>1000000</c:v>
                </c:pt>
                <c:pt idx="22">
                  <c:v>1000000</c:v>
                </c:pt>
                <c:pt idx="23">
                  <c:v>1000000</c:v>
                </c:pt>
                <c:pt idx="24">
                  <c:v>10000000</c:v>
                </c:pt>
                <c:pt idx="25">
                  <c:v>10000000</c:v>
                </c:pt>
                <c:pt idx="26">
                  <c:v>10000000</c:v>
                </c:pt>
                <c:pt idx="27">
                  <c:v>10000000</c:v>
                </c:pt>
                <c:pt idx="28">
                  <c:v>10000000</c:v>
                </c:pt>
                <c:pt idx="29">
                  <c:v>10000000</c:v>
                </c:pt>
                <c:pt idx="30">
                  <c:v>10000000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A-4984-8671-F070F9E58094}"/>
            </c:ext>
          </c:extLst>
        </c:ser>
        <c:ser>
          <c:idx val="1"/>
          <c:order val="1"/>
          <c:tx>
            <c:strRef>
              <c:f>'scan test'!$B$1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'scan test'!$B$2:$B$32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16</c:v>
                </c:pt>
                <c:pt idx="13">
                  <c:v>32</c:v>
                </c:pt>
                <c:pt idx="14">
                  <c:v>64</c:v>
                </c:pt>
                <c:pt idx="15">
                  <c:v>128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16</c:v>
                </c:pt>
                <c:pt idx="21">
                  <c:v>32</c:v>
                </c:pt>
                <c:pt idx="22">
                  <c:v>64</c:v>
                </c:pt>
                <c:pt idx="23">
                  <c:v>128</c:v>
                </c:pt>
                <c:pt idx="24">
                  <c:v>1</c:v>
                </c:pt>
                <c:pt idx="25">
                  <c:v>2</c:v>
                </c:pt>
                <c:pt idx="26">
                  <c:v>4</c:v>
                </c:pt>
                <c:pt idx="27">
                  <c:v>8</c:v>
                </c:pt>
                <c:pt idx="28">
                  <c:v>16</c:v>
                </c:pt>
                <c:pt idx="29">
                  <c:v>32</c:v>
                </c:pt>
                <c:pt idx="30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A-4984-8671-F070F9E58094}"/>
            </c:ext>
          </c:extLst>
        </c:ser>
        <c:ser>
          <c:idx val="2"/>
          <c:order val="2"/>
          <c:tx>
            <c:strRef>
              <c:f>'scan test'!$C$1</c:f>
              <c:strCache>
                <c:ptCount val="1"/>
                <c:pt idx="0">
                  <c:v>ns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'scan test'!$C$2:$C$32</c:f>
              <c:numCache>
                <c:formatCode>General</c:formatCode>
                <c:ptCount val="31"/>
                <c:pt idx="0">
                  <c:v>127667</c:v>
                </c:pt>
                <c:pt idx="1">
                  <c:v>91218</c:v>
                </c:pt>
                <c:pt idx="2">
                  <c:v>316374</c:v>
                </c:pt>
                <c:pt idx="3">
                  <c:v>257667</c:v>
                </c:pt>
                <c:pt idx="4">
                  <c:v>171064</c:v>
                </c:pt>
                <c:pt idx="5">
                  <c:v>311943</c:v>
                </c:pt>
                <c:pt idx="6">
                  <c:v>273827</c:v>
                </c:pt>
                <c:pt idx="7">
                  <c:v>335823</c:v>
                </c:pt>
                <c:pt idx="8">
                  <c:v>735733</c:v>
                </c:pt>
                <c:pt idx="9">
                  <c:v>740795</c:v>
                </c:pt>
                <c:pt idx="10">
                  <c:v>744105</c:v>
                </c:pt>
                <c:pt idx="11">
                  <c:v>1056576</c:v>
                </c:pt>
                <c:pt idx="12">
                  <c:v>803633</c:v>
                </c:pt>
                <c:pt idx="13">
                  <c:v>2310539</c:v>
                </c:pt>
                <c:pt idx="14">
                  <c:v>2023489</c:v>
                </c:pt>
                <c:pt idx="15">
                  <c:v>2329688</c:v>
                </c:pt>
                <c:pt idx="16">
                  <c:v>6916773</c:v>
                </c:pt>
                <c:pt idx="17">
                  <c:v>7545240</c:v>
                </c:pt>
                <c:pt idx="18">
                  <c:v>7076502</c:v>
                </c:pt>
                <c:pt idx="19">
                  <c:v>7910592</c:v>
                </c:pt>
                <c:pt idx="20">
                  <c:v>9139595</c:v>
                </c:pt>
                <c:pt idx="21">
                  <c:v>13675266</c:v>
                </c:pt>
                <c:pt idx="22">
                  <c:v>19401879</c:v>
                </c:pt>
                <c:pt idx="23">
                  <c:v>337589243</c:v>
                </c:pt>
                <c:pt idx="24">
                  <c:v>85492836</c:v>
                </c:pt>
                <c:pt idx="25">
                  <c:v>81188488</c:v>
                </c:pt>
                <c:pt idx="26">
                  <c:v>70005907</c:v>
                </c:pt>
                <c:pt idx="27">
                  <c:v>90581398</c:v>
                </c:pt>
                <c:pt idx="28">
                  <c:v>107182683</c:v>
                </c:pt>
                <c:pt idx="29">
                  <c:v>527859585</c:v>
                </c:pt>
                <c:pt idx="30">
                  <c:v>4219642085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A-4984-8671-F070F9E58094}"/>
            </c:ext>
          </c:extLst>
        </c:ser>
        <c:ser>
          <c:idx val="3"/>
          <c:order val="3"/>
          <c:tx>
            <c:strRef>
              <c:f>'scan test'!$D$1</c:f>
              <c:strCache>
                <c:ptCount val="1"/>
                <c:pt idx="0">
                  <c:v> ns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'scan test'!$D$2:$D$32</c:f>
              <c:numCache>
                <c:formatCode>General</c:formatCode>
                <c:ptCount val="31"/>
                <c:pt idx="0">
                  <c:v>119573</c:v>
                </c:pt>
                <c:pt idx="1">
                  <c:v>86262</c:v>
                </c:pt>
                <c:pt idx="2">
                  <c:v>314968</c:v>
                </c:pt>
                <c:pt idx="3">
                  <c:v>264395</c:v>
                </c:pt>
                <c:pt idx="4">
                  <c:v>127004</c:v>
                </c:pt>
                <c:pt idx="5">
                  <c:v>90577</c:v>
                </c:pt>
                <c:pt idx="6">
                  <c:v>92318</c:v>
                </c:pt>
                <c:pt idx="7">
                  <c:v>140895</c:v>
                </c:pt>
                <c:pt idx="8">
                  <c:v>726453</c:v>
                </c:pt>
                <c:pt idx="9">
                  <c:v>738634</c:v>
                </c:pt>
                <c:pt idx="10">
                  <c:v>732948</c:v>
                </c:pt>
                <c:pt idx="11">
                  <c:v>928705</c:v>
                </c:pt>
                <c:pt idx="12">
                  <c:v>714267</c:v>
                </c:pt>
                <c:pt idx="13">
                  <c:v>1547643</c:v>
                </c:pt>
                <c:pt idx="14">
                  <c:v>736448</c:v>
                </c:pt>
                <c:pt idx="15">
                  <c:v>832385</c:v>
                </c:pt>
                <c:pt idx="16">
                  <c:v>7891878</c:v>
                </c:pt>
                <c:pt idx="17">
                  <c:v>8939015</c:v>
                </c:pt>
                <c:pt idx="18">
                  <c:v>6845846</c:v>
                </c:pt>
                <c:pt idx="19">
                  <c:v>7016562</c:v>
                </c:pt>
                <c:pt idx="20">
                  <c:v>7125650</c:v>
                </c:pt>
                <c:pt idx="21">
                  <c:v>7320613</c:v>
                </c:pt>
                <c:pt idx="22">
                  <c:v>7097884</c:v>
                </c:pt>
                <c:pt idx="23">
                  <c:v>7719518</c:v>
                </c:pt>
                <c:pt idx="24">
                  <c:v>72894966</c:v>
                </c:pt>
                <c:pt idx="25">
                  <c:v>75978122</c:v>
                </c:pt>
                <c:pt idx="26">
                  <c:v>69316769</c:v>
                </c:pt>
                <c:pt idx="27">
                  <c:v>94286861</c:v>
                </c:pt>
                <c:pt idx="28">
                  <c:v>74534277</c:v>
                </c:pt>
                <c:pt idx="29">
                  <c:v>130795599</c:v>
                </c:pt>
                <c:pt idx="30">
                  <c:v>143625981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7A-4984-8671-F070F9E58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577248"/>
        <c:axId val="-2120280208"/>
      </c:lineChart>
      <c:catAx>
        <c:axId val="213957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0280208"/>
        <c:crosses val="autoZero"/>
        <c:auto val="1"/>
        <c:lblAlgn val="ctr"/>
        <c:lblOffset val="100"/>
        <c:noMultiLvlLbl val="0"/>
      </c:catAx>
      <c:valAx>
        <c:axId val="-2120280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log10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9577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times log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'scan test 2'!$A$1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'scan test 2'!$A$2:$A$38</c:f>
              <c:numCache>
                <c:formatCode>General</c:formatCode>
                <c:ptCount val="37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1000000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  <c:pt idx="20">
                  <c:v>1000000</c:v>
                </c:pt>
                <c:pt idx="21">
                  <c:v>1000000</c:v>
                </c:pt>
                <c:pt idx="22">
                  <c:v>1000000</c:v>
                </c:pt>
                <c:pt idx="23">
                  <c:v>1000000</c:v>
                </c:pt>
                <c:pt idx="24">
                  <c:v>10000000</c:v>
                </c:pt>
                <c:pt idx="25">
                  <c:v>10000000</c:v>
                </c:pt>
                <c:pt idx="26">
                  <c:v>10000000</c:v>
                </c:pt>
                <c:pt idx="27">
                  <c:v>10000000</c:v>
                </c:pt>
                <c:pt idx="28">
                  <c:v>10000000</c:v>
                </c:pt>
                <c:pt idx="29">
                  <c:v>10000000</c:v>
                </c:pt>
                <c:pt idx="30">
                  <c:v>10000000</c:v>
                </c:pt>
                <c:pt idx="31">
                  <c:v>10000000</c:v>
                </c:pt>
                <c:pt idx="32">
                  <c:v>100000000</c:v>
                </c:pt>
                <c:pt idx="33">
                  <c:v>100000000</c:v>
                </c:pt>
                <c:pt idx="34">
                  <c:v>100000000</c:v>
                </c:pt>
                <c:pt idx="35">
                  <c:v>100000000</c:v>
                </c:pt>
                <c:pt idx="36">
                  <c:v>100000000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7-4D4C-9710-6FB96145A7EE}"/>
            </c:ext>
          </c:extLst>
        </c:ser>
        <c:ser>
          <c:idx val="1"/>
          <c:order val="1"/>
          <c:tx>
            <c:strRef>
              <c:f>'scan test 2'!$B$1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'scan test 2'!$B$2:$B$38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16</c:v>
                </c:pt>
                <c:pt idx="13">
                  <c:v>32</c:v>
                </c:pt>
                <c:pt idx="14">
                  <c:v>64</c:v>
                </c:pt>
                <c:pt idx="15">
                  <c:v>128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16</c:v>
                </c:pt>
                <c:pt idx="21">
                  <c:v>32</c:v>
                </c:pt>
                <c:pt idx="22">
                  <c:v>64</c:v>
                </c:pt>
                <c:pt idx="23">
                  <c:v>128</c:v>
                </c:pt>
                <c:pt idx="24">
                  <c:v>1</c:v>
                </c:pt>
                <c:pt idx="25">
                  <c:v>2</c:v>
                </c:pt>
                <c:pt idx="26">
                  <c:v>4</c:v>
                </c:pt>
                <c:pt idx="27">
                  <c:v>8</c:v>
                </c:pt>
                <c:pt idx="28">
                  <c:v>16</c:v>
                </c:pt>
                <c:pt idx="29">
                  <c:v>32</c:v>
                </c:pt>
                <c:pt idx="30">
                  <c:v>64</c:v>
                </c:pt>
                <c:pt idx="31">
                  <c:v>128</c:v>
                </c:pt>
                <c:pt idx="32">
                  <c:v>1</c:v>
                </c:pt>
                <c:pt idx="33">
                  <c:v>2</c:v>
                </c:pt>
                <c:pt idx="34">
                  <c:v>4</c:v>
                </c:pt>
                <c:pt idx="35">
                  <c:v>8</c:v>
                </c:pt>
                <c:pt idx="3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C7-4D4C-9710-6FB96145A7EE}"/>
            </c:ext>
          </c:extLst>
        </c:ser>
        <c:ser>
          <c:idx val="2"/>
          <c:order val="2"/>
          <c:tx>
            <c:strRef>
              <c:f>'scan test 2'!$C$1</c:f>
              <c:strCache>
                <c:ptCount val="1"/>
                <c:pt idx="0">
                  <c:v>ms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'scan test 2'!$C$2:$C$38</c:f>
              <c:numCache>
                <c:formatCode>General</c:formatCode>
                <c:ptCount val="37"/>
                <c:pt idx="0">
                  <c:v>152414</c:v>
                </c:pt>
                <c:pt idx="1">
                  <c:v>104160</c:v>
                </c:pt>
                <c:pt idx="2">
                  <c:v>456611</c:v>
                </c:pt>
                <c:pt idx="3">
                  <c:v>258318</c:v>
                </c:pt>
                <c:pt idx="4">
                  <c:v>136339</c:v>
                </c:pt>
                <c:pt idx="5">
                  <c:v>206254</c:v>
                </c:pt>
                <c:pt idx="6">
                  <c:v>511840</c:v>
                </c:pt>
                <c:pt idx="7">
                  <c:v>325473</c:v>
                </c:pt>
                <c:pt idx="8">
                  <c:v>729020</c:v>
                </c:pt>
                <c:pt idx="9">
                  <c:v>737080</c:v>
                </c:pt>
                <c:pt idx="10">
                  <c:v>756309</c:v>
                </c:pt>
                <c:pt idx="11">
                  <c:v>921609</c:v>
                </c:pt>
                <c:pt idx="12">
                  <c:v>870426</c:v>
                </c:pt>
                <c:pt idx="13">
                  <c:v>2710449</c:v>
                </c:pt>
                <c:pt idx="14">
                  <c:v>2423170</c:v>
                </c:pt>
                <c:pt idx="15">
                  <c:v>3417053</c:v>
                </c:pt>
                <c:pt idx="16">
                  <c:v>7499305</c:v>
                </c:pt>
                <c:pt idx="17">
                  <c:v>7441937</c:v>
                </c:pt>
                <c:pt idx="18">
                  <c:v>7374420</c:v>
                </c:pt>
                <c:pt idx="19">
                  <c:v>8103219</c:v>
                </c:pt>
                <c:pt idx="20">
                  <c:v>7249223</c:v>
                </c:pt>
                <c:pt idx="21">
                  <c:v>14486135</c:v>
                </c:pt>
                <c:pt idx="22">
                  <c:v>19483935</c:v>
                </c:pt>
                <c:pt idx="23">
                  <c:v>21775681</c:v>
                </c:pt>
                <c:pt idx="24">
                  <c:v>68683849</c:v>
                </c:pt>
                <c:pt idx="25">
                  <c:v>71689000</c:v>
                </c:pt>
                <c:pt idx="26">
                  <c:v>70224596</c:v>
                </c:pt>
                <c:pt idx="27">
                  <c:v>68848520</c:v>
                </c:pt>
                <c:pt idx="28">
                  <c:v>75074613</c:v>
                </c:pt>
                <c:pt idx="29">
                  <c:v>134762507</c:v>
                </c:pt>
                <c:pt idx="30">
                  <c:v>927078984</c:v>
                </c:pt>
                <c:pt idx="31">
                  <c:v>9745727835</c:v>
                </c:pt>
                <c:pt idx="32">
                  <c:v>696091772</c:v>
                </c:pt>
                <c:pt idx="33">
                  <c:v>692127232</c:v>
                </c:pt>
                <c:pt idx="34">
                  <c:v>692496299</c:v>
                </c:pt>
                <c:pt idx="35">
                  <c:v>2594324844</c:v>
                </c:pt>
                <c:pt idx="36">
                  <c:v>36877487088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C7-4D4C-9710-6FB96145A7EE}"/>
            </c:ext>
          </c:extLst>
        </c:ser>
        <c:ser>
          <c:idx val="3"/>
          <c:order val="3"/>
          <c:tx>
            <c:strRef>
              <c:f>'scan test 2'!$D$1</c:f>
              <c:strCache>
                <c:ptCount val="1"/>
                <c:pt idx="0">
                  <c:v> ms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'scan test 2'!$D$2:$D$38</c:f>
              <c:numCache>
                <c:formatCode>General</c:formatCode>
                <c:ptCount val="37"/>
                <c:pt idx="0">
                  <c:v>128719</c:v>
                </c:pt>
                <c:pt idx="1">
                  <c:v>86854</c:v>
                </c:pt>
                <c:pt idx="2">
                  <c:v>391373</c:v>
                </c:pt>
                <c:pt idx="3">
                  <c:v>252625</c:v>
                </c:pt>
                <c:pt idx="4">
                  <c:v>125173</c:v>
                </c:pt>
                <c:pt idx="5">
                  <c:v>88433</c:v>
                </c:pt>
                <c:pt idx="6">
                  <c:v>157203</c:v>
                </c:pt>
                <c:pt idx="7">
                  <c:v>138087</c:v>
                </c:pt>
                <c:pt idx="8">
                  <c:v>952859</c:v>
                </c:pt>
                <c:pt idx="9">
                  <c:v>734020</c:v>
                </c:pt>
                <c:pt idx="10">
                  <c:v>999517</c:v>
                </c:pt>
                <c:pt idx="11">
                  <c:v>906483</c:v>
                </c:pt>
                <c:pt idx="12">
                  <c:v>755057</c:v>
                </c:pt>
                <c:pt idx="13">
                  <c:v>1556252</c:v>
                </c:pt>
                <c:pt idx="14">
                  <c:v>764816</c:v>
                </c:pt>
                <c:pt idx="15">
                  <c:v>899283</c:v>
                </c:pt>
                <c:pt idx="16">
                  <c:v>8065658</c:v>
                </c:pt>
                <c:pt idx="17">
                  <c:v>9008872</c:v>
                </c:pt>
                <c:pt idx="18">
                  <c:v>6972235</c:v>
                </c:pt>
                <c:pt idx="19">
                  <c:v>7314533</c:v>
                </c:pt>
                <c:pt idx="20">
                  <c:v>6851194</c:v>
                </c:pt>
                <c:pt idx="21">
                  <c:v>7357861</c:v>
                </c:pt>
                <c:pt idx="22">
                  <c:v>6906123</c:v>
                </c:pt>
                <c:pt idx="23">
                  <c:v>7087767</c:v>
                </c:pt>
                <c:pt idx="24">
                  <c:v>68892694</c:v>
                </c:pt>
                <c:pt idx="25">
                  <c:v>68303990</c:v>
                </c:pt>
                <c:pt idx="26">
                  <c:v>69403348</c:v>
                </c:pt>
                <c:pt idx="27">
                  <c:v>68223126</c:v>
                </c:pt>
                <c:pt idx="28">
                  <c:v>70637029</c:v>
                </c:pt>
                <c:pt idx="29">
                  <c:v>69643404</c:v>
                </c:pt>
                <c:pt idx="30">
                  <c:v>109855449</c:v>
                </c:pt>
                <c:pt idx="31">
                  <c:v>136729126</c:v>
                </c:pt>
                <c:pt idx="32">
                  <c:v>689844956</c:v>
                </c:pt>
                <c:pt idx="33">
                  <c:v>693127908</c:v>
                </c:pt>
                <c:pt idx="34">
                  <c:v>704085979</c:v>
                </c:pt>
                <c:pt idx="35">
                  <c:v>965163035</c:v>
                </c:pt>
                <c:pt idx="36">
                  <c:v>2227162058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C7-4D4C-9710-6FB96145A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554752"/>
        <c:axId val="-2119669216"/>
      </c:lineChart>
      <c:catAx>
        <c:axId val="-210155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9669216"/>
        <c:crosses val="autoZero"/>
        <c:auto val="1"/>
        <c:lblAlgn val="ctr"/>
        <c:lblOffset val="100"/>
        <c:noMultiLvlLbl val="0"/>
      </c:catAx>
      <c:valAx>
        <c:axId val="-21196692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1554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times log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5'!$A$1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'insert 5'!$A$2:$A$33</c:f>
              <c:numCache>
                <c:formatCode>General</c:formatCode>
                <c:ptCount val="32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1000000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  <c:pt idx="20">
                  <c:v>1000000</c:v>
                </c:pt>
                <c:pt idx="21">
                  <c:v>1000000</c:v>
                </c:pt>
                <c:pt idx="22">
                  <c:v>1000000</c:v>
                </c:pt>
                <c:pt idx="23">
                  <c:v>1000000</c:v>
                </c:pt>
                <c:pt idx="24">
                  <c:v>10000000</c:v>
                </c:pt>
                <c:pt idx="25">
                  <c:v>10000000</c:v>
                </c:pt>
                <c:pt idx="26">
                  <c:v>10000000</c:v>
                </c:pt>
                <c:pt idx="27">
                  <c:v>10000000</c:v>
                </c:pt>
                <c:pt idx="28">
                  <c:v>10000000</c:v>
                </c:pt>
                <c:pt idx="29">
                  <c:v>10000000</c:v>
                </c:pt>
                <c:pt idx="30">
                  <c:v>10000000</c:v>
                </c:pt>
                <c:pt idx="31">
                  <c:v>10000000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3-4697-90D2-C3361868BCA3}"/>
            </c:ext>
          </c:extLst>
        </c:ser>
        <c:ser>
          <c:idx val="1"/>
          <c:order val="1"/>
          <c:tx>
            <c:strRef>
              <c:f>'insert 5'!$B$1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'insert 5'!$B$2:$B$33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16</c:v>
                </c:pt>
                <c:pt idx="13">
                  <c:v>32</c:v>
                </c:pt>
                <c:pt idx="14">
                  <c:v>64</c:v>
                </c:pt>
                <c:pt idx="15">
                  <c:v>128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16</c:v>
                </c:pt>
                <c:pt idx="21">
                  <c:v>32</c:v>
                </c:pt>
                <c:pt idx="22">
                  <c:v>64</c:v>
                </c:pt>
                <c:pt idx="23">
                  <c:v>128</c:v>
                </c:pt>
                <c:pt idx="24">
                  <c:v>1</c:v>
                </c:pt>
                <c:pt idx="25">
                  <c:v>2</c:v>
                </c:pt>
                <c:pt idx="26">
                  <c:v>4</c:v>
                </c:pt>
                <c:pt idx="27">
                  <c:v>8</c:v>
                </c:pt>
                <c:pt idx="28">
                  <c:v>16</c:v>
                </c:pt>
                <c:pt idx="29">
                  <c:v>32</c:v>
                </c:pt>
                <c:pt idx="30">
                  <c:v>64</c:v>
                </c:pt>
                <c:pt idx="31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3-4697-90D2-C3361868BCA3}"/>
            </c:ext>
          </c:extLst>
        </c:ser>
        <c:ser>
          <c:idx val="2"/>
          <c:order val="2"/>
          <c:tx>
            <c:strRef>
              <c:f>'insert 5'!$C$1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'insert 5'!$C$2:$C$33</c:f>
              <c:numCache>
                <c:formatCode>General</c:formatCode>
                <c:ptCount val="32"/>
                <c:pt idx="0">
                  <c:v>154727</c:v>
                </c:pt>
                <c:pt idx="1">
                  <c:v>250548</c:v>
                </c:pt>
                <c:pt idx="2">
                  <c:v>457944</c:v>
                </c:pt>
                <c:pt idx="3">
                  <c:v>809444</c:v>
                </c:pt>
                <c:pt idx="4">
                  <c:v>1751449</c:v>
                </c:pt>
                <c:pt idx="5">
                  <c:v>3684820</c:v>
                </c:pt>
                <c:pt idx="6">
                  <c:v>6925534</c:v>
                </c:pt>
                <c:pt idx="7">
                  <c:v>14270560</c:v>
                </c:pt>
                <c:pt idx="8">
                  <c:v>1465905</c:v>
                </c:pt>
                <c:pt idx="9">
                  <c:v>2063025</c:v>
                </c:pt>
                <c:pt idx="10">
                  <c:v>4928647</c:v>
                </c:pt>
                <c:pt idx="11">
                  <c:v>7737293</c:v>
                </c:pt>
                <c:pt idx="12">
                  <c:v>21407276</c:v>
                </c:pt>
                <c:pt idx="13">
                  <c:v>35064737</c:v>
                </c:pt>
                <c:pt idx="14">
                  <c:v>69179602</c:v>
                </c:pt>
                <c:pt idx="15">
                  <c:v>120881931</c:v>
                </c:pt>
                <c:pt idx="16">
                  <c:v>15586307</c:v>
                </c:pt>
                <c:pt idx="17">
                  <c:v>25640436</c:v>
                </c:pt>
                <c:pt idx="18">
                  <c:v>43082305</c:v>
                </c:pt>
                <c:pt idx="19">
                  <c:v>72718188</c:v>
                </c:pt>
                <c:pt idx="20">
                  <c:v>172682419</c:v>
                </c:pt>
                <c:pt idx="21">
                  <c:v>321828179</c:v>
                </c:pt>
                <c:pt idx="22">
                  <c:v>665501677</c:v>
                </c:pt>
                <c:pt idx="23">
                  <c:v>1177243846</c:v>
                </c:pt>
                <c:pt idx="24">
                  <c:v>144247025</c:v>
                </c:pt>
                <c:pt idx="25">
                  <c:v>216567485</c:v>
                </c:pt>
                <c:pt idx="26">
                  <c:v>433952302</c:v>
                </c:pt>
                <c:pt idx="27">
                  <c:v>800583818</c:v>
                </c:pt>
                <c:pt idx="28">
                  <c:v>1669610514</c:v>
                </c:pt>
                <c:pt idx="29">
                  <c:v>3086104072</c:v>
                </c:pt>
                <c:pt idx="30">
                  <c:v>6472902193</c:v>
                </c:pt>
                <c:pt idx="31">
                  <c:v>14019349069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3-4697-90D2-C3361868BCA3}"/>
            </c:ext>
          </c:extLst>
        </c:ser>
        <c:ser>
          <c:idx val="3"/>
          <c:order val="3"/>
          <c:tx>
            <c:strRef>
              <c:f>'insert 5'!$D$1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'insert 5'!$D$2:$D$33</c:f>
              <c:numCache>
                <c:formatCode>General</c:formatCode>
                <c:ptCount val="32"/>
                <c:pt idx="0">
                  <c:v>150687</c:v>
                </c:pt>
                <c:pt idx="1">
                  <c:v>245398</c:v>
                </c:pt>
                <c:pt idx="2">
                  <c:v>407599</c:v>
                </c:pt>
                <c:pt idx="3">
                  <c:v>760965</c:v>
                </c:pt>
                <c:pt idx="4">
                  <c:v>2084969</c:v>
                </c:pt>
                <c:pt idx="5">
                  <c:v>3191693</c:v>
                </c:pt>
                <c:pt idx="6">
                  <c:v>8502476</c:v>
                </c:pt>
                <c:pt idx="7">
                  <c:v>13642793</c:v>
                </c:pt>
                <c:pt idx="8">
                  <c:v>1390489</c:v>
                </c:pt>
                <c:pt idx="9">
                  <c:v>2037878</c:v>
                </c:pt>
                <c:pt idx="10">
                  <c:v>3585513</c:v>
                </c:pt>
                <c:pt idx="11">
                  <c:v>7672413</c:v>
                </c:pt>
                <c:pt idx="12">
                  <c:v>21702356</c:v>
                </c:pt>
                <c:pt idx="13">
                  <c:v>32041173</c:v>
                </c:pt>
                <c:pt idx="14">
                  <c:v>63198691</c:v>
                </c:pt>
                <c:pt idx="15">
                  <c:v>132713594</c:v>
                </c:pt>
                <c:pt idx="16">
                  <c:v>16929671</c:v>
                </c:pt>
                <c:pt idx="17">
                  <c:v>31140951</c:v>
                </c:pt>
                <c:pt idx="18">
                  <c:v>40667203</c:v>
                </c:pt>
                <c:pt idx="19">
                  <c:v>67500585</c:v>
                </c:pt>
                <c:pt idx="20">
                  <c:v>188413044</c:v>
                </c:pt>
                <c:pt idx="21">
                  <c:v>330064916</c:v>
                </c:pt>
                <c:pt idx="22">
                  <c:v>658537841</c:v>
                </c:pt>
                <c:pt idx="23">
                  <c:v>1203151300</c:v>
                </c:pt>
                <c:pt idx="24">
                  <c:v>142970209</c:v>
                </c:pt>
                <c:pt idx="25">
                  <c:v>207294945</c:v>
                </c:pt>
                <c:pt idx="26">
                  <c:v>433326423</c:v>
                </c:pt>
                <c:pt idx="27">
                  <c:v>795151588</c:v>
                </c:pt>
                <c:pt idx="28">
                  <c:v>1690094804</c:v>
                </c:pt>
                <c:pt idx="29">
                  <c:v>3770826980</c:v>
                </c:pt>
                <c:pt idx="30">
                  <c:v>7726094553</c:v>
                </c:pt>
                <c:pt idx="31">
                  <c:v>15722238615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93-4697-90D2-C3361868B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967792"/>
        <c:axId val="-2101441088"/>
      </c:lineChart>
      <c:catAx>
        <c:axId val="-210396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1441088"/>
        <c:crosses val="autoZero"/>
        <c:auto val="1"/>
        <c:lblAlgn val="ctr"/>
        <c:lblOffset val="100"/>
        <c:noMultiLvlLbl val="0"/>
      </c:catAx>
      <c:valAx>
        <c:axId val="-21014410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3967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'O2-insert'!$A$1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'O2-insert'!$A$2:$A$33</c:f>
              <c:numCache>
                <c:formatCode>General</c:formatCode>
                <c:ptCount val="32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1000000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  <c:pt idx="20">
                  <c:v>1000000</c:v>
                </c:pt>
                <c:pt idx="21">
                  <c:v>1000000</c:v>
                </c:pt>
                <c:pt idx="22">
                  <c:v>1000000</c:v>
                </c:pt>
                <c:pt idx="23">
                  <c:v>1000000</c:v>
                </c:pt>
                <c:pt idx="24">
                  <c:v>10000000</c:v>
                </c:pt>
                <c:pt idx="25">
                  <c:v>10000000</c:v>
                </c:pt>
                <c:pt idx="26">
                  <c:v>10000000</c:v>
                </c:pt>
                <c:pt idx="27">
                  <c:v>10000000</c:v>
                </c:pt>
                <c:pt idx="28">
                  <c:v>10000000</c:v>
                </c:pt>
                <c:pt idx="29">
                  <c:v>10000000</c:v>
                </c:pt>
                <c:pt idx="30">
                  <c:v>10000000</c:v>
                </c:pt>
                <c:pt idx="31">
                  <c:v>10000000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F-44D8-A152-EB9CCFC4032A}"/>
            </c:ext>
          </c:extLst>
        </c:ser>
        <c:ser>
          <c:idx val="1"/>
          <c:order val="1"/>
          <c:tx>
            <c:strRef>
              <c:f>'O2-insert'!$B$1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'O2-insert'!$B$2:$B$33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16</c:v>
                </c:pt>
                <c:pt idx="13">
                  <c:v>32</c:v>
                </c:pt>
                <c:pt idx="14">
                  <c:v>64</c:v>
                </c:pt>
                <c:pt idx="15">
                  <c:v>128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16</c:v>
                </c:pt>
                <c:pt idx="21">
                  <c:v>32</c:v>
                </c:pt>
                <c:pt idx="22">
                  <c:v>64</c:v>
                </c:pt>
                <c:pt idx="23">
                  <c:v>128</c:v>
                </c:pt>
                <c:pt idx="24">
                  <c:v>1</c:v>
                </c:pt>
                <c:pt idx="25">
                  <c:v>2</c:v>
                </c:pt>
                <c:pt idx="26">
                  <c:v>4</c:v>
                </c:pt>
                <c:pt idx="27">
                  <c:v>8</c:v>
                </c:pt>
                <c:pt idx="28">
                  <c:v>16</c:v>
                </c:pt>
                <c:pt idx="29">
                  <c:v>32</c:v>
                </c:pt>
                <c:pt idx="30">
                  <c:v>64</c:v>
                </c:pt>
                <c:pt idx="31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F-44D8-A152-EB9CCFC4032A}"/>
            </c:ext>
          </c:extLst>
        </c:ser>
        <c:ser>
          <c:idx val="2"/>
          <c:order val="2"/>
          <c:tx>
            <c:strRef>
              <c:f>'O2-insert'!$C$1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'O2-insert'!$C$2:$C$33</c:f>
              <c:numCache>
                <c:formatCode>General</c:formatCode>
                <c:ptCount val="32"/>
                <c:pt idx="0">
                  <c:v>86249</c:v>
                </c:pt>
                <c:pt idx="1">
                  <c:v>229153</c:v>
                </c:pt>
                <c:pt idx="2">
                  <c:v>366988</c:v>
                </c:pt>
                <c:pt idx="3">
                  <c:v>607256</c:v>
                </c:pt>
                <c:pt idx="4">
                  <c:v>917022</c:v>
                </c:pt>
                <c:pt idx="5">
                  <c:v>2136985</c:v>
                </c:pt>
                <c:pt idx="6">
                  <c:v>3509708</c:v>
                </c:pt>
                <c:pt idx="7">
                  <c:v>5843540</c:v>
                </c:pt>
                <c:pt idx="8">
                  <c:v>595460</c:v>
                </c:pt>
                <c:pt idx="9">
                  <c:v>892072</c:v>
                </c:pt>
                <c:pt idx="10">
                  <c:v>1550820</c:v>
                </c:pt>
                <c:pt idx="11">
                  <c:v>2778368</c:v>
                </c:pt>
                <c:pt idx="12">
                  <c:v>10006367</c:v>
                </c:pt>
                <c:pt idx="13">
                  <c:v>18102798</c:v>
                </c:pt>
                <c:pt idx="14">
                  <c:v>38876248</c:v>
                </c:pt>
                <c:pt idx="15">
                  <c:v>78895241</c:v>
                </c:pt>
                <c:pt idx="16">
                  <c:v>9117196</c:v>
                </c:pt>
                <c:pt idx="17">
                  <c:v>13604998</c:v>
                </c:pt>
                <c:pt idx="18">
                  <c:v>17471356</c:v>
                </c:pt>
                <c:pt idx="19">
                  <c:v>29157366</c:v>
                </c:pt>
                <c:pt idx="20">
                  <c:v>79007799</c:v>
                </c:pt>
                <c:pt idx="21">
                  <c:v>145910130</c:v>
                </c:pt>
                <c:pt idx="22">
                  <c:v>314663183</c:v>
                </c:pt>
                <c:pt idx="23">
                  <c:v>640401149</c:v>
                </c:pt>
                <c:pt idx="24">
                  <c:v>69597858</c:v>
                </c:pt>
                <c:pt idx="25">
                  <c:v>97038827</c:v>
                </c:pt>
                <c:pt idx="26">
                  <c:v>213527435</c:v>
                </c:pt>
                <c:pt idx="27">
                  <c:v>380334073</c:v>
                </c:pt>
                <c:pt idx="28">
                  <c:v>734502800</c:v>
                </c:pt>
                <c:pt idx="29">
                  <c:v>1390006611</c:v>
                </c:pt>
                <c:pt idx="30">
                  <c:v>2820842973</c:v>
                </c:pt>
                <c:pt idx="31">
                  <c:v>6633658566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1F-44D8-A152-EB9CCFC4032A}"/>
            </c:ext>
          </c:extLst>
        </c:ser>
        <c:ser>
          <c:idx val="3"/>
          <c:order val="3"/>
          <c:tx>
            <c:strRef>
              <c:f>'O2-insert'!$D$1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'O2-insert'!$D$2:$D$33</c:f>
              <c:numCache>
                <c:formatCode>General</c:formatCode>
                <c:ptCount val="32"/>
                <c:pt idx="0">
                  <c:v>85635</c:v>
                </c:pt>
                <c:pt idx="1">
                  <c:v>219985</c:v>
                </c:pt>
                <c:pt idx="2">
                  <c:v>447437</c:v>
                </c:pt>
                <c:pt idx="3">
                  <c:v>471077</c:v>
                </c:pt>
                <c:pt idx="4">
                  <c:v>961159</c:v>
                </c:pt>
                <c:pt idx="5">
                  <c:v>2140814</c:v>
                </c:pt>
                <c:pt idx="6">
                  <c:v>3801249</c:v>
                </c:pt>
                <c:pt idx="7">
                  <c:v>6866083</c:v>
                </c:pt>
                <c:pt idx="8">
                  <c:v>609082</c:v>
                </c:pt>
                <c:pt idx="9">
                  <c:v>924232</c:v>
                </c:pt>
                <c:pt idx="10">
                  <c:v>1765331</c:v>
                </c:pt>
                <c:pt idx="11">
                  <c:v>3284143</c:v>
                </c:pt>
                <c:pt idx="12">
                  <c:v>10236717</c:v>
                </c:pt>
                <c:pt idx="13">
                  <c:v>25190543</c:v>
                </c:pt>
                <c:pt idx="14">
                  <c:v>32580859</c:v>
                </c:pt>
                <c:pt idx="15">
                  <c:v>69474821</c:v>
                </c:pt>
                <c:pt idx="16">
                  <c:v>7467110</c:v>
                </c:pt>
                <c:pt idx="17">
                  <c:v>11415222</c:v>
                </c:pt>
                <c:pt idx="18">
                  <c:v>17337999</c:v>
                </c:pt>
                <c:pt idx="19">
                  <c:v>31923763</c:v>
                </c:pt>
                <c:pt idx="20">
                  <c:v>78896724</c:v>
                </c:pt>
                <c:pt idx="21">
                  <c:v>154260380</c:v>
                </c:pt>
                <c:pt idx="22">
                  <c:v>411523550</c:v>
                </c:pt>
                <c:pt idx="23">
                  <c:v>650791433</c:v>
                </c:pt>
                <c:pt idx="24">
                  <c:v>71571292</c:v>
                </c:pt>
                <c:pt idx="25">
                  <c:v>102985085</c:v>
                </c:pt>
                <c:pt idx="26">
                  <c:v>218238882</c:v>
                </c:pt>
                <c:pt idx="27">
                  <c:v>397720980</c:v>
                </c:pt>
                <c:pt idx="28">
                  <c:v>776806117</c:v>
                </c:pt>
                <c:pt idx="29">
                  <c:v>1602800820</c:v>
                </c:pt>
                <c:pt idx="30">
                  <c:v>3567967117</c:v>
                </c:pt>
                <c:pt idx="31">
                  <c:v>13269607697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1F-44D8-A152-EB9CCFC40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816528"/>
        <c:axId val="-2121139616"/>
      </c:lineChart>
      <c:catAx>
        <c:axId val="212581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1139616"/>
        <c:crosses val="autoZero"/>
        <c:auto val="1"/>
        <c:lblAlgn val="ctr"/>
        <c:lblOffset val="100"/>
        <c:noMultiLvlLbl val="0"/>
      </c:catAx>
      <c:valAx>
        <c:axId val="-2121139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5816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'O2-scan'!$A$1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'O2-scan'!$A$2:$A$33</c:f>
              <c:numCache>
                <c:formatCode>General</c:formatCode>
                <c:ptCount val="32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1000000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  <c:pt idx="20">
                  <c:v>1000000</c:v>
                </c:pt>
                <c:pt idx="21">
                  <c:v>1000000</c:v>
                </c:pt>
                <c:pt idx="22">
                  <c:v>1000000</c:v>
                </c:pt>
                <c:pt idx="23">
                  <c:v>1000000</c:v>
                </c:pt>
                <c:pt idx="24">
                  <c:v>10000000</c:v>
                </c:pt>
                <c:pt idx="25">
                  <c:v>10000000</c:v>
                </c:pt>
                <c:pt idx="26">
                  <c:v>10000000</c:v>
                </c:pt>
                <c:pt idx="27">
                  <c:v>10000000</c:v>
                </c:pt>
                <c:pt idx="28">
                  <c:v>10000000</c:v>
                </c:pt>
                <c:pt idx="29">
                  <c:v>10000000</c:v>
                </c:pt>
                <c:pt idx="30">
                  <c:v>10000000</c:v>
                </c:pt>
                <c:pt idx="31">
                  <c:v>10000000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B-4F72-B7C8-A633EF702071}"/>
            </c:ext>
          </c:extLst>
        </c:ser>
        <c:ser>
          <c:idx val="1"/>
          <c:order val="1"/>
          <c:tx>
            <c:strRef>
              <c:f>'O2-scan'!$B$1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'O2-scan'!$B$2:$B$33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16</c:v>
                </c:pt>
                <c:pt idx="13">
                  <c:v>32</c:v>
                </c:pt>
                <c:pt idx="14">
                  <c:v>64</c:v>
                </c:pt>
                <c:pt idx="15">
                  <c:v>128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16</c:v>
                </c:pt>
                <c:pt idx="21">
                  <c:v>32</c:v>
                </c:pt>
                <c:pt idx="22">
                  <c:v>64</c:v>
                </c:pt>
                <c:pt idx="23">
                  <c:v>128</c:v>
                </c:pt>
                <c:pt idx="24">
                  <c:v>1</c:v>
                </c:pt>
                <c:pt idx="25">
                  <c:v>2</c:v>
                </c:pt>
                <c:pt idx="26">
                  <c:v>4</c:v>
                </c:pt>
                <c:pt idx="27">
                  <c:v>8</c:v>
                </c:pt>
                <c:pt idx="28">
                  <c:v>16</c:v>
                </c:pt>
                <c:pt idx="29">
                  <c:v>32</c:v>
                </c:pt>
                <c:pt idx="30">
                  <c:v>64</c:v>
                </c:pt>
                <c:pt idx="31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B-4F72-B7C8-A633EF702071}"/>
            </c:ext>
          </c:extLst>
        </c:ser>
        <c:ser>
          <c:idx val="2"/>
          <c:order val="2"/>
          <c:tx>
            <c:strRef>
              <c:f>'O2-scan'!$C$1</c:f>
              <c:strCache>
                <c:ptCount val="1"/>
                <c:pt idx="0">
                  <c:v>ms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'O2-scan'!$C$2:$C$33</c:f>
              <c:numCache>
                <c:formatCode>General</c:formatCode>
                <c:ptCount val="32"/>
                <c:pt idx="0">
                  <c:v>57327</c:v>
                </c:pt>
                <c:pt idx="1">
                  <c:v>37251</c:v>
                </c:pt>
                <c:pt idx="2">
                  <c:v>38386</c:v>
                </c:pt>
                <c:pt idx="3">
                  <c:v>90951</c:v>
                </c:pt>
                <c:pt idx="4">
                  <c:v>127026</c:v>
                </c:pt>
                <c:pt idx="5">
                  <c:v>365788</c:v>
                </c:pt>
                <c:pt idx="6">
                  <c:v>185502</c:v>
                </c:pt>
                <c:pt idx="7">
                  <c:v>702766</c:v>
                </c:pt>
                <c:pt idx="8">
                  <c:v>471241</c:v>
                </c:pt>
                <c:pt idx="9">
                  <c:v>320805</c:v>
                </c:pt>
                <c:pt idx="10">
                  <c:v>1046732</c:v>
                </c:pt>
                <c:pt idx="11">
                  <c:v>513437</c:v>
                </c:pt>
                <c:pt idx="12">
                  <c:v>911982</c:v>
                </c:pt>
                <c:pt idx="13">
                  <c:v>2622856</c:v>
                </c:pt>
                <c:pt idx="14">
                  <c:v>2486058</c:v>
                </c:pt>
                <c:pt idx="15">
                  <c:v>1606499</c:v>
                </c:pt>
                <c:pt idx="16">
                  <c:v>2603951</c:v>
                </c:pt>
                <c:pt idx="17">
                  <c:v>3532132</c:v>
                </c:pt>
                <c:pt idx="18">
                  <c:v>4953627</c:v>
                </c:pt>
                <c:pt idx="19">
                  <c:v>3208031</c:v>
                </c:pt>
                <c:pt idx="20">
                  <c:v>6696352</c:v>
                </c:pt>
                <c:pt idx="21">
                  <c:v>9554485</c:v>
                </c:pt>
                <c:pt idx="22">
                  <c:v>10980315</c:v>
                </c:pt>
                <c:pt idx="23">
                  <c:v>13389151</c:v>
                </c:pt>
                <c:pt idx="24">
                  <c:v>28453333</c:v>
                </c:pt>
                <c:pt idx="25">
                  <c:v>29606834</c:v>
                </c:pt>
                <c:pt idx="26">
                  <c:v>28935232</c:v>
                </c:pt>
                <c:pt idx="27">
                  <c:v>29385851</c:v>
                </c:pt>
                <c:pt idx="28">
                  <c:v>71304688</c:v>
                </c:pt>
                <c:pt idx="29">
                  <c:v>456804048</c:v>
                </c:pt>
                <c:pt idx="30">
                  <c:v>2626233125</c:v>
                </c:pt>
                <c:pt idx="31">
                  <c:v>14148828743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3B-4F72-B7C8-A633EF702071}"/>
            </c:ext>
          </c:extLst>
        </c:ser>
        <c:ser>
          <c:idx val="3"/>
          <c:order val="3"/>
          <c:tx>
            <c:strRef>
              <c:f>'O2-scan'!$D$1</c:f>
              <c:strCache>
                <c:ptCount val="1"/>
                <c:pt idx="0">
                  <c:v> ms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'O2-scan'!$D$2:$D$33</c:f>
              <c:numCache>
                <c:formatCode>General</c:formatCode>
                <c:ptCount val="32"/>
                <c:pt idx="0">
                  <c:v>48865</c:v>
                </c:pt>
                <c:pt idx="1">
                  <c:v>33319</c:v>
                </c:pt>
                <c:pt idx="2">
                  <c:v>35209</c:v>
                </c:pt>
                <c:pt idx="3">
                  <c:v>92652</c:v>
                </c:pt>
                <c:pt idx="4">
                  <c:v>72826</c:v>
                </c:pt>
                <c:pt idx="5">
                  <c:v>39668</c:v>
                </c:pt>
                <c:pt idx="6">
                  <c:v>66610</c:v>
                </c:pt>
                <c:pt idx="7">
                  <c:v>84320</c:v>
                </c:pt>
                <c:pt idx="8">
                  <c:v>345247</c:v>
                </c:pt>
                <c:pt idx="9">
                  <c:v>286272</c:v>
                </c:pt>
                <c:pt idx="10">
                  <c:v>584481</c:v>
                </c:pt>
                <c:pt idx="11">
                  <c:v>364233</c:v>
                </c:pt>
                <c:pt idx="12">
                  <c:v>473756</c:v>
                </c:pt>
                <c:pt idx="13">
                  <c:v>680449</c:v>
                </c:pt>
                <c:pt idx="14">
                  <c:v>306934</c:v>
                </c:pt>
                <c:pt idx="15">
                  <c:v>354604</c:v>
                </c:pt>
                <c:pt idx="16">
                  <c:v>2593385</c:v>
                </c:pt>
                <c:pt idx="17">
                  <c:v>2736144</c:v>
                </c:pt>
                <c:pt idx="18">
                  <c:v>2799378</c:v>
                </c:pt>
                <c:pt idx="19">
                  <c:v>2612035</c:v>
                </c:pt>
                <c:pt idx="20">
                  <c:v>2867647</c:v>
                </c:pt>
                <c:pt idx="21">
                  <c:v>2853457</c:v>
                </c:pt>
                <c:pt idx="22">
                  <c:v>2788902</c:v>
                </c:pt>
                <c:pt idx="23">
                  <c:v>2953577</c:v>
                </c:pt>
                <c:pt idx="24">
                  <c:v>28752281</c:v>
                </c:pt>
                <c:pt idx="25">
                  <c:v>25109965</c:v>
                </c:pt>
                <c:pt idx="26">
                  <c:v>29750577</c:v>
                </c:pt>
                <c:pt idx="27">
                  <c:v>25105170</c:v>
                </c:pt>
                <c:pt idx="28">
                  <c:v>27853852</c:v>
                </c:pt>
                <c:pt idx="29">
                  <c:v>87941905</c:v>
                </c:pt>
                <c:pt idx="30">
                  <c:v>77600029</c:v>
                </c:pt>
                <c:pt idx="31">
                  <c:v>76267450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3B-4F72-B7C8-A633EF702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497312"/>
        <c:axId val="2123203232"/>
      </c:lineChart>
      <c:catAx>
        <c:axId val="-212849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3203232"/>
        <c:crosses val="autoZero"/>
        <c:auto val="1"/>
        <c:lblAlgn val="ctr"/>
        <c:lblOffset val="100"/>
        <c:noMultiLvlLbl val="0"/>
      </c:catAx>
      <c:valAx>
        <c:axId val="21232032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8497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406399</xdr:colOff>
      <xdr:row>1</xdr:row>
      <xdr:rowOff>2133</xdr:rowOff>
    </xdr:from>
    <xdr:to>
      <xdr:col>23</xdr:col>
      <xdr:colOff>89121</xdr:colOff>
      <xdr:row>201</xdr:row>
      <xdr:rowOff>129592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355599</xdr:colOff>
      <xdr:row>4</xdr:row>
      <xdr:rowOff>118534</xdr:rowOff>
    </xdr:from>
    <xdr:to>
      <xdr:col>28</xdr:col>
      <xdr:colOff>728133</xdr:colOff>
      <xdr:row>40</xdr:row>
      <xdr:rowOff>16934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433659</xdr:colOff>
      <xdr:row>43</xdr:row>
      <xdr:rowOff>30975</xdr:rowOff>
    </xdr:from>
    <xdr:to>
      <xdr:col>28</xdr:col>
      <xdr:colOff>806193</xdr:colOff>
      <xdr:row>78</xdr:row>
      <xdr:rowOff>146203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5</xdr:row>
      <xdr:rowOff>18406</xdr:rowOff>
    </xdr:from>
    <xdr:to>
      <xdr:col>48</xdr:col>
      <xdr:colOff>372535</xdr:colOff>
      <xdr:row>40</xdr:row>
      <xdr:rowOff>117332</xdr:rowOff>
    </xdr:to>
    <xdr:graphicFrame macro="">
      <xdr:nvGraphicFramePr>
        <xdr:cNvPr id="4" name="Diagramm 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355599</xdr:colOff>
      <xdr:row>4</xdr:row>
      <xdr:rowOff>118534</xdr:rowOff>
    </xdr:from>
    <xdr:to>
      <xdr:col>28</xdr:col>
      <xdr:colOff>728133</xdr:colOff>
      <xdr:row>40</xdr:row>
      <xdr:rowOff>16934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433659</xdr:colOff>
      <xdr:row>43</xdr:row>
      <xdr:rowOff>30975</xdr:rowOff>
    </xdr:from>
    <xdr:to>
      <xdr:col>28</xdr:col>
      <xdr:colOff>806193</xdr:colOff>
      <xdr:row>78</xdr:row>
      <xdr:rowOff>146203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5</xdr:row>
      <xdr:rowOff>18406</xdr:rowOff>
    </xdr:from>
    <xdr:to>
      <xdr:col>48</xdr:col>
      <xdr:colOff>372535</xdr:colOff>
      <xdr:row>40</xdr:row>
      <xdr:rowOff>117332</xdr:rowOff>
    </xdr:to>
    <xdr:graphicFrame macro="">
      <xdr:nvGraphicFramePr>
        <xdr:cNvPr id="4" name="Diagramm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355599</xdr:colOff>
      <xdr:row>3</xdr:row>
      <xdr:rowOff>118534</xdr:rowOff>
    </xdr:from>
    <xdr:to>
      <xdr:col>28</xdr:col>
      <xdr:colOff>728133</xdr:colOff>
      <xdr:row>39</xdr:row>
      <xdr:rowOff>16934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433659</xdr:colOff>
      <xdr:row>42</xdr:row>
      <xdr:rowOff>30975</xdr:rowOff>
    </xdr:from>
    <xdr:to>
      <xdr:col>28</xdr:col>
      <xdr:colOff>806193</xdr:colOff>
      <xdr:row>77</xdr:row>
      <xdr:rowOff>146203</xdr:rowOff>
    </xdr:to>
    <xdr:graphicFrame macro="">
      <xdr:nvGraphicFramePr>
        <xdr:cNvPr id="4" name="Diagramm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4</xdr:row>
      <xdr:rowOff>18406</xdr:rowOff>
    </xdr:from>
    <xdr:to>
      <xdr:col>48</xdr:col>
      <xdr:colOff>372535</xdr:colOff>
      <xdr:row>39</xdr:row>
      <xdr:rowOff>117332</xdr:rowOff>
    </xdr:to>
    <xdr:graphicFrame macro="">
      <xdr:nvGraphicFramePr>
        <xdr:cNvPr id="5" name="Diagramm 2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355599</xdr:colOff>
      <xdr:row>3</xdr:row>
      <xdr:rowOff>118534</xdr:rowOff>
    </xdr:from>
    <xdr:to>
      <xdr:col>28</xdr:col>
      <xdr:colOff>728133</xdr:colOff>
      <xdr:row>39</xdr:row>
      <xdr:rowOff>16934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433659</xdr:colOff>
      <xdr:row>42</xdr:row>
      <xdr:rowOff>30975</xdr:rowOff>
    </xdr:from>
    <xdr:to>
      <xdr:col>28</xdr:col>
      <xdr:colOff>806193</xdr:colOff>
      <xdr:row>77</xdr:row>
      <xdr:rowOff>146203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4</xdr:row>
      <xdr:rowOff>18406</xdr:rowOff>
    </xdr:from>
    <xdr:to>
      <xdr:col>48</xdr:col>
      <xdr:colOff>372535</xdr:colOff>
      <xdr:row>39</xdr:row>
      <xdr:rowOff>117332</xdr:rowOff>
    </xdr:to>
    <xdr:graphicFrame macro="">
      <xdr:nvGraphicFramePr>
        <xdr:cNvPr id="4" name="Diagramm 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196850</xdr:rowOff>
    </xdr:from>
    <xdr:to>
      <xdr:col>18</xdr:col>
      <xdr:colOff>812800</xdr:colOff>
      <xdr:row>20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1212850</xdr:colOff>
      <xdr:row>21</xdr:row>
      <xdr:rowOff>196850</xdr:rowOff>
    </xdr:from>
    <xdr:to>
      <xdr:col>18</xdr:col>
      <xdr:colOff>812800</xdr:colOff>
      <xdr:row>43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196850</xdr:rowOff>
    </xdr:from>
    <xdr:to>
      <xdr:col>18</xdr:col>
      <xdr:colOff>812800</xdr:colOff>
      <xdr:row>20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AF9972-FF92-4774-B69F-F7621F6C5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1212850</xdr:colOff>
      <xdr:row>21</xdr:row>
      <xdr:rowOff>196850</xdr:rowOff>
    </xdr:from>
    <xdr:to>
      <xdr:col>18</xdr:col>
      <xdr:colOff>812800</xdr:colOff>
      <xdr:row>43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5F2735-3259-4011-8948-0E9020EC8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0</xdr:row>
      <xdr:rowOff>101600</xdr:rowOff>
    </xdr:from>
    <xdr:to>
      <xdr:col>13</xdr:col>
      <xdr:colOff>368300</xdr:colOff>
      <xdr:row>22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22</xdr:row>
      <xdr:rowOff>190500</xdr:rowOff>
    </xdr:from>
    <xdr:to>
      <xdr:col>13</xdr:col>
      <xdr:colOff>368300</xdr:colOff>
      <xdr:row>39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0</xdr:row>
      <xdr:rowOff>101600</xdr:rowOff>
    </xdr:from>
    <xdr:to>
      <xdr:col>13</xdr:col>
      <xdr:colOff>368300</xdr:colOff>
      <xdr:row>22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22</xdr:row>
      <xdr:rowOff>190500</xdr:rowOff>
    </xdr:from>
    <xdr:to>
      <xdr:col>13</xdr:col>
      <xdr:colOff>368300</xdr:colOff>
      <xdr:row>39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546100</xdr:colOff>
      <xdr:row>9</xdr:row>
      <xdr:rowOff>114300</xdr:rowOff>
    </xdr:from>
    <xdr:to>
      <xdr:col>24</xdr:col>
      <xdr:colOff>88900</xdr:colOff>
      <xdr:row>39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508000</xdr:colOff>
      <xdr:row>41</xdr:row>
      <xdr:rowOff>0</xdr:rowOff>
    </xdr:from>
    <xdr:to>
      <xdr:col>24</xdr:col>
      <xdr:colOff>50800</xdr:colOff>
      <xdr:row>71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546100</xdr:colOff>
      <xdr:row>9</xdr:row>
      <xdr:rowOff>114300</xdr:rowOff>
    </xdr:from>
    <xdr:to>
      <xdr:col>24</xdr:col>
      <xdr:colOff>88900</xdr:colOff>
      <xdr:row>39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508000</xdr:colOff>
      <xdr:row>41</xdr:row>
      <xdr:rowOff>0</xdr:rowOff>
    </xdr:from>
    <xdr:to>
      <xdr:col>24</xdr:col>
      <xdr:colOff>50800</xdr:colOff>
      <xdr:row>71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</xdr:row>
      <xdr:rowOff>190500</xdr:rowOff>
    </xdr:from>
    <xdr:to>
      <xdr:col>15</xdr:col>
      <xdr:colOff>38100</xdr:colOff>
      <xdr:row>20</xdr:row>
      <xdr:rowOff>63500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1</xdr:row>
      <xdr:rowOff>0</xdr:rowOff>
    </xdr:from>
    <xdr:to>
      <xdr:col>19</xdr:col>
      <xdr:colOff>228600</xdr:colOff>
      <xdr:row>222</xdr:row>
      <xdr:rowOff>101600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10</xdr:row>
      <xdr:rowOff>12700</xdr:rowOff>
    </xdr:from>
    <xdr:to>
      <xdr:col>12</xdr:col>
      <xdr:colOff>12700</xdr:colOff>
      <xdr:row>23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25</xdr:row>
      <xdr:rowOff>177800</xdr:rowOff>
    </xdr:from>
    <xdr:to>
      <xdr:col>27</xdr:col>
      <xdr:colOff>745067</xdr:colOff>
      <xdr:row>62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127000</xdr:rowOff>
    </xdr:from>
    <xdr:to>
      <xdr:col>33</xdr:col>
      <xdr:colOff>0</xdr:colOff>
      <xdr:row>57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22</xdr:row>
      <xdr:rowOff>0</xdr:rowOff>
    </xdr:from>
    <xdr:to>
      <xdr:col>21</xdr:col>
      <xdr:colOff>203200</xdr:colOff>
      <xdr:row>72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0</xdr:row>
      <xdr:rowOff>50800</xdr:rowOff>
    </xdr:from>
    <xdr:to>
      <xdr:col>23</xdr:col>
      <xdr:colOff>12700</xdr:colOff>
      <xdr:row>56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50800</xdr:rowOff>
    </xdr:from>
    <xdr:to>
      <xdr:col>19</xdr:col>
      <xdr:colOff>241300</xdr:colOff>
      <xdr:row>35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1</xdr:row>
      <xdr:rowOff>139700</xdr:rowOff>
    </xdr:from>
    <xdr:to>
      <xdr:col>22</xdr:col>
      <xdr:colOff>431800</xdr:colOff>
      <xdr:row>42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</xdr:row>
      <xdr:rowOff>12700</xdr:rowOff>
    </xdr:from>
    <xdr:to>
      <xdr:col>20</xdr:col>
      <xdr:colOff>546100</xdr:colOff>
      <xdr:row>47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s_insert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imes_insert_1" connectionId="9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imes_insert_2" connectionId="1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imes_insert" connectionId="16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imes_insert" connectionId="1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imes_insert_2" connectionId="12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imes_insert_1" connectionId="8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imes_insert" connectionId="6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imes_insert_1" connectionId="7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imes_insert_2" connectionId="1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imes_insert_2" connectionId="1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imes_insert" connectionId="3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imes_insert_1" connectionId="10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imes_insert" connectionId="17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imes_scan" connectionId="23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imes_scan" connectionId="2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imes_scan" connectionId="1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imes_scan_2" connectionId="1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imes_insert_5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imes_insert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imes_scan" connectionId="2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imes_insert" connectionId="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imes_scan" connectionId="2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Relationship Id="rId4" Type="http://schemas.openxmlformats.org/officeDocument/2006/relationships/queryTable" Target="../queryTables/queryTable1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11.xml"/><Relationship Id="rId4" Type="http://schemas.openxmlformats.org/officeDocument/2006/relationships/queryTable" Target="../queryTables/queryTable1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2" Type="http://schemas.openxmlformats.org/officeDocument/2006/relationships/queryTable" Target="../queryTables/queryTable16.xml"/><Relationship Id="rId1" Type="http://schemas.openxmlformats.org/officeDocument/2006/relationships/drawing" Target="../drawings/drawing12.xml"/><Relationship Id="rId4" Type="http://schemas.openxmlformats.org/officeDocument/2006/relationships/queryTable" Target="../queryTables/queryTable1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.xml"/><Relationship Id="rId2" Type="http://schemas.openxmlformats.org/officeDocument/2006/relationships/queryTable" Target="../queryTables/queryTable19.xml"/><Relationship Id="rId1" Type="http://schemas.openxmlformats.org/officeDocument/2006/relationships/drawing" Target="../drawings/drawing13.xml"/><Relationship Id="rId4" Type="http://schemas.openxmlformats.org/officeDocument/2006/relationships/queryTable" Target="../queryTables/queryTable2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2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3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92"/>
  <sheetViews>
    <sheetView zoomScale="75" workbookViewId="0">
      <selection activeCell="E196" sqref="E196"/>
    </sheetView>
  </sheetViews>
  <sheetFormatPr defaultColWidth="10.6640625" defaultRowHeight="15.5" x14ac:dyDescent="0.35"/>
  <cols>
    <col min="1" max="1" width="4.5" customWidth="1"/>
    <col min="2" max="2" width="8.6640625" customWidth="1"/>
    <col min="3" max="3" width="11.83203125" customWidth="1"/>
    <col min="4" max="4" width="13" customWidth="1"/>
    <col min="5" max="6" width="12.3320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hidden="1" x14ac:dyDescent="0.35">
      <c r="A2">
        <v>1</v>
      </c>
      <c r="B2">
        <v>1</v>
      </c>
      <c r="C2">
        <v>5336</v>
      </c>
      <c r="D2">
        <v>3376</v>
      </c>
    </row>
    <row r="3" spans="1:4" hidden="1" x14ac:dyDescent="0.35">
      <c r="A3">
        <v>1</v>
      </c>
      <c r="B3">
        <v>2</v>
      </c>
      <c r="C3">
        <v>3556</v>
      </c>
      <c r="D3">
        <v>3568</v>
      </c>
    </row>
    <row r="4" spans="1:4" hidden="1" x14ac:dyDescent="0.35">
      <c r="A4">
        <v>1</v>
      </c>
      <c r="B4">
        <v>4</v>
      </c>
      <c r="C4">
        <v>3747</v>
      </c>
      <c r="D4">
        <v>3671</v>
      </c>
    </row>
    <row r="5" spans="1:4" hidden="1" x14ac:dyDescent="0.35">
      <c r="A5">
        <v>1</v>
      </c>
      <c r="B5">
        <v>8</v>
      </c>
      <c r="C5">
        <v>3804</v>
      </c>
      <c r="D5">
        <v>3734</v>
      </c>
    </row>
    <row r="6" spans="1:4" hidden="1" x14ac:dyDescent="0.35">
      <c r="A6">
        <v>1</v>
      </c>
      <c r="B6">
        <v>16</v>
      </c>
      <c r="C6">
        <v>3781</v>
      </c>
      <c r="D6">
        <v>3551</v>
      </c>
    </row>
    <row r="7" spans="1:4" hidden="1" x14ac:dyDescent="0.35">
      <c r="A7">
        <v>1</v>
      </c>
      <c r="B7">
        <v>32</v>
      </c>
      <c r="C7">
        <v>2525</v>
      </c>
      <c r="D7">
        <v>2634</v>
      </c>
    </row>
    <row r="8" spans="1:4" hidden="1" x14ac:dyDescent="0.35">
      <c r="A8">
        <v>1</v>
      </c>
      <c r="B8">
        <v>64</v>
      </c>
      <c r="C8">
        <v>5044</v>
      </c>
      <c r="D8">
        <v>4810</v>
      </c>
    </row>
    <row r="9" spans="1:4" hidden="1" x14ac:dyDescent="0.35">
      <c r="A9">
        <v>1</v>
      </c>
      <c r="B9">
        <v>128</v>
      </c>
      <c r="C9">
        <v>6263</v>
      </c>
      <c r="D9">
        <v>6636</v>
      </c>
    </row>
    <row r="10" spans="1:4" hidden="1" x14ac:dyDescent="0.35">
      <c r="A10">
        <v>1</v>
      </c>
      <c r="B10">
        <v>256</v>
      </c>
      <c r="C10">
        <v>10459</v>
      </c>
      <c r="D10">
        <v>8862</v>
      </c>
    </row>
    <row r="11" spans="1:4" hidden="1" x14ac:dyDescent="0.35">
      <c r="A11">
        <v>1</v>
      </c>
      <c r="B11">
        <v>512</v>
      </c>
      <c r="C11">
        <v>15075</v>
      </c>
      <c r="D11">
        <v>14427</v>
      </c>
    </row>
    <row r="12" spans="1:4" hidden="1" x14ac:dyDescent="0.35">
      <c r="A12">
        <v>1</v>
      </c>
      <c r="B12">
        <v>1024</v>
      </c>
      <c r="C12">
        <v>27501</v>
      </c>
      <c r="D12">
        <v>24876</v>
      </c>
    </row>
    <row r="13" spans="1:4" hidden="1" x14ac:dyDescent="0.35">
      <c r="A13">
        <v>1</v>
      </c>
      <c r="B13">
        <v>2048</v>
      </c>
      <c r="C13">
        <v>47857</v>
      </c>
      <c r="D13">
        <v>44211</v>
      </c>
    </row>
    <row r="14" spans="1:4" hidden="1" x14ac:dyDescent="0.35">
      <c r="A14">
        <v>1</v>
      </c>
      <c r="B14">
        <v>4096</v>
      </c>
      <c r="C14">
        <v>81867</v>
      </c>
      <c r="D14">
        <v>65706</v>
      </c>
    </row>
    <row r="15" spans="1:4" hidden="1" x14ac:dyDescent="0.35">
      <c r="A15">
        <v>1</v>
      </c>
      <c r="B15">
        <v>8192</v>
      </c>
      <c r="C15">
        <v>133399</v>
      </c>
      <c r="D15">
        <v>135861</v>
      </c>
    </row>
    <row r="16" spans="1:4" hidden="1" x14ac:dyDescent="0.35">
      <c r="A16">
        <v>1</v>
      </c>
      <c r="B16">
        <v>16384</v>
      </c>
      <c r="C16">
        <v>369866</v>
      </c>
      <c r="D16">
        <v>327583</v>
      </c>
    </row>
    <row r="17" spans="1:4" hidden="1" x14ac:dyDescent="0.35">
      <c r="A17">
        <v>1</v>
      </c>
      <c r="B17">
        <v>32768</v>
      </c>
      <c r="C17">
        <v>744349</v>
      </c>
      <c r="D17">
        <v>690561</v>
      </c>
    </row>
    <row r="18" spans="1:4" hidden="1" x14ac:dyDescent="0.35">
      <c r="A18">
        <v>1</v>
      </c>
      <c r="B18">
        <v>65536</v>
      </c>
      <c r="C18">
        <v>1369647</v>
      </c>
      <c r="D18">
        <v>1251315</v>
      </c>
    </row>
    <row r="19" spans="1:4" hidden="1" x14ac:dyDescent="0.35">
      <c r="A19">
        <v>1</v>
      </c>
      <c r="B19">
        <v>131072</v>
      </c>
      <c r="C19">
        <v>2558828</v>
      </c>
      <c r="D19">
        <v>1968572</v>
      </c>
    </row>
    <row r="20" spans="1:4" hidden="1" x14ac:dyDescent="0.35">
      <c r="A20">
        <v>1</v>
      </c>
      <c r="B20">
        <v>262144</v>
      </c>
      <c r="C20">
        <v>4377952</v>
      </c>
      <c r="D20">
        <v>4865525</v>
      </c>
    </row>
    <row r="21" spans="1:4" hidden="1" x14ac:dyDescent="0.35">
      <c r="A21">
        <v>1</v>
      </c>
      <c r="B21">
        <v>524288</v>
      </c>
      <c r="C21">
        <v>8780191</v>
      </c>
      <c r="D21">
        <v>8828831</v>
      </c>
    </row>
    <row r="22" spans="1:4" hidden="1" x14ac:dyDescent="0.35">
      <c r="A22">
        <v>1</v>
      </c>
      <c r="B22">
        <v>1048576</v>
      </c>
      <c r="C22">
        <v>19958998</v>
      </c>
      <c r="D22">
        <v>20424603</v>
      </c>
    </row>
    <row r="23" spans="1:4" hidden="1" x14ac:dyDescent="0.35">
      <c r="A23">
        <v>1</v>
      </c>
      <c r="B23">
        <v>2097152</v>
      </c>
      <c r="C23">
        <v>39264492</v>
      </c>
      <c r="D23">
        <v>36293474</v>
      </c>
    </row>
    <row r="24" spans="1:4" hidden="1" x14ac:dyDescent="0.35">
      <c r="A24">
        <v>1</v>
      </c>
      <c r="B24">
        <v>4194304</v>
      </c>
      <c r="C24">
        <v>75847245</v>
      </c>
      <c r="D24">
        <v>72551472</v>
      </c>
    </row>
    <row r="25" spans="1:4" hidden="1" x14ac:dyDescent="0.35">
      <c r="A25">
        <v>1</v>
      </c>
      <c r="B25">
        <v>8388608</v>
      </c>
      <c r="C25">
        <v>150502719</v>
      </c>
      <c r="D25">
        <v>143778048</v>
      </c>
    </row>
    <row r="26" spans="1:4" hidden="1" x14ac:dyDescent="0.35">
      <c r="A26">
        <v>2</v>
      </c>
      <c r="B26">
        <v>1</v>
      </c>
      <c r="C26">
        <v>3101</v>
      </c>
      <c r="D26">
        <v>2149</v>
      </c>
    </row>
    <row r="27" spans="1:4" hidden="1" x14ac:dyDescent="0.35">
      <c r="A27">
        <v>2</v>
      </c>
      <c r="B27">
        <v>2</v>
      </c>
      <c r="C27">
        <v>3016</v>
      </c>
      <c r="D27">
        <v>2996</v>
      </c>
    </row>
    <row r="28" spans="1:4" hidden="1" x14ac:dyDescent="0.35">
      <c r="A28">
        <v>2</v>
      </c>
      <c r="B28">
        <v>4</v>
      </c>
      <c r="C28">
        <v>3176</v>
      </c>
      <c r="D28">
        <v>3167</v>
      </c>
    </row>
    <row r="29" spans="1:4" hidden="1" x14ac:dyDescent="0.35">
      <c r="A29">
        <v>2</v>
      </c>
      <c r="B29">
        <v>8</v>
      </c>
      <c r="C29">
        <v>3704</v>
      </c>
      <c r="D29">
        <v>2640</v>
      </c>
    </row>
    <row r="30" spans="1:4" hidden="1" x14ac:dyDescent="0.35">
      <c r="A30">
        <v>2</v>
      </c>
      <c r="B30">
        <v>16</v>
      </c>
      <c r="C30">
        <v>2678</v>
      </c>
      <c r="D30">
        <v>3110</v>
      </c>
    </row>
    <row r="31" spans="1:4" hidden="1" x14ac:dyDescent="0.35">
      <c r="A31">
        <v>2</v>
      </c>
      <c r="B31">
        <v>32</v>
      </c>
      <c r="C31">
        <v>4391</v>
      </c>
      <c r="D31">
        <v>4381</v>
      </c>
    </row>
    <row r="32" spans="1:4" hidden="1" x14ac:dyDescent="0.35">
      <c r="A32">
        <v>2</v>
      </c>
      <c r="B32">
        <v>64</v>
      </c>
      <c r="C32">
        <v>6452</v>
      </c>
      <c r="D32">
        <v>6063</v>
      </c>
    </row>
    <row r="33" spans="1:4" hidden="1" x14ac:dyDescent="0.35">
      <c r="A33">
        <v>2</v>
      </c>
      <c r="B33">
        <v>128</v>
      </c>
      <c r="C33">
        <v>16621</v>
      </c>
      <c r="D33">
        <v>9115</v>
      </c>
    </row>
    <row r="34" spans="1:4" hidden="1" x14ac:dyDescent="0.35">
      <c r="A34">
        <v>2</v>
      </c>
      <c r="B34">
        <v>256</v>
      </c>
      <c r="C34">
        <v>14605</v>
      </c>
      <c r="D34">
        <v>14121</v>
      </c>
    </row>
    <row r="35" spans="1:4" hidden="1" x14ac:dyDescent="0.35">
      <c r="A35">
        <v>2</v>
      </c>
      <c r="B35">
        <v>512</v>
      </c>
      <c r="C35">
        <v>25496</v>
      </c>
      <c r="D35">
        <v>26414</v>
      </c>
    </row>
    <row r="36" spans="1:4" hidden="1" x14ac:dyDescent="0.35">
      <c r="A36">
        <v>2</v>
      </c>
      <c r="B36">
        <v>1024</v>
      </c>
      <c r="C36">
        <v>46676</v>
      </c>
      <c r="D36">
        <v>57265</v>
      </c>
    </row>
    <row r="37" spans="1:4" hidden="1" x14ac:dyDescent="0.35">
      <c r="A37">
        <v>2</v>
      </c>
      <c r="B37">
        <v>2048</v>
      </c>
      <c r="C37">
        <v>74834</v>
      </c>
      <c r="D37">
        <v>73814</v>
      </c>
    </row>
    <row r="38" spans="1:4" hidden="1" x14ac:dyDescent="0.35">
      <c r="A38">
        <v>2</v>
      </c>
      <c r="B38">
        <v>4096</v>
      </c>
      <c r="C38">
        <v>137743</v>
      </c>
      <c r="D38">
        <v>134268</v>
      </c>
    </row>
    <row r="39" spans="1:4" hidden="1" x14ac:dyDescent="0.35">
      <c r="A39">
        <v>2</v>
      </c>
      <c r="B39">
        <v>8192</v>
      </c>
      <c r="C39">
        <v>262893</v>
      </c>
      <c r="D39">
        <v>249695</v>
      </c>
    </row>
    <row r="40" spans="1:4" hidden="1" x14ac:dyDescent="0.35">
      <c r="A40">
        <v>2</v>
      </c>
      <c r="B40">
        <v>16384</v>
      </c>
      <c r="C40">
        <v>535668</v>
      </c>
      <c r="D40">
        <v>570277</v>
      </c>
    </row>
    <row r="41" spans="1:4" hidden="1" x14ac:dyDescent="0.35">
      <c r="A41">
        <v>2</v>
      </c>
      <c r="B41">
        <v>32768</v>
      </c>
      <c r="C41">
        <v>1034890</v>
      </c>
      <c r="D41">
        <v>944753</v>
      </c>
    </row>
    <row r="42" spans="1:4" hidden="1" x14ac:dyDescent="0.35">
      <c r="A42">
        <v>2</v>
      </c>
      <c r="B42">
        <v>65536</v>
      </c>
      <c r="C42">
        <v>1912926</v>
      </c>
      <c r="D42">
        <v>1869257</v>
      </c>
    </row>
    <row r="43" spans="1:4" hidden="1" x14ac:dyDescent="0.35">
      <c r="A43">
        <v>2</v>
      </c>
      <c r="B43">
        <v>131072</v>
      </c>
      <c r="C43">
        <v>3911908</v>
      </c>
      <c r="D43">
        <v>4272251</v>
      </c>
    </row>
    <row r="44" spans="1:4" hidden="1" x14ac:dyDescent="0.35">
      <c r="A44">
        <v>2</v>
      </c>
      <c r="B44">
        <v>262144</v>
      </c>
      <c r="C44">
        <v>8029352</v>
      </c>
      <c r="D44">
        <v>7872200</v>
      </c>
    </row>
    <row r="45" spans="1:4" hidden="1" x14ac:dyDescent="0.35">
      <c r="A45">
        <v>2</v>
      </c>
      <c r="B45">
        <v>524288</v>
      </c>
      <c r="C45">
        <v>18386399</v>
      </c>
      <c r="D45">
        <v>19164444</v>
      </c>
    </row>
    <row r="46" spans="1:4" hidden="1" x14ac:dyDescent="0.35">
      <c r="A46">
        <v>2</v>
      </c>
      <c r="B46">
        <v>1048576</v>
      </c>
      <c r="C46">
        <v>37218608</v>
      </c>
      <c r="D46">
        <v>36788777</v>
      </c>
    </row>
    <row r="47" spans="1:4" hidden="1" x14ac:dyDescent="0.35">
      <c r="A47">
        <v>2</v>
      </c>
      <c r="B47">
        <v>2097152</v>
      </c>
      <c r="C47">
        <v>68589744</v>
      </c>
      <c r="D47">
        <v>69661923</v>
      </c>
    </row>
    <row r="48" spans="1:4" hidden="1" x14ac:dyDescent="0.35">
      <c r="A48">
        <v>2</v>
      </c>
      <c r="B48">
        <v>4194304</v>
      </c>
      <c r="C48">
        <v>144111602</v>
      </c>
      <c r="D48">
        <v>137734716</v>
      </c>
    </row>
    <row r="49" spans="1:4" hidden="1" x14ac:dyDescent="0.35">
      <c r="A49">
        <v>2</v>
      </c>
      <c r="B49">
        <v>8388608</v>
      </c>
      <c r="C49">
        <v>282462181</v>
      </c>
      <c r="D49">
        <v>273136913</v>
      </c>
    </row>
    <row r="50" spans="1:4" hidden="1" x14ac:dyDescent="0.35">
      <c r="A50">
        <v>4</v>
      </c>
      <c r="B50">
        <v>1</v>
      </c>
      <c r="C50">
        <v>3340</v>
      </c>
      <c r="D50">
        <v>2354</v>
      </c>
    </row>
    <row r="51" spans="1:4" hidden="1" x14ac:dyDescent="0.35">
      <c r="A51">
        <v>4</v>
      </c>
      <c r="B51">
        <v>2</v>
      </c>
      <c r="C51">
        <v>2355</v>
      </c>
      <c r="D51">
        <v>2324</v>
      </c>
    </row>
    <row r="52" spans="1:4" hidden="1" x14ac:dyDescent="0.35">
      <c r="A52">
        <v>4</v>
      </c>
      <c r="B52">
        <v>4</v>
      </c>
      <c r="C52">
        <v>2496</v>
      </c>
      <c r="D52">
        <v>2453</v>
      </c>
    </row>
    <row r="53" spans="1:4" hidden="1" x14ac:dyDescent="0.35">
      <c r="A53">
        <v>4</v>
      </c>
      <c r="B53">
        <v>8</v>
      </c>
      <c r="C53">
        <v>2696</v>
      </c>
      <c r="D53">
        <v>2655</v>
      </c>
    </row>
    <row r="54" spans="1:4" hidden="1" x14ac:dyDescent="0.35">
      <c r="A54">
        <v>4</v>
      </c>
      <c r="B54">
        <v>16</v>
      </c>
      <c r="C54">
        <v>3272</v>
      </c>
      <c r="D54">
        <v>3170</v>
      </c>
    </row>
    <row r="55" spans="1:4" hidden="1" x14ac:dyDescent="0.35">
      <c r="A55">
        <v>4</v>
      </c>
      <c r="B55">
        <v>32</v>
      </c>
      <c r="C55">
        <v>4093</v>
      </c>
      <c r="D55">
        <v>4085</v>
      </c>
    </row>
    <row r="56" spans="1:4" hidden="1" x14ac:dyDescent="0.35">
      <c r="A56">
        <v>4</v>
      </c>
      <c r="B56">
        <v>64</v>
      </c>
      <c r="C56">
        <v>6874</v>
      </c>
      <c r="D56">
        <v>16603</v>
      </c>
    </row>
    <row r="57" spans="1:4" hidden="1" x14ac:dyDescent="0.35">
      <c r="A57">
        <v>4</v>
      </c>
      <c r="B57">
        <v>128</v>
      </c>
      <c r="C57">
        <v>15291</v>
      </c>
      <c r="D57">
        <v>15122</v>
      </c>
    </row>
    <row r="58" spans="1:4" hidden="1" x14ac:dyDescent="0.35">
      <c r="A58">
        <v>4</v>
      </c>
      <c r="B58">
        <v>256</v>
      </c>
      <c r="C58">
        <v>25408</v>
      </c>
      <c r="D58">
        <v>26138</v>
      </c>
    </row>
    <row r="59" spans="1:4" hidden="1" x14ac:dyDescent="0.35">
      <c r="A59">
        <v>4</v>
      </c>
      <c r="B59">
        <v>512</v>
      </c>
      <c r="C59">
        <v>40039</v>
      </c>
      <c r="D59">
        <v>40518</v>
      </c>
    </row>
    <row r="60" spans="1:4" hidden="1" x14ac:dyDescent="0.35">
      <c r="A60">
        <v>4</v>
      </c>
      <c r="B60">
        <v>1024</v>
      </c>
      <c r="C60">
        <v>79973</v>
      </c>
      <c r="D60">
        <v>82142</v>
      </c>
    </row>
    <row r="61" spans="1:4" hidden="1" x14ac:dyDescent="0.35">
      <c r="A61">
        <v>4</v>
      </c>
      <c r="B61">
        <v>2048</v>
      </c>
      <c r="C61">
        <v>152390</v>
      </c>
      <c r="D61">
        <v>145486</v>
      </c>
    </row>
    <row r="62" spans="1:4" hidden="1" x14ac:dyDescent="0.35">
      <c r="A62">
        <v>4</v>
      </c>
      <c r="B62">
        <v>4096</v>
      </c>
      <c r="C62">
        <v>267405</v>
      </c>
      <c r="D62">
        <v>242459</v>
      </c>
    </row>
    <row r="63" spans="1:4" hidden="1" x14ac:dyDescent="0.35">
      <c r="A63">
        <v>4</v>
      </c>
      <c r="B63">
        <v>8192</v>
      </c>
      <c r="C63">
        <v>477875</v>
      </c>
      <c r="D63">
        <v>479659</v>
      </c>
    </row>
    <row r="64" spans="1:4" hidden="1" x14ac:dyDescent="0.35">
      <c r="A64">
        <v>4</v>
      </c>
      <c r="B64">
        <v>16384</v>
      </c>
      <c r="C64">
        <v>940707</v>
      </c>
      <c r="D64">
        <v>947411</v>
      </c>
    </row>
    <row r="65" spans="1:4" hidden="1" x14ac:dyDescent="0.35">
      <c r="A65">
        <v>4</v>
      </c>
      <c r="B65">
        <v>32768</v>
      </c>
      <c r="C65">
        <v>1875289</v>
      </c>
      <c r="D65">
        <v>1943780</v>
      </c>
    </row>
    <row r="66" spans="1:4" hidden="1" x14ac:dyDescent="0.35">
      <c r="A66">
        <v>4</v>
      </c>
      <c r="B66">
        <v>65536</v>
      </c>
      <c r="C66">
        <v>3975447</v>
      </c>
      <c r="D66">
        <v>4001569</v>
      </c>
    </row>
    <row r="67" spans="1:4" hidden="1" x14ac:dyDescent="0.35">
      <c r="A67">
        <v>4</v>
      </c>
      <c r="B67">
        <v>131072</v>
      </c>
      <c r="C67">
        <v>7667279</v>
      </c>
      <c r="D67">
        <v>7546423</v>
      </c>
    </row>
    <row r="68" spans="1:4" hidden="1" x14ac:dyDescent="0.35">
      <c r="A68">
        <v>4</v>
      </c>
      <c r="B68">
        <v>262144</v>
      </c>
      <c r="C68">
        <v>19238956</v>
      </c>
      <c r="D68">
        <v>18126199</v>
      </c>
    </row>
    <row r="69" spans="1:4" hidden="1" x14ac:dyDescent="0.35">
      <c r="A69">
        <v>4</v>
      </c>
      <c r="B69">
        <v>524288</v>
      </c>
      <c r="C69">
        <v>33596715</v>
      </c>
      <c r="D69">
        <v>33442171</v>
      </c>
    </row>
    <row r="70" spans="1:4" hidden="1" x14ac:dyDescent="0.35">
      <c r="A70">
        <v>4</v>
      </c>
      <c r="B70">
        <v>1048576</v>
      </c>
      <c r="C70">
        <v>69075058</v>
      </c>
      <c r="D70">
        <v>72501859</v>
      </c>
    </row>
    <row r="71" spans="1:4" hidden="1" x14ac:dyDescent="0.35">
      <c r="A71">
        <v>4</v>
      </c>
      <c r="B71">
        <v>2097152</v>
      </c>
      <c r="C71">
        <v>135649564</v>
      </c>
      <c r="D71">
        <v>137552654</v>
      </c>
    </row>
    <row r="72" spans="1:4" hidden="1" x14ac:dyDescent="0.35">
      <c r="A72">
        <v>4</v>
      </c>
      <c r="B72">
        <v>4194304</v>
      </c>
      <c r="C72">
        <v>269658199</v>
      </c>
      <c r="D72">
        <v>279559759</v>
      </c>
    </row>
    <row r="73" spans="1:4" hidden="1" x14ac:dyDescent="0.35">
      <c r="A73">
        <v>4</v>
      </c>
      <c r="B73">
        <v>8388608</v>
      </c>
      <c r="C73">
        <v>576833780</v>
      </c>
      <c r="D73">
        <v>587962697</v>
      </c>
    </row>
    <row r="74" spans="1:4" hidden="1" x14ac:dyDescent="0.35">
      <c r="A74">
        <v>8</v>
      </c>
      <c r="B74">
        <v>1</v>
      </c>
      <c r="C74">
        <v>3696</v>
      </c>
      <c r="D74">
        <v>2893</v>
      </c>
    </row>
    <row r="75" spans="1:4" hidden="1" x14ac:dyDescent="0.35">
      <c r="A75">
        <v>8</v>
      </c>
      <c r="B75">
        <v>2</v>
      </c>
      <c r="C75">
        <v>2977</v>
      </c>
      <c r="D75">
        <v>2928</v>
      </c>
    </row>
    <row r="76" spans="1:4" hidden="1" x14ac:dyDescent="0.35">
      <c r="A76">
        <v>8</v>
      </c>
      <c r="B76">
        <v>4</v>
      </c>
      <c r="C76">
        <v>3182</v>
      </c>
      <c r="D76">
        <v>3119</v>
      </c>
    </row>
    <row r="77" spans="1:4" hidden="1" x14ac:dyDescent="0.35">
      <c r="A77">
        <v>8</v>
      </c>
      <c r="B77">
        <v>8</v>
      </c>
      <c r="C77">
        <v>3663</v>
      </c>
      <c r="D77">
        <v>3651</v>
      </c>
    </row>
    <row r="78" spans="1:4" hidden="1" x14ac:dyDescent="0.35">
      <c r="A78">
        <v>8</v>
      </c>
      <c r="B78">
        <v>16</v>
      </c>
      <c r="C78">
        <v>4764</v>
      </c>
      <c r="D78">
        <v>4651</v>
      </c>
    </row>
    <row r="79" spans="1:4" hidden="1" x14ac:dyDescent="0.35">
      <c r="A79">
        <v>8</v>
      </c>
      <c r="B79">
        <v>32</v>
      </c>
      <c r="C79">
        <v>7215</v>
      </c>
      <c r="D79">
        <v>8473</v>
      </c>
    </row>
    <row r="80" spans="1:4" hidden="1" x14ac:dyDescent="0.35">
      <c r="A80">
        <v>8</v>
      </c>
      <c r="B80">
        <v>64</v>
      </c>
      <c r="C80">
        <v>15358</v>
      </c>
      <c r="D80">
        <v>15368</v>
      </c>
    </row>
    <row r="81" spans="1:4" hidden="1" x14ac:dyDescent="0.35">
      <c r="A81">
        <v>8</v>
      </c>
      <c r="B81">
        <v>128</v>
      </c>
      <c r="C81">
        <v>25930</v>
      </c>
      <c r="D81">
        <v>25673</v>
      </c>
    </row>
    <row r="82" spans="1:4" hidden="1" x14ac:dyDescent="0.35">
      <c r="A82">
        <v>8</v>
      </c>
      <c r="B82">
        <v>256</v>
      </c>
      <c r="C82">
        <v>104263</v>
      </c>
      <c r="D82">
        <v>40633</v>
      </c>
    </row>
    <row r="83" spans="1:4" hidden="1" x14ac:dyDescent="0.35">
      <c r="A83">
        <v>8</v>
      </c>
      <c r="B83">
        <v>512</v>
      </c>
      <c r="C83">
        <v>65278</v>
      </c>
      <c r="D83">
        <v>92885</v>
      </c>
    </row>
    <row r="84" spans="1:4" hidden="1" x14ac:dyDescent="0.35">
      <c r="A84">
        <v>8</v>
      </c>
      <c r="B84">
        <v>1024</v>
      </c>
      <c r="C84">
        <v>174757</v>
      </c>
      <c r="D84">
        <v>177314</v>
      </c>
    </row>
    <row r="85" spans="1:4" hidden="1" x14ac:dyDescent="0.35">
      <c r="A85">
        <v>8</v>
      </c>
      <c r="B85">
        <v>2048</v>
      </c>
      <c r="C85">
        <v>357487</v>
      </c>
      <c r="D85">
        <v>338456</v>
      </c>
    </row>
    <row r="86" spans="1:4" hidden="1" x14ac:dyDescent="0.35">
      <c r="A86">
        <v>8</v>
      </c>
      <c r="B86">
        <v>4096</v>
      </c>
      <c r="C86">
        <v>649816</v>
      </c>
      <c r="D86">
        <v>672490</v>
      </c>
    </row>
    <row r="87" spans="1:4" hidden="1" x14ac:dyDescent="0.35">
      <c r="A87">
        <v>8</v>
      </c>
      <c r="B87">
        <v>8192</v>
      </c>
      <c r="C87">
        <v>1014909</v>
      </c>
      <c r="D87">
        <v>955184</v>
      </c>
    </row>
    <row r="88" spans="1:4" hidden="1" x14ac:dyDescent="0.35">
      <c r="A88">
        <v>8</v>
      </c>
      <c r="B88">
        <v>16384</v>
      </c>
      <c r="C88">
        <v>1874154</v>
      </c>
      <c r="D88">
        <v>1910571</v>
      </c>
    </row>
    <row r="89" spans="1:4" hidden="1" x14ac:dyDescent="0.35">
      <c r="A89">
        <v>8</v>
      </c>
      <c r="B89">
        <v>32768</v>
      </c>
      <c r="C89">
        <v>4002090</v>
      </c>
      <c r="D89">
        <v>3877865</v>
      </c>
    </row>
    <row r="90" spans="1:4" hidden="1" x14ac:dyDescent="0.35">
      <c r="A90">
        <v>8</v>
      </c>
      <c r="B90">
        <v>65536</v>
      </c>
      <c r="C90">
        <v>8291499</v>
      </c>
      <c r="D90">
        <v>9944244</v>
      </c>
    </row>
    <row r="91" spans="1:4" hidden="1" x14ac:dyDescent="0.35">
      <c r="A91">
        <v>8</v>
      </c>
      <c r="B91">
        <v>131072</v>
      </c>
      <c r="C91">
        <v>17836507</v>
      </c>
      <c r="D91">
        <v>20336412</v>
      </c>
    </row>
    <row r="92" spans="1:4" hidden="1" x14ac:dyDescent="0.35">
      <c r="A92">
        <v>8</v>
      </c>
      <c r="B92">
        <v>262144</v>
      </c>
      <c r="C92">
        <v>34309327</v>
      </c>
      <c r="D92">
        <v>35291719</v>
      </c>
    </row>
    <row r="93" spans="1:4" hidden="1" x14ac:dyDescent="0.35">
      <c r="A93">
        <v>8</v>
      </c>
      <c r="B93">
        <v>524288</v>
      </c>
      <c r="C93">
        <v>68820191</v>
      </c>
      <c r="D93">
        <v>68846565</v>
      </c>
    </row>
    <row r="94" spans="1:4" hidden="1" x14ac:dyDescent="0.35">
      <c r="A94">
        <v>8</v>
      </c>
      <c r="B94">
        <v>1048576</v>
      </c>
      <c r="C94">
        <v>134472683</v>
      </c>
      <c r="D94">
        <v>142283336</v>
      </c>
    </row>
    <row r="95" spans="1:4" hidden="1" x14ac:dyDescent="0.35">
      <c r="A95">
        <v>8</v>
      </c>
      <c r="B95">
        <v>2097152</v>
      </c>
      <c r="C95">
        <v>269989510</v>
      </c>
      <c r="D95">
        <v>273723193</v>
      </c>
    </row>
    <row r="96" spans="1:4" hidden="1" x14ac:dyDescent="0.35">
      <c r="A96">
        <v>8</v>
      </c>
      <c r="B96">
        <v>4194304</v>
      </c>
      <c r="C96">
        <v>578272832</v>
      </c>
      <c r="D96">
        <v>580889667</v>
      </c>
    </row>
    <row r="97" spans="1:4" hidden="1" x14ac:dyDescent="0.35">
      <c r="A97">
        <v>8</v>
      </c>
      <c r="B97">
        <v>8388608</v>
      </c>
      <c r="C97">
        <v>1144836018</v>
      </c>
      <c r="D97">
        <v>1154709631</v>
      </c>
    </row>
    <row r="98" spans="1:4" hidden="1" x14ac:dyDescent="0.35">
      <c r="A98">
        <v>16</v>
      </c>
      <c r="B98">
        <v>1</v>
      </c>
      <c r="C98">
        <v>4328</v>
      </c>
      <c r="D98">
        <v>3831</v>
      </c>
    </row>
    <row r="99" spans="1:4" hidden="1" x14ac:dyDescent="0.35">
      <c r="A99">
        <v>16</v>
      </c>
      <c r="B99">
        <v>2</v>
      </c>
      <c r="C99">
        <v>5457</v>
      </c>
      <c r="D99">
        <v>5320</v>
      </c>
    </row>
    <row r="100" spans="1:4" hidden="1" x14ac:dyDescent="0.35">
      <c r="A100">
        <v>16</v>
      </c>
      <c r="B100">
        <v>4</v>
      </c>
      <c r="C100">
        <v>6190</v>
      </c>
      <c r="D100">
        <v>5118</v>
      </c>
    </row>
    <row r="101" spans="1:4" hidden="1" x14ac:dyDescent="0.35">
      <c r="A101">
        <v>16</v>
      </c>
      <c r="B101">
        <v>8</v>
      </c>
      <c r="C101">
        <v>5681</v>
      </c>
      <c r="D101">
        <v>6823</v>
      </c>
    </row>
    <row r="102" spans="1:4" hidden="1" x14ac:dyDescent="0.35">
      <c r="A102">
        <v>16</v>
      </c>
      <c r="B102">
        <v>16</v>
      </c>
      <c r="C102">
        <v>11566</v>
      </c>
      <c r="D102">
        <v>10598</v>
      </c>
    </row>
    <row r="103" spans="1:4" hidden="1" x14ac:dyDescent="0.35">
      <c r="A103">
        <v>16</v>
      </c>
      <c r="B103">
        <v>32</v>
      </c>
      <c r="C103">
        <v>16532</v>
      </c>
      <c r="D103">
        <v>16424</v>
      </c>
    </row>
    <row r="104" spans="1:4" hidden="1" x14ac:dyDescent="0.35">
      <c r="A104">
        <v>16</v>
      </c>
      <c r="B104">
        <v>64</v>
      </c>
      <c r="C104">
        <v>41891</v>
      </c>
      <c r="D104">
        <v>29610</v>
      </c>
    </row>
    <row r="105" spans="1:4" hidden="1" x14ac:dyDescent="0.35">
      <c r="A105">
        <v>16</v>
      </c>
      <c r="B105">
        <v>128</v>
      </c>
      <c r="C105">
        <v>45082</v>
      </c>
      <c r="D105">
        <v>41387</v>
      </c>
    </row>
    <row r="106" spans="1:4" hidden="1" x14ac:dyDescent="0.35">
      <c r="A106">
        <v>16</v>
      </c>
      <c r="B106">
        <v>256</v>
      </c>
      <c r="C106">
        <v>70854</v>
      </c>
      <c r="D106">
        <v>69037</v>
      </c>
    </row>
    <row r="107" spans="1:4" hidden="1" x14ac:dyDescent="0.35">
      <c r="A107">
        <v>16</v>
      </c>
      <c r="B107">
        <v>512</v>
      </c>
      <c r="C107">
        <v>173795</v>
      </c>
      <c r="D107">
        <v>169879</v>
      </c>
    </row>
    <row r="108" spans="1:4" hidden="1" x14ac:dyDescent="0.35">
      <c r="A108">
        <v>16</v>
      </c>
      <c r="B108">
        <v>1024</v>
      </c>
      <c r="C108">
        <v>276927</v>
      </c>
      <c r="D108">
        <v>297898</v>
      </c>
    </row>
    <row r="109" spans="1:4" hidden="1" x14ac:dyDescent="0.35">
      <c r="A109">
        <v>16</v>
      </c>
      <c r="B109">
        <v>2048</v>
      </c>
      <c r="C109">
        <v>637545</v>
      </c>
      <c r="D109">
        <v>580583</v>
      </c>
    </row>
    <row r="110" spans="1:4" hidden="1" x14ac:dyDescent="0.35">
      <c r="A110">
        <v>16</v>
      </c>
      <c r="B110">
        <v>4096</v>
      </c>
      <c r="C110">
        <v>978821</v>
      </c>
      <c r="D110">
        <v>1085212</v>
      </c>
    </row>
    <row r="111" spans="1:4" hidden="1" x14ac:dyDescent="0.35">
      <c r="A111">
        <v>16</v>
      </c>
      <c r="B111">
        <v>8192</v>
      </c>
      <c r="C111">
        <v>1889250</v>
      </c>
      <c r="D111">
        <v>2189473</v>
      </c>
    </row>
    <row r="112" spans="1:4" hidden="1" x14ac:dyDescent="0.35">
      <c r="A112">
        <v>16</v>
      </c>
      <c r="B112">
        <v>16384</v>
      </c>
      <c r="C112">
        <v>3712835</v>
      </c>
      <c r="D112">
        <v>4397763</v>
      </c>
    </row>
    <row r="113" spans="1:4" hidden="1" x14ac:dyDescent="0.35">
      <c r="A113">
        <v>16</v>
      </c>
      <c r="B113">
        <v>32768</v>
      </c>
      <c r="C113">
        <v>9148720</v>
      </c>
      <c r="D113">
        <v>11071763</v>
      </c>
    </row>
    <row r="114" spans="1:4" hidden="1" x14ac:dyDescent="0.35">
      <c r="A114">
        <v>16</v>
      </c>
      <c r="B114">
        <v>65536</v>
      </c>
      <c r="C114">
        <v>18406545</v>
      </c>
      <c r="D114">
        <v>29612073</v>
      </c>
    </row>
    <row r="115" spans="1:4" hidden="1" x14ac:dyDescent="0.35">
      <c r="A115">
        <v>16</v>
      </c>
      <c r="B115">
        <v>131072</v>
      </c>
      <c r="C115">
        <v>33373985</v>
      </c>
      <c r="D115">
        <v>47377828</v>
      </c>
    </row>
    <row r="116" spans="1:4" hidden="1" x14ac:dyDescent="0.35">
      <c r="A116">
        <v>16</v>
      </c>
      <c r="B116">
        <v>262144</v>
      </c>
      <c r="C116">
        <v>65838709</v>
      </c>
      <c r="D116">
        <v>87612298</v>
      </c>
    </row>
    <row r="117" spans="1:4" hidden="1" x14ac:dyDescent="0.35">
      <c r="A117">
        <v>16</v>
      </c>
      <c r="B117">
        <v>524288</v>
      </c>
      <c r="C117">
        <v>130542139</v>
      </c>
      <c r="D117">
        <v>170848772</v>
      </c>
    </row>
    <row r="118" spans="1:4" hidden="1" x14ac:dyDescent="0.35">
      <c r="A118">
        <v>16</v>
      </c>
      <c r="B118">
        <v>1048576</v>
      </c>
      <c r="C118">
        <v>269206625</v>
      </c>
      <c r="D118">
        <v>349443555</v>
      </c>
    </row>
    <row r="119" spans="1:4" hidden="1" x14ac:dyDescent="0.35">
      <c r="A119">
        <v>16</v>
      </c>
      <c r="B119">
        <v>2097152</v>
      </c>
      <c r="C119">
        <v>572887299</v>
      </c>
      <c r="D119">
        <v>714153172</v>
      </c>
    </row>
    <row r="120" spans="1:4" hidden="1" x14ac:dyDescent="0.35">
      <c r="A120">
        <v>16</v>
      </c>
      <c r="B120">
        <v>4194304</v>
      </c>
      <c r="C120">
        <v>1147283870</v>
      </c>
      <c r="D120">
        <v>1420708661</v>
      </c>
    </row>
    <row r="121" spans="1:4" hidden="1" x14ac:dyDescent="0.35">
      <c r="A121">
        <v>16</v>
      </c>
      <c r="B121">
        <v>8388608</v>
      </c>
      <c r="C121">
        <v>2286567942</v>
      </c>
      <c r="D121">
        <v>2822771065</v>
      </c>
    </row>
    <row r="122" spans="1:4" x14ac:dyDescent="0.35">
      <c r="A122">
        <v>32</v>
      </c>
      <c r="B122">
        <v>1</v>
      </c>
      <c r="C122">
        <v>5881</v>
      </c>
      <c r="D122">
        <v>13859</v>
      </c>
    </row>
    <row r="123" spans="1:4" x14ac:dyDescent="0.35">
      <c r="A123">
        <v>32</v>
      </c>
      <c r="B123">
        <v>2</v>
      </c>
      <c r="C123">
        <v>9591</v>
      </c>
      <c r="D123">
        <v>20545</v>
      </c>
    </row>
    <row r="124" spans="1:4" x14ac:dyDescent="0.35">
      <c r="A124">
        <v>32</v>
      </c>
      <c r="B124">
        <v>4</v>
      </c>
      <c r="C124">
        <v>10969</v>
      </c>
      <c r="D124">
        <v>11007</v>
      </c>
    </row>
    <row r="125" spans="1:4" x14ac:dyDescent="0.35">
      <c r="A125">
        <v>32</v>
      </c>
      <c r="B125">
        <v>8</v>
      </c>
      <c r="C125">
        <v>14892</v>
      </c>
      <c r="D125">
        <v>13677</v>
      </c>
    </row>
    <row r="126" spans="1:4" x14ac:dyDescent="0.35">
      <c r="A126">
        <v>32</v>
      </c>
      <c r="B126">
        <v>16</v>
      </c>
      <c r="C126">
        <v>19851</v>
      </c>
      <c r="D126">
        <v>19092</v>
      </c>
    </row>
    <row r="127" spans="1:4" x14ac:dyDescent="0.35">
      <c r="A127">
        <v>32</v>
      </c>
      <c r="B127">
        <v>32</v>
      </c>
      <c r="C127">
        <v>29315</v>
      </c>
      <c r="D127">
        <v>35281</v>
      </c>
    </row>
    <row r="128" spans="1:4" x14ac:dyDescent="0.35">
      <c r="A128">
        <v>32</v>
      </c>
      <c r="B128">
        <v>64</v>
      </c>
      <c r="C128">
        <v>52820</v>
      </c>
      <c r="D128">
        <v>50154</v>
      </c>
    </row>
    <row r="129" spans="1:4" x14ac:dyDescent="0.35">
      <c r="A129">
        <v>32</v>
      </c>
      <c r="B129">
        <v>128</v>
      </c>
      <c r="C129">
        <v>86637</v>
      </c>
      <c r="D129">
        <v>117753</v>
      </c>
    </row>
    <row r="130" spans="1:4" x14ac:dyDescent="0.35">
      <c r="A130">
        <v>32</v>
      </c>
      <c r="B130">
        <v>256</v>
      </c>
      <c r="C130">
        <v>155481</v>
      </c>
      <c r="D130">
        <v>152479</v>
      </c>
    </row>
    <row r="131" spans="1:4" x14ac:dyDescent="0.35">
      <c r="A131">
        <v>32</v>
      </c>
      <c r="B131">
        <v>512</v>
      </c>
      <c r="C131">
        <v>325690</v>
      </c>
      <c r="D131">
        <v>302106</v>
      </c>
    </row>
    <row r="132" spans="1:4" x14ac:dyDescent="0.35">
      <c r="A132">
        <v>32</v>
      </c>
      <c r="B132">
        <v>1024</v>
      </c>
      <c r="C132">
        <v>531831</v>
      </c>
      <c r="D132">
        <v>577719</v>
      </c>
    </row>
    <row r="133" spans="1:4" x14ac:dyDescent="0.35">
      <c r="A133">
        <v>32</v>
      </c>
      <c r="B133">
        <v>2048</v>
      </c>
      <c r="C133">
        <v>1004877</v>
      </c>
      <c r="D133">
        <v>1095467</v>
      </c>
    </row>
    <row r="134" spans="1:4" x14ac:dyDescent="0.35">
      <c r="A134">
        <v>32</v>
      </c>
      <c r="B134">
        <v>4096</v>
      </c>
      <c r="C134">
        <v>1959554</v>
      </c>
      <c r="D134">
        <v>2153564</v>
      </c>
    </row>
    <row r="135" spans="1:4" x14ac:dyDescent="0.35">
      <c r="A135">
        <v>32</v>
      </c>
      <c r="B135">
        <v>8192</v>
      </c>
      <c r="C135">
        <v>5414619</v>
      </c>
      <c r="D135">
        <v>7388783</v>
      </c>
    </row>
    <row r="136" spans="1:4" x14ac:dyDescent="0.35">
      <c r="A136">
        <v>32</v>
      </c>
      <c r="B136">
        <v>16384</v>
      </c>
      <c r="C136">
        <v>8018466</v>
      </c>
      <c r="D136">
        <v>11890983</v>
      </c>
    </row>
    <row r="137" spans="1:4" x14ac:dyDescent="0.35">
      <c r="A137">
        <v>32</v>
      </c>
      <c r="B137">
        <v>32768</v>
      </c>
      <c r="C137">
        <v>20357509</v>
      </c>
      <c r="D137">
        <v>27017499</v>
      </c>
    </row>
    <row r="138" spans="1:4" x14ac:dyDescent="0.35">
      <c r="A138">
        <v>32</v>
      </c>
      <c r="B138">
        <v>65536</v>
      </c>
      <c r="C138">
        <v>35516367</v>
      </c>
      <c r="D138">
        <v>53743061</v>
      </c>
    </row>
    <row r="139" spans="1:4" x14ac:dyDescent="0.35">
      <c r="A139">
        <v>32</v>
      </c>
      <c r="B139">
        <v>131072</v>
      </c>
      <c r="C139">
        <v>66754905</v>
      </c>
      <c r="D139">
        <v>103154270</v>
      </c>
    </row>
    <row r="140" spans="1:4" x14ac:dyDescent="0.35">
      <c r="A140">
        <v>32</v>
      </c>
      <c r="B140">
        <v>262144</v>
      </c>
      <c r="C140">
        <v>133648521</v>
      </c>
      <c r="D140">
        <v>202071423</v>
      </c>
    </row>
    <row r="141" spans="1:4" x14ac:dyDescent="0.35">
      <c r="A141">
        <v>32</v>
      </c>
      <c r="B141">
        <v>524288</v>
      </c>
      <c r="C141">
        <v>259087135</v>
      </c>
      <c r="D141">
        <v>398481114</v>
      </c>
    </row>
    <row r="142" spans="1:4" x14ac:dyDescent="0.35">
      <c r="A142">
        <v>32</v>
      </c>
      <c r="B142">
        <v>1048576</v>
      </c>
      <c r="C142">
        <v>577025262</v>
      </c>
      <c r="D142">
        <v>857039669</v>
      </c>
    </row>
    <row r="143" spans="1:4" x14ac:dyDescent="0.35">
      <c r="A143">
        <v>32</v>
      </c>
      <c r="B143">
        <v>2097152</v>
      </c>
      <c r="C143">
        <v>1139279975</v>
      </c>
      <c r="D143">
        <v>1696085761</v>
      </c>
    </row>
    <row r="144" spans="1:4" x14ac:dyDescent="0.35">
      <c r="A144">
        <v>32</v>
      </c>
      <c r="B144">
        <v>4194304</v>
      </c>
      <c r="C144">
        <v>2282323960</v>
      </c>
      <c r="D144">
        <v>3383217389</v>
      </c>
    </row>
    <row r="145" spans="1:4" x14ac:dyDescent="0.35">
      <c r="A145">
        <v>32</v>
      </c>
      <c r="B145">
        <v>8388608</v>
      </c>
      <c r="C145">
        <v>4647377368</v>
      </c>
      <c r="D145">
        <v>6745560672</v>
      </c>
    </row>
    <row r="146" spans="1:4" x14ac:dyDescent="0.35">
      <c r="A146">
        <v>64</v>
      </c>
      <c r="B146">
        <v>1</v>
      </c>
      <c r="C146">
        <v>10674</v>
      </c>
      <c r="D146">
        <v>13081</v>
      </c>
    </row>
    <row r="147" spans="1:4" x14ac:dyDescent="0.35">
      <c r="A147">
        <v>64</v>
      </c>
      <c r="B147">
        <v>2</v>
      </c>
      <c r="C147">
        <v>14996</v>
      </c>
      <c r="D147">
        <v>18017</v>
      </c>
    </row>
    <row r="148" spans="1:4" x14ac:dyDescent="0.35">
      <c r="A148">
        <v>64</v>
      </c>
      <c r="B148">
        <v>4</v>
      </c>
      <c r="C148">
        <v>18957</v>
      </c>
      <c r="D148">
        <v>17646</v>
      </c>
    </row>
    <row r="149" spans="1:4" x14ac:dyDescent="0.35">
      <c r="A149">
        <v>64</v>
      </c>
      <c r="B149">
        <v>8</v>
      </c>
      <c r="C149">
        <v>22251</v>
      </c>
      <c r="D149">
        <v>23506</v>
      </c>
    </row>
    <row r="150" spans="1:4" x14ac:dyDescent="0.35">
      <c r="A150">
        <v>64</v>
      </c>
      <c r="B150">
        <v>16</v>
      </c>
      <c r="C150">
        <v>31255</v>
      </c>
      <c r="D150">
        <v>31384</v>
      </c>
    </row>
    <row r="151" spans="1:4" x14ac:dyDescent="0.35">
      <c r="A151">
        <v>64</v>
      </c>
      <c r="B151">
        <v>32</v>
      </c>
      <c r="C151">
        <v>44739</v>
      </c>
      <c r="D151">
        <v>44162</v>
      </c>
    </row>
    <row r="152" spans="1:4" x14ac:dyDescent="0.35">
      <c r="A152">
        <v>64</v>
      </c>
      <c r="B152">
        <v>64</v>
      </c>
      <c r="C152">
        <v>76903</v>
      </c>
      <c r="D152">
        <v>78134</v>
      </c>
    </row>
    <row r="153" spans="1:4" x14ac:dyDescent="0.35">
      <c r="A153">
        <v>64</v>
      </c>
      <c r="B153">
        <v>128</v>
      </c>
      <c r="C153">
        <v>171693</v>
      </c>
      <c r="D153">
        <v>173742</v>
      </c>
    </row>
    <row r="154" spans="1:4" x14ac:dyDescent="0.35">
      <c r="A154">
        <v>64</v>
      </c>
      <c r="B154">
        <v>256</v>
      </c>
      <c r="C154">
        <v>251973</v>
      </c>
      <c r="D154">
        <v>262274</v>
      </c>
    </row>
    <row r="155" spans="1:4" x14ac:dyDescent="0.35">
      <c r="A155">
        <v>64</v>
      </c>
      <c r="B155">
        <v>512</v>
      </c>
      <c r="C155">
        <v>494753</v>
      </c>
      <c r="D155">
        <v>554247</v>
      </c>
    </row>
    <row r="156" spans="1:4" x14ac:dyDescent="0.35">
      <c r="A156">
        <v>64</v>
      </c>
      <c r="B156">
        <v>1024</v>
      </c>
      <c r="C156">
        <v>964116</v>
      </c>
      <c r="D156">
        <v>1141799</v>
      </c>
    </row>
    <row r="157" spans="1:4" x14ac:dyDescent="0.35">
      <c r="A157">
        <v>64</v>
      </c>
      <c r="B157">
        <v>2048</v>
      </c>
      <c r="C157">
        <v>1901680</v>
      </c>
      <c r="D157">
        <v>3385826</v>
      </c>
    </row>
    <row r="158" spans="1:4" x14ac:dyDescent="0.35">
      <c r="A158">
        <v>64</v>
      </c>
      <c r="B158">
        <v>4096</v>
      </c>
      <c r="C158">
        <v>4496291</v>
      </c>
      <c r="D158">
        <v>8096421</v>
      </c>
    </row>
    <row r="159" spans="1:4" x14ac:dyDescent="0.35">
      <c r="A159">
        <v>64</v>
      </c>
      <c r="B159">
        <v>8192</v>
      </c>
      <c r="C159">
        <v>7636041</v>
      </c>
      <c r="D159">
        <v>18036772</v>
      </c>
    </row>
    <row r="160" spans="1:4" x14ac:dyDescent="0.35">
      <c r="A160">
        <v>64</v>
      </c>
      <c r="B160">
        <v>16384</v>
      </c>
      <c r="C160">
        <v>19136422</v>
      </c>
      <c r="D160">
        <v>32840089</v>
      </c>
    </row>
    <row r="161" spans="1:4" x14ac:dyDescent="0.35">
      <c r="A161">
        <v>64</v>
      </c>
      <c r="B161">
        <v>32768</v>
      </c>
      <c r="C161">
        <v>32979701</v>
      </c>
      <c r="D161">
        <v>63851001</v>
      </c>
    </row>
    <row r="162" spans="1:4" x14ac:dyDescent="0.35">
      <c r="A162">
        <v>64</v>
      </c>
      <c r="B162">
        <v>65536</v>
      </c>
      <c r="C162">
        <v>67108656</v>
      </c>
      <c r="D162">
        <v>122920060</v>
      </c>
    </row>
    <row r="163" spans="1:4" x14ac:dyDescent="0.35">
      <c r="A163">
        <v>64</v>
      </c>
      <c r="B163">
        <v>131072</v>
      </c>
      <c r="C163">
        <v>131505219</v>
      </c>
      <c r="D163">
        <v>240754957</v>
      </c>
    </row>
    <row r="164" spans="1:4" x14ac:dyDescent="0.35">
      <c r="A164">
        <v>64</v>
      </c>
      <c r="B164">
        <v>262144</v>
      </c>
      <c r="C164">
        <v>255415121</v>
      </c>
      <c r="D164">
        <v>471076453</v>
      </c>
    </row>
    <row r="165" spans="1:4" x14ac:dyDescent="0.35">
      <c r="A165">
        <v>64</v>
      </c>
      <c r="B165">
        <v>524288</v>
      </c>
      <c r="C165">
        <v>567500363</v>
      </c>
      <c r="D165">
        <v>975301541</v>
      </c>
    </row>
    <row r="166" spans="1:4" x14ac:dyDescent="0.35">
      <c r="A166">
        <v>64</v>
      </c>
      <c r="B166">
        <v>1048576</v>
      </c>
      <c r="C166">
        <v>1151100298</v>
      </c>
      <c r="D166">
        <v>1986664905</v>
      </c>
    </row>
    <row r="167" spans="1:4" x14ac:dyDescent="0.35">
      <c r="A167">
        <v>64</v>
      </c>
      <c r="B167">
        <v>2097152</v>
      </c>
      <c r="C167">
        <v>2290214271</v>
      </c>
      <c r="D167">
        <v>3971413734</v>
      </c>
    </row>
    <row r="168" spans="1:4" x14ac:dyDescent="0.35">
      <c r="A168">
        <v>64</v>
      </c>
      <c r="B168">
        <v>4194304</v>
      </c>
      <c r="C168">
        <v>4558070424</v>
      </c>
      <c r="D168">
        <v>7970576829</v>
      </c>
    </row>
    <row r="169" spans="1:4" x14ac:dyDescent="0.35">
      <c r="A169">
        <v>64</v>
      </c>
      <c r="B169">
        <v>8388608</v>
      </c>
      <c r="C169">
        <v>9151444477</v>
      </c>
      <c r="D169">
        <v>15870406640</v>
      </c>
    </row>
    <row r="170" spans="1:4" x14ac:dyDescent="0.35">
      <c r="A170">
        <v>128</v>
      </c>
      <c r="B170">
        <v>1</v>
      </c>
      <c r="C170">
        <v>18520</v>
      </c>
      <c r="D170">
        <v>24696</v>
      </c>
    </row>
    <row r="171" spans="1:4" x14ac:dyDescent="0.35">
      <c r="A171">
        <v>128</v>
      </c>
      <c r="B171">
        <v>2</v>
      </c>
      <c r="C171">
        <v>27882</v>
      </c>
      <c r="D171">
        <v>28133</v>
      </c>
    </row>
    <row r="172" spans="1:4" x14ac:dyDescent="0.35">
      <c r="A172">
        <v>128</v>
      </c>
      <c r="B172">
        <v>4</v>
      </c>
      <c r="C172">
        <v>34841</v>
      </c>
      <c r="D172">
        <v>34295</v>
      </c>
    </row>
    <row r="173" spans="1:4" x14ac:dyDescent="0.35">
      <c r="A173">
        <v>128</v>
      </c>
      <c r="B173">
        <v>8</v>
      </c>
      <c r="C173">
        <v>40767</v>
      </c>
      <c r="D173">
        <v>40125</v>
      </c>
    </row>
    <row r="174" spans="1:4" x14ac:dyDescent="0.35">
      <c r="A174">
        <v>128</v>
      </c>
      <c r="B174">
        <v>16</v>
      </c>
      <c r="C174">
        <v>56200</v>
      </c>
      <c r="D174">
        <v>57241</v>
      </c>
    </row>
    <row r="175" spans="1:4" x14ac:dyDescent="0.35">
      <c r="A175">
        <v>128</v>
      </c>
      <c r="B175">
        <v>32</v>
      </c>
      <c r="C175">
        <v>95487</v>
      </c>
      <c r="D175">
        <v>107474</v>
      </c>
    </row>
    <row r="176" spans="1:4" x14ac:dyDescent="0.35">
      <c r="A176">
        <v>128</v>
      </c>
      <c r="B176">
        <v>64</v>
      </c>
      <c r="C176">
        <v>151888</v>
      </c>
      <c r="D176">
        <v>157805</v>
      </c>
    </row>
    <row r="177" spans="1:4" x14ac:dyDescent="0.35">
      <c r="A177">
        <v>128</v>
      </c>
      <c r="B177">
        <v>128</v>
      </c>
      <c r="C177">
        <v>272657</v>
      </c>
      <c r="D177">
        <v>281274</v>
      </c>
    </row>
    <row r="178" spans="1:4" x14ac:dyDescent="0.35">
      <c r="A178">
        <v>128</v>
      </c>
      <c r="B178">
        <v>256</v>
      </c>
      <c r="C178">
        <v>519903</v>
      </c>
      <c r="D178">
        <v>554220</v>
      </c>
    </row>
    <row r="179" spans="1:4" x14ac:dyDescent="0.35">
      <c r="A179">
        <v>128</v>
      </c>
      <c r="B179">
        <v>512</v>
      </c>
      <c r="C179">
        <v>968195</v>
      </c>
      <c r="D179">
        <v>1082924</v>
      </c>
    </row>
    <row r="180" spans="1:4" x14ac:dyDescent="0.35">
      <c r="A180">
        <v>128</v>
      </c>
      <c r="B180">
        <v>1024</v>
      </c>
      <c r="C180">
        <v>1926885</v>
      </c>
      <c r="D180">
        <v>3287084</v>
      </c>
    </row>
    <row r="181" spans="1:4" x14ac:dyDescent="0.35">
      <c r="A181">
        <v>128</v>
      </c>
      <c r="B181">
        <v>2048</v>
      </c>
      <c r="C181">
        <v>4956920</v>
      </c>
      <c r="D181">
        <v>7086287</v>
      </c>
    </row>
    <row r="182" spans="1:4" x14ac:dyDescent="0.35">
      <c r="A182">
        <v>128</v>
      </c>
      <c r="B182">
        <v>4096</v>
      </c>
      <c r="C182">
        <v>8318083</v>
      </c>
      <c r="D182">
        <v>16003512</v>
      </c>
    </row>
    <row r="183" spans="1:4" x14ac:dyDescent="0.35">
      <c r="A183">
        <v>128</v>
      </c>
      <c r="B183">
        <v>8192</v>
      </c>
      <c r="C183">
        <v>18381805</v>
      </c>
      <c r="D183">
        <v>33529768</v>
      </c>
    </row>
    <row r="184" spans="1:4" x14ac:dyDescent="0.35">
      <c r="A184">
        <v>128</v>
      </c>
      <c r="B184">
        <v>16384</v>
      </c>
      <c r="C184">
        <v>33088843</v>
      </c>
      <c r="D184">
        <v>63353989</v>
      </c>
    </row>
    <row r="185" spans="1:4" x14ac:dyDescent="0.35">
      <c r="A185">
        <v>128</v>
      </c>
      <c r="B185">
        <v>32768</v>
      </c>
      <c r="C185">
        <v>67600977</v>
      </c>
      <c r="D185">
        <v>127296776</v>
      </c>
    </row>
    <row r="186" spans="1:4" x14ac:dyDescent="0.35">
      <c r="A186">
        <v>128</v>
      </c>
      <c r="B186">
        <v>65536</v>
      </c>
      <c r="C186">
        <v>128907285</v>
      </c>
      <c r="D186">
        <v>244924694</v>
      </c>
    </row>
    <row r="187" spans="1:4" x14ac:dyDescent="0.35">
      <c r="A187">
        <v>128</v>
      </c>
      <c r="B187">
        <v>131072</v>
      </c>
      <c r="C187">
        <v>256370936</v>
      </c>
      <c r="D187">
        <v>485476790</v>
      </c>
    </row>
    <row r="188" spans="1:4" x14ac:dyDescent="0.35">
      <c r="A188">
        <v>128</v>
      </c>
      <c r="B188">
        <v>262144</v>
      </c>
      <c r="C188">
        <v>560427246</v>
      </c>
      <c r="D188">
        <v>1001698963</v>
      </c>
    </row>
    <row r="189" spans="1:4" x14ac:dyDescent="0.35">
      <c r="A189">
        <v>128</v>
      </c>
      <c r="B189">
        <v>524288</v>
      </c>
      <c r="C189">
        <v>1093309167</v>
      </c>
      <c r="D189">
        <v>1990975865</v>
      </c>
    </row>
    <row r="190" spans="1:4" x14ac:dyDescent="0.35">
      <c r="A190">
        <v>128</v>
      </c>
      <c r="B190">
        <v>1048576</v>
      </c>
      <c r="C190">
        <v>2333359184</v>
      </c>
      <c r="D190">
        <v>4115351794</v>
      </c>
    </row>
    <row r="191" spans="1:4" x14ac:dyDescent="0.35">
      <c r="A191">
        <v>128</v>
      </c>
      <c r="B191">
        <v>2097152</v>
      </c>
      <c r="C191">
        <v>4542140817</v>
      </c>
      <c r="D191">
        <v>8378002900</v>
      </c>
    </row>
    <row r="192" spans="1:4" x14ac:dyDescent="0.35">
      <c r="A192">
        <v>128</v>
      </c>
      <c r="B192">
        <v>4194304</v>
      </c>
      <c r="C192">
        <v>9138391155</v>
      </c>
      <c r="D192">
        <v>16443992919</v>
      </c>
    </row>
  </sheetData>
  <autoFilter ref="A1:F192">
    <filterColumn colId="0">
      <filters>
        <filter val="128"/>
        <filter val="32"/>
        <filter val="64"/>
      </filters>
    </filterColumn>
  </autoFilter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L39" zoomScale="99" zoomScaleNormal="41" zoomScalePageLayoutView="41" workbookViewId="0">
      <selection activeCell="AD57" sqref="AD57"/>
    </sheetView>
  </sheetViews>
  <sheetFormatPr defaultColWidth="10.6640625" defaultRowHeight="15.5" x14ac:dyDescent="0.35"/>
  <cols>
    <col min="1" max="1" width="8.83203125" bestFit="1" customWidth="1"/>
    <col min="2" max="2" width="8.5" bestFit="1" customWidth="1"/>
    <col min="3" max="3" width="37.1640625" bestFit="1" customWidth="1"/>
    <col min="4" max="4" width="25.5" bestFit="1" customWidth="1"/>
    <col min="5" max="5" width="30.1640625" bestFit="1" customWidth="1"/>
    <col min="6" max="6" width="33.83203125" bestFit="1" customWidth="1"/>
    <col min="7" max="7" width="24.5" bestFit="1" customWidth="1"/>
    <col min="8" max="8" width="29.1640625" bestFit="1" customWidth="1"/>
  </cols>
  <sheetData>
    <row r="1" spans="1:8" x14ac:dyDescent="0.35">
      <c r="A1" s="3" t="s">
        <v>29</v>
      </c>
    </row>
    <row r="2" spans="1:8" x14ac:dyDescent="0.35">
      <c r="A2" t="s">
        <v>0</v>
      </c>
      <c r="B2" t="s">
        <v>1</v>
      </c>
      <c r="C2" t="s">
        <v>12</v>
      </c>
      <c r="D2" t="s">
        <v>13</v>
      </c>
      <c r="E2" t="s">
        <v>10</v>
      </c>
      <c r="F2" t="s">
        <v>14</v>
      </c>
      <c r="G2" t="s">
        <v>15</v>
      </c>
      <c r="H2" t="s">
        <v>11</v>
      </c>
    </row>
    <row r="3" spans="1:8" x14ac:dyDescent="0.35">
      <c r="A3">
        <v>100000</v>
      </c>
      <c r="B3">
        <v>1</v>
      </c>
      <c r="C3">
        <v>1277814</v>
      </c>
      <c r="D3">
        <v>1332870</v>
      </c>
      <c r="E3">
        <v>446362</v>
      </c>
      <c r="F3">
        <v>1015241</v>
      </c>
      <c r="G3">
        <v>1329806</v>
      </c>
      <c r="H3">
        <v>445806</v>
      </c>
    </row>
    <row r="4" spans="1:8" x14ac:dyDescent="0.35">
      <c r="A4">
        <v>100000</v>
      </c>
      <c r="B4">
        <v>2</v>
      </c>
      <c r="C4">
        <v>1273258</v>
      </c>
      <c r="D4">
        <v>2179135</v>
      </c>
      <c r="E4">
        <v>740534</v>
      </c>
      <c r="F4">
        <v>1086993</v>
      </c>
      <c r="G4">
        <v>2176521</v>
      </c>
      <c r="H4">
        <v>730384</v>
      </c>
    </row>
    <row r="5" spans="1:8" x14ac:dyDescent="0.35">
      <c r="A5">
        <v>100000</v>
      </c>
      <c r="B5">
        <v>4</v>
      </c>
      <c r="C5">
        <v>1303577</v>
      </c>
      <c r="D5">
        <v>3972623</v>
      </c>
      <c r="E5">
        <v>1376306</v>
      </c>
      <c r="F5">
        <v>1145585</v>
      </c>
      <c r="G5">
        <v>3977947</v>
      </c>
      <c r="H5">
        <v>1542312</v>
      </c>
    </row>
    <row r="6" spans="1:8" x14ac:dyDescent="0.35">
      <c r="A6">
        <v>100000</v>
      </c>
      <c r="B6">
        <v>8</v>
      </c>
      <c r="C6">
        <v>1295117</v>
      </c>
      <c r="D6">
        <v>7519802</v>
      </c>
      <c r="E6">
        <v>2684202</v>
      </c>
      <c r="F6">
        <v>892044</v>
      </c>
      <c r="G6">
        <v>7398055</v>
      </c>
      <c r="H6">
        <v>2783976</v>
      </c>
    </row>
    <row r="7" spans="1:8" x14ac:dyDescent="0.35">
      <c r="A7">
        <v>100000</v>
      </c>
      <c r="B7">
        <v>16</v>
      </c>
      <c r="C7">
        <v>1489263</v>
      </c>
      <c r="D7">
        <v>13680378</v>
      </c>
      <c r="E7">
        <v>5437711</v>
      </c>
      <c r="F7">
        <v>1206837</v>
      </c>
      <c r="G7">
        <v>14748874</v>
      </c>
      <c r="H7">
        <v>5715059</v>
      </c>
    </row>
    <row r="8" spans="1:8" x14ac:dyDescent="0.35">
      <c r="A8">
        <v>100000</v>
      </c>
      <c r="B8">
        <v>32</v>
      </c>
      <c r="C8">
        <v>2281612</v>
      </c>
      <c r="D8">
        <v>28370505</v>
      </c>
      <c r="E8">
        <v>11294084</v>
      </c>
      <c r="F8">
        <v>2290264</v>
      </c>
      <c r="G8">
        <v>31868505</v>
      </c>
      <c r="H8">
        <v>12149039</v>
      </c>
    </row>
    <row r="9" spans="1:8" x14ac:dyDescent="0.35">
      <c r="A9">
        <v>100000</v>
      </c>
      <c r="B9">
        <v>64</v>
      </c>
      <c r="C9">
        <v>5586646</v>
      </c>
      <c r="D9">
        <v>58211657</v>
      </c>
      <c r="E9">
        <v>23099878</v>
      </c>
      <c r="F9">
        <v>5527494</v>
      </c>
      <c r="G9">
        <v>107561482</v>
      </c>
      <c r="H9">
        <v>68444434</v>
      </c>
    </row>
    <row r="10" spans="1:8" x14ac:dyDescent="0.35">
      <c r="A10">
        <v>100000</v>
      </c>
      <c r="B10">
        <v>128</v>
      </c>
      <c r="C10">
        <v>11771719</v>
      </c>
      <c r="D10">
        <v>113239541</v>
      </c>
      <c r="E10">
        <v>46203814</v>
      </c>
      <c r="F10">
        <v>12073927</v>
      </c>
      <c r="G10">
        <v>225886933</v>
      </c>
      <c r="H10">
        <v>138783781</v>
      </c>
    </row>
    <row r="12" spans="1:8" x14ac:dyDescent="0.35">
      <c r="C12" s="1" t="s">
        <v>18</v>
      </c>
    </row>
    <row r="13" spans="1:8" x14ac:dyDescent="0.35">
      <c r="A13" s="3" t="s">
        <v>17</v>
      </c>
    </row>
    <row r="14" spans="1:8" x14ac:dyDescent="0.35">
      <c r="A14">
        <f t="shared" ref="A14:B21" si="0">A3</f>
        <v>100000</v>
      </c>
      <c r="B14">
        <f t="shared" si="0"/>
        <v>1</v>
      </c>
      <c r="C14">
        <f t="shared" ref="C14:H14" si="1">($A3*$B3*4)/C3</f>
        <v>0.31303460441034453</v>
      </c>
      <c r="D14">
        <f t="shared" si="1"/>
        <v>0.30010428623946822</v>
      </c>
      <c r="E14">
        <f t="shared" si="1"/>
        <v>0.89613363144712144</v>
      </c>
      <c r="F14">
        <f t="shared" si="1"/>
        <v>0.39399512037043422</v>
      </c>
      <c r="G14">
        <f t="shared" si="1"/>
        <v>0.30079575517030305</v>
      </c>
      <c r="H14">
        <f t="shared" si="1"/>
        <v>0.89725127073211219</v>
      </c>
    </row>
    <row r="15" spans="1:8" x14ac:dyDescent="0.35">
      <c r="A15">
        <f t="shared" si="0"/>
        <v>100000</v>
      </c>
      <c r="B15">
        <f t="shared" si="0"/>
        <v>2</v>
      </c>
      <c r="C15">
        <f t="shared" ref="C15:C21" si="2">(A4*B4*4)/C4</f>
        <v>0.62830942354181163</v>
      </c>
      <c r="D15">
        <f t="shared" ref="D15:H21" si="3">($A4*$B4*4)/D4</f>
        <v>0.36711814550268801</v>
      </c>
      <c r="E15">
        <f t="shared" si="3"/>
        <v>1.0803015121520416</v>
      </c>
      <c r="F15">
        <f t="shared" si="3"/>
        <v>0.73597530066890959</v>
      </c>
      <c r="G15">
        <f t="shared" si="3"/>
        <v>0.36755905410515222</v>
      </c>
      <c r="H15">
        <f t="shared" si="3"/>
        <v>1.095314245657079</v>
      </c>
    </row>
    <row r="16" spans="1:8" x14ac:dyDescent="0.35">
      <c r="A16">
        <f t="shared" si="0"/>
        <v>100000</v>
      </c>
      <c r="B16">
        <f t="shared" si="0"/>
        <v>4</v>
      </c>
      <c r="C16">
        <f t="shared" si="2"/>
        <v>1.2273920144341302</v>
      </c>
      <c r="D16">
        <f t="shared" si="3"/>
        <v>0.40275656663116538</v>
      </c>
      <c r="E16">
        <f t="shared" si="3"/>
        <v>1.1625321694448763</v>
      </c>
      <c r="F16">
        <f t="shared" si="3"/>
        <v>1.3966663320486912</v>
      </c>
      <c r="G16">
        <f t="shared" si="3"/>
        <v>0.40221752577397335</v>
      </c>
      <c r="H16">
        <f t="shared" si="3"/>
        <v>1.0374035863041979</v>
      </c>
    </row>
    <row r="17" spans="1:8" x14ac:dyDescent="0.35">
      <c r="A17">
        <f t="shared" si="0"/>
        <v>100000</v>
      </c>
      <c r="B17">
        <f t="shared" si="0"/>
        <v>8</v>
      </c>
      <c r="C17">
        <f t="shared" si="2"/>
        <v>2.47081923872515</v>
      </c>
      <c r="D17">
        <f t="shared" si="3"/>
        <v>0.42554311935340849</v>
      </c>
      <c r="E17">
        <f t="shared" si="3"/>
        <v>1.1921606496083379</v>
      </c>
      <c r="F17">
        <f t="shared" si="3"/>
        <v>3.5872669957984136</v>
      </c>
      <c r="G17">
        <f t="shared" si="3"/>
        <v>0.43254612191988301</v>
      </c>
      <c r="H17">
        <f t="shared" si="3"/>
        <v>1.1494351962804277</v>
      </c>
    </row>
    <row r="18" spans="1:8" x14ac:dyDescent="0.35">
      <c r="A18">
        <f t="shared" si="0"/>
        <v>100000</v>
      </c>
      <c r="B18">
        <f t="shared" si="0"/>
        <v>16</v>
      </c>
      <c r="C18">
        <f t="shared" si="2"/>
        <v>4.2974276538126572</v>
      </c>
      <c r="D18">
        <f t="shared" si="3"/>
        <v>0.4678233306126483</v>
      </c>
      <c r="E18">
        <f t="shared" si="3"/>
        <v>1.1769658225676207</v>
      </c>
      <c r="F18">
        <f t="shared" si="3"/>
        <v>5.3031188138911887</v>
      </c>
      <c r="G18">
        <f t="shared" si="3"/>
        <v>0.43393143096889975</v>
      </c>
      <c r="H18">
        <f t="shared" si="3"/>
        <v>1.1198484565076232</v>
      </c>
    </row>
    <row r="19" spans="1:8" x14ac:dyDescent="0.35">
      <c r="A19">
        <f t="shared" si="0"/>
        <v>100000</v>
      </c>
      <c r="B19">
        <f t="shared" si="0"/>
        <v>32</v>
      </c>
      <c r="C19">
        <f t="shared" si="2"/>
        <v>5.6100686707468226</v>
      </c>
      <c r="D19">
        <f t="shared" si="3"/>
        <v>0.45117279371657287</v>
      </c>
      <c r="E19">
        <f t="shared" si="3"/>
        <v>1.1333367097322811</v>
      </c>
      <c r="F19">
        <f t="shared" si="3"/>
        <v>5.5888753436285077</v>
      </c>
      <c r="G19">
        <f t="shared" si="3"/>
        <v>0.40165046964079426</v>
      </c>
      <c r="H19">
        <f t="shared" si="3"/>
        <v>1.053581275029243</v>
      </c>
    </row>
    <row r="20" spans="1:8" x14ac:dyDescent="0.35">
      <c r="A20">
        <f t="shared" si="0"/>
        <v>100000</v>
      </c>
      <c r="B20">
        <f t="shared" si="0"/>
        <v>64</v>
      </c>
      <c r="C20">
        <f t="shared" si="2"/>
        <v>4.5823558535837066</v>
      </c>
      <c r="D20">
        <f t="shared" si="3"/>
        <v>0.43977445960694778</v>
      </c>
      <c r="E20">
        <f t="shared" si="3"/>
        <v>1.1082309612197951</v>
      </c>
      <c r="F20">
        <f t="shared" si="3"/>
        <v>4.6313935392783785</v>
      </c>
      <c r="G20">
        <f t="shared" si="3"/>
        <v>0.23800341464242747</v>
      </c>
      <c r="H20">
        <f t="shared" si="3"/>
        <v>0.37402603110137489</v>
      </c>
    </row>
    <row r="21" spans="1:8" x14ac:dyDescent="0.35">
      <c r="A21">
        <f t="shared" si="0"/>
        <v>100000</v>
      </c>
      <c r="B21">
        <f t="shared" si="0"/>
        <v>128</v>
      </c>
      <c r="C21">
        <f t="shared" si="2"/>
        <v>4.3494072530953209</v>
      </c>
      <c r="D21">
        <f t="shared" si="3"/>
        <v>0.45213888671625752</v>
      </c>
      <c r="E21">
        <f t="shared" si="3"/>
        <v>1.1081336272369202</v>
      </c>
      <c r="F21">
        <f t="shared" si="3"/>
        <v>4.2405424515155676</v>
      </c>
      <c r="G21">
        <f t="shared" si="3"/>
        <v>0.22666207079804834</v>
      </c>
      <c r="H21">
        <f t="shared" si="3"/>
        <v>0.36891918948367602</v>
      </c>
    </row>
    <row r="23" spans="1:8" x14ac:dyDescent="0.35">
      <c r="A23" s="3" t="s">
        <v>16</v>
      </c>
    </row>
    <row r="24" spans="1:8" x14ac:dyDescent="0.35">
      <c r="A24">
        <f>A14</f>
        <v>100000</v>
      </c>
      <c r="B24">
        <f>B14</f>
        <v>1</v>
      </c>
      <c r="C24" s="2">
        <f>C14*1000000/1048576</f>
        <v>0.29853306237253618</v>
      </c>
      <c r="D24" s="2">
        <f t="shared" ref="D24:H24" si="4">D14*1000000/1048576</f>
        <v>0.28620175003001042</v>
      </c>
      <c r="E24" s="2">
        <f t="shared" si="4"/>
        <v>0.85461962837898386</v>
      </c>
      <c r="F24" s="2">
        <f t="shared" si="4"/>
        <v>0.37574302708667201</v>
      </c>
      <c r="G24" s="2">
        <f t="shared" si="4"/>
        <v>0.2868611861899405</v>
      </c>
      <c r="H24" s="2">
        <f t="shared" si="4"/>
        <v>0.85568549226008628</v>
      </c>
    </row>
    <row r="25" spans="1:8" x14ac:dyDescent="0.35">
      <c r="A25">
        <f t="shared" ref="A25:B31" si="5">A15</f>
        <v>100000</v>
      </c>
      <c r="B25">
        <f t="shared" si="5"/>
        <v>2</v>
      </c>
      <c r="C25" s="2">
        <f t="shared" ref="C25:H31" si="6">C15*1000000/1048576</f>
        <v>0.59920255998784222</v>
      </c>
      <c r="D25" s="2">
        <f t="shared" si="6"/>
        <v>0.35011114645260621</v>
      </c>
      <c r="E25" s="2">
        <f t="shared" si="6"/>
        <v>1.0302558061142364</v>
      </c>
      <c r="F25" s="2">
        <f t="shared" si="6"/>
        <v>0.70188074175730664</v>
      </c>
      <c r="G25" s="2">
        <f t="shared" si="6"/>
        <v>0.35053162966265888</v>
      </c>
      <c r="H25" s="2">
        <f t="shared" si="6"/>
        <v>1.0445730644770421</v>
      </c>
    </row>
    <row r="26" spans="1:8" x14ac:dyDescent="0.35">
      <c r="A26">
        <f t="shared" si="5"/>
        <v>100000</v>
      </c>
      <c r="B26">
        <f t="shared" si="5"/>
        <v>4</v>
      </c>
      <c r="C26" s="2">
        <f t="shared" si="6"/>
        <v>1.1705322403279592</v>
      </c>
      <c r="D26" s="2">
        <f t="shared" si="6"/>
        <v>0.38409859336010493</v>
      </c>
      <c r="E26" s="2">
        <f t="shared" si="6"/>
        <v>1.1086770719956172</v>
      </c>
      <c r="F26" s="2">
        <f t="shared" si="6"/>
        <v>1.3319648094641601</v>
      </c>
      <c r="G26" s="2">
        <f t="shared" si="6"/>
        <v>0.3835845239391073</v>
      </c>
      <c r="H26" s="2">
        <f t="shared" si="6"/>
        <v>0.98934515600604811</v>
      </c>
    </row>
    <row r="27" spans="1:8" x14ac:dyDescent="0.35">
      <c r="A27">
        <f t="shared" si="5"/>
        <v>100000</v>
      </c>
      <c r="B27">
        <f t="shared" si="5"/>
        <v>8</v>
      </c>
      <c r="C27" s="2">
        <f t="shared" si="6"/>
        <v>2.3563568484546185</v>
      </c>
      <c r="D27" s="2">
        <f t="shared" si="6"/>
        <v>0.40582954345074512</v>
      </c>
      <c r="E27" s="2">
        <f t="shared" si="6"/>
        <v>1.1369329925616625</v>
      </c>
      <c r="F27" s="2">
        <f t="shared" si="6"/>
        <v>3.4210843999847542</v>
      </c>
      <c r="G27" s="2">
        <f t="shared" si="6"/>
        <v>0.4125081271361189</v>
      </c>
      <c r="H27" s="2">
        <f t="shared" si="6"/>
        <v>1.0961868250660207</v>
      </c>
    </row>
    <row r="28" spans="1:8" x14ac:dyDescent="0.35">
      <c r="A28">
        <f t="shared" si="5"/>
        <v>100000</v>
      </c>
      <c r="B28">
        <f t="shared" si="5"/>
        <v>16</v>
      </c>
      <c r="C28" s="2">
        <f t="shared" si="6"/>
        <v>4.0983463800551005</v>
      </c>
      <c r="D28" s="2">
        <f t="shared" si="6"/>
        <v>0.44615109502091244</v>
      </c>
      <c r="E28" s="2">
        <f t="shared" si="6"/>
        <v>1.1224420762706955</v>
      </c>
      <c r="F28" s="2">
        <f t="shared" si="6"/>
        <v>5.0574482096588023</v>
      </c>
      <c r="G28" s="2">
        <f t="shared" si="6"/>
        <v>0.41382926079645133</v>
      </c>
      <c r="H28" s="2">
        <f t="shared" si="6"/>
        <v>1.0679707112385017</v>
      </c>
    </row>
    <row r="29" spans="1:8" x14ac:dyDescent="0.35">
      <c r="A29">
        <f t="shared" si="5"/>
        <v>100000</v>
      </c>
      <c r="B29">
        <f t="shared" si="5"/>
        <v>32</v>
      </c>
      <c r="C29" s="2">
        <f t="shared" si="6"/>
        <v>5.3501784045665959</v>
      </c>
      <c r="D29" s="2">
        <f t="shared" si="6"/>
        <v>0.43027190562875067</v>
      </c>
      <c r="E29" s="2">
        <f t="shared" si="6"/>
        <v>1.0808341119120417</v>
      </c>
      <c r="F29" s="2">
        <f t="shared" si="6"/>
        <v>5.329966872814663</v>
      </c>
      <c r="G29" s="2">
        <f t="shared" si="6"/>
        <v>0.38304373706893374</v>
      </c>
      <c r="H29" s="2">
        <f t="shared" si="6"/>
        <v>1.0047734022419386</v>
      </c>
    </row>
    <row r="30" spans="1:8" x14ac:dyDescent="0.35">
      <c r="A30">
        <f t="shared" si="5"/>
        <v>100000</v>
      </c>
      <c r="B30">
        <f t="shared" si="5"/>
        <v>64</v>
      </c>
      <c r="C30" s="2">
        <f t="shared" si="6"/>
        <v>4.3700750861966196</v>
      </c>
      <c r="D30" s="2">
        <f t="shared" si="6"/>
        <v>0.41940160713858393</v>
      </c>
      <c r="E30" s="2">
        <f t="shared" si="6"/>
        <v>1.0568914043615294</v>
      </c>
      <c r="F30" s="2">
        <f t="shared" si="6"/>
        <v>4.4168410675796306</v>
      </c>
      <c r="G30" s="2">
        <f t="shared" si="6"/>
        <v>0.22697774376147029</v>
      </c>
      <c r="H30" s="2">
        <f t="shared" si="6"/>
        <v>0.3566990195287465</v>
      </c>
    </row>
    <row r="31" spans="1:8" x14ac:dyDescent="0.35">
      <c r="A31">
        <f t="shared" si="5"/>
        <v>100000</v>
      </c>
      <c r="B31">
        <f t="shared" si="5"/>
        <v>128</v>
      </c>
      <c r="C31" s="2">
        <f t="shared" si="6"/>
        <v>4.1479179888680662</v>
      </c>
      <c r="D31" s="2">
        <f t="shared" si="6"/>
        <v>0.43119324370980977</v>
      </c>
      <c r="E31" s="2">
        <f t="shared" si="6"/>
        <v>1.0567985794419481</v>
      </c>
      <c r="F31" s="2">
        <f t="shared" si="6"/>
        <v>4.0440964236407924</v>
      </c>
      <c r="G31" s="2">
        <f t="shared" si="6"/>
        <v>0.21616179542355379</v>
      </c>
      <c r="H31" s="2">
        <f t="shared" si="6"/>
        <v>0.35182875583999257</v>
      </c>
    </row>
    <row r="33" spans="1:8" x14ac:dyDescent="0.35">
      <c r="C33" s="1" t="s">
        <v>31</v>
      </c>
    </row>
    <row r="34" spans="1:8" x14ac:dyDescent="0.35">
      <c r="A34" s="3" t="s">
        <v>30</v>
      </c>
    </row>
    <row r="35" spans="1:8" x14ac:dyDescent="0.35">
      <c r="A35">
        <f>A24</f>
        <v>100000</v>
      </c>
      <c r="B35">
        <f>B24</f>
        <v>1</v>
      </c>
      <c r="C35" s="4">
        <f>($A35)/C3*1000000000</f>
        <v>78258651.102586135</v>
      </c>
      <c r="D35" s="4">
        <f t="shared" ref="D35:H35" si="7">($A35)/D3*1000000000</f>
        <v>75026071.559867054</v>
      </c>
      <c r="E35" s="4">
        <f t="shared" si="7"/>
        <v>224033407.86178035</v>
      </c>
      <c r="F35" s="4">
        <f t="shared" si="7"/>
        <v>98498780.092608556</v>
      </c>
      <c r="G35" s="4">
        <f t="shared" si="7"/>
        <v>75198938.792575762</v>
      </c>
      <c r="H35" s="4">
        <f t="shared" si="7"/>
        <v>224312817.68302804</v>
      </c>
    </row>
    <row r="36" spans="1:8" x14ac:dyDescent="0.35">
      <c r="A36">
        <f t="shared" ref="A36:B42" si="8">A25</f>
        <v>100000</v>
      </c>
      <c r="B36">
        <f t="shared" si="8"/>
        <v>2</v>
      </c>
      <c r="C36" s="4">
        <f t="shared" ref="C36:H42" si="9">($A36)/C4*1000000000</f>
        <v>78538677.942726448</v>
      </c>
      <c r="D36" s="4">
        <f t="shared" si="9"/>
        <v>45889768.187835999</v>
      </c>
      <c r="E36" s="4">
        <f t="shared" si="9"/>
        <v>135037689.01900521</v>
      </c>
      <c r="F36" s="4">
        <f t="shared" si="9"/>
        <v>91996912.583613694</v>
      </c>
      <c r="G36" s="4">
        <f t="shared" si="9"/>
        <v>45944881.763144024</v>
      </c>
      <c r="H36" s="4">
        <f t="shared" si="9"/>
        <v>136914280.70713487</v>
      </c>
    </row>
    <row r="37" spans="1:8" x14ac:dyDescent="0.35">
      <c r="A37">
        <f t="shared" si="8"/>
        <v>100000</v>
      </c>
      <c r="B37">
        <f t="shared" si="8"/>
        <v>4</v>
      </c>
      <c r="C37" s="4">
        <f t="shared" si="9"/>
        <v>76712000.902133137</v>
      </c>
      <c r="D37" s="4">
        <f t="shared" si="9"/>
        <v>25172285.414447837</v>
      </c>
      <c r="E37" s="4">
        <f t="shared" si="9"/>
        <v>72658260.590304762</v>
      </c>
      <c r="F37" s="4">
        <f t="shared" si="9"/>
        <v>87291645.753043205</v>
      </c>
      <c r="G37" s="4">
        <f t="shared" si="9"/>
        <v>25138595.360873334</v>
      </c>
      <c r="H37" s="4">
        <f t="shared" si="9"/>
        <v>64837724.144012369</v>
      </c>
    </row>
    <row r="38" spans="1:8" x14ac:dyDescent="0.35">
      <c r="A38">
        <f t="shared" si="8"/>
        <v>100000</v>
      </c>
      <c r="B38">
        <f t="shared" si="8"/>
        <v>8</v>
      </c>
      <c r="C38" s="4">
        <f t="shared" si="9"/>
        <v>77213101.210160941</v>
      </c>
      <c r="D38" s="4">
        <f t="shared" si="9"/>
        <v>13298222.479794016</v>
      </c>
      <c r="E38" s="4">
        <f t="shared" si="9"/>
        <v>37255020.300260559</v>
      </c>
      <c r="F38" s="4">
        <f t="shared" si="9"/>
        <v>112102093.61870043</v>
      </c>
      <c r="G38" s="4">
        <f t="shared" si="9"/>
        <v>13517066.309996344</v>
      </c>
      <c r="H38" s="4">
        <f t="shared" si="9"/>
        <v>35919849.883763365</v>
      </c>
    </row>
    <row r="39" spans="1:8" x14ac:dyDescent="0.35">
      <c r="A39">
        <f t="shared" si="8"/>
        <v>100000</v>
      </c>
      <c r="B39">
        <f t="shared" si="8"/>
        <v>16</v>
      </c>
      <c r="C39" s="4">
        <f t="shared" si="9"/>
        <v>67147307.090822771</v>
      </c>
      <c r="D39" s="4">
        <f t="shared" si="9"/>
        <v>7309739.5408226298</v>
      </c>
      <c r="E39" s="4">
        <f t="shared" si="9"/>
        <v>18390090.977619074</v>
      </c>
      <c r="F39" s="4">
        <f t="shared" si="9"/>
        <v>82861231.467049822</v>
      </c>
      <c r="G39" s="4">
        <f t="shared" si="9"/>
        <v>6780178.6088890582</v>
      </c>
      <c r="H39" s="4">
        <f t="shared" si="9"/>
        <v>17497632.132931612</v>
      </c>
    </row>
    <row r="40" spans="1:8" x14ac:dyDescent="0.35">
      <c r="A40">
        <f t="shared" si="8"/>
        <v>100000</v>
      </c>
      <c r="B40">
        <f t="shared" si="8"/>
        <v>32</v>
      </c>
      <c r="C40" s="4">
        <f t="shared" si="9"/>
        <v>43828661.49020955</v>
      </c>
      <c r="D40" s="4">
        <f t="shared" si="9"/>
        <v>3524787.4509107256</v>
      </c>
      <c r="E40" s="4">
        <f t="shared" si="9"/>
        <v>8854193.0447834451</v>
      </c>
      <c r="F40" s="4">
        <f t="shared" si="9"/>
        <v>43663088.622097716</v>
      </c>
      <c r="G40" s="4">
        <f t="shared" si="9"/>
        <v>3137894.2940687053</v>
      </c>
      <c r="H40" s="4">
        <f t="shared" si="9"/>
        <v>8231103.7111659609</v>
      </c>
    </row>
    <row r="41" spans="1:8" x14ac:dyDescent="0.35">
      <c r="A41">
        <f t="shared" si="8"/>
        <v>100000</v>
      </c>
      <c r="B41">
        <f t="shared" si="8"/>
        <v>64</v>
      </c>
      <c r="C41" s="4">
        <f t="shared" si="9"/>
        <v>17899827.553061355</v>
      </c>
      <c r="D41" s="4">
        <f t="shared" si="9"/>
        <v>1717868.9828396398</v>
      </c>
      <c r="E41" s="4">
        <f t="shared" si="9"/>
        <v>4329027.1922648251</v>
      </c>
      <c r="F41" s="4">
        <f t="shared" si="9"/>
        <v>18091381.012806166</v>
      </c>
      <c r="G41" s="4">
        <f t="shared" si="9"/>
        <v>929700.83844698232</v>
      </c>
      <c r="H41" s="4">
        <f t="shared" si="9"/>
        <v>1461039.1839897456</v>
      </c>
    </row>
    <row r="42" spans="1:8" x14ac:dyDescent="0.35">
      <c r="A42">
        <f t="shared" si="8"/>
        <v>100000</v>
      </c>
      <c r="B42">
        <f t="shared" si="8"/>
        <v>128</v>
      </c>
      <c r="C42" s="4">
        <f t="shared" si="9"/>
        <v>8494936.0412017982</v>
      </c>
      <c r="D42" s="4">
        <f t="shared" si="9"/>
        <v>883083.76311769045</v>
      </c>
      <c r="E42" s="4">
        <f t="shared" si="9"/>
        <v>2164323.4906971096</v>
      </c>
      <c r="F42" s="4">
        <f t="shared" si="9"/>
        <v>8282309.4756163433</v>
      </c>
      <c r="G42" s="4">
        <f t="shared" si="9"/>
        <v>442699.35702743818</v>
      </c>
      <c r="H42" s="4">
        <f t="shared" si="9"/>
        <v>720545.29196030472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Y1" zoomScale="74" zoomScaleNormal="41" zoomScalePageLayoutView="41" workbookViewId="0">
      <selection activeCell="I17" sqref="I17"/>
    </sheetView>
  </sheetViews>
  <sheetFormatPr defaultColWidth="10.6640625" defaultRowHeight="15.5" x14ac:dyDescent="0.35"/>
  <cols>
    <col min="1" max="1" width="8.83203125" bestFit="1" customWidth="1"/>
    <col min="2" max="2" width="8.5" bestFit="1" customWidth="1"/>
    <col min="3" max="3" width="37.1640625" bestFit="1" customWidth="1"/>
    <col min="4" max="4" width="25.5" bestFit="1" customWidth="1"/>
    <col min="5" max="5" width="30.1640625" bestFit="1" customWidth="1"/>
    <col min="6" max="6" width="33.83203125" bestFit="1" customWidth="1"/>
    <col min="7" max="7" width="24.5" bestFit="1" customWidth="1"/>
    <col min="8" max="8" width="29.1640625" bestFit="1" customWidth="1"/>
  </cols>
  <sheetData>
    <row r="1" spans="1:8" x14ac:dyDescent="0.35">
      <c r="A1" s="3" t="s">
        <v>29</v>
      </c>
    </row>
    <row r="2" spans="1:8" x14ac:dyDescent="0.35">
      <c r="A2" t="s">
        <v>0</v>
      </c>
      <c r="B2" t="s">
        <v>1</v>
      </c>
      <c r="C2" t="s">
        <v>12</v>
      </c>
      <c r="D2" t="s">
        <v>13</v>
      </c>
      <c r="E2" t="s">
        <v>10</v>
      </c>
      <c r="F2" t="s">
        <v>14</v>
      </c>
      <c r="G2" t="s">
        <v>15</v>
      </c>
      <c r="H2" t="s">
        <v>11</v>
      </c>
    </row>
    <row r="3" spans="1:8" x14ac:dyDescent="0.35">
      <c r="A3">
        <v>100000</v>
      </c>
      <c r="B3">
        <v>1</v>
      </c>
      <c r="C3">
        <v>1587403</v>
      </c>
      <c r="D3">
        <v>1669745</v>
      </c>
      <c r="E3">
        <v>338773</v>
      </c>
      <c r="F3">
        <v>848271</v>
      </c>
      <c r="G3">
        <v>1661601</v>
      </c>
      <c r="H3">
        <v>320876</v>
      </c>
    </row>
    <row r="4" spans="1:8" x14ac:dyDescent="0.35">
      <c r="A4">
        <v>100000</v>
      </c>
      <c r="B4">
        <v>2</v>
      </c>
      <c r="C4">
        <v>1640509</v>
      </c>
      <c r="D4">
        <v>2322927</v>
      </c>
      <c r="E4">
        <v>536641</v>
      </c>
      <c r="F4">
        <v>944621</v>
      </c>
      <c r="G4">
        <v>2400658</v>
      </c>
      <c r="H4">
        <v>524517</v>
      </c>
    </row>
    <row r="5" spans="1:8" x14ac:dyDescent="0.35">
      <c r="A5">
        <v>100000</v>
      </c>
      <c r="B5">
        <v>4</v>
      </c>
      <c r="C5">
        <v>1764156</v>
      </c>
      <c r="D5">
        <v>4527444</v>
      </c>
      <c r="E5">
        <v>961910</v>
      </c>
      <c r="F5">
        <v>1025142</v>
      </c>
      <c r="G5">
        <v>3705243</v>
      </c>
      <c r="H5">
        <v>987366</v>
      </c>
    </row>
    <row r="6" spans="1:8" x14ac:dyDescent="0.35">
      <c r="A6">
        <v>100000</v>
      </c>
      <c r="B6">
        <v>8</v>
      </c>
      <c r="C6">
        <v>1737417</v>
      </c>
      <c r="D6">
        <v>7617014</v>
      </c>
      <c r="E6">
        <v>1918697</v>
      </c>
      <c r="F6">
        <v>914026</v>
      </c>
      <c r="G6">
        <v>7345545</v>
      </c>
      <c r="H6">
        <v>1955217</v>
      </c>
    </row>
    <row r="7" spans="1:8" x14ac:dyDescent="0.35">
      <c r="A7">
        <v>100000</v>
      </c>
      <c r="B7">
        <v>16</v>
      </c>
      <c r="C7">
        <v>1776439</v>
      </c>
      <c r="D7">
        <v>12670200</v>
      </c>
      <c r="E7">
        <v>3910421</v>
      </c>
      <c r="F7">
        <v>1259810</v>
      </c>
      <c r="G7">
        <v>12444252</v>
      </c>
      <c r="H7">
        <v>4235425</v>
      </c>
    </row>
    <row r="8" spans="1:8" x14ac:dyDescent="0.35">
      <c r="A8">
        <v>100000</v>
      </c>
      <c r="B8">
        <v>32</v>
      </c>
      <c r="C8">
        <v>2837372</v>
      </c>
      <c r="D8">
        <v>23052823</v>
      </c>
      <c r="E8">
        <v>8699730</v>
      </c>
      <c r="F8">
        <v>2336760</v>
      </c>
      <c r="G8">
        <v>28357708</v>
      </c>
      <c r="H8">
        <v>10742689</v>
      </c>
    </row>
    <row r="9" spans="1:8" x14ac:dyDescent="0.35">
      <c r="A9">
        <v>100000</v>
      </c>
      <c r="B9">
        <v>64</v>
      </c>
      <c r="C9">
        <v>18435381</v>
      </c>
      <c r="D9">
        <v>44781703</v>
      </c>
      <c r="E9">
        <v>18237650</v>
      </c>
      <c r="F9">
        <v>16728171</v>
      </c>
      <c r="G9">
        <v>82013530</v>
      </c>
      <c r="H9">
        <v>51476258</v>
      </c>
    </row>
    <row r="10" spans="1:8" x14ac:dyDescent="0.35">
      <c r="A10">
        <v>100000</v>
      </c>
      <c r="B10">
        <v>128</v>
      </c>
      <c r="C10">
        <v>24503890</v>
      </c>
      <c r="D10">
        <v>86560831</v>
      </c>
      <c r="E10">
        <v>33422579</v>
      </c>
      <c r="F10">
        <v>23728559</v>
      </c>
      <c r="G10">
        <v>173527057</v>
      </c>
      <c r="H10">
        <v>124354571</v>
      </c>
    </row>
    <row r="12" spans="1:8" x14ac:dyDescent="0.35">
      <c r="C12" s="1" t="s">
        <v>18</v>
      </c>
    </row>
    <row r="13" spans="1:8" x14ac:dyDescent="0.35">
      <c r="A13" s="3" t="s">
        <v>17</v>
      </c>
    </row>
    <row r="14" spans="1:8" x14ac:dyDescent="0.35">
      <c r="A14">
        <f>A3</f>
        <v>100000</v>
      </c>
      <c r="B14">
        <f>B3</f>
        <v>1</v>
      </c>
      <c r="C14">
        <f>($A3*$B3*4)/C3</f>
        <v>0.25198390074858118</v>
      </c>
      <c r="D14">
        <f t="shared" ref="D14:H21" si="0">($A3*$B3*4)/D3</f>
        <v>0.23955753722873852</v>
      </c>
      <c r="E14">
        <f t="shared" si="0"/>
        <v>1.1807316403609496</v>
      </c>
      <c r="F14">
        <f t="shared" si="0"/>
        <v>0.47154741821894181</v>
      </c>
      <c r="G14">
        <f t="shared" si="0"/>
        <v>0.24073167986779015</v>
      </c>
      <c r="H14">
        <f t="shared" si="0"/>
        <v>1.2465874668096086</v>
      </c>
    </row>
    <row r="15" spans="1:8" x14ac:dyDescent="0.35">
      <c r="A15">
        <f t="shared" ref="A15:B21" si="1">A4</f>
        <v>100000</v>
      </c>
      <c r="B15">
        <f t="shared" si="1"/>
        <v>2</v>
      </c>
      <c r="C15">
        <f t="shared" ref="C15:C21" si="2">(A4*B4*4)/C4</f>
        <v>0.48765352704556941</v>
      </c>
      <c r="D15">
        <f t="shared" si="0"/>
        <v>0.34439308682537162</v>
      </c>
      <c r="E15">
        <f t="shared" si="0"/>
        <v>1.4907545267692928</v>
      </c>
      <c r="F15">
        <f t="shared" si="0"/>
        <v>0.8469005029530362</v>
      </c>
      <c r="G15">
        <f t="shared" si="0"/>
        <v>0.33324196949336388</v>
      </c>
      <c r="H15">
        <f t="shared" si="0"/>
        <v>1.5252127195114744</v>
      </c>
    </row>
    <row r="16" spans="1:8" x14ac:dyDescent="0.35">
      <c r="A16">
        <f t="shared" si="1"/>
        <v>100000</v>
      </c>
      <c r="B16">
        <f t="shared" si="1"/>
        <v>4</v>
      </c>
      <c r="C16">
        <f t="shared" si="2"/>
        <v>0.90694927205984055</v>
      </c>
      <c r="D16">
        <f t="shared" si="0"/>
        <v>0.35340028501732984</v>
      </c>
      <c r="E16">
        <f t="shared" si="0"/>
        <v>1.663357278747492</v>
      </c>
      <c r="F16">
        <f t="shared" si="0"/>
        <v>1.5607593874799783</v>
      </c>
      <c r="G16">
        <f t="shared" si="0"/>
        <v>0.43182053106908236</v>
      </c>
      <c r="H16">
        <f t="shared" si="0"/>
        <v>1.6204730565970471</v>
      </c>
    </row>
    <row r="17" spans="1:8" x14ac:dyDescent="0.35">
      <c r="A17">
        <f t="shared" si="1"/>
        <v>100000</v>
      </c>
      <c r="B17">
        <f t="shared" si="1"/>
        <v>8</v>
      </c>
      <c r="C17">
        <f t="shared" si="2"/>
        <v>1.8418146017910495</v>
      </c>
      <c r="D17">
        <f t="shared" si="0"/>
        <v>0.42011213317974733</v>
      </c>
      <c r="E17">
        <f t="shared" si="0"/>
        <v>1.6677985111771165</v>
      </c>
      <c r="F17">
        <f t="shared" si="0"/>
        <v>3.5009945012505113</v>
      </c>
      <c r="G17">
        <f t="shared" si="0"/>
        <v>0.43563819975236689</v>
      </c>
      <c r="H17">
        <f t="shared" si="0"/>
        <v>1.6366469808722</v>
      </c>
    </row>
    <row r="18" spans="1:8" x14ac:dyDescent="0.35">
      <c r="A18">
        <f t="shared" si="1"/>
        <v>100000</v>
      </c>
      <c r="B18">
        <f t="shared" si="1"/>
        <v>16</v>
      </c>
      <c r="C18">
        <f t="shared" si="2"/>
        <v>3.6027130681098534</v>
      </c>
      <c r="D18">
        <f t="shared" si="0"/>
        <v>0.50512225537087019</v>
      </c>
      <c r="E18">
        <f t="shared" si="0"/>
        <v>1.6366524218236349</v>
      </c>
      <c r="F18">
        <f t="shared" si="0"/>
        <v>5.0801311308848156</v>
      </c>
      <c r="G18">
        <f t="shared" si="0"/>
        <v>0.51429366746992911</v>
      </c>
      <c r="H18">
        <f t="shared" si="0"/>
        <v>1.5110644150232857</v>
      </c>
    </row>
    <row r="19" spans="1:8" x14ac:dyDescent="0.35">
      <c r="A19">
        <f t="shared" si="1"/>
        <v>100000</v>
      </c>
      <c r="B19">
        <f t="shared" si="1"/>
        <v>32</v>
      </c>
      <c r="C19">
        <f t="shared" si="2"/>
        <v>4.5112167174413509</v>
      </c>
      <c r="D19">
        <f t="shared" si="0"/>
        <v>0.55524653097800647</v>
      </c>
      <c r="E19">
        <f t="shared" si="0"/>
        <v>1.4713100291618246</v>
      </c>
      <c r="F19">
        <f t="shared" si="0"/>
        <v>5.4776699361509102</v>
      </c>
      <c r="G19">
        <f t="shared" si="0"/>
        <v>0.45137639473542784</v>
      </c>
      <c r="H19">
        <f t="shared" si="0"/>
        <v>1.1915080107038378</v>
      </c>
    </row>
    <row r="20" spans="1:8" x14ac:dyDescent="0.35">
      <c r="A20">
        <f t="shared" si="1"/>
        <v>100000</v>
      </c>
      <c r="B20">
        <f t="shared" si="1"/>
        <v>64</v>
      </c>
      <c r="C20">
        <f t="shared" si="2"/>
        <v>1.3886341703488525</v>
      </c>
      <c r="D20">
        <f t="shared" si="0"/>
        <v>0.57166204688553268</v>
      </c>
      <c r="E20">
        <f t="shared" si="0"/>
        <v>1.4036896200990807</v>
      </c>
      <c r="F20">
        <f t="shared" si="0"/>
        <v>1.5303526010105946</v>
      </c>
      <c r="G20">
        <f t="shared" si="0"/>
        <v>0.31214361825420756</v>
      </c>
      <c r="H20">
        <f t="shared" si="0"/>
        <v>0.49731664644310392</v>
      </c>
    </row>
    <row r="21" spans="1:8" x14ac:dyDescent="0.35">
      <c r="A21">
        <f t="shared" si="1"/>
        <v>100000</v>
      </c>
      <c r="B21">
        <f t="shared" si="1"/>
        <v>128</v>
      </c>
      <c r="C21">
        <f t="shared" si="2"/>
        <v>2.0894641626288726</v>
      </c>
      <c r="D21">
        <f t="shared" si="0"/>
        <v>0.59149154887387811</v>
      </c>
      <c r="E21">
        <f t="shared" si="0"/>
        <v>1.5318985408038082</v>
      </c>
      <c r="F21">
        <f t="shared" si="0"/>
        <v>2.1577374336132253</v>
      </c>
      <c r="G21">
        <f t="shared" si="0"/>
        <v>0.29505485130194997</v>
      </c>
      <c r="H21">
        <f t="shared" si="0"/>
        <v>0.41172591878428016</v>
      </c>
    </row>
    <row r="23" spans="1:8" x14ac:dyDescent="0.35">
      <c r="A23" s="3" t="s">
        <v>16</v>
      </c>
    </row>
    <row r="24" spans="1:8" x14ac:dyDescent="0.35">
      <c r="A24">
        <f>A14</f>
        <v>100000</v>
      </c>
      <c r="B24">
        <f>B14</f>
        <v>1</v>
      </c>
      <c r="C24" s="2">
        <f>C14*1000000/1048576</f>
        <v>0.24031057429178351</v>
      </c>
      <c r="D24" s="2">
        <f t="shared" ref="D24:H24" si="3">D14*1000000/1048576</f>
        <v>0.22845987055658198</v>
      </c>
      <c r="E24" s="2">
        <f t="shared" si="3"/>
        <v>1.1260334399804588</v>
      </c>
      <c r="F24" s="2">
        <f t="shared" si="3"/>
        <v>0.44970266172308138</v>
      </c>
      <c r="G24" s="2">
        <f t="shared" si="3"/>
        <v>0.22957962023524298</v>
      </c>
      <c r="H24" s="2">
        <f t="shared" si="3"/>
        <v>1.1888384502502525</v>
      </c>
    </row>
    <row r="25" spans="1:8" x14ac:dyDescent="0.35">
      <c r="A25">
        <f t="shared" ref="A25:B31" si="4">A15</f>
        <v>100000</v>
      </c>
      <c r="B25">
        <f t="shared" si="4"/>
        <v>2</v>
      </c>
      <c r="C25" s="2">
        <f t="shared" ref="C25:H31" si="5">C15*1000000/1048576</f>
        <v>0.46506264404828018</v>
      </c>
      <c r="D25" s="2">
        <f t="shared" si="5"/>
        <v>0.32843884165322457</v>
      </c>
      <c r="E25" s="2">
        <f t="shared" si="5"/>
        <v>1.421694304246228</v>
      </c>
      <c r="F25" s="2">
        <f t="shared" si="5"/>
        <v>0.80766725821784613</v>
      </c>
      <c r="G25" s="2">
        <f t="shared" si="5"/>
        <v>0.3178043074544562</v>
      </c>
      <c r="H25" s="2">
        <f t="shared" si="5"/>
        <v>1.4545561976542229</v>
      </c>
    </row>
    <row r="26" spans="1:8" x14ac:dyDescent="0.35">
      <c r="A26">
        <f t="shared" si="4"/>
        <v>100000</v>
      </c>
      <c r="B26">
        <f t="shared" si="4"/>
        <v>4</v>
      </c>
      <c r="C26" s="2">
        <f t="shared" si="5"/>
        <v>0.86493422704681444</v>
      </c>
      <c r="D26" s="2">
        <f t="shared" si="5"/>
        <v>0.33702877523167596</v>
      </c>
      <c r="E26" s="2">
        <f t="shared" si="5"/>
        <v>1.5863011157488747</v>
      </c>
      <c r="F26" s="2">
        <f t="shared" si="5"/>
        <v>1.4884561419296058</v>
      </c>
      <c r="G26" s="2">
        <f t="shared" si="5"/>
        <v>0.41181614977749098</v>
      </c>
      <c r="H26" s="2">
        <f t="shared" si="5"/>
        <v>1.5454035345049353</v>
      </c>
    </row>
    <row r="27" spans="1:8" x14ac:dyDescent="0.35">
      <c r="A27">
        <f t="shared" si="4"/>
        <v>100000</v>
      </c>
      <c r="B27">
        <f t="shared" si="4"/>
        <v>8</v>
      </c>
      <c r="C27" s="2">
        <f t="shared" si="5"/>
        <v>1.7564912813101288</v>
      </c>
      <c r="D27" s="2">
        <f t="shared" si="5"/>
        <v>0.40065015142416699</v>
      </c>
      <c r="E27" s="2">
        <f t="shared" si="5"/>
        <v>1.5905366050501981</v>
      </c>
      <c r="F27" s="2">
        <f t="shared" si="5"/>
        <v>3.3388085377221213</v>
      </c>
      <c r="G27" s="2">
        <f t="shared" si="5"/>
        <v>0.41545696234928786</v>
      </c>
      <c r="H27" s="2">
        <f t="shared" si="5"/>
        <v>1.5608281906816481</v>
      </c>
    </row>
    <row r="28" spans="1:8" x14ac:dyDescent="0.35">
      <c r="A28">
        <f t="shared" si="4"/>
        <v>100000</v>
      </c>
      <c r="B28">
        <f t="shared" si="4"/>
        <v>16</v>
      </c>
      <c r="C28" s="2">
        <f t="shared" si="5"/>
        <v>3.4358149224375278</v>
      </c>
      <c r="D28" s="2">
        <f t="shared" si="5"/>
        <v>0.48172212159239786</v>
      </c>
      <c r="E28" s="2">
        <f t="shared" si="5"/>
        <v>1.5608333795772886</v>
      </c>
      <c r="F28" s="2">
        <f t="shared" si="5"/>
        <v>4.8447905835006866</v>
      </c>
      <c r="G28" s="2">
        <f t="shared" si="5"/>
        <v>0.49046866175644788</v>
      </c>
      <c r="H28" s="2">
        <f t="shared" si="5"/>
        <v>1.441063323043142</v>
      </c>
    </row>
    <row r="29" spans="1:8" x14ac:dyDescent="0.35">
      <c r="A29">
        <f t="shared" si="4"/>
        <v>100000</v>
      </c>
      <c r="B29">
        <f t="shared" si="4"/>
        <v>32</v>
      </c>
      <c r="C29" s="2">
        <f t="shared" si="5"/>
        <v>4.3022315191663276</v>
      </c>
      <c r="D29" s="2">
        <f t="shared" si="5"/>
        <v>0.52952435586739199</v>
      </c>
      <c r="E29" s="2">
        <f t="shared" si="5"/>
        <v>1.4031505862825628</v>
      </c>
      <c r="F29" s="2">
        <f t="shared" si="5"/>
        <v>5.2239131318577865</v>
      </c>
      <c r="G29" s="2">
        <f t="shared" si="5"/>
        <v>0.43046607469122683</v>
      </c>
      <c r="H29" s="2">
        <f t="shared" si="5"/>
        <v>1.1363105876005533</v>
      </c>
    </row>
    <row r="30" spans="1:8" x14ac:dyDescent="0.35">
      <c r="A30">
        <f t="shared" si="4"/>
        <v>100000</v>
      </c>
      <c r="B30">
        <f t="shared" si="4"/>
        <v>64</v>
      </c>
      <c r="C30" s="2">
        <f t="shared" si="5"/>
        <v>1.3243047431458019</v>
      </c>
      <c r="D30" s="2">
        <f t="shared" si="5"/>
        <v>0.54517941177895801</v>
      </c>
      <c r="E30" s="2">
        <f t="shared" si="5"/>
        <v>1.3386627388945396</v>
      </c>
      <c r="F30" s="2">
        <f t="shared" si="5"/>
        <v>1.4594579706293054</v>
      </c>
      <c r="G30" s="2">
        <f t="shared" si="5"/>
        <v>0.29768335175915484</v>
      </c>
      <c r="H30" s="2">
        <f t="shared" si="5"/>
        <v>0.47427811283407584</v>
      </c>
    </row>
    <row r="31" spans="1:8" x14ac:dyDescent="0.35">
      <c r="A31">
        <f t="shared" si="4"/>
        <v>100000</v>
      </c>
      <c r="B31">
        <f t="shared" si="4"/>
        <v>128</v>
      </c>
      <c r="C31" s="2">
        <f t="shared" si="5"/>
        <v>1.9926683069504476</v>
      </c>
      <c r="D31" s="2">
        <f t="shared" si="5"/>
        <v>0.56409029853236969</v>
      </c>
      <c r="E31" s="2">
        <f t="shared" si="5"/>
        <v>1.4609322937048037</v>
      </c>
      <c r="F31" s="2">
        <f t="shared" si="5"/>
        <v>2.0577787719852689</v>
      </c>
      <c r="G31" s="2">
        <f t="shared" si="5"/>
        <v>0.2813862336177349</v>
      </c>
      <c r="H31" s="2">
        <f t="shared" si="5"/>
        <v>0.39265243414333362</v>
      </c>
    </row>
    <row r="33" spans="1:8" x14ac:dyDescent="0.35">
      <c r="C33" s="1" t="s">
        <v>31</v>
      </c>
    </row>
    <row r="34" spans="1:8" x14ac:dyDescent="0.35">
      <c r="A34" s="3" t="s">
        <v>30</v>
      </c>
    </row>
    <row r="35" spans="1:8" x14ac:dyDescent="0.35">
      <c r="A35">
        <f>A24</f>
        <v>100000</v>
      </c>
      <c r="B35">
        <f>B24</f>
        <v>1</v>
      </c>
      <c r="C35" s="4">
        <f>($A35*$B35)/C3*1000000000</f>
        <v>62995975.187145293</v>
      </c>
      <c r="D35" s="4">
        <f t="shared" ref="D35:H35" si="6">($A35*$B35)/D3*1000000000</f>
        <v>59889384.307184629</v>
      </c>
      <c r="E35" s="4">
        <f t="shared" si="6"/>
        <v>295182910.09023738</v>
      </c>
      <c r="F35" s="4">
        <f t="shared" si="6"/>
        <v>117886854.55473545</v>
      </c>
      <c r="G35" s="4">
        <f t="shared" si="6"/>
        <v>60182919.966947541</v>
      </c>
      <c r="H35" s="4">
        <f t="shared" si="6"/>
        <v>311646866.70240217</v>
      </c>
    </row>
    <row r="36" spans="1:8" x14ac:dyDescent="0.35">
      <c r="A36">
        <f t="shared" ref="A36:B36" si="7">A25</f>
        <v>100000</v>
      </c>
      <c r="B36">
        <f t="shared" si="7"/>
        <v>2</v>
      </c>
      <c r="C36" s="4">
        <f t="shared" ref="C36:H42" si="8">($A36*$B36)/C4*1000000000</f>
        <v>121913381.76139235</v>
      </c>
      <c r="D36" s="4">
        <f t="shared" si="8"/>
        <v>86098271.706342906</v>
      </c>
      <c r="E36" s="4">
        <f t="shared" si="8"/>
        <v>372688631.69232321</v>
      </c>
      <c r="F36" s="4">
        <f t="shared" si="8"/>
        <v>211725125.73825905</v>
      </c>
      <c r="G36" s="4">
        <f t="shared" si="8"/>
        <v>83310492.373340964</v>
      </c>
      <c r="H36" s="4">
        <f t="shared" si="8"/>
        <v>381303179.87786859</v>
      </c>
    </row>
    <row r="37" spans="1:8" x14ac:dyDescent="0.35">
      <c r="A37">
        <f t="shared" ref="A37:B37" si="9">A26</f>
        <v>100000</v>
      </c>
      <c r="B37">
        <f t="shared" si="9"/>
        <v>4</v>
      </c>
      <c r="C37" s="4">
        <f t="shared" si="8"/>
        <v>226737318.01496014</v>
      </c>
      <c r="D37" s="4">
        <f t="shared" si="8"/>
        <v>88350071.254332453</v>
      </c>
      <c r="E37" s="4">
        <f t="shared" si="8"/>
        <v>415839319.68687296</v>
      </c>
      <c r="F37" s="4">
        <f t="shared" si="8"/>
        <v>390189846.86999458</v>
      </c>
      <c r="G37" s="4">
        <f t="shared" si="8"/>
        <v>107955132.76727059</v>
      </c>
      <c r="H37" s="4">
        <f t="shared" si="8"/>
        <v>405118264.14926177</v>
      </c>
    </row>
    <row r="38" spans="1:8" x14ac:dyDescent="0.35">
      <c r="A38">
        <f t="shared" ref="A38:B38" si="10">A27</f>
        <v>100000</v>
      </c>
      <c r="B38">
        <f t="shared" si="10"/>
        <v>8</v>
      </c>
      <c r="C38" s="4">
        <f t="shared" si="8"/>
        <v>460453650.44776237</v>
      </c>
      <c r="D38" s="4">
        <f t="shared" si="8"/>
        <v>105028033.29493684</v>
      </c>
      <c r="E38" s="4">
        <f t="shared" si="8"/>
        <v>416949627.79427916</v>
      </c>
      <c r="F38" s="4">
        <f t="shared" si="8"/>
        <v>875248625.31262779</v>
      </c>
      <c r="G38" s="4">
        <f t="shared" si="8"/>
        <v>108909549.93809173</v>
      </c>
      <c r="H38" s="4">
        <f t="shared" si="8"/>
        <v>409161745.21805</v>
      </c>
    </row>
    <row r="39" spans="1:8" x14ac:dyDescent="0.35">
      <c r="A39">
        <f t="shared" ref="A39:B39" si="11">A28</f>
        <v>100000</v>
      </c>
      <c r="B39">
        <f t="shared" si="11"/>
        <v>16</v>
      </c>
      <c r="C39" s="4">
        <f t="shared" si="8"/>
        <v>900678267.02746332</v>
      </c>
      <c r="D39" s="4">
        <f t="shared" si="8"/>
        <v>126280563.84271754</v>
      </c>
      <c r="E39" s="4">
        <f t="shared" si="8"/>
        <v>409163105.45590872</v>
      </c>
      <c r="F39" s="4">
        <f t="shared" si="8"/>
        <v>1270032782.7212038</v>
      </c>
      <c r="G39" s="4">
        <f t="shared" si="8"/>
        <v>128573416.86748227</v>
      </c>
      <c r="H39" s="4">
        <f t="shared" si="8"/>
        <v>377766103.75582141</v>
      </c>
    </row>
    <row r="40" spans="1:8" x14ac:dyDescent="0.35">
      <c r="A40">
        <f t="shared" ref="A40:B40" si="12">A29</f>
        <v>100000</v>
      </c>
      <c r="B40">
        <f t="shared" si="12"/>
        <v>32</v>
      </c>
      <c r="C40" s="4">
        <f t="shared" si="8"/>
        <v>1127804179.3603377</v>
      </c>
      <c r="D40" s="4">
        <f t="shared" si="8"/>
        <v>138811632.74450162</v>
      </c>
      <c r="E40" s="4">
        <f t="shared" si="8"/>
        <v>367827507.29045618</v>
      </c>
      <c r="F40" s="4">
        <f t="shared" si="8"/>
        <v>1369417484.0377276</v>
      </c>
      <c r="G40" s="4">
        <f t="shared" si="8"/>
        <v>112844098.68385696</v>
      </c>
      <c r="H40" s="4">
        <f t="shared" si="8"/>
        <v>297877002.67595947</v>
      </c>
    </row>
    <row r="41" spans="1:8" x14ac:dyDescent="0.35">
      <c r="A41">
        <f t="shared" ref="A41:B41" si="13">A30</f>
        <v>100000</v>
      </c>
      <c r="B41">
        <f t="shared" si="13"/>
        <v>64</v>
      </c>
      <c r="C41" s="4">
        <f t="shared" si="8"/>
        <v>347158542.5872131</v>
      </c>
      <c r="D41" s="4">
        <f t="shared" si="8"/>
        <v>142915511.72138318</v>
      </c>
      <c r="E41" s="4">
        <f t="shared" si="8"/>
        <v>350922405.0247702</v>
      </c>
      <c r="F41" s="4">
        <f t="shared" si="8"/>
        <v>382588150.25264865</v>
      </c>
      <c r="G41" s="4">
        <f t="shared" si="8"/>
        <v>78035904.563551888</v>
      </c>
      <c r="H41" s="4">
        <f t="shared" si="8"/>
        <v>124329161.61077598</v>
      </c>
    </row>
    <row r="42" spans="1:8" x14ac:dyDescent="0.35">
      <c r="A42">
        <f t="shared" ref="A42:B42" si="14">A31</f>
        <v>100000</v>
      </c>
      <c r="B42">
        <f t="shared" si="14"/>
        <v>128</v>
      </c>
      <c r="C42" s="4">
        <f t="shared" si="8"/>
        <v>522366040.65721816</v>
      </c>
      <c r="D42" s="4">
        <f t="shared" si="8"/>
        <v>147872887.21846953</v>
      </c>
      <c r="E42" s="4">
        <f t="shared" si="8"/>
        <v>382974635.20095205</v>
      </c>
      <c r="F42" s="4">
        <f t="shared" si="8"/>
        <v>539434358.40330637</v>
      </c>
      <c r="G42" s="4">
        <f t="shared" si="8"/>
        <v>73763712.825487494</v>
      </c>
      <c r="H42" s="4">
        <f t="shared" si="8"/>
        <v>102931479.69607005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C2" zoomScale="99" zoomScaleNormal="41" zoomScalePageLayoutView="41" workbookViewId="0">
      <selection sqref="A1:XFD1"/>
    </sheetView>
  </sheetViews>
  <sheetFormatPr defaultColWidth="10.6640625" defaultRowHeight="15.5" x14ac:dyDescent="0.35"/>
  <cols>
    <col min="1" max="1" width="11.1640625" customWidth="1"/>
    <col min="2" max="2" width="8.1640625" customWidth="1"/>
    <col min="3" max="3" width="34.5" customWidth="1"/>
    <col min="4" max="4" width="23.5" customWidth="1"/>
    <col min="5" max="5" width="28.1640625" customWidth="1"/>
    <col min="6" max="6" width="31.83203125" customWidth="1"/>
    <col min="7" max="7" width="22.83203125" customWidth="1"/>
    <col min="8" max="8" width="27.33203125" customWidth="1"/>
  </cols>
  <sheetData>
    <row r="1" spans="1:8" x14ac:dyDescent="0.35">
      <c r="A1" t="s">
        <v>0</v>
      </c>
      <c r="B1" t="s">
        <v>1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35">
      <c r="A2">
        <v>100000</v>
      </c>
      <c r="B2">
        <v>1</v>
      </c>
      <c r="C2">
        <v>1433638</v>
      </c>
      <c r="D2">
        <v>1266317</v>
      </c>
      <c r="E2">
        <v>333017</v>
      </c>
      <c r="F2">
        <v>1010376</v>
      </c>
      <c r="G2">
        <v>1168600</v>
      </c>
      <c r="H2">
        <v>410583</v>
      </c>
    </row>
    <row r="3" spans="1:8" x14ac:dyDescent="0.35">
      <c r="A3">
        <v>100000</v>
      </c>
      <c r="B3">
        <v>2</v>
      </c>
      <c r="C3">
        <v>1392787</v>
      </c>
      <c r="D3">
        <v>1926085</v>
      </c>
      <c r="E3">
        <v>538927</v>
      </c>
      <c r="F3">
        <v>909624</v>
      </c>
      <c r="G3">
        <v>1642174</v>
      </c>
      <c r="H3">
        <v>641075</v>
      </c>
    </row>
    <row r="4" spans="1:8" x14ac:dyDescent="0.35">
      <c r="A4">
        <v>100000</v>
      </c>
      <c r="B4">
        <v>4</v>
      </c>
      <c r="C4">
        <v>1188591</v>
      </c>
      <c r="D4">
        <v>2767087</v>
      </c>
      <c r="E4">
        <v>1027979</v>
      </c>
      <c r="F4">
        <v>770657</v>
      </c>
      <c r="G4">
        <v>3011472</v>
      </c>
      <c r="H4">
        <v>1125698</v>
      </c>
    </row>
    <row r="5" spans="1:8" x14ac:dyDescent="0.35">
      <c r="A5">
        <v>100000</v>
      </c>
      <c r="B5">
        <v>8</v>
      </c>
      <c r="C5">
        <v>1371925</v>
      </c>
      <c r="D5">
        <v>4909074</v>
      </c>
      <c r="E5">
        <v>2036224</v>
      </c>
      <c r="F5">
        <v>947077</v>
      </c>
      <c r="G5">
        <v>5042495</v>
      </c>
      <c r="H5">
        <v>2867627</v>
      </c>
    </row>
    <row r="6" spans="1:8" x14ac:dyDescent="0.35">
      <c r="A6">
        <v>100000</v>
      </c>
      <c r="B6">
        <v>16</v>
      </c>
      <c r="C6">
        <v>3883200</v>
      </c>
      <c r="D6">
        <v>10718997</v>
      </c>
      <c r="E6">
        <v>4088152</v>
      </c>
      <c r="F6">
        <v>1995809</v>
      </c>
      <c r="G6">
        <v>12337904</v>
      </c>
      <c r="H6">
        <v>6171313</v>
      </c>
    </row>
    <row r="7" spans="1:8" x14ac:dyDescent="0.35">
      <c r="A7">
        <v>100000</v>
      </c>
      <c r="B7">
        <v>32</v>
      </c>
      <c r="C7">
        <v>3249319</v>
      </c>
      <c r="D7">
        <v>25258266</v>
      </c>
      <c r="E7">
        <v>8883800</v>
      </c>
      <c r="F7">
        <v>3009480</v>
      </c>
      <c r="G7">
        <v>30237405</v>
      </c>
      <c r="H7">
        <v>10479073</v>
      </c>
    </row>
    <row r="8" spans="1:8" x14ac:dyDescent="0.35">
      <c r="A8">
        <v>100000</v>
      </c>
      <c r="B8">
        <v>64</v>
      </c>
      <c r="C8">
        <v>6362058</v>
      </c>
      <c r="D8">
        <v>43261896</v>
      </c>
      <c r="E8">
        <v>19678716</v>
      </c>
      <c r="F8">
        <v>5060881</v>
      </c>
      <c r="G8">
        <v>39720650</v>
      </c>
      <c r="H8">
        <v>26166023</v>
      </c>
    </row>
    <row r="9" spans="1:8" x14ac:dyDescent="0.35">
      <c r="A9">
        <v>100000</v>
      </c>
      <c r="B9">
        <v>128</v>
      </c>
      <c r="C9">
        <v>8326710</v>
      </c>
      <c r="D9">
        <v>77451632</v>
      </c>
      <c r="E9">
        <v>41268056</v>
      </c>
      <c r="F9">
        <v>9461156</v>
      </c>
      <c r="G9">
        <v>105777386</v>
      </c>
      <c r="H9">
        <v>57477916</v>
      </c>
    </row>
    <row r="11" spans="1:8" x14ac:dyDescent="0.35">
      <c r="C11" s="1" t="s">
        <v>18</v>
      </c>
    </row>
    <row r="12" spans="1:8" x14ac:dyDescent="0.35">
      <c r="A12" t="s">
        <v>17</v>
      </c>
    </row>
    <row r="13" spans="1:8" x14ac:dyDescent="0.35">
      <c r="A13">
        <f>A2</f>
        <v>100000</v>
      </c>
      <c r="B13">
        <f>B2</f>
        <v>1</v>
      </c>
      <c r="C13">
        <f>($A2*$B2*4)/C2</f>
        <v>0.27901046149725384</v>
      </c>
      <c r="D13">
        <f t="shared" ref="D13:H13" si="0">($A2*$B2*4)/D2</f>
        <v>0.31587667227084532</v>
      </c>
      <c r="E13">
        <f t="shared" si="0"/>
        <v>1.2011398817477787</v>
      </c>
      <c r="F13">
        <f t="shared" si="0"/>
        <v>0.39589222230140064</v>
      </c>
      <c r="G13">
        <f t="shared" si="0"/>
        <v>0.34228991956186888</v>
      </c>
      <c r="H13">
        <f t="shared" si="0"/>
        <v>0.97422445644364231</v>
      </c>
    </row>
    <row r="14" spans="1:8" x14ac:dyDescent="0.35">
      <c r="A14">
        <f t="shared" ref="A14:B14" si="1">A3</f>
        <v>100000</v>
      </c>
      <c r="B14">
        <f t="shared" si="1"/>
        <v>2</v>
      </c>
      <c r="C14">
        <f t="shared" ref="C14:C20" si="2">(A3*B3*4)/C3</f>
        <v>0.57438789994449979</v>
      </c>
      <c r="D14">
        <f t="shared" ref="D14:H14" si="3">($A3*$B3*4)/D3</f>
        <v>0.41535030904658932</v>
      </c>
      <c r="E14">
        <f t="shared" si="3"/>
        <v>1.4844311010582139</v>
      </c>
      <c r="F14">
        <f t="shared" si="3"/>
        <v>0.87948427042382349</v>
      </c>
      <c r="G14">
        <f t="shared" si="3"/>
        <v>0.48715909519941247</v>
      </c>
      <c r="H14">
        <f t="shared" si="3"/>
        <v>1.2479039113988224</v>
      </c>
    </row>
    <row r="15" spans="1:8" x14ac:dyDescent="0.35">
      <c r="A15">
        <f t="shared" ref="A15:B15" si="4">A4</f>
        <v>100000</v>
      </c>
      <c r="B15">
        <f t="shared" si="4"/>
        <v>4</v>
      </c>
      <c r="C15">
        <f t="shared" si="2"/>
        <v>1.3461316802836298</v>
      </c>
      <c r="D15">
        <f t="shared" ref="D15:H15" si="5">($A4*$B4*4)/D4</f>
        <v>0.57822540454998339</v>
      </c>
      <c r="E15">
        <f t="shared" si="5"/>
        <v>1.556452028689302</v>
      </c>
      <c r="F15">
        <f t="shared" si="5"/>
        <v>2.0761506091555648</v>
      </c>
      <c r="G15">
        <f t="shared" si="5"/>
        <v>0.53130163587773682</v>
      </c>
      <c r="H15">
        <f t="shared" si="5"/>
        <v>1.4213403594925105</v>
      </c>
    </row>
    <row r="16" spans="1:8" x14ac:dyDescent="0.35">
      <c r="A16">
        <f t="shared" ref="A16:B16" si="6">A5</f>
        <v>100000</v>
      </c>
      <c r="B16">
        <f t="shared" si="6"/>
        <v>8</v>
      </c>
      <c r="C16">
        <f t="shared" si="2"/>
        <v>2.3324890209012885</v>
      </c>
      <c r="D16">
        <f t="shared" ref="D16:H16" si="7">($A5*$B5*4)/D5</f>
        <v>0.65185409712707532</v>
      </c>
      <c r="E16">
        <f t="shared" si="7"/>
        <v>1.5715363339200403</v>
      </c>
      <c r="F16">
        <f t="shared" si="7"/>
        <v>3.3788171394722921</v>
      </c>
      <c r="G16">
        <f t="shared" si="7"/>
        <v>0.63460647953047056</v>
      </c>
      <c r="H16">
        <f t="shared" si="7"/>
        <v>1.1159052415115356</v>
      </c>
    </row>
    <row r="17" spans="1:8" x14ac:dyDescent="0.35">
      <c r="A17">
        <f t="shared" ref="A17:B17" si="8">A6</f>
        <v>100000</v>
      </c>
      <c r="B17">
        <f t="shared" si="8"/>
        <v>16</v>
      </c>
      <c r="C17">
        <f t="shared" si="2"/>
        <v>1.6481252575195715</v>
      </c>
      <c r="D17">
        <f t="shared" ref="D17:H17" si="9">($A6*$B6*4)/D6</f>
        <v>0.59707078936583335</v>
      </c>
      <c r="E17">
        <f t="shared" si="9"/>
        <v>1.5654995215442087</v>
      </c>
      <c r="F17">
        <f t="shared" si="9"/>
        <v>3.2067196810917276</v>
      </c>
      <c r="G17">
        <f t="shared" si="9"/>
        <v>0.51872668161464053</v>
      </c>
      <c r="H17">
        <f t="shared" si="9"/>
        <v>1.037056457839685</v>
      </c>
    </row>
    <row r="18" spans="1:8" x14ac:dyDescent="0.35">
      <c r="A18">
        <f t="shared" ref="A18:B18" si="10">A7</f>
        <v>100000</v>
      </c>
      <c r="B18">
        <f t="shared" si="10"/>
        <v>32</v>
      </c>
      <c r="C18">
        <f t="shared" si="2"/>
        <v>3.939286970592915</v>
      </c>
      <c r="D18">
        <f t="shared" ref="D18:H18" si="11">($A7*$B7*4)/D7</f>
        <v>0.50676479533472329</v>
      </c>
      <c r="E18">
        <f t="shared" si="11"/>
        <v>1.4408248722393571</v>
      </c>
      <c r="F18">
        <f t="shared" si="11"/>
        <v>4.253226471018249</v>
      </c>
      <c r="G18">
        <f t="shared" si="11"/>
        <v>0.42331674956895277</v>
      </c>
      <c r="H18">
        <f t="shared" si="11"/>
        <v>1.2214820910208375</v>
      </c>
    </row>
    <row r="19" spans="1:8" x14ac:dyDescent="0.35">
      <c r="A19">
        <f t="shared" ref="A19:B19" si="12">A8</f>
        <v>100000</v>
      </c>
      <c r="B19">
        <f t="shared" si="12"/>
        <v>64</v>
      </c>
      <c r="C19">
        <f t="shared" si="2"/>
        <v>4.0238551739075623</v>
      </c>
      <c r="D19">
        <f t="shared" ref="D19:H19" si="13">($A8*$B8*4)/D8</f>
        <v>0.5917447538591466</v>
      </c>
      <c r="E19">
        <f t="shared" si="13"/>
        <v>1.3008978837846941</v>
      </c>
      <c r="F19">
        <f t="shared" si="13"/>
        <v>5.0584078147658484</v>
      </c>
      <c r="G19">
        <f t="shared" si="13"/>
        <v>0.64450103409687409</v>
      </c>
      <c r="H19">
        <f t="shared" si="13"/>
        <v>0.97836801565144238</v>
      </c>
    </row>
    <row r="20" spans="1:8" x14ac:dyDescent="0.35">
      <c r="A20">
        <f t="shared" ref="A20:B20" si="14">A9</f>
        <v>100000</v>
      </c>
      <c r="B20">
        <f t="shared" si="14"/>
        <v>128</v>
      </c>
      <c r="C20">
        <f t="shared" si="2"/>
        <v>6.1488871354952916</v>
      </c>
      <c r="D20">
        <f t="shared" ref="D20:H20" si="15">($A9*$B9*4)/D9</f>
        <v>0.6610577295517801</v>
      </c>
      <c r="E20">
        <f t="shared" si="15"/>
        <v>1.2406690540499412</v>
      </c>
      <c r="F20">
        <f t="shared" si="15"/>
        <v>5.411600865687026</v>
      </c>
      <c r="G20">
        <f t="shared" si="15"/>
        <v>0.4840354062067671</v>
      </c>
      <c r="H20">
        <f t="shared" si="15"/>
        <v>0.89077690290650069</v>
      </c>
    </row>
    <row r="22" spans="1:8" x14ac:dyDescent="0.35">
      <c r="A22" t="s">
        <v>16</v>
      </c>
    </row>
    <row r="23" spans="1:8" x14ac:dyDescent="0.35">
      <c r="A23">
        <f>A13</f>
        <v>100000</v>
      </c>
      <c r="B23">
        <f>B13</f>
        <v>1</v>
      </c>
      <c r="C23" s="2">
        <f>C13*1000000/1048576</f>
        <v>0.26608511113858591</v>
      </c>
      <c r="D23" s="2">
        <f t="shared" ref="D23:H23" si="16">D13*1000000/1048576</f>
        <v>0.30124346949657949</v>
      </c>
      <c r="E23" s="2">
        <f t="shared" si="16"/>
        <v>1.1454962556340968</v>
      </c>
      <c r="F23" s="2">
        <f t="shared" si="16"/>
        <v>0.37755224447383939</v>
      </c>
      <c r="G23" s="2">
        <f t="shared" si="16"/>
        <v>0.32643310505091561</v>
      </c>
      <c r="H23" s="2">
        <f t="shared" si="16"/>
        <v>0.92909284252514102</v>
      </c>
    </row>
    <row r="24" spans="1:8" x14ac:dyDescent="0.35">
      <c r="A24">
        <f t="shared" ref="A24:B24" si="17">A14</f>
        <v>100000</v>
      </c>
      <c r="B24">
        <f t="shared" si="17"/>
        <v>2</v>
      </c>
      <c r="C24" s="2">
        <f t="shared" ref="C24:H30" si="18">C14*1000000/1048576</f>
        <v>0.5477789878315924</v>
      </c>
      <c r="D24" s="2">
        <f t="shared" si="18"/>
        <v>0.39610892204913073</v>
      </c>
      <c r="E24" s="2">
        <f t="shared" si="18"/>
        <v>1.415663815553869</v>
      </c>
      <c r="F24" s="2">
        <f t="shared" si="18"/>
        <v>0.83874156038648939</v>
      </c>
      <c r="G24" s="2">
        <f t="shared" si="18"/>
        <v>0.46459111709538697</v>
      </c>
      <c r="H24" s="2">
        <f t="shared" si="18"/>
        <v>1.1900939096439576</v>
      </c>
    </row>
    <row r="25" spans="1:8" x14ac:dyDescent="0.35">
      <c r="A25">
        <f t="shared" ref="A25:B25" si="19">A15</f>
        <v>100000</v>
      </c>
      <c r="B25">
        <f t="shared" si="19"/>
        <v>4</v>
      </c>
      <c r="C25" s="2">
        <f t="shared" si="18"/>
        <v>1.2837712099872873</v>
      </c>
      <c r="D25" s="2">
        <f t="shared" si="18"/>
        <v>0.55143871741293282</v>
      </c>
      <c r="E25" s="2">
        <f t="shared" si="18"/>
        <v>1.4843483244793911</v>
      </c>
      <c r="F25" s="2">
        <f t="shared" si="18"/>
        <v>1.9799715129428528</v>
      </c>
      <c r="G25" s="2">
        <f t="shared" si="18"/>
        <v>0.50668872440122303</v>
      </c>
      <c r="H25" s="2">
        <f t="shared" si="18"/>
        <v>1.3554957957196336</v>
      </c>
    </row>
    <row r="26" spans="1:8" x14ac:dyDescent="0.35">
      <c r="A26">
        <f t="shared" ref="A26:B26" si="20">A16</f>
        <v>100000</v>
      </c>
      <c r="B26">
        <f t="shared" si="20"/>
        <v>8</v>
      </c>
      <c r="C26" s="2">
        <f t="shared" si="18"/>
        <v>2.2244348725331196</v>
      </c>
      <c r="D26" s="2">
        <f t="shared" si="18"/>
        <v>0.62165651047427684</v>
      </c>
      <c r="E26" s="2">
        <f t="shared" si="18"/>
        <v>1.4987338389587788</v>
      </c>
      <c r="F26" s="2">
        <f t="shared" si="18"/>
        <v>3.2222911257479594</v>
      </c>
      <c r="G26" s="2">
        <f t="shared" si="18"/>
        <v>0.6052079005531984</v>
      </c>
      <c r="H26" s="2">
        <f t="shared" si="18"/>
        <v>1.064210168372665</v>
      </c>
    </row>
    <row r="27" spans="1:8" x14ac:dyDescent="0.35">
      <c r="A27">
        <f t="shared" ref="A27:B27" si="21">A17</f>
        <v>100000</v>
      </c>
      <c r="B27">
        <f t="shared" si="21"/>
        <v>16</v>
      </c>
      <c r="C27" s="2">
        <f t="shared" si="18"/>
        <v>1.5717747283168522</v>
      </c>
      <c r="D27" s="2">
        <f t="shared" si="18"/>
        <v>0.56941107689460124</v>
      </c>
      <c r="E27" s="2">
        <f t="shared" si="18"/>
        <v>1.4929766860429847</v>
      </c>
      <c r="F27" s="2">
        <f t="shared" si="18"/>
        <v>3.0581661997716214</v>
      </c>
      <c r="G27" s="2">
        <f t="shared" si="18"/>
        <v>0.49469631349052479</v>
      </c>
      <c r="H27" s="2">
        <f t="shared" si="18"/>
        <v>0.98901410850494864</v>
      </c>
    </row>
    <row r="28" spans="1:8" x14ac:dyDescent="0.35">
      <c r="A28">
        <f t="shared" ref="A28:B28" si="22">A18</f>
        <v>100000</v>
      </c>
      <c r="B28">
        <f t="shared" si="22"/>
        <v>32</v>
      </c>
      <c r="C28" s="2">
        <f t="shared" si="18"/>
        <v>3.7567968088082457</v>
      </c>
      <c r="D28" s="2">
        <f t="shared" si="18"/>
        <v>0.48328856976959544</v>
      </c>
      <c r="E28" s="2">
        <f t="shared" si="18"/>
        <v>1.3740776750939914</v>
      </c>
      <c r="F28" s="2">
        <f t="shared" si="18"/>
        <v>4.0561928472692959</v>
      </c>
      <c r="G28" s="2">
        <f t="shared" si="18"/>
        <v>0.40370631176848676</v>
      </c>
      <c r="H28" s="2">
        <f t="shared" si="18"/>
        <v>1.164896098156774</v>
      </c>
    </row>
    <row r="29" spans="1:8" x14ac:dyDescent="0.35">
      <c r="A29">
        <f t="shared" ref="A29:B29" si="23">A19</f>
        <v>100000</v>
      </c>
      <c r="B29">
        <f t="shared" si="23"/>
        <v>64</v>
      </c>
      <c r="C29" s="2">
        <f t="shared" si="18"/>
        <v>3.8374473322940466</v>
      </c>
      <c r="D29" s="2">
        <f t="shared" si="18"/>
        <v>0.56433177362360631</v>
      </c>
      <c r="E29" s="2">
        <f t="shared" si="18"/>
        <v>1.2406329000327054</v>
      </c>
      <c r="F29" s="2">
        <f t="shared" si="18"/>
        <v>4.8240736148508532</v>
      </c>
      <c r="G29" s="2">
        <f t="shared" si="18"/>
        <v>0.6146440831154576</v>
      </c>
      <c r="H29" s="2">
        <f t="shared" si="18"/>
        <v>0.93304444852012858</v>
      </c>
    </row>
    <row r="30" spans="1:8" x14ac:dyDescent="0.35">
      <c r="A30">
        <f t="shared" ref="A30:B30" si="24">A20</f>
        <v>100000</v>
      </c>
      <c r="B30">
        <f t="shared" si="24"/>
        <v>128</v>
      </c>
      <c r="C30" s="2">
        <f t="shared" si="18"/>
        <v>5.8640357356026573</v>
      </c>
      <c r="D30" s="2">
        <f t="shared" si="18"/>
        <v>0.63043377833536163</v>
      </c>
      <c r="E30" s="2">
        <f t="shared" si="18"/>
        <v>1.1831942120074666</v>
      </c>
      <c r="F30" s="2">
        <f t="shared" si="18"/>
        <v>5.160904756247545</v>
      </c>
      <c r="G30" s="2">
        <f t="shared" si="18"/>
        <v>0.46161213513066018</v>
      </c>
      <c r="H30" s="2">
        <f t="shared" si="18"/>
        <v>0.84951105394983362</v>
      </c>
    </row>
    <row r="32" spans="1:8" x14ac:dyDescent="0.35">
      <c r="A32" t="s">
        <v>20</v>
      </c>
    </row>
    <row r="33" spans="1:8" x14ac:dyDescent="0.35">
      <c r="A33">
        <f>A23</f>
        <v>100000</v>
      </c>
      <c r="B33">
        <f>B23</f>
        <v>1</v>
      </c>
      <c r="C33" s="2">
        <f>C23*1000/1024</f>
        <v>0.25984874134627528</v>
      </c>
      <c r="D33" s="2">
        <f t="shared" ref="D33:H33" si="25">D23*1000/1024</f>
        <v>0.29418307568025343</v>
      </c>
      <c r="E33" s="2">
        <f t="shared" si="25"/>
        <v>1.1186486871426726</v>
      </c>
      <c r="F33" s="2">
        <f t="shared" si="25"/>
        <v>0.36870336374398377</v>
      </c>
      <c r="G33" s="2">
        <f t="shared" si="25"/>
        <v>0.31878232915128479</v>
      </c>
      <c r="H33" s="2">
        <f t="shared" si="25"/>
        <v>0.90731722902845802</v>
      </c>
    </row>
    <row r="34" spans="1:8" x14ac:dyDescent="0.35">
      <c r="A34">
        <f t="shared" ref="A34:B34" si="26">A24</f>
        <v>100000</v>
      </c>
      <c r="B34">
        <f t="shared" si="26"/>
        <v>2</v>
      </c>
      <c r="C34" s="2">
        <f t="shared" ref="C34:H40" si="27">C24*1000/1024</f>
        <v>0.53494041780428947</v>
      </c>
      <c r="D34" s="2">
        <f t="shared" si="27"/>
        <v>0.38682511918860424</v>
      </c>
      <c r="E34" s="2">
        <f t="shared" si="27"/>
        <v>1.3824841948768252</v>
      </c>
      <c r="F34" s="2">
        <f t="shared" si="27"/>
        <v>0.81908355506493102</v>
      </c>
      <c r="G34" s="2">
        <f t="shared" si="27"/>
        <v>0.45370226278846382</v>
      </c>
      <c r="H34" s="2">
        <f t="shared" si="27"/>
        <v>1.1622010836366774</v>
      </c>
    </row>
    <row r="35" spans="1:8" x14ac:dyDescent="0.35">
      <c r="A35">
        <f t="shared" ref="A35:B35" si="28">A25</f>
        <v>100000</v>
      </c>
      <c r="B35">
        <f t="shared" si="28"/>
        <v>4</v>
      </c>
      <c r="C35" s="2">
        <f t="shared" si="27"/>
        <v>1.2536828222532104</v>
      </c>
      <c r="D35" s="2">
        <f t="shared" si="27"/>
        <v>0.53851437247356726</v>
      </c>
      <c r="E35" s="2">
        <f t="shared" si="27"/>
        <v>1.4495589106244053</v>
      </c>
      <c r="F35" s="2">
        <f t="shared" si="27"/>
        <v>1.9335659306082547</v>
      </c>
      <c r="G35" s="2">
        <f t="shared" si="27"/>
        <v>0.49481320742306939</v>
      </c>
      <c r="H35" s="2">
        <f t="shared" si="27"/>
        <v>1.3237263630074547</v>
      </c>
    </row>
    <row r="36" spans="1:8" x14ac:dyDescent="0.35">
      <c r="A36">
        <f t="shared" ref="A36:B36" si="29">A26</f>
        <v>100000</v>
      </c>
      <c r="B36">
        <f t="shared" si="29"/>
        <v>8</v>
      </c>
      <c r="C36" s="2">
        <f t="shared" si="27"/>
        <v>2.1722996802081247</v>
      </c>
      <c r="D36" s="2">
        <f t="shared" si="27"/>
        <v>0.60708643601003598</v>
      </c>
      <c r="E36" s="2">
        <f t="shared" si="27"/>
        <v>1.4636072646081824</v>
      </c>
      <c r="F36" s="2">
        <f t="shared" si="27"/>
        <v>3.1467686774882417</v>
      </c>
      <c r="G36" s="2">
        <f t="shared" si="27"/>
        <v>0.59102334038398285</v>
      </c>
      <c r="H36" s="2">
        <f t="shared" si="27"/>
        <v>1.0392677425514307</v>
      </c>
    </row>
    <row r="37" spans="1:8" x14ac:dyDescent="0.35">
      <c r="A37">
        <f t="shared" ref="A37:B37" si="30">A27</f>
        <v>100000</v>
      </c>
      <c r="B37">
        <f t="shared" si="30"/>
        <v>16</v>
      </c>
      <c r="C37" s="2">
        <f t="shared" si="27"/>
        <v>1.5349362581219259</v>
      </c>
      <c r="D37" s="2">
        <f t="shared" si="27"/>
        <v>0.55606550477988403</v>
      </c>
      <c r="E37" s="2">
        <f t="shared" si="27"/>
        <v>1.4579850449638523</v>
      </c>
      <c r="F37" s="2">
        <f t="shared" si="27"/>
        <v>2.9864904294644741</v>
      </c>
      <c r="G37" s="2">
        <f t="shared" si="27"/>
        <v>0.48310186864309063</v>
      </c>
      <c r="H37" s="2">
        <f t="shared" si="27"/>
        <v>0.96583409033686396</v>
      </c>
    </row>
    <row r="38" spans="1:8" x14ac:dyDescent="0.35">
      <c r="A38">
        <f t="shared" ref="A38:B38" si="31">A28</f>
        <v>100000</v>
      </c>
      <c r="B38">
        <f t="shared" si="31"/>
        <v>32</v>
      </c>
      <c r="C38" s="2">
        <f t="shared" si="27"/>
        <v>3.6687468836018025</v>
      </c>
      <c r="D38" s="2">
        <f t="shared" si="27"/>
        <v>0.47196149391562053</v>
      </c>
      <c r="E38" s="2">
        <f t="shared" si="27"/>
        <v>1.3418727295839759</v>
      </c>
      <c r="F38" s="2">
        <f t="shared" si="27"/>
        <v>3.9611258274114216</v>
      </c>
      <c r="G38" s="2">
        <f t="shared" si="27"/>
        <v>0.39424444508641288</v>
      </c>
      <c r="H38" s="2">
        <f t="shared" si="27"/>
        <v>1.1375938458562245</v>
      </c>
    </row>
    <row r="39" spans="1:8" x14ac:dyDescent="0.35">
      <c r="A39">
        <f t="shared" ref="A39:B39" si="32">A29</f>
        <v>100000</v>
      </c>
      <c r="B39">
        <f t="shared" si="32"/>
        <v>64</v>
      </c>
      <c r="C39" s="2">
        <f t="shared" si="27"/>
        <v>3.7475071604434049</v>
      </c>
      <c r="D39" s="2">
        <f t="shared" si="27"/>
        <v>0.55110524767930302</v>
      </c>
      <c r="E39" s="2">
        <f t="shared" si="27"/>
        <v>1.211555566438189</v>
      </c>
      <c r="F39" s="2">
        <f t="shared" si="27"/>
        <v>4.7110093895027862</v>
      </c>
      <c r="G39" s="2">
        <f t="shared" si="27"/>
        <v>0.60023836241743911</v>
      </c>
      <c r="H39" s="2">
        <f t="shared" si="27"/>
        <v>0.91117621925793801</v>
      </c>
    </row>
    <row r="40" spans="1:8" x14ac:dyDescent="0.35">
      <c r="A40">
        <f t="shared" ref="A40:B40" si="33">A30</f>
        <v>100000</v>
      </c>
      <c r="B40">
        <f t="shared" si="33"/>
        <v>128</v>
      </c>
      <c r="C40" s="2">
        <f t="shared" si="27"/>
        <v>5.7265973980494698</v>
      </c>
      <c r="D40" s="2">
        <f t="shared" si="27"/>
        <v>0.61565798665562654</v>
      </c>
      <c r="E40" s="2">
        <f t="shared" si="27"/>
        <v>1.1554630976635416</v>
      </c>
      <c r="F40" s="2">
        <f t="shared" si="27"/>
        <v>5.0399460510229934</v>
      </c>
      <c r="G40" s="2">
        <f t="shared" si="27"/>
        <v>0.45079310071353534</v>
      </c>
      <c r="H40" s="2">
        <f t="shared" si="27"/>
        <v>0.82960063862288436</v>
      </c>
    </row>
    <row r="43" spans="1:8" x14ac:dyDescent="0.35">
      <c r="C43" s="1" t="s">
        <v>31</v>
      </c>
    </row>
    <row r="44" spans="1:8" x14ac:dyDescent="0.35">
      <c r="A44" s="3" t="s">
        <v>30</v>
      </c>
    </row>
    <row r="45" spans="1:8" x14ac:dyDescent="0.35">
      <c r="A45">
        <f>A33</f>
        <v>100000</v>
      </c>
      <c r="B45">
        <f>B33</f>
        <v>1</v>
      </c>
      <c r="C45" s="4">
        <f>($A45)/C2*1000000000</f>
        <v>69752615.374313459</v>
      </c>
      <c r="D45" s="4">
        <f t="shared" ref="D45:H45" si="34">($A45)/D2*1000000000</f>
        <v>78969168.067711323</v>
      </c>
      <c r="E45" s="4">
        <f t="shared" si="34"/>
        <v>300284970.43694466</v>
      </c>
      <c r="F45" s="4">
        <f t="shared" si="34"/>
        <v>98973055.575350165</v>
      </c>
      <c r="G45" s="4">
        <f t="shared" si="34"/>
        <v>85572479.890467227</v>
      </c>
      <c r="H45" s="4">
        <f t="shared" si="34"/>
        <v>243556114.11091056</v>
      </c>
    </row>
    <row r="46" spans="1:8" x14ac:dyDescent="0.35">
      <c r="A46">
        <f t="shared" ref="A46:B46" si="35">A34</f>
        <v>100000</v>
      </c>
      <c r="B46">
        <f t="shared" si="35"/>
        <v>2</v>
      </c>
      <c r="C46" s="4">
        <f t="shared" ref="C46:H52" si="36">($A46)/C3*1000000000</f>
        <v>71798487.493062481</v>
      </c>
      <c r="D46" s="4">
        <f t="shared" si="36"/>
        <v>51918788.630823664</v>
      </c>
      <c r="E46" s="4">
        <f t="shared" si="36"/>
        <v>185553887.63227674</v>
      </c>
      <c r="F46" s="4">
        <f t="shared" si="36"/>
        <v>109935533.80297793</v>
      </c>
      <c r="G46" s="4">
        <f t="shared" si="36"/>
        <v>60894886.899926558</v>
      </c>
      <c r="H46" s="4">
        <f t="shared" si="36"/>
        <v>155987988.92485279</v>
      </c>
    </row>
    <row r="47" spans="1:8" x14ac:dyDescent="0.35">
      <c r="A47">
        <f t="shared" ref="A47:B47" si="37">A35</f>
        <v>100000</v>
      </c>
      <c r="B47">
        <f t="shared" si="37"/>
        <v>4</v>
      </c>
      <c r="C47" s="4">
        <f t="shared" si="36"/>
        <v>84133230.017726868</v>
      </c>
      <c r="D47" s="4">
        <f t="shared" si="36"/>
        <v>36139087.784373961</v>
      </c>
      <c r="E47" s="4">
        <f t="shared" si="36"/>
        <v>97278251.793081373</v>
      </c>
      <c r="F47" s="4">
        <f t="shared" si="36"/>
        <v>129759413.0722228</v>
      </c>
      <c r="G47" s="4">
        <f t="shared" si="36"/>
        <v>33206352.24235855</v>
      </c>
      <c r="H47" s="4">
        <f t="shared" si="36"/>
        <v>88833772.46828191</v>
      </c>
    </row>
    <row r="48" spans="1:8" x14ac:dyDescent="0.35">
      <c r="A48">
        <f t="shared" ref="A48:B48" si="38">A36</f>
        <v>100000</v>
      </c>
      <c r="B48">
        <f t="shared" si="38"/>
        <v>8</v>
      </c>
      <c r="C48" s="4">
        <f t="shared" si="36"/>
        <v>72890281.903165266</v>
      </c>
      <c r="D48" s="4">
        <f t="shared" si="36"/>
        <v>20370440.535221104</v>
      </c>
      <c r="E48" s="4">
        <f t="shared" si="36"/>
        <v>49110510.435001262</v>
      </c>
      <c r="F48" s="4">
        <f t="shared" si="36"/>
        <v>105588035.60850912</v>
      </c>
      <c r="G48" s="4">
        <f t="shared" si="36"/>
        <v>19831452.485327207</v>
      </c>
      <c r="H48" s="4">
        <f t="shared" si="36"/>
        <v>34872038.797235489</v>
      </c>
    </row>
    <row r="49" spans="1:8" x14ac:dyDescent="0.35">
      <c r="A49">
        <f t="shared" ref="A49:B49" si="39">A37</f>
        <v>100000</v>
      </c>
      <c r="B49">
        <f t="shared" si="39"/>
        <v>16</v>
      </c>
      <c r="C49" s="4">
        <f t="shared" si="36"/>
        <v>25751957.148743305</v>
      </c>
      <c r="D49" s="4">
        <f t="shared" si="36"/>
        <v>9329231.0838411469</v>
      </c>
      <c r="E49" s="4">
        <f t="shared" si="36"/>
        <v>24460930.024128262</v>
      </c>
      <c r="F49" s="4">
        <f t="shared" si="36"/>
        <v>50104995.017058246</v>
      </c>
      <c r="G49" s="4">
        <f t="shared" si="36"/>
        <v>8105104.4002287583</v>
      </c>
      <c r="H49" s="4">
        <f t="shared" si="36"/>
        <v>16204007.153745079</v>
      </c>
    </row>
    <row r="50" spans="1:8" x14ac:dyDescent="0.35">
      <c r="A50">
        <f t="shared" ref="A50:B50" si="40">A38</f>
        <v>100000</v>
      </c>
      <c r="B50">
        <f t="shared" si="40"/>
        <v>32</v>
      </c>
      <c r="C50" s="4">
        <f t="shared" si="36"/>
        <v>30775679.457757149</v>
      </c>
      <c r="D50" s="4">
        <f t="shared" si="36"/>
        <v>3959099.9635525257</v>
      </c>
      <c r="E50" s="4">
        <f t="shared" si="36"/>
        <v>11256444.314369977</v>
      </c>
      <c r="F50" s="4">
        <f t="shared" si="36"/>
        <v>33228331.804830071</v>
      </c>
      <c r="G50" s="4">
        <f t="shared" si="36"/>
        <v>3307162.1060074433</v>
      </c>
      <c r="H50" s="4">
        <f t="shared" si="36"/>
        <v>9542828.8361002933</v>
      </c>
    </row>
    <row r="51" spans="1:8" x14ac:dyDescent="0.35">
      <c r="A51">
        <f t="shared" ref="A51:B51" si="41">A39</f>
        <v>100000</v>
      </c>
      <c r="B51">
        <f t="shared" si="41"/>
        <v>64</v>
      </c>
      <c r="C51" s="4">
        <f t="shared" si="36"/>
        <v>15718184.273076415</v>
      </c>
      <c r="D51" s="4">
        <f t="shared" si="36"/>
        <v>2311502.9447622914</v>
      </c>
      <c r="E51" s="4">
        <f t="shared" si="36"/>
        <v>5081632.3585339608</v>
      </c>
      <c r="F51" s="4">
        <f t="shared" si="36"/>
        <v>19759405.526429094</v>
      </c>
      <c r="G51" s="4">
        <f t="shared" si="36"/>
        <v>2517582.1644409145</v>
      </c>
      <c r="H51" s="4">
        <f t="shared" si="36"/>
        <v>3821750.0611384469</v>
      </c>
    </row>
    <row r="52" spans="1:8" x14ac:dyDescent="0.35">
      <c r="A52">
        <f t="shared" ref="A52:B52" si="42">A40</f>
        <v>100000</v>
      </c>
      <c r="B52">
        <f t="shared" si="42"/>
        <v>128</v>
      </c>
      <c r="C52" s="4">
        <f t="shared" si="36"/>
        <v>12009545.186514242</v>
      </c>
      <c r="D52" s="4">
        <f t="shared" si="36"/>
        <v>1291128.3780308205</v>
      </c>
      <c r="E52" s="4">
        <f t="shared" si="36"/>
        <v>2423181.7461912916</v>
      </c>
      <c r="F52" s="4">
        <f t="shared" si="36"/>
        <v>10569532.940794973</v>
      </c>
      <c r="G52" s="4">
        <f t="shared" si="36"/>
        <v>945381.65274759196</v>
      </c>
      <c r="H52" s="4">
        <f t="shared" si="36"/>
        <v>1739798.6384892592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zoomScale="72" zoomScaleNormal="41" zoomScalePageLayoutView="41" workbookViewId="0">
      <selection activeCell="AX26" sqref="AX26"/>
    </sheetView>
  </sheetViews>
  <sheetFormatPr defaultColWidth="10.6640625" defaultRowHeight="15.5" x14ac:dyDescent="0.35"/>
  <cols>
    <col min="1" max="2" width="8.33203125" customWidth="1"/>
    <col min="3" max="3" width="31.6640625" customWidth="1"/>
    <col min="4" max="4" width="29.1640625" customWidth="1"/>
    <col min="5" max="5" width="28.1640625" customWidth="1"/>
    <col min="6" max="6" width="31.83203125" customWidth="1"/>
    <col min="7" max="7" width="22.83203125" customWidth="1"/>
    <col min="8" max="8" width="27.33203125" customWidth="1"/>
  </cols>
  <sheetData>
    <row r="1" spans="1:4" x14ac:dyDescent="0.35">
      <c r="A1" t="s">
        <v>0</v>
      </c>
      <c r="B1" t="s">
        <v>1</v>
      </c>
      <c r="C1" t="s">
        <v>32</v>
      </c>
      <c r="D1" t="s">
        <v>33</v>
      </c>
    </row>
    <row r="2" spans="1:4" x14ac:dyDescent="0.35">
      <c r="A2">
        <v>100000</v>
      </c>
      <c r="B2">
        <v>1</v>
      </c>
      <c r="C2">
        <v>1949141</v>
      </c>
      <c r="D2">
        <v>1980263</v>
      </c>
    </row>
    <row r="3" spans="1:4" x14ac:dyDescent="0.35">
      <c r="A3">
        <v>100000</v>
      </c>
      <c r="B3">
        <v>2</v>
      </c>
      <c r="C3">
        <v>2290324</v>
      </c>
      <c r="D3">
        <v>3826539</v>
      </c>
    </row>
    <row r="4" spans="1:4" x14ac:dyDescent="0.35">
      <c r="A4">
        <v>100000</v>
      </c>
      <c r="B4">
        <v>4</v>
      </c>
      <c r="C4">
        <v>2530195</v>
      </c>
      <c r="D4">
        <v>8319746</v>
      </c>
    </row>
    <row r="5" spans="1:4" x14ac:dyDescent="0.35">
      <c r="A5">
        <v>100000</v>
      </c>
      <c r="B5">
        <v>8</v>
      </c>
      <c r="C5">
        <v>2942194</v>
      </c>
      <c r="D5">
        <v>16649191</v>
      </c>
    </row>
    <row r="6" spans="1:4" x14ac:dyDescent="0.35">
      <c r="A6">
        <v>100000</v>
      </c>
      <c r="B6">
        <v>16</v>
      </c>
      <c r="C6">
        <v>2992632</v>
      </c>
      <c r="D6">
        <v>35729557</v>
      </c>
    </row>
    <row r="7" spans="1:4" x14ac:dyDescent="0.35">
      <c r="A7">
        <v>100000</v>
      </c>
      <c r="B7">
        <v>32</v>
      </c>
      <c r="C7">
        <v>4313461</v>
      </c>
      <c r="D7">
        <v>75798272</v>
      </c>
    </row>
    <row r="8" spans="1:4" x14ac:dyDescent="0.35">
      <c r="A8">
        <v>100000</v>
      </c>
      <c r="B8">
        <v>64</v>
      </c>
      <c r="C8">
        <v>8119776</v>
      </c>
      <c r="D8">
        <v>155172260</v>
      </c>
    </row>
    <row r="9" spans="1:4" x14ac:dyDescent="0.35">
      <c r="A9">
        <v>100000</v>
      </c>
      <c r="B9">
        <v>128</v>
      </c>
      <c r="C9">
        <v>13964104</v>
      </c>
      <c r="D9">
        <v>315769455</v>
      </c>
    </row>
    <row r="11" spans="1:4" x14ac:dyDescent="0.35">
      <c r="C11" s="1" t="s">
        <v>18</v>
      </c>
    </row>
    <row r="12" spans="1:4" x14ac:dyDescent="0.35">
      <c r="A12" t="s">
        <v>17</v>
      </c>
    </row>
    <row r="13" spans="1:4" x14ac:dyDescent="0.35">
      <c r="A13">
        <f>A2</f>
        <v>100000</v>
      </c>
      <c r="B13">
        <f>B2</f>
        <v>1</v>
      </c>
      <c r="C13">
        <f>($A2*$B2*4)/C2</f>
        <v>0.20521860655540056</v>
      </c>
      <c r="D13">
        <f t="shared" ref="D13:D20" si="0">($A2*$B2*4)/D2</f>
        <v>0.20199337158751135</v>
      </c>
    </row>
    <row r="14" spans="1:4" x14ac:dyDescent="0.35">
      <c r="A14">
        <f t="shared" ref="A14:B20" si="1">A3</f>
        <v>100000</v>
      </c>
      <c r="B14">
        <f t="shared" si="1"/>
        <v>2</v>
      </c>
      <c r="C14">
        <f t="shared" ref="C14:C20" si="2">(A3*B3*4)/C3</f>
        <v>0.34929555818303437</v>
      </c>
      <c r="D14">
        <f t="shared" si="0"/>
        <v>0.20906620839353787</v>
      </c>
    </row>
    <row r="15" spans="1:4" x14ac:dyDescent="0.35">
      <c r="A15">
        <f t="shared" si="1"/>
        <v>100000</v>
      </c>
      <c r="B15">
        <f t="shared" si="1"/>
        <v>4</v>
      </c>
      <c r="C15">
        <f t="shared" si="2"/>
        <v>0.63236232780477397</v>
      </c>
      <c r="D15">
        <f t="shared" si="0"/>
        <v>0.19231356341888323</v>
      </c>
    </row>
    <row r="16" spans="1:4" x14ac:dyDescent="0.35">
      <c r="A16">
        <f t="shared" si="1"/>
        <v>100000</v>
      </c>
      <c r="B16">
        <f t="shared" si="1"/>
        <v>8</v>
      </c>
      <c r="C16">
        <f t="shared" si="2"/>
        <v>1.0876237256958583</v>
      </c>
      <c r="D16">
        <f t="shared" si="0"/>
        <v>0.19220153099330772</v>
      </c>
    </row>
    <row r="17" spans="1:8" x14ac:dyDescent="0.35">
      <c r="A17">
        <f t="shared" si="1"/>
        <v>100000</v>
      </c>
      <c r="B17">
        <f t="shared" si="1"/>
        <v>16</v>
      </c>
      <c r="C17">
        <f t="shared" si="2"/>
        <v>2.1385856998120718</v>
      </c>
      <c r="D17">
        <f t="shared" si="0"/>
        <v>0.17912340754742634</v>
      </c>
    </row>
    <row r="18" spans="1:8" x14ac:dyDescent="0.35">
      <c r="A18">
        <f t="shared" si="1"/>
        <v>100000</v>
      </c>
      <c r="B18">
        <f t="shared" si="1"/>
        <v>32</v>
      </c>
      <c r="C18">
        <f t="shared" si="2"/>
        <v>2.9674546727094553</v>
      </c>
      <c r="D18">
        <f t="shared" si="0"/>
        <v>0.16886928504122098</v>
      </c>
    </row>
    <row r="19" spans="1:8" x14ac:dyDescent="0.35">
      <c r="A19">
        <f t="shared" si="1"/>
        <v>100000</v>
      </c>
      <c r="B19">
        <f t="shared" si="1"/>
        <v>64</v>
      </c>
      <c r="C19">
        <f t="shared" si="2"/>
        <v>3.1527963332978644</v>
      </c>
      <c r="D19">
        <f t="shared" si="0"/>
        <v>0.16497794128924848</v>
      </c>
    </row>
    <row r="20" spans="1:8" x14ac:dyDescent="0.35">
      <c r="A20">
        <f t="shared" si="1"/>
        <v>100000</v>
      </c>
      <c r="B20">
        <f t="shared" si="1"/>
        <v>128</v>
      </c>
      <c r="C20">
        <f t="shared" si="2"/>
        <v>3.6665438756399982</v>
      </c>
      <c r="D20">
        <f t="shared" si="0"/>
        <v>0.16214361202225847</v>
      </c>
    </row>
    <row r="22" spans="1:8" x14ac:dyDescent="0.35">
      <c r="A22" t="s">
        <v>16</v>
      </c>
    </row>
    <row r="23" spans="1:8" x14ac:dyDescent="0.35">
      <c r="A23">
        <f>A13</f>
        <v>100000</v>
      </c>
      <c r="B23">
        <f>B13</f>
        <v>1</v>
      </c>
      <c r="C23" s="2">
        <f>C13*1000000/1048576</f>
        <v>0.19571171432056481</v>
      </c>
      <c r="D23" s="2">
        <f t="shared" ref="D23" si="3">D13*1000000/1048576</f>
        <v>0.19263589056731353</v>
      </c>
      <c r="E23" s="2"/>
      <c r="F23" s="2"/>
      <c r="G23" s="2"/>
      <c r="H23" s="2"/>
    </row>
    <row r="24" spans="1:8" x14ac:dyDescent="0.35">
      <c r="A24">
        <f t="shared" ref="A24:B30" si="4">A14</f>
        <v>100000</v>
      </c>
      <c r="B24">
        <f t="shared" si="4"/>
        <v>2</v>
      </c>
      <c r="C24" s="2">
        <f t="shared" ref="C24:D30" si="5">C14*1000000/1048576</f>
        <v>0.33311420267394481</v>
      </c>
      <c r="D24" s="2">
        <f t="shared" si="5"/>
        <v>0.19938107337335384</v>
      </c>
      <c r="E24" s="2"/>
      <c r="F24" s="2"/>
      <c r="G24" s="2"/>
      <c r="H24" s="2"/>
    </row>
    <row r="25" spans="1:8" x14ac:dyDescent="0.35">
      <c r="A25">
        <f t="shared" si="4"/>
        <v>100000</v>
      </c>
      <c r="B25">
        <f t="shared" si="4"/>
        <v>4</v>
      </c>
      <c r="C25" s="2">
        <f t="shared" si="5"/>
        <v>0.60306771069028275</v>
      </c>
      <c r="D25" s="2">
        <f t="shared" si="5"/>
        <v>0.18340450612915346</v>
      </c>
      <c r="E25" s="2"/>
      <c r="F25" s="2"/>
      <c r="G25" s="2"/>
      <c r="H25" s="2"/>
    </row>
    <row r="26" spans="1:8" x14ac:dyDescent="0.35">
      <c r="A26">
        <f t="shared" si="4"/>
        <v>100000</v>
      </c>
      <c r="B26">
        <f t="shared" si="4"/>
        <v>8</v>
      </c>
      <c r="C26" s="2">
        <f t="shared" si="5"/>
        <v>1.0372388131102164</v>
      </c>
      <c r="D26" s="2">
        <f t="shared" si="5"/>
        <v>0.18329766368227743</v>
      </c>
      <c r="E26" s="2"/>
      <c r="F26" s="2"/>
      <c r="G26" s="2"/>
      <c r="H26" s="2"/>
    </row>
    <row r="27" spans="1:8" x14ac:dyDescent="0.35">
      <c r="A27">
        <f t="shared" si="4"/>
        <v>100000</v>
      </c>
      <c r="B27">
        <f t="shared" si="4"/>
        <v>16</v>
      </c>
      <c r="C27" s="2">
        <f t="shared" si="5"/>
        <v>2.0395142553444594</v>
      </c>
      <c r="D27" s="2">
        <f t="shared" si="5"/>
        <v>0.17082539324514995</v>
      </c>
      <c r="E27" s="2"/>
      <c r="F27" s="2"/>
      <c r="G27" s="2"/>
      <c r="H27" s="2"/>
    </row>
    <row r="28" spans="1:8" x14ac:dyDescent="0.35">
      <c r="A28">
        <f t="shared" si="4"/>
        <v>100000</v>
      </c>
      <c r="B28">
        <f t="shared" si="4"/>
        <v>32</v>
      </c>
      <c r="C28" s="2">
        <f t="shared" si="5"/>
        <v>2.8299853064627221</v>
      </c>
      <c r="D28" s="2">
        <f t="shared" si="5"/>
        <v>0.1610462999736986</v>
      </c>
      <c r="E28" s="2"/>
      <c r="F28" s="2"/>
      <c r="G28" s="2"/>
      <c r="H28" s="2"/>
    </row>
    <row r="29" spans="1:8" x14ac:dyDescent="0.35">
      <c r="A29">
        <f t="shared" si="4"/>
        <v>100000</v>
      </c>
      <c r="B29">
        <f t="shared" si="4"/>
        <v>64</v>
      </c>
      <c r="C29" s="2">
        <f t="shared" si="5"/>
        <v>3.0067408879259725</v>
      </c>
      <c r="D29" s="2">
        <f t="shared" si="5"/>
        <v>0.15733522538113448</v>
      </c>
      <c r="E29" s="2"/>
      <c r="F29" s="2"/>
      <c r="G29" s="2"/>
      <c r="H29" s="2"/>
    </row>
    <row r="30" spans="1:8" x14ac:dyDescent="0.35">
      <c r="A30">
        <f t="shared" si="4"/>
        <v>100000</v>
      </c>
      <c r="B30">
        <f t="shared" si="4"/>
        <v>128</v>
      </c>
      <c r="C30" s="2">
        <f t="shared" si="5"/>
        <v>3.4966887241744979</v>
      </c>
      <c r="D30" s="2">
        <f t="shared" si="5"/>
        <v>0.15463219835496755</v>
      </c>
      <c r="E30" s="2"/>
      <c r="F30" s="2"/>
      <c r="G30" s="2"/>
      <c r="H30" s="2"/>
    </row>
    <row r="32" spans="1:8" x14ac:dyDescent="0.35">
      <c r="A32" t="s">
        <v>20</v>
      </c>
    </row>
    <row r="33" spans="1:8" x14ac:dyDescent="0.35">
      <c r="A33">
        <f>A23</f>
        <v>100000</v>
      </c>
      <c r="B33">
        <f>B23</f>
        <v>1</v>
      </c>
      <c r="C33" s="2">
        <f>C23*1000/1024</f>
        <v>0.19112472101617656</v>
      </c>
      <c r="D33" s="2">
        <f t="shared" ref="D33" si="6">D23*1000/1024</f>
        <v>0.18812098688214213</v>
      </c>
      <c r="E33" s="2"/>
      <c r="F33" s="2"/>
      <c r="G33" s="2"/>
      <c r="H33" s="2"/>
    </row>
    <row r="34" spans="1:8" x14ac:dyDescent="0.35">
      <c r="A34">
        <f t="shared" ref="A34:B40" si="7">A24</f>
        <v>100000</v>
      </c>
      <c r="B34">
        <f t="shared" si="7"/>
        <v>2</v>
      </c>
      <c r="C34" s="2">
        <f t="shared" ref="C34:D40" si="8">C24*1000/1024</f>
        <v>0.32530683854877424</v>
      </c>
      <c r="D34" s="2">
        <f t="shared" si="8"/>
        <v>0.19470807946616586</v>
      </c>
      <c r="E34" s="2"/>
      <c r="F34" s="2"/>
      <c r="G34" s="2"/>
      <c r="H34" s="2"/>
    </row>
    <row r="35" spans="1:8" x14ac:dyDescent="0.35">
      <c r="A35">
        <f t="shared" si="7"/>
        <v>100000</v>
      </c>
      <c r="B35">
        <f t="shared" si="7"/>
        <v>4</v>
      </c>
      <c r="C35" s="2">
        <f t="shared" si="8"/>
        <v>0.58893331122097925</v>
      </c>
      <c r="D35" s="2">
        <f t="shared" si="8"/>
        <v>0.17910596301675141</v>
      </c>
      <c r="E35" s="2"/>
      <c r="F35" s="2"/>
      <c r="G35" s="2"/>
      <c r="H35" s="2"/>
    </row>
    <row r="36" spans="1:8" x14ac:dyDescent="0.35">
      <c r="A36">
        <f t="shared" si="7"/>
        <v>100000</v>
      </c>
      <c r="B36">
        <f t="shared" si="7"/>
        <v>8</v>
      </c>
      <c r="C36" s="2">
        <f t="shared" si="8"/>
        <v>1.0129285284279457</v>
      </c>
      <c r="D36" s="2">
        <f t="shared" si="8"/>
        <v>0.17900162468972405</v>
      </c>
      <c r="E36" s="2"/>
      <c r="F36" s="2"/>
      <c r="G36" s="2"/>
      <c r="H36" s="2"/>
    </row>
    <row r="37" spans="1:8" x14ac:dyDescent="0.35">
      <c r="A37">
        <f t="shared" si="7"/>
        <v>100000</v>
      </c>
      <c r="B37">
        <f t="shared" si="7"/>
        <v>16</v>
      </c>
      <c r="C37" s="2">
        <f t="shared" si="8"/>
        <v>1.9917131399848236</v>
      </c>
      <c r="D37" s="2">
        <f t="shared" si="8"/>
        <v>0.16682167309096674</v>
      </c>
      <c r="E37" s="2"/>
      <c r="F37" s="2"/>
      <c r="G37" s="2"/>
      <c r="H37" s="2"/>
    </row>
    <row r="38" spans="1:8" x14ac:dyDescent="0.35">
      <c r="A38">
        <f t="shared" si="7"/>
        <v>100000</v>
      </c>
      <c r="B38">
        <f t="shared" si="7"/>
        <v>32</v>
      </c>
      <c r="C38" s="2">
        <f t="shared" si="8"/>
        <v>2.7636575258425018</v>
      </c>
      <c r="D38" s="2">
        <f t="shared" si="8"/>
        <v>0.15727177731806505</v>
      </c>
      <c r="E38" s="2"/>
      <c r="F38" s="2"/>
      <c r="G38" s="2"/>
      <c r="H38" s="2"/>
    </row>
    <row r="39" spans="1:8" x14ac:dyDescent="0.35">
      <c r="A39">
        <f t="shared" si="7"/>
        <v>100000</v>
      </c>
      <c r="B39">
        <f t="shared" si="7"/>
        <v>64</v>
      </c>
      <c r="C39" s="2">
        <f t="shared" si="8"/>
        <v>2.9362703983652074</v>
      </c>
      <c r="D39" s="2">
        <f t="shared" si="8"/>
        <v>0.15364768103626414</v>
      </c>
      <c r="E39" s="2"/>
      <c r="F39" s="2"/>
      <c r="G39" s="2"/>
      <c r="H39" s="2"/>
    </row>
    <row r="40" spans="1:8" x14ac:dyDescent="0.35">
      <c r="A40">
        <f t="shared" si="7"/>
        <v>100000</v>
      </c>
      <c r="B40">
        <f t="shared" si="7"/>
        <v>128</v>
      </c>
      <c r="C40" s="2">
        <f t="shared" si="8"/>
        <v>3.4147350822016582</v>
      </c>
      <c r="D40" s="2">
        <f t="shared" si="8"/>
        <v>0.151008006206023</v>
      </c>
      <c r="E40" s="2"/>
      <c r="F40" s="2"/>
      <c r="G40" s="2"/>
      <c r="H40" s="2"/>
    </row>
    <row r="43" spans="1:8" x14ac:dyDescent="0.35">
      <c r="C43" s="1" t="s">
        <v>31</v>
      </c>
    </row>
    <row r="44" spans="1:8" x14ac:dyDescent="0.35">
      <c r="A44" s="3" t="s">
        <v>30</v>
      </c>
    </row>
    <row r="45" spans="1:8" x14ac:dyDescent="0.35">
      <c r="A45">
        <f>A33</f>
        <v>100000</v>
      </c>
      <c r="B45">
        <f>B33</f>
        <v>1</v>
      </c>
      <c r="C45" s="4">
        <f>($A45*$B45)/C2*1000000000</f>
        <v>51304651.638850138</v>
      </c>
      <c r="D45" s="4">
        <f t="shared" ref="D45" si="9">($A45*$B45)/D2*1000000000</f>
        <v>50498342.89687784</v>
      </c>
      <c r="E45" s="4"/>
      <c r="F45" s="4"/>
      <c r="G45" s="4"/>
      <c r="H45" s="4"/>
    </row>
    <row r="46" spans="1:8" x14ac:dyDescent="0.35">
      <c r="A46">
        <f t="shared" ref="A46:B52" si="10">A34</f>
        <v>100000</v>
      </c>
      <c r="B46">
        <f t="shared" si="10"/>
        <v>2</v>
      </c>
      <c r="C46" s="4">
        <f t="shared" ref="C46:D52" si="11">($A46*$B46)/C3*1000000000</f>
        <v>87323889.54575859</v>
      </c>
      <c r="D46" s="4">
        <f t="shared" si="11"/>
        <v>52266552.09838447</v>
      </c>
      <c r="E46" s="4"/>
      <c r="F46" s="4"/>
      <c r="G46" s="4"/>
      <c r="H46" s="4"/>
    </row>
    <row r="47" spans="1:8" x14ac:dyDescent="0.35">
      <c r="A47">
        <f t="shared" si="10"/>
        <v>100000</v>
      </c>
      <c r="B47">
        <f t="shared" si="10"/>
        <v>4</v>
      </c>
      <c r="C47" s="4">
        <f t="shared" si="11"/>
        <v>158090581.95119348</v>
      </c>
      <c r="D47" s="4">
        <f t="shared" si="11"/>
        <v>48078390.854720809</v>
      </c>
      <c r="E47" s="4"/>
      <c r="F47" s="4"/>
      <c r="G47" s="4"/>
      <c r="H47" s="4"/>
    </row>
    <row r="48" spans="1:8" x14ac:dyDescent="0.35">
      <c r="A48">
        <f t="shared" si="10"/>
        <v>100000</v>
      </c>
      <c r="B48">
        <f t="shared" si="10"/>
        <v>8</v>
      </c>
      <c r="C48" s="4">
        <f t="shared" si="11"/>
        <v>271905931.42396456</v>
      </c>
      <c r="D48" s="4">
        <f t="shared" si="11"/>
        <v>48050382.748326927</v>
      </c>
      <c r="E48" s="4"/>
      <c r="F48" s="4"/>
      <c r="G48" s="4"/>
      <c r="H48" s="4"/>
    </row>
    <row r="49" spans="1:8" x14ac:dyDescent="0.35">
      <c r="A49">
        <f t="shared" si="10"/>
        <v>100000</v>
      </c>
      <c r="B49">
        <f t="shared" si="10"/>
        <v>16</v>
      </c>
      <c r="C49" s="4">
        <f t="shared" si="11"/>
        <v>534646424.95301795</v>
      </c>
      <c r="D49" s="4">
        <f t="shared" si="11"/>
        <v>44780851.886856586</v>
      </c>
      <c r="E49" s="4"/>
      <c r="F49" s="4"/>
      <c r="G49" s="4"/>
      <c r="H49" s="4"/>
    </row>
    <row r="50" spans="1:8" x14ac:dyDescent="0.35">
      <c r="A50">
        <f t="shared" si="10"/>
        <v>100000</v>
      </c>
      <c r="B50">
        <f t="shared" si="10"/>
        <v>32</v>
      </c>
      <c r="C50" s="4">
        <f t="shared" si="11"/>
        <v>741863668.17736387</v>
      </c>
      <c r="D50" s="4">
        <f t="shared" si="11"/>
        <v>42217321.260305248</v>
      </c>
      <c r="E50" s="4"/>
      <c r="F50" s="4"/>
      <c r="G50" s="4"/>
      <c r="H50" s="4"/>
    </row>
    <row r="51" spans="1:8" x14ac:dyDescent="0.35">
      <c r="A51">
        <f t="shared" si="10"/>
        <v>100000</v>
      </c>
      <c r="B51">
        <f t="shared" si="10"/>
        <v>64</v>
      </c>
      <c r="C51" s="4">
        <f t="shared" si="11"/>
        <v>788199083.32446611</v>
      </c>
      <c r="D51" s="4">
        <f t="shared" si="11"/>
        <v>41244485.322312117</v>
      </c>
      <c r="E51" s="4"/>
      <c r="F51" s="4"/>
      <c r="G51" s="4"/>
      <c r="H51" s="4"/>
    </row>
    <row r="52" spans="1:8" x14ac:dyDescent="0.35">
      <c r="A52">
        <f t="shared" si="10"/>
        <v>100000</v>
      </c>
      <c r="B52">
        <f t="shared" si="10"/>
        <v>128</v>
      </c>
      <c r="C52" s="4">
        <f t="shared" si="11"/>
        <v>916635968.90999949</v>
      </c>
      <c r="D52" s="4">
        <f t="shared" si="11"/>
        <v>40535903.005564615</v>
      </c>
      <c r="E52" s="4"/>
      <c r="F52" s="4"/>
      <c r="G52" s="4"/>
      <c r="H52" s="4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I1" workbookViewId="0">
      <selection activeCell="E57" sqref="E57"/>
    </sheetView>
  </sheetViews>
  <sheetFormatPr defaultColWidth="10.6640625" defaultRowHeight="15.5" x14ac:dyDescent="0.35"/>
  <cols>
    <col min="6" max="6" width="4.6640625" customWidth="1"/>
    <col min="8" max="11" width="16" customWidth="1"/>
    <col min="24" max="24" width="9.1640625" bestFit="1" customWidth="1"/>
    <col min="25" max="25" width="8" bestFit="1" customWidth="1"/>
    <col min="26" max="26" width="15.5" bestFit="1" customWidth="1"/>
    <col min="27" max="27" width="15.5" customWidth="1"/>
    <col min="28" max="28" width="10.6640625" bestFit="1" customWidth="1"/>
    <col min="29" max="29" width="14" bestFit="1" customWidth="1"/>
  </cols>
  <sheetData>
    <row r="1" spans="1:11" s="3" customFormat="1" x14ac:dyDescent="0.35">
      <c r="D1" s="10" t="s">
        <v>50</v>
      </c>
      <c r="E1" s="10"/>
      <c r="F1" s="9"/>
      <c r="H1" s="10" t="s">
        <v>51</v>
      </c>
      <c r="I1" s="10"/>
    </row>
    <row r="2" spans="1:11" s="3" customFormat="1" x14ac:dyDescent="0.35">
      <c r="A2" s="3" t="s">
        <v>0</v>
      </c>
      <c r="B2" s="3" t="s">
        <v>1</v>
      </c>
      <c r="C2" s="3" t="s">
        <v>46</v>
      </c>
      <c r="D2" s="3" t="s">
        <v>21</v>
      </c>
      <c r="E2" s="3" t="s">
        <v>47</v>
      </c>
      <c r="G2" s="3" t="s">
        <v>46</v>
      </c>
      <c r="H2" s="3" t="s">
        <v>21</v>
      </c>
      <c r="I2" s="3" t="s">
        <v>47</v>
      </c>
    </row>
    <row r="3" spans="1:11" x14ac:dyDescent="0.35">
      <c r="A3">
        <v>10000000</v>
      </c>
      <c r="B3">
        <v>1</v>
      </c>
      <c r="C3">
        <v>0</v>
      </c>
      <c r="D3">
        <v>29832199</v>
      </c>
      <c r="E3">
        <v>30380726</v>
      </c>
      <c r="G3">
        <v>0</v>
      </c>
      <c r="H3" s="8">
        <f>($A3*4)/D3*1000*1000*1000/1024/1024/1024</f>
        <v>1.2487481390365873</v>
      </c>
      <c r="I3" s="8">
        <f>($A3*4)/E3*1000*1000*1000/1024/1024/1024</f>
        <v>1.2262018684023266</v>
      </c>
    </row>
    <row r="4" spans="1:11" x14ac:dyDescent="0.35">
      <c r="A4">
        <v>10000000</v>
      </c>
      <c r="B4">
        <v>1</v>
      </c>
      <c r="C4">
        <v>0.2</v>
      </c>
      <c r="D4">
        <v>108343734</v>
      </c>
      <c r="E4">
        <v>113310179</v>
      </c>
      <c r="G4">
        <v>0.2</v>
      </c>
      <c r="H4" s="8">
        <f t="shared" ref="H4:H49" si="0">($A4*4)/D4*1000*1000*1000/1024/1024/1024</f>
        <v>0.34383993987708739</v>
      </c>
      <c r="I4" s="8">
        <f t="shared" ref="I4:I49" si="1">($A4*4)/E4*1000*1000*1000/1024/1024/1024</f>
        <v>0.3287692536839002</v>
      </c>
    </row>
    <row r="5" spans="1:11" x14ac:dyDescent="0.35">
      <c r="A5">
        <v>10000000</v>
      </c>
      <c r="B5">
        <v>1</v>
      </c>
      <c r="C5">
        <v>0.4</v>
      </c>
      <c r="D5">
        <v>184707418</v>
      </c>
      <c r="E5">
        <v>187593782</v>
      </c>
      <c r="G5">
        <v>0.4</v>
      </c>
      <c r="H5" s="8">
        <f t="shared" si="0"/>
        <v>0.20168601449790793</v>
      </c>
      <c r="I5" s="8">
        <f t="shared" si="1"/>
        <v>0.19858282394785953</v>
      </c>
    </row>
    <row r="6" spans="1:11" x14ac:dyDescent="0.35">
      <c r="A6">
        <v>10000000</v>
      </c>
      <c r="B6">
        <v>1</v>
      </c>
      <c r="C6">
        <v>0.6</v>
      </c>
      <c r="D6">
        <v>227717205</v>
      </c>
      <c r="E6">
        <v>226993847</v>
      </c>
      <c r="G6">
        <v>0.6</v>
      </c>
      <c r="H6" s="8">
        <f t="shared" si="0"/>
        <v>0.16359283429909977</v>
      </c>
      <c r="I6" s="8">
        <f t="shared" si="1"/>
        <v>0.16411415321147069</v>
      </c>
    </row>
    <row r="7" spans="1:11" x14ac:dyDescent="0.35">
      <c r="A7">
        <v>10000000</v>
      </c>
      <c r="B7">
        <v>1</v>
      </c>
      <c r="C7">
        <v>0.8</v>
      </c>
      <c r="D7">
        <v>241700595</v>
      </c>
      <c r="E7">
        <v>239866414</v>
      </c>
      <c r="G7">
        <v>0.8</v>
      </c>
      <c r="H7" s="8">
        <f t="shared" si="0"/>
        <v>0.15412830483358611</v>
      </c>
      <c r="I7" s="8">
        <f t="shared" si="1"/>
        <v>0.15530687420298508</v>
      </c>
    </row>
    <row r="8" spans="1:11" x14ac:dyDescent="0.35">
      <c r="A8">
        <v>10000000</v>
      </c>
      <c r="B8">
        <v>1</v>
      </c>
      <c r="C8">
        <v>1</v>
      </c>
      <c r="D8">
        <v>259465395</v>
      </c>
      <c r="E8">
        <v>258774647</v>
      </c>
      <c r="G8">
        <v>1</v>
      </c>
      <c r="H8" s="8">
        <f t="shared" si="0"/>
        <v>0.14357561240341563</v>
      </c>
      <c r="I8" s="8">
        <f t="shared" si="1"/>
        <v>0.14395885924875451</v>
      </c>
    </row>
    <row r="9" spans="1:11" x14ac:dyDescent="0.35">
      <c r="A9">
        <v>10000000</v>
      </c>
      <c r="B9">
        <v>2</v>
      </c>
      <c r="C9">
        <v>0</v>
      </c>
      <c r="D9">
        <v>30388776</v>
      </c>
      <c r="E9">
        <v>30410830</v>
      </c>
      <c r="G9">
        <v>0</v>
      </c>
      <c r="H9" s="8">
        <f t="shared" si="0"/>
        <v>1.225877046993243</v>
      </c>
      <c r="I9" s="8">
        <f t="shared" si="1"/>
        <v>1.2249880382948819</v>
      </c>
    </row>
    <row r="10" spans="1:11" x14ac:dyDescent="0.35">
      <c r="A10">
        <v>10000000</v>
      </c>
      <c r="B10">
        <v>2</v>
      </c>
      <c r="C10">
        <v>0.2</v>
      </c>
      <c r="D10">
        <v>112745120</v>
      </c>
      <c r="E10">
        <v>108181086</v>
      </c>
      <c r="G10">
        <v>0.2</v>
      </c>
      <c r="H10" s="8">
        <f t="shared" si="0"/>
        <v>0.33041698819974774</v>
      </c>
      <c r="I10" s="8">
        <f t="shared" si="1"/>
        <v>0.34435689603466491</v>
      </c>
    </row>
    <row r="11" spans="1:11" x14ac:dyDescent="0.35">
      <c r="A11">
        <v>10000000</v>
      </c>
      <c r="B11">
        <v>2</v>
      </c>
      <c r="C11">
        <v>0.4</v>
      </c>
      <c r="D11">
        <v>182663040</v>
      </c>
      <c r="E11">
        <v>184315493</v>
      </c>
      <c r="G11">
        <v>0.4</v>
      </c>
      <c r="H11" s="8">
        <f t="shared" si="0"/>
        <v>0.20394329900903402</v>
      </c>
      <c r="I11" s="8">
        <f t="shared" si="1"/>
        <v>0.20211487584833218</v>
      </c>
    </row>
    <row r="12" spans="1:11" x14ac:dyDescent="0.35">
      <c r="A12">
        <v>10000000</v>
      </c>
      <c r="B12">
        <v>2</v>
      </c>
      <c r="C12">
        <v>0.6</v>
      </c>
      <c r="D12">
        <v>229508270</v>
      </c>
      <c r="E12">
        <v>226797077</v>
      </c>
      <c r="G12">
        <v>0.6</v>
      </c>
      <c r="H12" s="8">
        <f t="shared" si="0"/>
        <v>0.16231616832203538</v>
      </c>
      <c r="I12" s="8">
        <f t="shared" si="1"/>
        <v>0.16425653927020914</v>
      </c>
    </row>
    <row r="13" spans="1:11" x14ac:dyDescent="0.35">
      <c r="A13">
        <v>10000000</v>
      </c>
      <c r="B13">
        <v>2</v>
      </c>
      <c r="C13">
        <v>0.8</v>
      </c>
      <c r="D13">
        <v>241760133</v>
      </c>
      <c r="E13">
        <v>237116470</v>
      </c>
      <c r="G13">
        <v>0.8</v>
      </c>
      <c r="H13" s="8">
        <f t="shared" si="0"/>
        <v>0.15409034782678224</v>
      </c>
      <c r="I13" s="8">
        <f t="shared" si="1"/>
        <v>0.15710803633597928</v>
      </c>
    </row>
    <row r="14" spans="1:11" x14ac:dyDescent="0.35">
      <c r="A14">
        <v>10000000</v>
      </c>
      <c r="B14">
        <v>2</v>
      </c>
      <c r="C14">
        <v>1</v>
      </c>
      <c r="D14">
        <v>266099361</v>
      </c>
      <c r="E14">
        <v>254941086</v>
      </c>
      <c r="G14">
        <v>1</v>
      </c>
      <c r="H14" s="8">
        <f t="shared" si="0"/>
        <v>0.13999621361217451</v>
      </c>
      <c r="I14" s="8">
        <f t="shared" si="1"/>
        <v>0.14612357532916109</v>
      </c>
      <c r="J14" s="2"/>
      <c r="K14" s="2"/>
    </row>
    <row r="15" spans="1:11" x14ac:dyDescent="0.35">
      <c r="A15">
        <v>10000000</v>
      </c>
      <c r="B15">
        <v>4</v>
      </c>
      <c r="C15">
        <v>0</v>
      </c>
      <c r="D15">
        <v>31086808</v>
      </c>
      <c r="E15">
        <v>30154654</v>
      </c>
      <c r="G15">
        <v>0</v>
      </c>
      <c r="H15" s="8">
        <f t="shared" si="0"/>
        <v>1.1983508562416296</v>
      </c>
      <c r="I15" s="8">
        <f t="shared" si="1"/>
        <v>1.2353948078667771</v>
      </c>
      <c r="J15" s="2"/>
      <c r="K15" s="2"/>
    </row>
    <row r="16" spans="1:11" x14ac:dyDescent="0.35">
      <c r="A16">
        <v>10000000</v>
      </c>
      <c r="B16">
        <v>4</v>
      </c>
      <c r="C16">
        <v>0.2</v>
      </c>
      <c r="D16">
        <v>106859945</v>
      </c>
      <c r="E16">
        <v>106865368</v>
      </c>
      <c r="G16">
        <v>0.2</v>
      </c>
      <c r="H16" s="8">
        <f t="shared" si="0"/>
        <v>0.34861428184919191</v>
      </c>
      <c r="I16" s="8">
        <f t="shared" si="1"/>
        <v>0.34859659103610757</v>
      </c>
      <c r="J16" s="2"/>
      <c r="K16" s="2"/>
    </row>
    <row r="17" spans="1:11" x14ac:dyDescent="0.35">
      <c r="A17">
        <v>10000000</v>
      </c>
      <c r="B17">
        <v>4</v>
      </c>
      <c r="C17">
        <v>0.4</v>
      </c>
      <c r="D17">
        <v>183056039</v>
      </c>
      <c r="E17">
        <v>186723134</v>
      </c>
      <c r="G17">
        <v>0.4</v>
      </c>
      <c r="H17" s="8">
        <f t="shared" si="0"/>
        <v>0.20350545760808875</v>
      </c>
      <c r="I17" s="8">
        <f t="shared" si="1"/>
        <v>0.19950877101612455</v>
      </c>
      <c r="J17" s="2"/>
      <c r="K17" s="2"/>
    </row>
    <row r="18" spans="1:11" x14ac:dyDescent="0.35">
      <c r="A18">
        <v>10000000</v>
      </c>
      <c r="B18">
        <v>4</v>
      </c>
      <c r="C18">
        <v>0.6</v>
      </c>
      <c r="D18">
        <v>230897313</v>
      </c>
      <c r="E18">
        <v>230712067</v>
      </c>
      <c r="G18">
        <v>0.6</v>
      </c>
      <c r="H18" s="8">
        <f t="shared" si="0"/>
        <v>0.16133969902291215</v>
      </c>
      <c r="I18" s="8">
        <f t="shared" si="1"/>
        <v>0.1614692437592315</v>
      </c>
      <c r="J18" s="2"/>
      <c r="K18" s="2"/>
    </row>
    <row r="19" spans="1:11" x14ac:dyDescent="0.35">
      <c r="A19">
        <v>10000000</v>
      </c>
      <c r="B19">
        <v>4</v>
      </c>
      <c r="C19">
        <v>0.8</v>
      </c>
      <c r="D19">
        <v>239614868</v>
      </c>
      <c r="E19">
        <v>234671926</v>
      </c>
      <c r="G19">
        <v>0.8</v>
      </c>
      <c r="H19" s="8">
        <f t="shared" si="0"/>
        <v>0.15546991426516632</v>
      </c>
      <c r="I19" s="8">
        <f t="shared" si="1"/>
        <v>0.1587446083542994</v>
      </c>
      <c r="J19" s="2"/>
      <c r="K19" s="2"/>
    </row>
    <row r="20" spans="1:11" x14ac:dyDescent="0.35">
      <c r="A20">
        <v>10000000</v>
      </c>
      <c r="B20">
        <v>4</v>
      </c>
      <c r="C20">
        <v>1</v>
      </c>
      <c r="D20">
        <v>254819237</v>
      </c>
      <c r="E20">
        <v>252159073</v>
      </c>
      <c r="G20">
        <v>1</v>
      </c>
      <c r="H20" s="8">
        <f t="shared" si="0"/>
        <v>0.14619344843505336</v>
      </c>
      <c r="I20" s="8">
        <f t="shared" si="1"/>
        <v>0.14773572309499705</v>
      </c>
      <c r="J20" s="2"/>
      <c r="K20" s="2"/>
    </row>
    <row r="21" spans="1:11" x14ac:dyDescent="0.35">
      <c r="A21">
        <v>10000000</v>
      </c>
      <c r="B21">
        <v>8</v>
      </c>
      <c r="C21">
        <v>0</v>
      </c>
      <c r="D21">
        <v>37965219</v>
      </c>
      <c r="E21">
        <v>29778850</v>
      </c>
      <c r="G21">
        <v>0</v>
      </c>
      <c r="H21" s="8">
        <f t="shared" si="0"/>
        <v>0.98123766873619622</v>
      </c>
      <c r="I21" s="8">
        <f t="shared" si="1"/>
        <v>1.2509852793045781</v>
      </c>
      <c r="J21" s="2"/>
      <c r="K21" s="2"/>
    </row>
    <row r="22" spans="1:11" x14ac:dyDescent="0.35">
      <c r="A22">
        <v>10000000</v>
      </c>
      <c r="B22">
        <v>8</v>
      </c>
      <c r="C22">
        <v>0.2</v>
      </c>
      <c r="D22">
        <v>110565506</v>
      </c>
      <c r="E22">
        <v>107202778</v>
      </c>
      <c r="G22">
        <v>0.2</v>
      </c>
      <c r="H22" s="8">
        <f t="shared" si="0"/>
        <v>0.33693060641009631</v>
      </c>
      <c r="I22" s="8">
        <f t="shared" si="1"/>
        <v>0.34749941820182256</v>
      </c>
      <c r="J22" s="2"/>
      <c r="K22" s="2"/>
    </row>
    <row r="23" spans="1:11" x14ac:dyDescent="0.35">
      <c r="A23">
        <v>10000000</v>
      </c>
      <c r="B23">
        <v>8</v>
      </c>
      <c r="C23">
        <v>0.4</v>
      </c>
      <c r="D23">
        <v>190114517</v>
      </c>
      <c r="E23">
        <v>187496305</v>
      </c>
      <c r="G23">
        <v>0.4</v>
      </c>
      <c r="H23" s="8">
        <f t="shared" si="0"/>
        <v>0.19594980737120218</v>
      </c>
      <c r="I23" s="8">
        <f t="shared" si="1"/>
        <v>0.19868606469135025</v>
      </c>
      <c r="J23" s="2"/>
      <c r="K23" s="2"/>
    </row>
    <row r="24" spans="1:11" x14ac:dyDescent="0.35">
      <c r="A24">
        <v>10000000</v>
      </c>
      <c r="B24">
        <v>8</v>
      </c>
      <c r="C24">
        <v>0.6</v>
      </c>
      <c r="D24">
        <v>229348221</v>
      </c>
      <c r="E24">
        <v>229834720</v>
      </c>
      <c r="G24">
        <v>0.6</v>
      </c>
      <c r="H24" s="8">
        <f t="shared" si="0"/>
        <v>0.16242943948808369</v>
      </c>
      <c r="I24" s="8">
        <f t="shared" si="1"/>
        <v>0.16208561954703424</v>
      </c>
      <c r="J24" s="2"/>
      <c r="K24" s="2"/>
    </row>
    <row r="25" spans="1:11" x14ac:dyDescent="0.35">
      <c r="A25">
        <v>10000000</v>
      </c>
      <c r="B25">
        <v>8</v>
      </c>
      <c r="C25">
        <v>0.8</v>
      </c>
      <c r="D25">
        <v>243396241</v>
      </c>
      <c r="E25">
        <v>236236246</v>
      </c>
      <c r="G25">
        <v>0.8</v>
      </c>
      <c r="H25" s="8">
        <f t="shared" si="0"/>
        <v>0.15305455347857708</v>
      </c>
      <c r="I25" s="8">
        <f t="shared" si="1"/>
        <v>0.15769342603174932</v>
      </c>
      <c r="J25" s="2"/>
      <c r="K25" s="2"/>
    </row>
    <row r="26" spans="1:11" x14ac:dyDescent="0.35">
      <c r="A26">
        <v>10000000</v>
      </c>
      <c r="B26">
        <v>8</v>
      </c>
      <c r="C26">
        <v>1</v>
      </c>
      <c r="D26">
        <v>256147446</v>
      </c>
      <c r="E26">
        <v>253028004</v>
      </c>
      <c r="G26">
        <v>1</v>
      </c>
      <c r="H26" s="8">
        <f t="shared" si="0"/>
        <v>0.14543538718172166</v>
      </c>
      <c r="I26" s="8">
        <f t="shared" si="1"/>
        <v>0.14722837945091302</v>
      </c>
      <c r="J26" s="2"/>
      <c r="K26" s="2"/>
    </row>
    <row r="27" spans="1:11" x14ac:dyDescent="0.35">
      <c r="A27">
        <v>10000000</v>
      </c>
      <c r="B27">
        <v>16</v>
      </c>
      <c r="C27">
        <v>0</v>
      </c>
      <c r="D27">
        <v>61957611</v>
      </c>
      <c r="E27">
        <v>30022552</v>
      </c>
      <c r="G27">
        <v>0</v>
      </c>
      <c r="H27" s="8">
        <f t="shared" si="0"/>
        <v>0.60126435450552052</v>
      </c>
      <c r="I27" s="8">
        <f t="shared" si="1"/>
        <v>1.2408306590532057</v>
      </c>
      <c r="J27" s="2"/>
      <c r="K27" s="2"/>
    </row>
    <row r="28" spans="1:11" x14ac:dyDescent="0.35">
      <c r="A28">
        <v>10000000</v>
      </c>
      <c r="B28">
        <v>16</v>
      </c>
      <c r="C28">
        <v>0.2</v>
      </c>
      <c r="D28">
        <v>128636256</v>
      </c>
      <c r="E28">
        <v>109041872</v>
      </c>
      <c r="G28">
        <v>0.2</v>
      </c>
      <c r="H28" s="8">
        <f t="shared" si="0"/>
        <v>0.28959878142457091</v>
      </c>
      <c r="I28" s="8">
        <f t="shared" si="1"/>
        <v>0.34163851281477581</v>
      </c>
      <c r="J28" s="2"/>
      <c r="K28" s="2"/>
    </row>
    <row r="29" spans="1:11" x14ac:dyDescent="0.35">
      <c r="A29">
        <v>10000000</v>
      </c>
      <c r="B29">
        <v>16</v>
      </c>
      <c r="C29">
        <v>0.4</v>
      </c>
      <c r="D29">
        <v>195662046</v>
      </c>
      <c r="E29">
        <v>184381026</v>
      </c>
      <c r="G29">
        <v>0.4</v>
      </c>
      <c r="H29" s="8">
        <f t="shared" si="0"/>
        <v>0.1903941195862745</v>
      </c>
      <c r="I29" s="8">
        <f t="shared" si="1"/>
        <v>0.20204303985497477</v>
      </c>
      <c r="J29" s="2"/>
      <c r="K29" s="2"/>
    </row>
    <row r="30" spans="1:11" x14ac:dyDescent="0.35">
      <c r="A30">
        <v>10000000</v>
      </c>
      <c r="B30">
        <v>16</v>
      </c>
      <c r="C30">
        <v>0.6</v>
      </c>
      <c r="D30">
        <v>233569289</v>
      </c>
      <c r="E30">
        <v>229058681</v>
      </c>
      <c r="G30">
        <v>0.6</v>
      </c>
      <c r="H30" s="8">
        <f t="shared" si="0"/>
        <v>0.15949401200865557</v>
      </c>
      <c r="I30" s="8">
        <f t="shared" si="1"/>
        <v>0.16263475726824403</v>
      </c>
      <c r="J30" s="2"/>
      <c r="K30" s="2"/>
    </row>
    <row r="31" spans="1:11" x14ac:dyDescent="0.35">
      <c r="A31">
        <v>10000000</v>
      </c>
      <c r="B31">
        <v>16</v>
      </c>
      <c r="C31">
        <v>0.8</v>
      </c>
      <c r="D31">
        <v>246449925</v>
      </c>
      <c r="E31">
        <v>236989257</v>
      </c>
      <c r="G31">
        <v>0.8</v>
      </c>
      <c r="H31" s="8">
        <f t="shared" si="0"/>
        <v>0.1511581023391228</v>
      </c>
      <c r="I31" s="8">
        <f t="shared" si="1"/>
        <v>0.15719237005169034</v>
      </c>
      <c r="J31" s="2"/>
      <c r="K31" s="2"/>
    </row>
    <row r="32" spans="1:11" x14ac:dyDescent="0.35">
      <c r="A32">
        <v>10000000</v>
      </c>
      <c r="B32">
        <v>16</v>
      </c>
      <c r="C32">
        <v>1</v>
      </c>
      <c r="D32">
        <v>260818913</v>
      </c>
      <c r="E32">
        <v>249952520</v>
      </c>
      <c r="G32">
        <v>1</v>
      </c>
      <c r="H32" s="8">
        <f t="shared" si="0"/>
        <v>0.14283052772564517</v>
      </c>
      <c r="I32" s="8">
        <f t="shared" si="1"/>
        <v>0.14903991759962709</v>
      </c>
      <c r="J32" s="2"/>
      <c r="K32" s="2"/>
    </row>
    <row r="33" spans="1:11" x14ac:dyDescent="0.35">
      <c r="A33">
        <v>10000000</v>
      </c>
      <c r="B33">
        <v>32</v>
      </c>
      <c r="C33">
        <v>0</v>
      </c>
      <c r="D33">
        <v>130397642</v>
      </c>
      <c r="E33">
        <v>29913616</v>
      </c>
      <c r="G33">
        <v>0</v>
      </c>
      <c r="H33" s="8">
        <f t="shared" si="0"/>
        <v>0.28568693738050216</v>
      </c>
      <c r="I33" s="8">
        <f t="shared" si="1"/>
        <v>1.2453493748338262</v>
      </c>
    </row>
    <row r="34" spans="1:11" x14ac:dyDescent="0.35">
      <c r="A34">
        <v>10000000</v>
      </c>
      <c r="B34">
        <v>32</v>
      </c>
      <c r="C34">
        <v>0.2</v>
      </c>
      <c r="D34">
        <v>187087236</v>
      </c>
      <c r="E34">
        <v>108675805</v>
      </c>
      <c r="G34">
        <v>0.2</v>
      </c>
      <c r="H34" s="8">
        <f t="shared" si="0"/>
        <v>0.19912049470130147</v>
      </c>
      <c r="I34" s="8">
        <f t="shared" si="1"/>
        <v>0.34278929872770797</v>
      </c>
      <c r="J34" s="2"/>
      <c r="K34" s="2"/>
    </row>
    <row r="35" spans="1:11" x14ac:dyDescent="0.35">
      <c r="A35">
        <v>10000000</v>
      </c>
      <c r="B35">
        <v>32</v>
      </c>
      <c r="C35">
        <v>0.4</v>
      </c>
      <c r="D35">
        <v>243641839</v>
      </c>
      <c r="E35">
        <v>183499779</v>
      </c>
      <c r="G35">
        <v>0.4</v>
      </c>
      <c r="H35" s="8">
        <f t="shared" si="0"/>
        <v>0.15290027007479262</v>
      </c>
      <c r="I35" s="8">
        <f t="shared" si="1"/>
        <v>0.20301333978510755</v>
      </c>
      <c r="J35" s="2"/>
      <c r="K35" s="2"/>
    </row>
    <row r="36" spans="1:11" x14ac:dyDescent="0.35">
      <c r="A36">
        <v>10000000</v>
      </c>
      <c r="B36">
        <v>32</v>
      </c>
      <c r="C36">
        <v>0.6</v>
      </c>
      <c r="D36">
        <v>271043457</v>
      </c>
      <c r="E36">
        <v>235061798</v>
      </c>
      <c r="G36">
        <v>0.6</v>
      </c>
      <c r="H36" s="8">
        <f t="shared" si="0"/>
        <v>0.13744254665634351</v>
      </c>
      <c r="I36" s="8">
        <f t="shared" si="1"/>
        <v>0.15848131555863934</v>
      </c>
      <c r="J36" s="2"/>
      <c r="K36" s="2"/>
    </row>
    <row r="37" spans="1:11" x14ac:dyDescent="0.35">
      <c r="A37">
        <v>10000000</v>
      </c>
      <c r="B37">
        <v>32</v>
      </c>
      <c r="C37">
        <v>0.8</v>
      </c>
      <c r="D37">
        <v>278480429</v>
      </c>
      <c r="E37">
        <v>239805766</v>
      </c>
      <c r="G37">
        <v>0.8</v>
      </c>
      <c r="H37" s="8">
        <f t="shared" si="0"/>
        <v>0.13377206835823693</v>
      </c>
      <c r="I37" s="8">
        <f t="shared" si="1"/>
        <v>0.15534615203797536</v>
      </c>
      <c r="J37" s="2"/>
      <c r="K37" s="2"/>
    </row>
    <row r="38" spans="1:11" x14ac:dyDescent="0.35">
      <c r="A38">
        <v>10000000</v>
      </c>
      <c r="B38">
        <v>32</v>
      </c>
      <c r="C38">
        <v>1</v>
      </c>
      <c r="D38">
        <v>288762493</v>
      </c>
      <c r="E38">
        <v>254518341</v>
      </c>
      <c r="G38">
        <v>1</v>
      </c>
      <c r="H38" s="8">
        <f t="shared" si="0"/>
        <v>0.12900880096162329</v>
      </c>
      <c r="I38" s="8">
        <f t="shared" si="1"/>
        <v>0.14636628086704032</v>
      </c>
      <c r="J38" s="2"/>
      <c r="K38" s="2"/>
    </row>
    <row r="39" spans="1:11" x14ac:dyDescent="0.35">
      <c r="A39">
        <v>10000000</v>
      </c>
      <c r="B39">
        <v>64</v>
      </c>
      <c r="C39">
        <v>0</v>
      </c>
      <c r="D39">
        <v>163207480</v>
      </c>
      <c r="E39">
        <v>29546891</v>
      </c>
      <c r="G39">
        <v>0</v>
      </c>
      <c r="H39" s="8">
        <f t="shared" si="0"/>
        <v>0.22825487523377691</v>
      </c>
      <c r="I39" s="8">
        <f t="shared" si="1"/>
        <v>1.2608061871761445</v>
      </c>
      <c r="J39" s="2"/>
      <c r="K39" s="2"/>
    </row>
    <row r="40" spans="1:11" x14ac:dyDescent="0.35">
      <c r="A40">
        <v>10000000</v>
      </c>
      <c r="B40">
        <v>64</v>
      </c>
      <c r="C40">
        <v>0.2</v>
      </c>
      <c r="D40">
        <v>238354640</v>
      </c>
      <c r="E40">
        <v>108413739</v>
      </c>
      <c r="G40">
        <v>0.2</v>
      </c>
      <c r="H40" s="8">
        <f t="shared" si="0"/>
        <v>0.15629191437019704</v>
      </c>
      <c r="I40" s="8">
        <f t="shared" si="1"/>
        <v>0.34361791529594909</v>
      </c>
      <c r="J40" s="2"/>
      <c r="K40" s="2"/>
    </row>
    <row r="41" spans="1:11" x14ac:dyDescent="0.35">
      <c r="A41">
        <v>10000000</v>
      </c>
      <c r="B41">
        <v>64</v>
      </c>
      <c r="C41">
        <v>0.4</v>
      </c>
      <c r="D41">
        <v>337747384</v>
      </c>
      <c r="E41">
        <v>187931838</v>
      </c>
      <c r="G41">
        <v>0.4</v>
      </c>
      <c r="H41" s="8">
        <f t="shared" si="0"/>
        <v>0.11029812442490788</v>
      </c>
      <c r="I41" s="8">
        <f t="shared" si="1"/>
        <v>0.19822560871574696</v>
      </c>
      <c r="J41" s="2"/>
      <c r="K41" s="2"/>
    </row>
    <row r="42" spans="1:11" x14ac:dyDescent="0.35">
      <c r="A42">
        <v>10000000</v>
      </c>
      <c r="B42">
        <v>64</v>
      </c>
      <c r="C42">
        <v>0.6</v>
      </c>
      <c r="D42">
        <v>425892170</v>
      </c>
      <c r="E42">
        <v>224683895</v>
      </c>
      <c r="G42">
        <v>0.6</v>
      </c>
      <c r="H42" s="8">
        <f t="shared" si="0"/>
        <v>8.7470269727239036E-2</v>
      </c>
      <c r="I42" s="8">
        <f t="shared" si="1"/>
        <v>0.16580139392998838</v>
      </c>
    </row>
    <row r="43" spans="1:11" x14ac:dyDescent="0.35">
      <c r="A43">
        <v>10000000</v>
      </c>
      <c r="B43">
        <v>64</v>
      </c>
      <c r="C43">
        <v>0.8</v>
      </c>
      <c r="D43">
        <v>468592092</v>
      </c>
      <c r="E43">
        <v>273915896</v>
      </c>
      <c r="G43">
        <v>0.8</v>
      </c>
      <c r="H43" s="8">
        <f t="shared" si="0"/>
        <v>7.9499640776309E-2</v>
      </c>
      <c r="I43" s="8">
        <f t="shared" si="1"/>
        <v>0.13600124537722752</v>
      </c>
    </row>
    <row r="44" spans="1:11" x14ac:dyDescent="0.35">
      <c r="A44">
        <v>10000000</v>
      </c>
      <c r="B44">
        <v>64</v>
      </c>
      <c r="C44">
        <v>1</v>
      </c>
      <c r="D44">
        <v>474663849</v>
      </c>
      <c r="E44">
        <v>290092441</v>
      </c>
      <c r="G44">
        <v>1</v>
      </c>
      <c r="H44" s="8">
        <f t="shared" si="0"/>
        <v>7.8482705314722928E-2</v>
      </c>
      <c r="I44" s="8">
        <f t="shared" si="1"/>
        <v>0.1284173515731806</v>
      </c>
    </row>
    <row r="45" spans="1:11" x14ac:dyDescent="0.35">
      <c r="A45">
        <v>10000000</v>
      </c>
      <c r="B45">
        <v>128</v>
      </c>
      <c r="C45">
        <v>0</v>
      </c>
      <c r="D45">
        <v>159996609</v>
      </c>
      <c r="E45">
        <v>35273303</v>
      </c>
      <c r="G45">
        <v>0</v>
      </c>
      <c r="H45" s="8">
        <f t="shared" si="0"/>
        <v>0.23283557831290752</v>
      </c>
      <c r="I45" s="8">
        <f t="shared" si="1"/>
        <v>1.0561217639476275</v>
      </c>
    </row>
    <row r="46" spans="1:11" x14ac:dyDescent="0.35">
      <c r="A46">
        <v>10000000</v>
      </c>
      <c r="B46">
        <v>128</v>
      </c>
      <c r="C46">
        <v>0.2</v>
      </c>
      <c r="D46">
        <v>226714757</v>
      </c>
      <c r="E46">
        <v>102383652</v>
      </c>
      <c r="G46">
        <v>0.2</v>
      </c>
      <c r="H46" s="8">
        <f t="shared" si="0"/>
        <v>0.16431618072668791</v>
      </c>
      <c r="I46" s="8">
        <f t="shared" si="1"/>
        <v>0.36385596974621631</v>
      </c>
    </row>
    <row r="47" spans="1:11" x14ac:dyDescent="0.35">
      <c r="A47">
        <v>10000000</v>
      </c>
      <c r="B47">
        <v>128</v>
      </c>
      <c r="C47">
        <v>0.4</v>
      </c>
      <c r="D47">
        <v>385132452</v>
      </c>
      <c r="E47">
        <v>212810195</v>
      </c>
      <c r="G47">
        <v>0.4</v>
      </c>
      <c r="H47" s="8">
        <f t="shared" si="0"/>
        <v>9.6727509694818289E-2</v>
      </c>
      <c r="I47" s="8">
        <f t="shared" si="1"/>
        <v>0.17505224777703504</v>
      </c>
    </row>
    <row r="48" spans="1:11" x14ac:dyDescent="0.35">
      <c r="A48">
        <v>10000000</v>
      </c>
      <c r="B48">
        <v>128</v>
      </c>
      <c r="C48">
        <v>0.6</v>
      </c>
      <c r="D48">
        <v>486258591</v>
      </c>
      <c r="E48">
        <v>259782771</v>
      </c>
      <c r="G48">
        <v>0.6</v>
      </c>
      <c r="H48" s="8">
        <f t="shared" si="0"/>
        <v>7.6611300394729978E-2</v>
      </c>
      <c r="I48" s="8">
        <f t="shared" si="1"/>
        <v>0.14340020641560999</v>
      </c>
    </row>
    <row r="49" spans="1:9" x14ac:dyDescent="0.35">
      <c r="A49">
        <v>10000000</v>
      </c>
      <c r="B49">
        <v>128</v>
      </c>
      <c r="C49">
        <v>0.8</v>
      </c>
      <c r="D49">
        <v>496380863</v>
      </c>
      <c r="E49">
        <v>270878843</v>
      </c>
      <c r="G49">
        <v>0.8</v>
      </c>
      <c r="H49" s="8">
        <f t="shared" si="0"/>
        <v>7.5049031422106088E-2</v>
      </c>
      <c r="I49" s="8">
        <f t="shared" si="1"/>
        <v>0.13752607096235694</v>
      </c>
    </row>
    <row r="52" spans="1:9" x14ac:dyDescent="0.35">
      <c r="A52" t="s">
        <v>48</v>
      </c>
    </row>
    <row r="53" spans="1:9" x14ac:dyDescent="0.35">
      <c r="D53" t="s">
        <v>21</v>
      </c>
      <c r="E53" t="s">
        <v>47</v>
      </c>
      <c r="H53" t="s">
        <v>21</v>
      </c>
      <c r="I53" t="s">
        <v>47</v>
      </c>
    </row>
    <row r="54" spans="1:9" x14ac:dyDescent="0.35">
      <c r="A54">
        <v>10000000</v>
      </c>
      <c r="B54" s="7" t="s">
        <v>49</v>
      </c>
      <c r="C54">
        <v>0</v>
      </c>
      <c r="D54">
        <v>644832344</v>
      </c>
      <c r="E54">
        <v>245481422</v>
      </c>
      <c r="G54">
        <v>0</v>
      </c>
      <c r="H54" s="8">
        <v>0.75028193205504534</v>
      </c>
      <c r="I54" s="8">
        <v>1.2175847473599211</v>
      </c>
    </row>
    <row r="55" spans="1:9" x14ac:dyDescent="0.35">
      <c r="A55">
        <v>10000000</v>
      </c>
      <c r="B55" s="7" t="s">
        <v>49</v>
      </c>
      <c r="C55">
        <v>0.2</v>
      </c>
      <c r="D55">
        <v>1219307194</v>
      </c>
      <c r="E55">
        <v>864074479</v>
      </c>
      <c r="G55">
        <v>0.2</v>
      </c>
      <c r="H55" s="8">
        <v>0.27114114844486004</v>
      </c>
      <c r="I55" s="8">
        <v>0.34514048194264307</v>
      </c>
    </row>
    <row r="56" spans="1:9" x14ac:dyDescent="0.35">
      <c r="A56">
        <v>10000000</v>
      </c>
      <c r="B56" s="7" t="s">
        <v>49</v>
      </c>
      <c r="C56">
        <v>0.4</v>
      </c>
      <c r="D56">
        <v>1902724735</v>
      </c>
      <c r="E56">
        <v>1514751552</v>
      </c>
      <c r="G56">
        <v>0.4</v>
      </c>
      <c r="H56" s="8">
        <v>0.16942557528337829</v>
      </c>
      <c r="I56" s="8">
        <v>0.19715334645456636</v>
      </c>
    </row>
    <row r="57" spans="1:9" x14ac:dyDescent="0.35">
      <c r="A57">
        <v>10000000</v>
      </c>
      <c r="B57" s="7" t="s">
        <v>49</v>
      </c>
      <c r="C57">
        <v>0.6</v>
      </c>
      <c r="D57">
        <v>2334234516</v>
      </c>
      <c r="E57">
        <v>1862924856</v>
      </c>
      <c r="G57">
        <v>0.6</v>
      </c>
      <c r="H57" s="8">
        <v>0.1388370337398874</v>
      </c>
      <c r="I57" s="8">
        <v>0.16028040362005339</v>
      </c>
    </row>
    <row r="58" spans="1:9" x14ac:dyDescent="0.35">
      <c r="A58">
        <v>10000000</v>
      </c>
      <c r="B58" s="7" t="s">
        <v>49</v>
      </c>
      <c r="C58">
        <v>0.8</v>
      </c>
      <c r="D58">
        <v>2456375146</v>
      </c>
      <c r="E58">
        <v>1969480818</v>
      </c>
      <c r="G58">
        <v>0.8</v>
      </c>
      <c r="H58" s="8">
        <v>0.13202774541248583</v>
      </c>
      <c r="I58" s="8">
        <v>0.1518648479192829</v>
      </c>
    </row>
    <row r="59" spans="1:9" x14ac:dyDescent="0.35">
      <c r="A59">
        <v>10000000</v>
      </c>
      <c r="B59" s="7" t="s">
        <v>49</v>
      </c>
      <c r="C59">
        <v>1</v>
      </c>
      <c r="D59">
        <v>2060776694</v>
      </c>
      <c r="E59">
        <v>1813466112</v>
      </c>
      <c r="G59">
        <v>1</v>
      </c>
      <c r="H59" s="8">
        <v>0.13221752794776523</v>
      </c>
      <c r="I59" s="8">
        <v>0.14412429816623912</v>
      </c>
    </row>
  </sheetData>
  <dataConsolidate function="average" topLabels="1">
    <dataRefs count="1">
      <dataRef ref="G2:I49" sheet="Compate Scan (64bit,%)"/>
    </dataRefs>
  </dataConsolidate>
  <mergeCells count="2">
    <mergeCell ref="D1:E1"/>
    <mergeCell ref="H1:I1"/>
  </mergeCells>
  <pageMargins left="0.7" right="0.7" top="0.75" bottom="0.75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topLeftCell="E37" workbookViewId="0">
      <selection activeCell="K49" sqref="K49"/>
    </sheetView>
  </sheetViews>
  <sheetFormatPr defaultColWidth="10.6640625" defaultRowHeight="15.5" x14ac:dyDescent="0.35"/>
  <cols>
    <col min="6" max="6" width="4.6640625" customWidth="1"/>
    <col min="8" max="11" width="16" customWidth="1"/>
    <col min="24" max="24" width="9.1640625" customWidth="1"/>
    <col min="25" max="25" width="8" customWidth="1"/>
    <col min="26" max="27" width="15.5" customWidth="1"/>
    <col min="28" max="28" width="10.6640625" customWidth="1"/>
    <col min="29" max="29" width="14" customWidth="1"/>
  </cols>
  <sheetData>
    <row r="1" spans="1:11" s="3" customFormat="1" x14ac:dyDescent="0.35">
      <c r="D1" s="10" t="s">
        <v>50</v>
      </c>
      <c r="E1" s="10"/>
      <c r="F1" s="9"/>
      <c r="H1" s="10" t="s">
        <v>51</v>
      </c>
      <c r="I1" s="10"/>
    </row>
    <row r="2" spans="1:11" s="3" customFormat="1" x14ac:dyDescent="0.35">
      <c r="A2" s="3" t="s">
        <v>0</v>
      </c>
      <c r="B2" s="3" t="s">
        <v>1</v>
      </c>
      <c r="C2" s="3" t="s">
        <v>46</v>
      </c>
      <c r="D2" s="3" t="s">
        <v>21</v>
      </c>
      <c r="E2" s="3" t="s">
        <v>47</v>
      </c>
      <c r="G2" s="3" t="s">
        <v>46</v>
      </c>
      <c r="H2" s="3" t="s">
        <v>21</v>
      </c>
      <c r="I2" s="3" t="s">
        <v>47</v>
      </c>
    </row>
    <row r="3" spans="1:11" x14ac:dyDescent="0.35">
      <c r="A3">
        <v>10000000</v>
      </c>
      <c r="B3">
        <v>1</v>
      </c>
      <c r="C3">
        <v>0</v>
      </c>
      <c r="D3">
        <v>34055093</v>
      </c>
      <c r="E3">
        <v>34852866</v>
      </c>
      <c r="G3">
        <v>0</v>
      </c>
      <c r="H3" s="8">
        <f>($A3*4)/D3*1000*1000*1000/1024/1024/1024</f>
        <v>1.0939010791900976</v>
      </c>
      <c r="I3" s="8">
        <f>($A3*4)/E3*1000*1000*1000/1024/1024/1024</f>
        <v>1.0688619691883916</v>
      </c>
    </row>
    <row r="4" spans="1:11" x14ac:dyDescent="0.35">
      <c r="A4">
        <v>10000000</v>
      </c>
      <c r="B4">
        <v>1</v>
      </c>
      <c r="C4">
        <v>0.2</v>
      </c>
      <c r="D4">
        <v>121845857</v>
      </c>
      <c r="E4">
        <v>124659673</v>
      </c>
      <c r="G4">
        <v>0.2</v>
      </c>
      <c r="H4" s="8">
        <f t="shared" ref="H4:I50" si="0">($A4*4)/D4*1000*1000*1000/1024/1024/1024</f>
        <v>0.30573795368864398</v>
      </c>
      <c r="I4" s="8">
        <f t="shared" si="0"/>
        <v>0.29883684184394693</v>
      </c>
    </row>
    <row r="5" spans="1:11" x14ac:dyDescent="0.35">
      <c r="A5">
        <v>10000000</v>
      </c>
      <c r="B5">
        <v>1</v>
      </c>
      <c r="C5">
        <v>0.4</v>
      </c>
      <c r="D5">
        <v>210929549</v>
      </c>
      <c r="E5">
        <v>213593347</v>
      </c>
      <c r="G5">
        <v>0.4</v>
      </c>
      <c r="H5" s="8">
        <f t="shared" si="0"/>
        <v>0.17661301207551125</v>
      </c>
      <c r="I5" s="8">
        <f t="shared" si="0"/>
        <v>0.17441040888141118</v>
      </c>
    </row>
    <row r="6" spans="1:11" x14ac:dyDescent="0.35">
      <c r="A6">
        <v>10000000</v>
      </c>
      <c r="B6">
        <v>1</v>
      </c>
      <c r="C6">
        <v>0.6</v>
      </c>
      <c r="D6">
        <v>262665647</v>
      </c>
      <c r="E6">
        <v>258868783</v>
      </c>
      <c r="G6">
        <v>0.6</v>
      </c>
      <c r="H6" s="8">
        <f t="shared" si="0"/>
        <v>0.14182632335099055</v>
      </c>
      <c r="I6" s="8">
        <f t="shared" si="0"/>
        <v>0.14390650951767769</v>
      </c>
    </row>
    <row r="7" spans="1:11" x14ac:dyDescent="0.35">
      <c r="A7">
        <v>10000000</v>
      </c>
      <c r="B7">
        <v>1</v>
      </c>
      <c r="C7">
        <v>0.8</v>
      </c>
      <c r="D7">
        <v>283114846</v>
      </c>
      <c r="E7">
        <v>279208997</v>
      </c>
      <c r="G7">
        <v>0.8</v>
      </c>
      <c r="H7" s="8">
        <f t="shared" si="0"/>
        <v>0.13158230135561008</v>
      </c>
      <c r="I7" s="8">
        <f t="shared" si="0"/>
        <v>0.13342300350235181</v>
      </c>
    </row>
    <row r="8" spans="1:11" x14ac:dyDescent="0.35">
      <c r="A8">
        <v>10000000</v>
      </c>
      <c r="B8">
        <v>1</v>
      </c>
      <c r="C8">
        <v>1</v>
      </c>
      <c r="D8">
        <v>299459155</v>
      </c>
      <c r="E8">
        <v>291137786</v>
      </c>
      <c r="G8">
        <v>1</v>
      </c>
      <c r="H8" s="8">
        <f t="shared" si="0"/>
        <v>0.1244006147837395</v>
      </c>
      <c r="I8" s="8">
        <f t="shared" si="0"/>
        <v>0.12795626255335726</v>
      </c>
    </row>
    <row r="9" spans="1:11" x14ac:dyDescent="0.35">
      <c r="A9">
        <v>10000000</v>
      </c>
      <c r="B9">
        <v>2</v>
      </c>
      <c r="C9">
        <v>0</v>
      </c>
      <c r="D9">
        <v>34546190</v>
      </c>
      <c r="E9">
        <v>34992297</v>
      </c>
      <c r="G9">
        <v>0</v>
      </c>
      <c r="H9" s="8">
        <f t="shared" si="0"/>
        <v>1.0783505499338464</v>
      </c>
      <c r="I9" s="8">
        <f t="shared" si="0"/>
        <v>1.0646029606064198</v>
      </c>
    </row>
    <row r="10" spans="1:11" x14ac:dyDescent="0.35">
      <c r="A10">
        <v>10000000</v>
      </c>
      <c r="B10">
        <v>2</v>
      </c>
      <c r="C10">
        <v>0.2</v>
      </c>
      <c r="D10">
        <v>124227455</v>
      </c>
      <c r="E10">
        <v>125788107</v>
      </c>
      <c r="G10">
        <v>0.2</v>
      </c>
      <c r="H10" s="8">
        <f t="shared" si="0"/>
        <v>0.29987656902911791</v>
      </c>
      <c r="I10" s="8">
        <f t="shared" si="0"/>
        <v>0.29615600292497557</v>
      </c>
    </row>
    <row r="11" spans="1:11" x14ac:dyDescent="0.35">
      <c r="A11">
        <v>10000000</v>
      </c>
      <c r="B11">
        <v>2</v>
      </c>
      <c r="C11">
        <v>0.4</v>
      </c>
      <c r="D11">
        <v>211178285</v>
      </c>
      <c r="E11">
        <v>214203549</v>
      </c>
      <c r="G11">
        <v>0.4</v>
      </c>
      <c r="H11" s="8">
        <f t="shared" si="0"/>
        <v>0.17640498872608579</v>
      </c>
      <c r="I11" s="8">
        <f t="shared" si="0"/>
        <v>0.17391356566468064</v>
      </c>
    </row>
    <row r="12" spans="1:11" x14ac:dyDescent="0.35">
      <c r="A12">
        <v>10000000</v>
      </c>
      <c r="B12">
        <v>2</v>
      </c>
      <c r="C12">
        <v>0.6</v>
      </c>
      <c r="D12">
        <v>266823462</v>
      </c>
      <c r="E12">
        <v>266423351</v>
      </c>
      <c r="G12">
        <v>0.6</v>
      </c>
      <c r="H12" s="8">
        <f t="shared" si="0"/>
        <v>0.13961629425458522</v>
      </c>
      <c r="I12" s="8">
        <f t="shared" si="0"/>
        <v>0.13982596812476525</v>
      </c>
    </row>
    <row r="13" spans="1:11" x14ac:dyDescent="0.35">
      <c r="A13">
        <v>10000000</v>
      </c>
      <c r="B13">
        <v>2</v>
      </c>
      <c r="C13">
        <v>0.8</v>
      </c>
      <c r="D13">
        <v>280548496</v>
      </c>
      <c r="E13">
        <v>272094553</v>
      </c>
      <c r="G13">
        <v>0.8</v>
      </c>
      <c r="H13" s="8">
        <f t="shared" si="0"/>
        <v>0.1327859657626507</v>
      </c>
      <c r="I13" s="8">
        <f t="shared" si="0"/>
        <v>0.13691160875469319</v>
      </c>
    </row>
    <row r="14" spans="1:11" x14ac:dyDescent="0.35">
      <c r="A14">
        <v>10000000</v>
      </c>
      <c r="B14">
        <v>2</v>
      </c>
      <c r="C14">
        <v>1</v>
      </c>
      <c r="D14">
        <v>297051575</v>
      </c>
      <c r="E14">
        <v>291001541</v>
      </c>
      <c r="G14">
        <v>1</v>
      </c>
      <c r="H14" s="8">
        <f t="shared" si="0"/>
        <v>0.12540887212807789</v>
      </c>
      <c r="I14" s="8">
        <f t="shared" si="0"/>
        <v>0.12801617083058384</v>
      </c>
      <c r="J14" s="2"/>
      <c r="K14" s="2"/>
    </row>
    <row r="15" spans="1:11" x14ac:dyDescent="0.35">
      <c r="A15">
        <v>10000000</v>
      </c>
      <c r="B15">
        <v>4</v>
      </c>
      <c r="C15">
        <v>0</v>
      </c>
      <c r="D15">
        <v>36636324</v>
      </c>
      <c r="E15">
        <v>34541355</v>
      </c>
      <c r="G15">
        <v>0</v>
      </c>
      <c r="H15" s="8">
        <f t="shared" si="0"/>
        <v>1.0168297175398695</v>
      </c>
      <c r="I15" s="8">
        <f t="shared" si="0"/>
        <v>1.0785014943571014</v>
      </c>
      <c r="J15" s="2"/>
      <c r="K15" s="2"/>
    </row>
    <row r="16" spans="1:11" x14ac:dyDescent="0.35">
      <c r="A16">
        <v>10000000</v>
      </c>
      <c r="B16">
        <v>4</v>
      </c>
      <c r="C16">
        <v>0.2</v>
      </c>
      <c r="D16">
        <v>124452455</v>
      </c>
      <c r="E16">
        <v>124714616</v>
      </c>
      <c r="G16">
        <v>0.2</v>
      </c>
      <c r="H16" s="8">
        <f t="shared" si="0"/>
        <v>0.29933441638109221</v>
      </c>
      <c r="I16" s="8">
        <f t="shared" si="0"/>
        <v>0.2987051893309694</v>
      </c>
      <c r="J16" s="2"/>
      <c r="K16" s="2"/>
    </row>
    <row r="17" spans="1:11" x14ac:dyDescent="0.35">
      <c r="A17">
        <v>10000000</v>
      </c>
      <c r="B17">
        <v>4</v>
      </c>
      <c r="C17">
        <v>0.4</v>
      </c>
      <c r="D17">
        <v>211157905</v>
      </c>
      <c r="E17">
        <v>213728568</v>
      </c>
      <c r="G17">
        <v>0.4</v>
      </c>
      <c r="H17" s="8">
        <f t="shared" si="0"/>
        <v>0.1764220145327694</v>
      </c>
      <c r="I17" s="8">
        <f t="shared" si="0"/>
        <v>0.17430006354891753</v>
      </c>
      <c r="J17" s="2"/>
      <c r="K17" s="2"/>
    </row>
    <row r="18" spans="1:11" x14ac:dyDescent="0.35">
      <c r="A18">
        <v>10000000</v>
      </c>
      <c r="B18">
        <v>4</v>
      </c>
      <c r="C18">
        <v>0.6</v>
      </c>
      <c r="D18">
        <v>261588140</v>
      </c>
      <c r="E18">
        <v>261244125</v>
      </c>
      <c r="G18">
        <v>0.6</v>
      </c>
      <c r="H18" s="8">
        <f t="shared" si="0"/>
        <v>0.14241051977593147</v>
      </c>
      <c r="I18" s="8">
        <f t="shared" si="0"/>
        <v>0.14259805071068732</v>
      </c>
      <c r="J18" s="2"/>
      <c r="K18" s="2"/>
    </row>
    <row r="19" spans="1:11" x14ac:dyDescent="0.35">
      <c r="A19">
        <v>10000000</v>
      </c>
      <c r="B19">
        <v>4</v>
      </c>
      <c r="C19">
        <v>0.8</v>
      </c>
      <c r="D19">
        <v>276381860</v>
      </c>
      <c r="E19">
        <v>277591290</v>
      </c>
      <c r="G19">
        <v>0.8</v>
      </c>
      <c r="H19" s="8">
        <f t="shared" si="0"/>
        <v>0.13478780041721672</v>
      </c>
      <c r="I19" s="8">
        <f t="shared" si="0"/>
        <v>0.13420054708711912</v>
      </c>
      <c r="J19" s="2"/>
      <c r="K19" s="2"/>
    </row>
    <row r="20" spans="1:11" x14ac:dyDescent="0.35">
      <c r="A20">
        <v>10000000</v>
      </c>
      <c r="B20">
        <v>4</v>
      </c>
      <c r="C20">
        <v>1</v>
      </c>
      <c r="D20">
        <v>297675563</v>
      </c>
      <c r="E20">
        <v>297696543</v>
      </c>
      <c r="G20">
        <v>1</v>
      </c>
      <c r="H20" s="8">
        <f t="shared" si="0"/>
        <v>0.1251459898460632</v>
      </c>
      <c r="I20" s="8">
        <f t="shared" si="0"/>
        <v>0.12513717025131574</v>
      </c>
      <c r="J20" s="2"/>
      <c r="K20" s="2"/>
    </row>
    <row r="21" spans="1:11" x14ac:dyDescent="0.35">
      <c r="A21">
        <v>10000000</v>
      </c>
      <c r="B21">
        <v>8</v>
      </c>
      <c r="C21">
        <v>0</v>
      </c>
      <c r="D21">
        <v>43434524</v>
      </c>
      <c r="E21">
        <v>34951545</v>
      </c>
      <c r="G21">
        <v>0</v>
      </c>
      <c r="H21" s="8">
        <f t="shared" si="0"/>
        <v>0.85767954967387561</v>
      </c>
      <c r="I21" s="8">
        <f t="shared" si="0"/>
        <v>1.065844241924617</v>
      </c>
      <c r="J21" s="2"/>
      <c r="K21" s="2"/>
    </row>
    <row r="22" spans="1:11" x14ac:dyDescent="0.35">
      <c r="A22">
        <v>10000000</v>
      </c>
      <c r="B22">
        <v>8</v>
      </c>
      <c r="C22">
        <v>0.2</v>
      </c>
      <c r="D22">
        <v>127566403</v>
      </c>
      <c r="E22">
        <v>124104800</v>
      </c>
      <c r="G22">
        <v>0.2</v>
      </c>
      <c r="H22" s="8">
        <f t="shared" si="0"/>
        <v>0.29202754101814049</v>
      </c>
      <c r="I22" s="8">
        <f t="shared" si="0"/>
        <v>0.30017294242139825</v>
      </c>
      <c r="J22" s="2"/>
      <c r="K22" s="2"/>
    </row>
    <row r="23" spans="1:11" x14ac:dyDescent="0.35">
      <c r="A23">
        <v>10000000</v>
      </c>
      <c r="B23">
        <v>8</v>
      </c>
      <c r="C23">
        <v>0.4</v>
      </c>
      <c r="D23">
        <v>216193353</v>
      </c>
      <c r="E23">
        <v>213186198</v>
      </c>
      <c r="G23">
        <v>0.4</v>
      </c>
      <c r="H23" s="8">
        <f t="shared" si="0"/>
        <v>0.17231289707884379</v>
      </c>
      <c r="I23" s="8">
        <f t="shared" si="0"/>
        <v>0.1747435027882018</v>
      </c>
      <c r="J23" s="2"/>
      <c r="K23" s="2"/>
    </row>
    <row r="24" spans="1:11" x14ac:dyDescent="0.35">
      <c r="A24">
        <v>10000000</v>
      </c>
      <c r="B24">
        <v>8</v>
      </c>
      <c r="C24">
        <v>0.6</v>
      </c>
      <c r="D24">
        <v>263724384</v>
      </c>
      <c r="E24">
        <v>260116448</v>
      </c>
      <c r="G24">
        <v>0.6</v>
      </c>
      <c r="H24" s="8">
        <f t="shared" si="0"/>
        <v>0.1412569532615503</v>
      </c>
      <c r="I24" s="8">
        <f t="shared" si="0"/>
        <v>0.14321625284003239</v>
      </c>
      <c r="J24" s="2"/>
      <c r="K24" s="2"/>
    </row>
    <row r="25" spans="1:11" x14ac:dyDescent="0.35">
      <c r="A25">
        <v>10000000</v>
      </c>
      <c r="B25">
        <v>8</v>
      </c>
      <c r="C25">
        <v>0.8</v>
      </c>
      <c r="D25">
        <v>277559661</v>
      </c>
      <c r="E25">
        <v>271135556</v>
      </c>
      <c r="G25">
        <v>0.8</v>
      </c>
      <c r="H25" s="8">
        <f t="shared" si="0"/>
        <v>0.13421583976001161</v>
      </c>
      <c r="I25" s="8">
        <f t="shared" si="0"/>
        <v>0.13739586033717813</v>
      </c>
      <c r="J25" s="2"/>
      <c r="K25" s="2"/>
    </row>
    <row r="26" spans="1:11" x14ac:dyDescent="0.35">
      <c r="A26">
        <v>10000000</v>
      </c>
      <c r="B26">
        <v>8</v>
      </c>
      <c r="C26">
        <v>1</v>
      </c>
      <c r="D26">
        <v>292609170</v>
      </c>
      <c r="E26">
        <v>289539809</v>
      </c>
      <c r="G26">
        <v>1</v>
      </c>
      <c r="H26" s="8">
        <f t="shared" si="0"/>
        <v>0.12731283501682172</v>
      </c>
      <c r="I26" s="8">
        <f t="shared" si="0"/>
        <v>0.12866245616891714</v>
      </c>
      <c r="J26" s="2"/>
      <c r="K26" s="2"/>
    </row>
    <row r="27" spans="1:11" x14ac:dyDescent="0.35">
      <c r="A27">
        <v>10000000</v>
      </c>
      <c r="B27">
        <v>16</v>
      </c>
      <c r="C27">
        <v>0</v>
      </c>
      <c r="D27">
        <v>63427168</v>
      </c>
      <c r="E27">
        <v>34740643</v>
      </c>
      <c r="G27">
        <v>0</v>
      </c>
      <c r="H27" s="8">
        <f t="shared" si="0"/>
        <v>0.58733353796624099</v>
      </c>
      <c r="I27" s="8">
        <f t="shared" si="0"/>
        <v>1.0723147232657479</v>
      </c>
      <c r="J27" s="2"/>
      <c r="K27" s="2"/>
    </row>
    <row r="28" spans="1:11" x14ac:dyDescent="0.35">
      <c r="A28">
        <v>10000000</v>
      </c>
      <c r="B28">
        <v>16</v>
      </c>
      <c r="C28">
        <v>0.2</v>
      </c>
      <c r="D28">
        <v>144398439</v>
      </c>
      <c r="E28">
        <v>128397960</v>
      </c>
      <c r="G28">
        <v>0.2</v>
      </c>
      <c r="H28" s="8">
        <f t="shared" si="0"/>
        <v>0.25798688159377636</v>
      </c>
      <c r="I28" s="8">
        <f t="shared" si="0"/>
        <v>0.29013625282379202</v>
      </c>
      <c r="J28" s="2"/>
      <c r="K28" s="2"/>
    </row>
    <row r="29" spans="1:11" x14ac:dyDescent="0.35">
      <c r="A29">
        <v>10000000</v>
      </c>
      <c r="B29">
        <v>16</v>
      </c>
      <c r="C29">
        <v>0.4</v>
      </c>
      <c r="D29">
        <v>224264088</v>
      </c>
      <c r="E29">
        <v>213267788</v>
      </c>
      <c r="G29">
        <v>0.4</v>
      </c>
      <c r="H29" s="8">
        <f t="shared" si="0"/>
        <v>0.16611176277415909</v>
      </c>
      <c r="I29" s="8">
        <f t="shared" si="0"/>
        <v>0.17467665104970817</v>
      </c>
      <c r="J29" s="2"/>
      <c r="K29" s="2"/>
    </row>
    <row r="30" spans="1:11" x14ac:dyDescent="0.35">
      <c r="A30">
        <v>10000000</v>
      </c>
      <c r="B30">
        <v>16</v>
      </c>
      <c r="C30">
        <v>0.6</v>
      </c>
      <c r="D30">
        <v>268200484</v>
      </c>
      <c r="E30">
        <v>264513127</v>
      </c>
      <c r="G30">
        <v>0.6</v>
      </c>
      <c r="H30" s="8">
        <f t="shared" si="0"/>
        <v>0.13889946218224999</v>
      </c>
      <c r="I30" s="8">
        <f t="shared" si="0"/>
        <v>0.14083574379512417</v>
      </c>
      <c r="J30" s="2"/>
      <c r="K30" s="2"/>
    </row>
    <row r="31" spans="1:11" x14ac:dyDescent="0.35">
      <c r="A31">
        <v>10000000</v>
      </c>
      <c r="B31">
        <v>16</v>
      </c>
      <c r="C31">
        <v>0.8</v>
      </c>
      <c r="D31">
        <v>284316149</v>
      </c>
      <c r="E31">
        <v>270766504</v>
      </c>
      <c r="G31">
        <v>0.8</v>
      </c>
      <c r="H31" s="8">
        <f t="shared" si="0"/>
        <v>0.13102633499942046</v>
      </c>
      <c r="I31" s="8">
        <f t="shared" si="0"/>
        <v>0.13758312950193849</v>
      </c>
      <c r="J31" s="2"/>
      <c r="K31" s="2"/>
    </row>
    <row r="32" spans="1:11" x14ac:dyDescent="0.35">
      <c r="A32">
        <v>10000000</v>
      </c>
      <c r="B32">
        <v>16</v>
      </c>
      <c r="C32">
        <v>1</v>
      </c>
      <c r="D32">
        <v>297851021</v>
      </c>
      <c r="E32">
        <v>289118413</v>
      </c>
      <c r="G32">
        <v>1</v>
      </c>
      <c r="H32" s="8">
        <f t="shared" si="0"/>
        <v>0.12507226887974693</v>
      </c>
      <c r="I32" s="8">
        <f t="shared" si="0"/>
        <v>0.1288499843301891</v>
      </c>
      <c r="J32" s="2"/>
      <c r="K32" s="2"/>
    </row>
    <row r="33" spans="1:11" x14ac:dyDescent="0.35">
      <c r="A33">
        <v>10000000</v>
      </c>
      <c r="B33">
        <v>32</v>
      </c>
      <c r="C33">
        <v>0</v>
      </c>
      <c r="D33">
        <v>134270167</v>
      </c>
      <c r="E33">
        <v>34694216</v>
      </c>
      <c r="G33">
        <v>0</v>
      </c>
      <c r="H33" s="8">
        <f t="shared" si="0"/>
        <v>0.27744735719751606</v>
      </c>
      <c r="I33" s="8">
        <f t="shared" si="0"/>
        <v>1.0737496701069464</v>
      </c>
    </row>
    <row r="34" spans="1:11" x14ac:dyDescent="0.35">
      <c r="A34">
        <v>10000000</v>
      </c>
      <c r="B34">
        <v>32</v>
      </c>
      <c r="C34">
        <v>0.2</v>
      </c>
      <c r="D34">
        <v>204982063</v>
      </c>
      <c r="E34">
        <v>123933438</v>
      </c>
      <c r="G34">
        <v>0.2</v>
      </c>
      <c r="H34" s="8">
        <f t="shared" si="0"/>
        <v>0.1817373795512007</v>
      </c>
      <c r="I34" s="8">
        <f t="shared" si="0"/>
        <v>0.30058798969668815</v>
      </c>
      <c r="J34" s="2"/>
      <c r="K34" s="2"/>
    </row>
    <row r="35" spans="1:11" x14ac:dyDescent="0.35">
      <c r="A35">
        <v>10000000</v>
      </c>
      <c r="B35">
        <v>32</v>
      </c>
      <c r="C35">
        <v>0.4</v>
      </c>
      <c r="D35">
        <v>285325509</v>
      </c>
      <c r="E35">
        <v>214764467</v>
      </c>
      <c r="G35">
        <v>0.4</v>
      </c>
      <c r="H35" s="8">
        <f t="shared" si="0"/>
        <v>0.13056281969033179</v>
      </c>
      <c r="I35" s="8">
        <f t="shared" si="0"/>
        <v>0.17345934131934002</v>
      </c>
      <c r="J35" s="2"/>
      <c r="K35" s="2"/>
    </row>
    <row r="36" spans="1:11" x14ac:dyDescent="0.35">
      <c r="A36">
        <v>10000000</v>
      </c>
      <c r="B36">
        <v>32</v>
      </c>
      <c r="C36">
        <v>0.6</v>
      </c>
      <c r="D36">
        <v>309281246</v>
      </c>
      <c r="E36">
        <v>259461941</v>
      </c>
      <c r="G36">
        <v>0.6</v>
      </c>
      <c r="H36" s="8">
        <f t="shared" si="0"/>
        <v>0.12044992532337101</v>
      </c>
      <c r="I36" s="8">
        <f t="shared" si="0"/>
        <v>0.14357752370556398</v>
      </c>
      <c r="J36" s="2"/>
      <c r="K36" s="2"/>
    </row>
    <row r="37" spans="1:11" x14ac:dyDescent="0.35">
      <c r="A37">
        <v>10000000</v>
      </c>
      <c r="B37">
        <v>32</v>
      </c>
      <c r="C37">
        <v>0.8</v>
      </c>
      <c r="D37">
        <v>318592781</v>
      </c>
      <c r="E37">
        <v>277739991</v>
      </c>
      <c r="G37">
        <v>0.8</v>
      </c>
      <c r="H37" s="8">
        <f t="shared" si="0"/>
        <v>0.11692952636180146</v>
      </c>
      <c r="I37" s="8">
        <f t="shared" si="0"/>
        <v>0.13412869659313531</v>
      </c>
      <c r="J37" s="2"/>
      <c r="K37" s="2"/>
    </row>
    <row r="38" spans="1:11" x14ac:dyDescent="0.35">
      <c r="A38">
        <v>10000000</v>
      </c>
      <c r="B38">
        <v>32</v>
      </c>
      <c r="C38">
        <v>1</v>
      </c>
      <c r="D38">
        <v>332288667</v>
      </c>
      <c r="E38">
        <v>293515054</v>
      </c>
      <c r="G38">
        <v>1</v>
      </c>
      <c r="H38" s="8">
        <f t="shared" si="0"/>
        <v>0.11211006177535131</v>
      </c>
      <c r="I38" s="8">
        <f t="shared" si="0"/>
        <v>0.12691990573205539</v>
      </c>
      <c r="J38" s="2"/>
      <c r="K38" s="2"/>
    </row>
    <row r="39" spans="1:11" x14ac:dyDescent="0.35">
      <c r="A39">
        <v>10000000</v>
      </c>
      <c r="B39">
        <v>64</v>
      </c>
      <c r="C39">
        <v>0</v>
      </c>
      <c r="D39">
        <v>176132068</v>
      </c>
      <c r="E39">
        <v>34878217</v>
      </c>
      <c r="G39">
        <v>0</v>
      </c>
      <c r="H39" s="8">
        <f t="shared" si="0"/>
        <v>0.21150551065249029</v>
      </c>
      <c r="I39" s="8">
        <f t="shared" si="0"/>
        <v>1.0680850739766641</v>
      </c>
      <c r="J39" s="2"/>
      <c r="K39" s="2"/>
    </row>
    <row r="40" spans="1:11" x14ac:dyDescent="0.35">
      <c r="A40">
        <v>10000000</v>
      </c>
      <c r="B40">
        <v>64</v>
      </c>
      <c r="C40">
        <v>0.2</v>
      </c>
      <c r="D40">
        <v>258123661</v>
      </c>
      <c r="E40">
        <v>123986373</v>
      </c>
      <c r="G40">
        <v>0.2</v>
      </c>
      <c r="H40" s="8">
        <f t="shared" si="0"/>
        <v>0.14432192244716049</v>
      </c>
      <c r="I40" s="8">
        <f t="shared" si="0"/>
        <v>0.30045965603509622</v>
      </c>
      <c r="J40" s="2"/>
      <c r="K40" s="2"/>
    </row>
    <row r="41" spans="1:11" x14ac:dyDescent="0.35">
      <c r="A41">
        <v>10000000</v>
      </c>
      <c r="B41">
        <v>64</v>
      </c>
      <c r="C41">
        <v>0.4</v>
      </c>
      <c r="D41">
        <v>380581272</v>
      </c>
      <c r="E41">
        <v>214514611</v>
      </c>
      <c r="G41">
        <v>0.4</v>
      </c>
      <c r="H41" s="8">
        <f t="shared" si="0"/>
        <v>9.7884225329456412E-2</v>
      </c>
      <c r="I41" s="8">
        <f t="shared" si="0"/>
        <v>0.17366137817353214</v>
      </c>
      <c r="J41" s="2"/>
      <c r="K41" s="2"/>
    </row>
    <row r="42" spans="1:11" x14ac:dyDescent="0.35">
      <c r="A42">
        <v>10000000</v>
      </c>
      <c r="B42">
        <v>64</v>
      </c>
      <c r="C42">
        <v>0.6</v>
      </c>
      <c r="D42">
        <v>468410097</v>
      </c>
      <c r="E42">
        <v>260286388</v>
      </c>
      <c r="G42">
        <v>0.6</v>
      </c>
      <c r="H42" s="8">
        <f t="shared" si="0"/>
        <v>7.9530529386985307E-2</v>
      </c>
      <c r="I42" s="8">
        <f t="shared" si="0"/>
        <v>0.14312274748927376</v>
      </c>
    </row>
    <row r="43" spans="1:11" x14ac:dyDescent="0.35">
      <c r="A43">
        <v>10000000</v>
      </c>
      <c r="B43">
        <v>64</v>
      </c>
      <c r="C43">
        <v>0.8</v>
      </c>
      <c r="D43">
        <v>469673016</v>
      </c>
      <c r="E43">
        <v>270899364</v>
      </c>
      <c r="G43">
        <v>0.8</v>
      </c>
      <c r="H43" s="8">
        <f t="shared" si="0"/>
        <v>7.9316677168055877E-2</v>
      </c>
      <c r="I43" s="8">
        <f t="shared" si="0"/>
        <v>0.13751565317303269</v>
      </c>
    </row>
    <row r="44" spans="1:11" x14ac:dyDescent="0.35">
      <c r="A44">
        <v>10000000</v>
      </c>
      <c r="B44">
        <v>64</v>
      </c>
      <c r="C44">
        <v>1</v>
      </c>
      <c r="D44">
        <v>495885760</v>
      </c>
      <c r="E44">
        <v>298616537</v>
      </c>
      <c r="G44">
        <v>1</v>
      </c>
      <c r="H44" s="8">
        <f t="shared" si="0"/>
        <v>7.5123961987977106E-2</v>
      </c>
      <c r="I44" s="8">
        <f t="shared" si="0"/>
        <v>0.12475164087988584</v>
      </c>
    </row>
    <row r="45" spans="1:11" x14ac:dyDescent="0.35">
      <c r="A45">
        <v>10000000</v>
      </c>
      <c r="B45">
        <v>128</v>
      </c>
      <c r="C45">
        <v>0</v>
      </c>
      <c r="D45">
        <v>158620894</v>
      </c>
      <c r="E45">
        <v>35230857</v>
      </c>
      <c r="G45">
        <v>0</v>
      </c>
      <c r="H45" s="8">
        <f t="shared" si="0"/>
        <v>0.23485495539206291</v>
      </c>
      <c r="I45" s="8">
        <f t="shared" si="0"/>
        <v>1.0573941753565388</v>
      </c>
    </row>
    <row r="46" spans="1:11" x14ac:dyDescent="0.35">
      <c r="A46">
        <v>10000000</v>
      </c>
      <c r="B46">
        <v>128</v>
      </c>
      <c r="C46">
        <v>0.2</v>
      </c>
      <c r="D46">
        <v>264589785</v>
      </c>
      <c r="E46">
        <v>127025077</v>
      </c>
      <c r="G46">
        <v>0.2</v>
      </c>
      <c r="H46" s="8">
        <f t="shared" si="0"/>
        <v>0.14079494030587439</v>
      </c>
      <c r="I46" s="8">
        <f t="shared" si="0"/>
        <v>0.29327203623438181</v>
      </c>
    </row>
    <row r="47" spans="1:11" x14ac:dyDescent="0.35">
      <c r="A47">
        <v>10000000</v>
      </c>
      <c r="B47">
        <v>128</v>
      </c>
      <c r="C47">
        <v>0.4</v>
      </c>
      <c r="D47">
        <v>394151379</v>
      </c>
      <c r="E47">
        <v>212383743</v>
      </c>
      <c r="G47">
        <v>0.4</v>
      </c>
      <c r="H47" s="8">
        <f t="shared" si="0"/>
        <v>9.4514201825535521E-2</v>
      </c>
      <c r="I47" s="8">
        <f t="shared" si="0"/>
        <v>0.17540374069318074</v>
      </c>
    </row>
    <row r="48" spans="1:11" x14ac:dyDescent="0.35">
      <c r="A48">
        <v>10000000</v>
      </c>
      <c r="B48">
        <v>128</v>
      </c>
      <c r="C48">
        <v>0.6</v>
      </c>
      <c r="D48">
        <v>490917683</v>
      </c>
      <c r="E48">
        <v>258622805</v>
      </c>
      <c r="G48">
        <v>0.6</v>
      </c>
      <c r="H48" s="8">
        <f t="shared" si="0"/>
        <v>7.5884214960370747E-2</v>
      </c>
      <c r="I48" s="8">
        <f t="shared" si="0"/>
        <v>0.1440433800283743</v>
      </c>
    </row>
    <row r="49" spans="1:9" x14ac:dyDescent="0.35">
      <c r="A49">
        <v>10000000</v>
      </c>
      <c r="B49">
        <v>128</v>
      </c>
      <c r="C49">
        <v>0.8</v>
      </c>
      <c r="D49">
        <v>498125780</v>
      </c>
      <c r="E49">
        <v>271682013</v>
      </c>
      <c r="G49">
        <v>0.8</v>
      </c>
      <c r="H49" s="8">
        <f t="shared" si="0"/>
        <v>7.478613731780584E-2</v>
      </c>
      <c r="I49" s="8">
        <f t="shared" si="0"/>
        <v>0.13711950442821233</v>
      </c>
    </row>
    <row r="50" spans="1:9" x14ac:dyDescent="0.35">
      <c r="A50">
        <v>10000000</v>
      </c>
      <c r="B50">
        <v>128</v>
      </c>
      <c r="C50">
        <v>1</v>
      </c>
      <c r="D50">
        <v>491995834</v>
      </c>
      <c r="E50">
        <v>294868092</v>
      </c>
      <c r="G50">
        <v>1</v>
      </c>
      <c r="H50" s="8">
        <f t="shared" si="0"/>
        <v>7.5717923629042644E-2</v>
      </c>
      <c r="I50" s="8">
        <f t="shared" si="0"/>
        <v>0.12633751835250842</v>
      </c>
    </row>
    <row r="52" spans="1:9" x14ac:dyDescent="0.35">
      <c r="A52" t="s">
        <v>48</v>
      </c>
    </row>
    <row r="53" spans="1:9" x14ac:dyDescent="0.35">
      <c r="D53" t="s">
        <v>21</v>
      </c>
      <c r="E53" t="s">
        <v>47</v>
      </c>
      <c r="H53" t="s">
        <v>21</v>
      </c>
      <c r="I53" t="s">
        <v>47</v>
      </c>
    </row>
    <row r="54" spans="1:9" x14ac:dyDescent="0.35">
      <c r="A54">
        <v>10000000</v>
      </c>
      <c r="B54" s="7" t="s">
        <v>49</v>
      </c>
      <c r="C54">
        <v>0</v>
      </c>
      <c r="D54">
        <f>SUMIF(C3:C50,C54,D3:D50)/8</f>
        <v>85140303.5</v>
      </c>
      <c r="E54">
        <f>SUMIF(C3:C50,C54,E3:E50)/8</f>
        <v>34860249.5</v>
      </c>
      <c r="G54">
        <v>0</v>
      </c>
      <c r="H54" s="8">
        <f>SUMIF(G3:G50,G54,H3:H50)/8</f>
        <v>0.66973778219324998</v>
      </c>
      <c r="I54" s="8">
        <f>SUMIF(G3:G50,G54,I3:I50)/8</f>
        <v>1.0686692885978033</v>
      </c>
    </row>
    <row r="55" spans="1:9" x14ac:dyDescent="0.35">
      <c r="A55">
        <v>10000000</v>
      </c>
      <c r="B55" s="7" t="s">
        <v>49</v>
      </c>
      <c r="C55">
        <v>0.2</v>
      </c>
      <c r="D55">
        <f>SUMIF(C3:C50,C55,D3:D50)/8</f>
        <v>171273264.75</v>
      </c>
      <c r="E55">
        <f>SUMIF(C3:C50,C55,E3:E50)/8</f>
        <v>125326255.5</v>
      </c>
      <c r="G55">
        <v>0.2</v>
      </c>
      <c r="H55" s="8">
        <f>SUMIF(G3:G50,G55,H3:H50)/8</f>
        <v>0.24022720050187582</v>
      </c>
      <c r="I55" s="8">
        <f>SUMIF(G3:G50,G55,I3:I50)/8</f>
        <v>0.29729086391390602</v>
      </c>
    </row>
    <row r="56" spans="1:9" x14ac:dyDescent="0.35">
      <c r="A56">
        <v>10000000</v>
      </c>
      <c r="B56" s="7" t="s">
        <v>49</v>
      </c>
      <c r="C56">
        <v>0.4</v>
      </c>
      <c r="D56">
        <f>SUMIF(C3:C50,C56,D3:D50)/8</f>
        <v>266722667.5</v>
      </c>
      <c r="E56">
        <f>SUMIF(C3:C50,C56,E3:E50)/8</f>
        <v>213705283.875</v>
      </c>
      <c r="G56">
        <v>0.4</v>
      </c>
      <c r="H56" s="8">
        <f>SUMIF(G3:G50,G56,H3:H50)/8</f>
        <v>0.14885324025408664</v>
      </c>
      <c r="I56" s="8">
        <f>SUMIF(G3:G50,G56,I3:I50)/8</f>
        <v>0.17432108151487152</v>
      </c>
    </row>
    <row r="57" spans="1:9" x14ac:dyDescent="0.35">
      <c r="A57">
        <v>10000000</v>
      </c>
      <c r="B57" s="7" t="s">
        <v>49</v>
      </c>
      <c r="C57">
        <v>0.6</v>
      </c>
      <c r="D57">
        <f>SUMIF(C3:C50,C57,D3:D50)/8</f>
        <v>323951392.875</v>
      </c>
      <c r="E57">
        <f>SUMIF(C3:C50,C57,E3:E50)/8</f>
        <v>261192121</v>
      </c>
      <c r="G57">
        <v>0.6</v>
      </c>
      <c r="H57" s="8">
        <f>SUMIF(G3:G50,G57,H3:H50)/8</f>
        <v>0.12248427781200433</v>
      </c>
      <c r="I57" s="8">
        <f>SUMIF(G3:G50,G57,I3:I50)/8</f>
        <v>0.14264077202643735</v>
      </c>
    </row>
    <row r="58" spans="1:9" x14ac:dyDescent="0.35">
      <c r="A58">
        <v>10000000</v>
      </c>
      <c r="B58" s="7" t="s">
        <v>49</v>
      </c>
      <c r="C58">
        <v>0.8</v>
      </c>
      <c r="D58">
        <f>SUMIF(C3:C50,C58,D3:D50)/8</f>
        <v>336039073.625</v>
      </c>
      <c r="E58">
        <f>SUMIF(C3:C50,C58,E3:E50)/8</f>
        <v>273889783.5</v>
      </c>
      <c r="G58">
        <v>0.8</v>
      </c>
      <c r="H58" s="8">
        <f>SUMIF(G3:G50,G58,H3:H50)/8</f>
        <v>0.11692882289282158</v>
      </c>
      <c r="I58" s="8">
        <f>SUMIF(G3:G50,G58,I3:I50)/8</f>
        <v>0.13603475042220764</v>
      </c>
    </row>
    <row r="59" spans="1:9" x14ac:dyDescent="0.35">
      <c r="A59">
        <v>10000000</v>
      </c>
      <c r="B59" s="7" t="s">
        <v>49</v>
      </c>
      <c r="C59">
        <v>1</v>
      </c>
      <c r="D59">
        <f>SUMIF(C3:C50,C59,D3:D50)/8</f>
        <v>350602093.125</v>
      </c>
      <c r="E59">
        <f>SUMIF(C3:C50,C59,E3:E50)/8</f>
        <v>293186721.875</v>
      </c>
      <c r="G59">
        <v>1</v>
      </c>
      <c r="H59" s="8">
        <f>SUMIF(G3:G50,G59,H3:H50)/8</f>
        <v>0.11128656600585253</v>
      </c>
      <c r="I59" s="8">
        <f>SUMIF(G3:G50,G59,I3:I50)/8</f>
        <v>0.12707888863735159</v>
      </c>
    </row>
  </sheetData>
  <dataConsolidate function="average" topLabels="1">
    <dataRefs count="1">
      <dataRef ref="G2:I49" sheet="Compate Scan (64bit,%)"/>
    </dataRefs>
  </dataConsolidate>
  <mergeCells count="2">
    <mergeCell ref="D1:E1"/>
    <mergeCell ref="H1:I1"/>
  </mergeCells>
  <pageMargins left="0.7" right="0.7" top="0.75" bottom="0.75" header="0.3" footer="0.3"/>
  <pageSetup paperSize="9"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B18" workbookViewId="0">
      <selection activeCell="O12" sqref="O12"/>
    </sheetView>
  </sheetViews>
  <sheetFormatPr defaultColWidth="10.6640625" defaultRowHeight="15.5" x14ac:dyDescent="0.35"/>
  <cols>
    <col min="1" max="4" width="16" customWidth="1"/>
  </cols>
  <sheetData>
    <row r="1" spans="1:4" x14ac:dyDescent="0.35">
      <c r="A1" t="s">
        <v>0</v>
      </c>
      <c r="B1" t="s">
        <v>1</v>
      </c>
      <c r="C1" t="s">
        <v>21</v>
      </c>
      <c r="D1" t="s">
        <v>22</v>
      </c>
    </row>
    <row r="2" spans="1:4" x14ac:dyDescent="0.35">
      <c r="A2">
        <v>10000000</v>
      </c>
      <c r="B2">
        <v>1</v>
      </c>
      <c r="C2">
        <v>81522649</v>
      </c>
      <c r="D2">
        <v>80905823</v>
      </c>
    </row>
    <row r="3" spans="1:4" x14ac:dyDescent="0.35">
      <c r="A3">
        <v>10000000</v>
      </c>
      <c r="B3">
        <v>2</v>
      </c>
      <c r="C3">
        <v>94093938</v>
      </c>
      <c r="D3">
        <v>80599257</v>
      </c>
    </row>
    <row r="4" spans="1:4" x14ac:dyDescent="0.35">
      <c r="A4">
        <v>10000000</v>
      </c>
      <c r="B4">
        <v>4</v>
      </c>
      <c r="C4">
        <v>82568417</v>
      </c>
      <c r="D4">
        <v>94055632</v>
      </c>
    </row>
    <row r="5" spans="1:4" x14ac:dyDescent="0.35">
      <c r="A5">
        <v>10000000</v>
      </c>
      <c r="B5">
        <v>8</v>
      </c>
      <c r="C5">
        <v>78251202</v>
      </c>
      <c r="D5">
        <v>79780472</v>
      </c>
    </row>
    <row r="6" spans="1:4" x14ac:dyDescent="0.35">
      <c r="A6">
        <v>10000000</v>
      </c>
      <c r="B6">
        <v>16</v>
      </c>
      <c r="C6">
        <v>91998426</v>
      </c>
      <c r="D6">
        <v>90900244</v>
      </c>
    </row>
    <row r="7" spans="1:4" x14ac:dyDescent="0.35">
      <c r="A7">
        <v>10000000</v>
      </c>
      <c r="B7">
        <v>32</v>
      </c>
      <c r="C7">
        <v>192693221</v>
      </c>
      <c r="D7">
        <v>68638764</v>
      </c>
    </row>
    <row r="8" spans="1:4" x14ac:dyDescent="0.35">
      <c r="A8">
        <v>10000000</v>
      </c>
      <c r="B8">
        <v>64</v>
      </c>
      <c r="C8">
        <v>255675638</v>
      </c>
      <c r="D8">
        <v>79958504</v>
      </c>
    </row>
    <row r="9" spans="1:4" x14ac:dyDescent="0.35">
      <c r="A9">
        <v>10000000</v>
      </c>
      <c r="B9">
        <v>128</v>
      </c>
      <c r="C9">
        <v>255743958</v>
      </c>
      <c r="D9">
        <v>84407798</v>
      </c>
    </row>
    <row r="11" spans="1:4" x14ac:dyDescent="0.35">
      <c r="B11" s="1" t="s">
        <v>19</v>
      </c>
    </row>
    <row r="12" spans="1:4" x14ac:dyDescent="0.35">
      <c r="A12" t="s">
        <v>17</v>
      </c>
    </row>
    <row r="13" spans="1:4" x14ac:dyDescent="0.35">
      <c r="A13">
        <f>A2</f>
        <v>10000000</v>
      </c>
      <c r="B13">
        <f>B2</f>
        <v>1</v>
      </c>
      <c r="C13" s="2">
        <f>($A13*4)/C2</f>
        <v>0.49066119036441025</v>
      </c>
      <c r="D13" s="2">
        <f>($A13*4)/D2</f>
        <v>0.49440199131278845</v>
      </c>
    </row>
    <row r="14" spans="1:4" x14ac:dyDescent="0.35">
      <c r="A14">
        <f t="shared" ref="A14:B20" si="0">A3</f>
        <v>10000000</v>
      </c>
      <c r="B14">
        <f t="shared" si="0"/>
        <v>2</v>
      </c>
      <c r="C14" s="2">
        <f t="shared" ref="C14:D20" si="1">($A14*4)/C3</f>
        <v>0.42510708819520338</v>
      </c>
      <c r="D14" s="2">
        <f t="shared" si="1"/>
        <v>0.49628249054454682</v>
      </c>
    </row>
    <row r="15" spans="1:4" x14ac:dyDescent="0.35">
      <c r="A15">
        <f t="shared" si="0"/>
        <v>10000000</v>
      </c>
      <c r="B15">
        <f t="shared" si="0"/>
        <v>4</v>
      </c>
      <c r="C15" s="2">
        <f t="shared" si="1"/>
        <v>0.48444673463946875</v>
      </c>
      <c r="D15" s="2">
        <f t="shared" si="1"/>
        <v>0.4252802213906765</v>
      </c>
    </row>
    <row r="16" spans="1:4" x14ac:dyDescent="0.35">
      <c r="A16">
        <f t="shared" si="0"/>
        <v>10000000</v>
      </c>
      <c r="B16">
        <f t="shared" si="0"/>
        <v>8</v>
      </c>
      <c r="C16" s="2">
        <f t="shared" si="1"/>
        <v>0.51117425646701253</v>
      </c>
      <c r="D16" s="2">
        <f t="shared" si="1"/>
        <v>0.50137582540248693</v>
      </c>
    </row>
    <row r="17" spans="1:4" x14ac:dyDescent="0.35">
      <c r="A17">
        <f t="shared" si="0"/>
        <v>10000000</v>
      </c>
      <c r="B17">
        <f t="shared" si="0"/>
        <v>16</v>
      </c>
      <c r="C17" s="2">
        <f t="shared" si="1"/>
        <v>0.43479004738624549</v>
      </c>
      <c r="D17" s="2">
        <f t="shared" si="1"/>
        <v>0.44004282320738325</v>
      </c>
    </row>
    <row r="18" spans="1:4" x14ac:dyDescent="0.35">
      <c r="A18">
        <f t="shared" si="0"/>
        <v>10000000</v>
      </c>
      <c r="B18">
        <f t="shared" si="0"/>
        <v>32</v>
      </c>
      <c r="C18" s="2">
        <f t="shared" si="1"/>
        <v>0.20758384644989664</v>
      </c>
      <c r="D18" s="2">
        <f t="shared" si="1"/>
        <v>0.58276107652521247</v>
      </c>
    </row>
    <row r="19" spans="1:4" x14ac:dyDescent="0.35">
      <c r="A19">
        <f t="shared" si="0"/>
        <v>10000000</v>
      </c>
      <c r="B19">
        <f t="shared" si="0"/>
        <v>64</v>
      </c>
      <c r="C19" s="2">
        <f t="shared" si="1"/>
        <v>0.15644822601361807</v>
      </c>
      <c r="D19" s="2">
        <f t="shared" si="1"/>
        <v>0.5002594845946593</v>
      </c>
    </row>
    <row r="20" spans="1:4" x14ac:dyDescent="0.35">
      <c r="A20">
        <f t="shared" si="0"/>
        <v>10000000</v>
      </c>
      <c r="B20">
        <f t="shared" si="0"/>
        <v>128</v>
      </c>
      <c r="C20" s="2">
        <f t="shared" si="1"/>
        <v>0.15640643209252278</v>
      </c>
      <c r="D20" s="2">
        <f t="shared" si="1"/>
        <v>0.47388986500986557</v>
      </c>
    </row>
    <row r="21" spans="1:4" x14ac:dyDescent="0.35">
      <c r="C21" s="2"/>
      <c r="D21" s="2"/>
    </row>
    <row r="22" spans="1:4" x14ac:dyDescent="0.35">
      <c r="A22" t="s">
        <v>16</v>
      </c>
      <c r="C22" s="2"/>
      <c r="D22" s="2"/>
    </row>
    <row r="23" spans="1:4" x14ac:dyDescent="0.35">
      <c r="A23">
        <f>A13</f>
        <v>10000000</v>
      </c>
      <c r="B23">
        <f>B13</f>
        <v>1</v>
      </c>
      <c r="C23" s="2">
        <f>C13*1000000/1024/1024</f>
        <v>0.46793097530785582</v>
      </c>
      <c r="D23" s="2">
        <f>D13*1000000/1024/1024</f>
        <v>0.47149848109511228</v>
      </c>
    </row>
    <row r="24" spans="1:4" x14ac:dyDescent="0.35">
      <c r="A24">
        <f t="shared" ref="A24:B29" si="2">A14</f>
        <v>10000000</v>
      </c>
      <c r="B24">
        <f t="shared" si="2"/>
        <v>2</v>
      </c>
      <c r="C24" s="2">
        <f t="shared" ref="C24:D30" si="3">C14*1000000/1024/1024</f>
        <v>0.40541371173401203</v>
      </c>
      <c r="D24" s="2">
        <f t="shared" si="3"/>
        <v>0.4732918649144619</v>
      </c>
    </row>
    <row r="25" spans="1:4" x14ac:dyDescent="0.35">
      <c r="A25">
        <f t="shared" si="2"/>
        <v>10000000</v>
      </c>
      <c r="B25">
        <f t="shared" si="2"/>
        <v>4</v>
      </c>
      <c r="C25" s="2">
        <f t="shared" si="3"/>
        <v>0.46200440849253532</v>
      </c>
      <c r="D25" s="2">
        <f t="shared" si="3"/>
        <v>0.40557882441585208</v>
      </c>
    </row>
    <row r="26" spans="1:4" x14ac:dyDescent="0.35">
      <c r="A26">
        <f t="shared" si="2"/>
        <v>10000000</v>
      </c>
      <c r="B26">
        <f t="shared" si="2"/>
        <v>8</v>
      </c>
      <c r="C26" s="2">
        <f t="shared" si="3"/>
        <v>0.48749375960065128</v>
      </c>
      <c r="D26" s="2">
        <f t="shared" si="3"/>
        <v>0.4781492475533361</v>
      </c>
    </row>
    <row r="27" spans="1:4" x14ac:dyDescent="0.35">
      <c r="A27">
        <f t="shared" si="2"/>
        <v>10000000</v>
      </c>
      <c r="B27">
        <f t="shared" si="2"/>
        <v>16</v>
      </c>
      <c r="C27" s="2">
        <f t="shared" si="3"/>
        <v>0.41464810122131873</v>
      </c>
      <c r="D27" s="2">
        <f t="shared" si="3"/>
        <v>0.41965753861177757</v>
      </c>
    </row>
    <row r="28" spans="1:4" x14ac:dyDescent="0.35">
      <c r="A28">
        <f t="shared" si="2"/>
        <v>10000000</v>
      </c>
      <c r="B28">
        <f t="shared" si="2"/>
        <v>32</v>
      </c>
      <c r="C28" s="2">
        <f t="shared" si="3"/>
        <v>0.19796738286008514</v>
      </c>
      <c r="D28" s="2">
        <f t="shared" si="3"/>
        <v>0.55576427128335237</v>
      </c>
    </row>
    <row r="29" spans="1:4" x14ac:dyDescent="0.35">
      <c r="A29">
        <f t="shared" si="2"/>
        <v>10000000</v>
      </c>
      <c r="B29">
        <f t="shared" si="2"/>
        <v>64</v>
      </c>
      <c r="C29" s="2">
        <f t="shared" si="3"/>
        <v>0.14920065499650773</v>
      </c>
      <c r="D29" s="2">
        <f t="shared" si="3"/>
        <v>0.47708462199655466</v>
      </c>
    </row>
    <row r="30" spans="1:4" x14ac:dyDescent="0.35">
      <c r="A30">
        <f>A20</f>
        <v>10000000</v>
      </c>
      <c r="B30">
        <f>B20</f>
        <v>128</v>
      </c>
      <c r="C30" s="2">
        <f t="shared" si="3"/>
        <v>0.14916079720737721</v>
      </c>
      <c r="D30" s="2">
        <f t="shared" si="3"/>
        <v>0.45193659306513362</v>
      </c>
    </row>
    <row r="31" spans="1:4" x14ac:dyDescent="0.35">
      <c r="C31" s="2"/>
      <c r="D31" s="2"/>
    </row>
    <row r="32" spans="1:4" x14ac:dyDescent="0.35">
      <c r="A32" t="s">
        <v>20</v>
      </c>
    </row>
    <row r="33" spans="1:4" x14ac:dyDescent="0.35">
      <c r="A33">
        <f>A23</f>
        <v>10000000</v>
      </c>
      <c r="B33">
        <f>B23</f>
        <v>1</v>
      </c>
      <c r="C33" s="2">
        <f>C23*1000/1024</f>
        <v>0.45696384307407795</v>
      </c>
      <c r="D33" s="2">
        <f>D23*1000/1024</f>
        <v>0.46044773544444556</v>
      </c>
    </row>
    <row r="34" spans="1:4" x14ac:dyDescent="0.35">
      <c r="A34">
        <f t="shared" ref="A34:B40" si="4">A24</f>
        <v>10000000</v>
      </c>
      <c r="B34">
        <f t="shared" si="4"/>
        <v>2</v>
      </c>
      <c r="C34" s="2">
        <f t="shared" ref="C34:D40" si="5">C24*1000/1024</f>
        <v>0.39591182786524615</v>
      </c>
      <c r="D34" s="2">
        <f t="shared" si="5"/>
        <v>0.46219908683052918</v>
      </c>
    </row>
    <row r="35" spans="1:4" x14ac:dyDescent="0.35">
      <c r="A35">
        <f t="shared" si="4"/>
        <v>10000000</v>
      </c>
      <c r="B35">
        <f t="shared" si="4"/>
        <v>4</v>
      </c>
      <c r="C35" s="2">
        <f t="shared" si="5"/>
        <v>0.45117618016849154</v>
      </c>
      <c r="D35" s="2">
        <f t="shared" si="5"/>
        <v>0.39607307071860554</v>
      </c>
    </row>
    <row r="36" spans="1:4" x14ac:dyDescent="0.35">
      <c r="A36">
        <f t="shared" si="4"/>
        <v>10000000</v>
      </c>
      <c r="B36">
        <f t="shared" si="4"/>
        <v>8</v>
      </c>
      <c r="C36" s="2">
        <f t="shared" si="5"/>
        <v>0.47606812461001102</v>
      </c>
      <c r="D36" s="2">
        <f t="shared" si="5"/>
        <v>0.46694262456380481</v>
      </c>
    </row>
    <row r="37" spans="1:4" x14ac:dyDescent="0.35">
      <c r="A37">
        <f t="shared" si="4"/>
        <v>10000000</v>
      </c>
      <c r="B37">
        <f t="shared" si="4"/>
        <v>16</v>
      </c>
      <c r="C37" s="2">
        <f t="shared" si="5"/>
        <v>0.40492978634894405</v>
      </c>
      <c r="D37" s="2">
        <f t="shared" si="5"/>
        <v>0.40982181505056403</v>
      </c>
    </row>
    <row r="38" spans="1:4" x14ac:dyDescent="0.35">
      <c r="A38">
        <f t="shared" si="4"/>
        <v>10000000</v>
      </c>
      <c r="B38">
        <f t="shared" si="4"/>
        <v>32</v>
      </c>
      <c r="C38" s="2">
        <f t="shared" si="5"/>
        <v>0.19332752232430189</v>
      </c>
      <c r="D38" s="2">
        <f t="shared" si="5"/>
        <v>0.54273854617514883</v>
      </c>
    </row>
    <row r="39" spans="1:4" x14ac:dyDescent="0.35">
      <c r="A39">
        <f t="shared" si="4"/>
        <v>10000000</v>
      </c>
      <c r="B39">
        <f t="shared" si="4"/>
        <v>64</v>
      </c>
      <c r="C39" s="2">
        <f t="shared" si="5"/>
        <v>0.14570376464502707</v>
      </c>
      <c r="D39" s="2">
        <f t="shared" si="5"/>
        <v>0.46590295116851038</v>
      </c>
    </row>
    <row r="40" spans="1:4" x14ac:dyDescent="0.35">
      <c r="A40">
        <f t="shared" si="4"/>
        <v>10000000</v>
      </c>
      <c r="B40">
        <f t="shared" si="4"/>
        <v>128</v>
      </c>
      <c r="C40" s="2">
        <f t="shared" si="5"/>
        <v>0.14566484102282931</v>
      </c>
      <c r="D40" s="2">
        <f t="shared" si="5"/>
        <v>0.44134432916516952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zoomScale="111" workbookViewId="0">
      <selection activeCell="A2" sqref="A2"/>
    </sheetView>
  </sheetViews>
  <sheetFormatPr defaultColWidth="10.6640625" defaultRowHeight="15.5" x14ac:dyDescent="0.35"/>
  <cols>
    <col min="1" max="4" width="16" customWidth="1"/>
  </cols>
  <sheetData>
    <row r="1" spans="1:4" x14ac:dyDescent="0.35">
      <c r="A1" t="s">
        <v>0</v>
      </c>
      <c r="B1" t="s">
        <v>1</v>
      </c>
      <c r="C1" t="s">
        <v>21</v>
      </c>
      <c r="D1" t="s">
        <v>22</v>
      </c>
    </row>
    <row r="2" spans="1:4" x14ac:dyDescent="0.35">
      <c r="A2">
        <v>10000000</v>
      </c>
      <c r="B2">
        <v>1</v>
      </c>
      <c r="C2">
        <v>71058312</v>
      </c>
      <c r="D2">
        <v>49456977</v>
      </c>
    </row>
    <row r="3" spans="1:4" x14ac:dyDescent="0.35">
      <c r="A3">
        <v>10000000</v>
      </c>
      <c r="B3">
        <v>2</v>
      </c>
      <c r="C3">
        <v>52669208</v>
      </c>
      <c r="D3">
        <v>71669567</v>
      </c>
    </row>
    <row r="4" spans="1:4" x14ac:dyDescent="0.35">
      <c r="A4">
        <v>10000000</v>
      </c>
      <c r="B4">
        <v>4</v>
      </c>
      <c r="C4">
        <v>64869758</v>
      </c>
      <c r="D4">
        <v>52881918</v>
      </c>
    </row>
    <row r="5" spans="1:4" x14ac:dyDescent="0.35">
      <c r="A5">
        <v>10000000</v>
      </c>
      <c r="B5">
        <v>8</v>
      </c>
      <c r="C5">
        <v>71640292</v>
      </c>
      <c r="D5">
        <v>48763724</v>
      </c>
    </row>
    <row r="6" spans="1:4" x14ac:dyDescent="0.35">
      <c r="A6">
        <v>10000000</v>
      </c>
      <c r="B6">
        <v>16</v>
      </c>
      <c r="C6">
        <v>72198687</v>
      </c>
      <c r="D6">
        <v>46879630</v>
      </c>
    </row>
    <row r="7" spans="1:4" x14ac:dyDescent="0.35">
      <c r="A7">
        <v>10000000</v>
      </c>
      <c r="B7">
        <v>32</v>
      </c>
      <c r="C7">
        <v>203101080</v>
      </c>
      <c r="D7">
        <v>48825777</v>
      </c>
    </row>
    <row r="8" spans="1:4" x14ac:dyDescent="0.35">
      <c r="A8">
        <v>10000000</v>
      </c>
      <c r="B8">
        <v>64</v>
      </c>
      <c r="C8">
        <v>226525255</v>
      </c>
      <c r="D8">
        <v>45636648</v>
      </c>
    </row>
    <row r="9" spans="1:4" x14ac:dyDescent="0.35">
      <c r="A9">
        <v>10000000</v>
      </c>
      <c r="B9">
        <v>128</v>
      </c>
      <c r="C9">
        <v>402608452</v>
      </c>
      <c r="D9">
        <v>48511808</v>
      </c>
    </row>
    <row r="11" spans="1:4" x14ac:dyDescent="0.35">
      <c r="B11" s="1" t="s">
        <v>19</v>
      </c>
    </row>
    <row r="12" spans="1:4" x14ac:dyDescent="0.35">
      <c r="A12" t="s">
        <v>17</v>
      </c>
    </row>
    <row r="13" spans="1:4" x14ac:dyDescent="0.35">
      <c r="A13">
        <f>A2</f>
        <v>10000000</v>
      </c>
      <c r="B13">
        <f>B2</f>
        <v>1</v>
      </c>
      <c r="C13" s="2">
        <f>($A13*4)/C2</f>
        <v>0.56291795954849022</v>
      </c>
      <c r="D13" s="2">
        <f>($A13*4)/D2</f>
        <v>0.80878376371447047</v>
      </c>
    </row>
    <row r="14" spans="1:4" x14ac:dyDescent="0.35">
      <c r="A14">
        <f t="shared" ref="A14:B14" si="0">A3</f>
        <v>10000000</v>
      </c>
      <c r="B14">
        <f t="shared" si="0"/>
        <v>2</v>
      </c>
      <c r="C14" s="2">
        <f t="shared" ref="C14:D20" si="1">($A14*4)/C3</f>
        <v>0.75945702468129006</v>
      </c>
      <c r="D14" s="2">
        <f t="shared" si="1"/>
        <v>0.55811694802062917</v>
      </c>
    </row>
    <row r="15" spans="1:4" x14ac:dyDescent="0.35">
      <c r="A15">
        <f t="shared" ref="A15:B15" si="2">A4</f>
        <v>10000000</v>
      </c>
      <c r="B15">
        <f t="shared" si="2"/>
        <v>4</v>
      </c>
      <c r="C15" s="2">
        <f t="shared" si="1"/>
        <v>0.61662015141169479</v>
      </c>
      <c r="D15" s="2">
        <f t="shared" si="1"/>
        <v>0.75640221672746444</v>
      </c>
    </row>
    <row r="16" spans="1:4" x14ac:dyDescent="0.35">
      <c r="A16">
        <f t="shared" ref="A16:B16" si="3">A5</f>
        <v>10000000</v>
      </c>
      <c r="B16">
        <f t="shared" si="3"/>
        <v>8</v>
      </c>
      <c r="C16" s="2">
        <f t="shared" si="1"/>
        <v>0.55834501623751054</v>
      </c>
      <c r="D16" s="2">
        <f t="shared" si="1"/>
        <v>0.82028189643596539</v>
      </c>
    </row>
    <row r="17" spans="1:4" x14ac:dyDescent="0.35">
      <c r="A17">
        <f t="shared" ref="A17:B17" si="4">A6</f>
        <v>10000000</v>
      </c>
      <c r="B17">
        <f t="shared" si="4"/>
        <v>16</v>
      </c>
      <c r="C17" s="2">
        <f t="shared" si="1"/>
        <v>0.55402669580403863</v>
      </c>
      <c r="D17" s="2">
        <f t="shared" si="1"/>
        <v>0.8532490550799996</v>
      </c>
    </row>
    <row r="18" spans="1:4" x14ac:dyDescent="0.35">
      <c r="A18">
        <f t="shared" ref="A18:B18" si="5">A7</f>
        <v>10000000</v>
      </c>
      <c r="B18">
        <f t="shared" si="5"/>
        <v>32</v>
      </c>
      <c r="C18" s="2">
        <f t="shared" si="1"/>
        <v>0.19694626931575154</v>
      </c>
      <c r="D18" s="2">
        <f t="shared" si="1"/>
        <v>0.81923939479754726</v>
      </c>
    </row>
    <row r="19" spans="1:4" x14ac:dyDescent="0.35">
      <c r="A19">
        <f t="shared" ref="A19:B19" si="6">A8</f>
        <v>10000000</v>
      </c>
      <c r="B19">
        <f t="shared" si="6"/>
        <v>64</v>
      </c>
      <c r="C19" s="2">
        <f t="shared" si="1"/>
        <v>0.17658075255229269</v>
      </c>
      <c r="D19" s="2">
        <f t="shared" si="1"/>
        <v>0.87648856243780215</v>
      </c>
    </row>
    <row r="20" spans="1:4" x14ac:dyDescent="0.35">
      <c r="A20">
        <f t="shared" ref="A20:B20" si="7">A9</f>
        <v>10000000</v>
      </c>
      <c r="B20">
        <f t="shared" si="7"/>
        <v>128</v>
      </c>
      <c r="C20" s="2">
        <f t="shared" si="1"/>
        <v>9.935211196212046E-2</v>
      </c>
      <c r="D20" s="2">
        <f t="shared" si="1"/>
        <v>0.82454152193214481</v>
      </c>
    </row>
    <row r="21" spans="1:4" x14ac:dyDescent="0.35">
      <c r="C21" s="2"/>
      <c r="D21" s="2"/>
    </row>
    <row r="22" spans="1:4" x14ac:dyDescent="0.35">
      <c r="A22" t="s">
        <v>16</v>
      </c>
      <c r="C22" s="2"/>
      <c r="D22" s="2"/>
    </row>
    <row r="23" spans="1:4" x14ac:dyDescent="0.35">
      <c r="A23">
        <f>A13</f>
        <v>10000000</v>
      </c>
      <c r="B23">
        <f>B13</f>
        <v>1</v>
      </c>
      <c r="C23" s="2">
        <f>C13*1000000/1024/1024</f>
        <v>0.53684040026520752</v>
      </c>
      <c r="D23" s="2">
        <f>D13*1000000/1024/1024</f>
        <v>0.77131630298087162</v>
      </c>
    </row>
    <row r="24" spans="1:4" x14ac:dyDescent="0.35">
      <c r="A24">
        <f t="shared" ref="A24:B29" si="8">A14</f>
        <v>10000000</v>
      </c>
      <c r="B24">
        <f t="shared" si="8"/>
        <v>2</v>
      </c>
      <c r="C24" s="2">
        <f t="shared" ref="C24:D30" si="9">C14*1000000/1024/1024</f>
        <v>0.7242746588528538</v>
      </c>
      <c r="D24" s="2">
        <f t="shared" si="9"/>
        <v>0.53226179887831604</v>
      </c>
    </row>
    <row r="25" spans="1:4" x14ac:dyDescent="0.35">
      <c r="A25">
        <f t="shared" si="8"/>
        <v>10000000</v>
      </c>
      <c r="B25">
        <f t="shared" si="8"/>
        <v>4</v>
      </c>
      <c r="C25" s="2">
        <f t="shared" si="9"/>
        <v>0.58805480137986643</v>
      </c>
      <c r="D25" s="2">
        <f t="shared" si="9"/>
        <v>0.72136136696573683</v>
      </c>
    </row>
    <row r="26" spans="1:4" x14ac:dyDescent="0.35">
      <c r="A26">
        <f t="shared" si="8"/>
        <v>10000000</v>
      </c>
      <c r="B26">
        <f t="shared" si="8"/>
        <v>8</v>
      </c>
      <c r="C26" s="2">
        <f t="shared" si="9"/>
        <v>0.53247930167914437</v>
      </c>
      <c r="D26" s="2">
        <f t="shared" si="9"/>
        <v>0.78228177684399169</v>
      </c>
    </row>
    <row r="27" spans="1:4" x14ac:dyDescent="0.35">
      <c r="A27">
        <f t="shared" si="8"/>
        <v>10000000</v>
      </c>
      <c r="B27">
        <f t="shared" si="8"/>
        <v>16</v>
      </c>
      <c r="C27" s="2">
        <f t="shared" si="9"/>
        <v>0.52836103039172999</v>
      </c>
      <c r="D27" s="2">
        <f t="shared" si="9"/>
        <v>0.81372170932769738</v>
      </c>
    </row>
    <row r="28" spans="1:4" x14ac:dyDescent="0.35">
      <c r="A28">
        <f t="shared" si="8"/>
        <v>10000000</v>
      </c>
      <c r="B28">
        <f t="shared" si="8"/>
        <v>32</v>
      </c>
      <c r="C28" s="2">
        <f t="shared" si="9"/>
        <v>0.18782259875846055</v>
      </c>
      <c r="D28" s="2">
        <f t="shared" si="9"/>
        <v>0.78128756980662084</v>
      </c>
    </row>
    <row r="29" spans="1:4" x14ac:dyDescent="0.35">
      <c r="A29">
        <f t="shared" si="8"/>
        <v>10000000</v>
      </c>
      <c r="B29">
        <f t="shared" si="8"/>
        <v>64</v>
      </c>
      <c r="C29" s="2">
        <f t="shared" si="9"/>
        <v>0.16840052848080891</v>
      </c>
      <c r="D29" s="2">
        <f t="shared" si="9"/>
        <v>0.83588463062076779</v>
      </c>
    </row>
    <row r="30" spans="1:4" x14ac:dyDescent="0.35">
      <c r="A30">
        <f>A20</f>
        <v>10000000</v>
      </c>
      <c r="B30">
        <f>B20</f>
        <v>128</v>
      </c>
      <c r="C30" s="2">
        <f t="shared" si="9"/>
        <v>9.4749557458992439E-2</v>
      </c>
      <c r="D30" s="2">
        <f t="shared" si="9"/>
        <v>0.78634407227720715</v>
      </c>
    </row>
    <row r="31" spans="1:4" x14ac:dyDescent="0.35">
      <c r="C31" s="2"/>
      <c r="D31" s="2"/>
    </row>
    <row r="32" spans="1:4" x14ac:dyDescent="0.35">
      <c r="A32" t="s">
        <v>20</v>
      </c>
    </row>
    <row r="33" spans="1:4" x14ac:dyDescent="0.35">
      <c r="A33">
        <f>A23</f>
        <v>10000000</v>
      </c>
      <c r="B33">
        <f>B23</f>
        <v>1</v>
      </c>
      <c r="C33" s="2">
        <f>C23*1000/1024</f>
        <v>0.52425820338399176</v>
      </c>
      <c r="D33" s="2">
        <f>D23*1000/1024</f>
        <v>0.75323857712975739</v>
      </c>
    </row>
    <row r="34" spans="1:4" x14ac:dyDescent="0.35">
      <c r="A34">
        <f t="shared" ref="A34:B34" si="10">A24</f>
        <v>10000000</v>
      </c>
      <c r="B34">
        <f t="shared" si="10"/>
        <v>2</v>
      </c>
      <c r="C34" s="2">
        <f t="shared" ref="C34:D34" si="11">C24*1000/1024</f>
        <v>0.70729947153599004</v>
      </c>
      <c r="D34" s="2">
        <f t="shared" si="11"/>
        <v>0.51978691296710555</v>
      </c>
    </row>
    <row r="35" spans="1:4" x14ac:dyDescent="0.35">
      <c r="A35">
        <f t="shared" ref="A35:B35" si="12">A25</f>
        <v>10000000</v>
      </c>
      <c r="B35">
        <f t="shared" si="12"/>
        <v>4</v>
      </c>
      <c r="C35" s="2">
        <f t="shared" ref="C35:D35" si="13">C25*1000/1024</f>
        <v>0.57427226697252576</v>
      </c>
      <c r="D35" s="2">
        <f t="shared" si="13"/>
        <v>0.70445445992747735</v>
      </c>
    </row>
    <row r="36" spans="1:4" x14ac:dyDescent="0.35">
      <c r="A36">
        <f t="shared" ref="A36:B36" si="14">A26</f>
        <v>10000000</v>
      </c>
      <c r="B36">
        <f t="shared" si="14"/>
        <v>8</v>
      </c>
      <c r="C36" s="2">
        <f t="shared" ref="C36:D36" si="15">C26*1000/1024</f>
        <v>0.51999931804603938</v>
      </c>
      <c r="D36" s="2">
        <f t="shared" si="15"/>
        <v>0.76394704769921062</v>
      </c>
    </row>
    <row r="37" spans="1:4" x14ac:dyDescent="0.35">
      <c r="A37">
        <f t="shared" ref="A37:B37" si="16">A27</f>
        <v>10000000</v>
      </c>
      <c r="B37">
        <f t="shared" si="16"/>
        <v>16</v>
      </c>
      <c r="C37" s="2">
        <f t="shared" ref="C37:D37" si="17">C27*1000/1024</f>
        <v>0.5159775687419238</v>
      </c>
      <c r="D37" s="2">
        <f t="shared" si="17"/>
        <v>0.79465010676532943</v>
      </c>
    </row>
    <row r="38" spans="1:4" x14ac:dyDescent="0.35">
      <c r="A38">
        <f t="shared" ref="A38:B38" si="18">A28</f>
        <v>10000000</v>
      </c>
      <c r="B38">
        <f t="shared" si="18"/>
        <v>32</v>
      </c>
      <c r="C38" s="2">
        <f t="shared" ref="C38:D38" si="19">C28*1000/1024</f>
        <v>0.18342050660005912</v>
      </c>
      <c r="D38" s="2">
        <f t="shared" si="19"/>
        <v>0.76297614238927813</v>
      </c>
    </row>
    <row r="39" spans="1:4" x14ac:dyDescent="0.35">
      <c r="A39">
        <f t="shared" ref="A39:B39" si="20">A29</f>
        <v>10000000</v>
      </c>
      <c r="B39">
        <f t="shared" si="20"/>
        <v>64</v>
      </c>
      <c r="C39" s="2">
        <f t="shared" ref="C39:D39" si="21">C29*1000/1024</f>
        <v>0.16445364109453994</v>
      </c>
      <c r="D39" s="2">
        <f t="shared" si="21"/>
        <v>0.81629358459059354</v>
      </c>
    </row>
    <row r="40" spans="1:4" x14ac:dyDescent="0.35">
      <c r="A40">
        <f t="shared" ref="A40:B40" si="22">A30</f>
        <v>10000000</v>
      </c>
      <c r="B40">
        <f t="shared" si="22"/>
        <v>128</v>
      </c>
      <c r="C40" s="2">
        <f t="shared" ref="C40:D40" si="23">C30*1000/1024</f>
        <v>9.2528864706047306E-2</v>
      </c>
      <c r="D40" s="2">
        <f t="shared" si="23"/>
        <v>0.7679141330832101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"/>
  <sheetViews>
    <sheetView topLeftCell="A6" workbookViewId="0">
      <selection activeCell="I39" sqref="I39"/>
    </sheetView>
  </sheetViews>
  <sheetFormatPr defaultColWidth="10.6640625" defaultRowHeight="15.5" x14ac:dyDescent="0.35"/>
  <cols>
    <col min="8" max="8" width="13.6640625" style="6" customWidth="1"/>
    <col min="11" max="11" width="13.6640625" style="6" customWidth="1"/>
  </cols>
  <sheetData>
    <row r="1" spans="1:13" x14ac:dyDescent="0.35">
      <c r="A1" s="5" t="s">
        <v>36</v>
      </c>
      <c r="B1" t="s">
        <v>37</v>
      </c>
      <c r="C1">
        <v>8</v>
      </c>
      <c r="D1" t="s">
        <v>38</v>
      </c>
      <c r="E1" t="s">
        <v>38</v>
      </c>
      <c r="H1" s="6" t="s">
        <v>42</v>
      </c>
      <c r="I1" t="s">
        <v>41</v>
      </c>
      <c r="K1" s="6" t="s">
        <v>44</v>
      </c>
      <c r="L1" t="s">
        <v>43</v>
      </c>
    </row>
    <row r="2" spans="1:13" x14ac:dyDescent="0.35">
      <c r="A2" s="5"/>
      <c r="B2" t="s">
        <v>34</v>
      </c>
      <c r="C2">
        <v>1</v>
      </c>
      <c r="D2">
        <v>20569093</v>
      </c>
      <c r="F2">
        <v>1000000</v>
      </c>
      <c r="G2">
        <v>1</v>
      </c>
      <c r="H2">
        <v>28682663.375</v>
      </c>
      <c r="I2">
        <v>34549034.5</v>
      </c>
      <c r="K2">
        <v>8908228</v>
      </c>
      <c r="L2">
        <v>29676442</v>
      </c>
    </row>
    <row r="3" spans="1:13" x14ac:dyDescent="0.35">
      <c r="A3" s="5"/>
      <c r="B3" t="s">
        <v>34</v>
      </c>
      <c r="C3">
        <v>1</v>
      </c>
      <c r="D3">
        <v>20632096</v>
      </c>
      <c r="F3">
        <v>1000000</v>
      </c>
      <c r="G3">
        <f>G2*2</f>
        <v>2</v>
      </c>
      <c r="H3">
        <v>22841496.5</v>
      </c>
      <c r="I3">
        <v>27312795.375</v>
      </c>
      <c r="K3">
        <v>19211352</v>
      </c>
      <c r="L3">
        <v>33259491</v>
      </c>
    </row>
    <row r="4" spans="1:13" x14ac:dyDescent="0.35">
      <c r="A4" s="5"/>
      <c r="B4" t="s">
        <v>34</v>
      </c>
      <c r="C4">
        <v>1</v>
      </c>
      <c r="D4">
        <v>21122993</v>
      </c>
      <c r="F4">
        <v>1000000</v>
      </c>
      <c r="G4">
        <f t="shared" ref="G4:G9" si="0">G3*2</f>
        <v>4</v>
      </c>
      <c r="H4">
        <v>24788836.75</v>
      </c>
      <c r="I4">
        <v>30050635.125</v>
      </c>
      <c r="K4">
        <v>26017376</v>
      </c>
      <c r="L4">
        <v>10492923</v>
      </c>
    </row>
    <row r="5" spans="1:13" x14ac:dyDescent="0.35">
      <c r="A5" s="5"/>
      <c r="B5" t="s">
        <v>34</v>
      </c>
      <c r="C5">
        <v>1</v>
      </c>
      <c r="D5">
        <v>24895927</v>
      </c>
      <c r="F5">
        <v>1000000</v>
      </c>
      <c r="G5">
        <f t="shared" si="0"/>
        <v>8</v>
      </c>
      <c r="H5">
        <v>24572492.625</v>
      </c>
      <c r="I5">
        <v>28906404</v>
      </c>
      <c r="K5">
        <v>19735471</v>
      </c>
      <c r="L5">
        <v>12589398</v>
      </c>
    </row>
    <row r="6" spans="1:13" x14ac:dyDescent="0.35">
      <c r="A6" s="5"/>
      <c r="B6" t="s">
        <v>34</v>
      </c>
      <c r="C6">
        <v>1</v>
      </c>
      <c r="D6">
        <v>29929375</v>
      </c>
      <c r="F6">
        <v>1000000</v>
      </c>
      <c r="G6">
        <f t="shared" si="0"/>
        <v>16</v>
      </c>
      <c r="H6">
        <v>30403978.375</v>
      </c>
      <c r="I6">
        <v>23501934.875</v>
      </c>
      <c r="K6">
        <v>14766457</v>
      </c>
      <c r="L6">
        <v>12260121</v>
      </c>
    </row>
    <row r="7" spans="1:13" x14ac:dyDescent="0.35">
      <c r="A7" s="5"/>
      <c r="B7" t="s">
        <v>34</v>
      </c>
      <c r="C7">
        <v>1</v>
      </c>
      <c r="D7">
        <v>32878966</v>
      </c>
      <c r="F7">
        <v>1000000</v>
      </c>
      <c r="G7">
        <f t="shared" si="0"/>
        <v>32</v>
      </c>
      <c r="H7">
        <v>49563111</v>
      </c>
      <c r="I7">
        <v>23924882.5</v>
      </c>
      <c r="K7">
        <v>18648691</v>
      </c>
      <c r="L7">
        <v>32894990</v>
      </c>
    </row>
    <row r="8" spans="1:13" x14ac:dyDescent="0.35">
      <c r="A8" s="5"/>
      <c r="B8" t="s">
        <v>34</v>
      </c>
      <c r="C8">
        <v>1</v>
      </c>
      <c r="D8">
        <v>39004329</v>
      </c>
      <c r="F8">
        <v>1000000</v>
      </c>
      <c r="G8">
        <f t="shared" si="0"/>
        <v>64</v>
      </c>
      <c r="H8">
        <v>69126908.75</v>
      </c>
      <c r="I8">
        <v>22069218.125</v>
      </c>
      <c r="K8">
        <v>44920351</v>
      </c>
      <c r="L8">
        <v>15435658</v>
      </c>
    </row>
    <row r="9" spans="1:13" x14ac:dyDescent="0.35">
      <c r="A9" s="5"/>
      <c r="B9" t="s">
        <v>34</v>
      </c>
      <c r="C9">
        <v>2</v>
      </c>
      <c r="D9">
        <v>17454194</v>
      </c>
      <c r="F9">
        <v>1000000</v>
      </c>
      <c r="G9">
        <f t="shared" si="0"/>
        <v>128</v>
      </c>
      <c r="H9">
        <v>39941610.125</v>
      </c>
      <c r="I9">
        <v>18117128.75</v>
      </c>
      <c r="K9">
        <v>30848149</v>
      </c>
      <c r="L9">
        <v>19005718</v>
      </c>
    </row>
    <row r="10" spans="1:13" x14ac:dyDescent="0.35">
      <c r="A10" s="5"/>
      <c r="B10" t="s">
        <v>34</v>
      </c>
      <c r="C10">
        <v>1</v>
      </c>
      <c r="D10">
        <v>40428528</v>
      </c>
    </row>
    <row r="11" spans="1:13" x14ac:dyDescent="0.35">
      <c r="A11" s="5"/>
      <c r="B11" t="s">
        <v>34</v>
      </c>
      <c r="C11">
        <v>2</v>
      </c>
      <c r="D11">
        <v>23106917</v>
      </c>
      <c r="G11" s="1" t="s">
        <v>19</v>
      </c>
      <c r="H11"/>
      <c r="I11" t="s">
        <v>45</v>
      </c>
      <c r="K11"/>
    </row>
    <row r="12" spans="1:13" x14ac:dyDescent="0.35">
      <c r="A12" s="5"/>
      <c r="B12" t="s">
        <v>34</v>
      </c>
      <c r="C12">
        <v>2</v>
      </c>
      <c r="D12">
        <v>25803579</v>
      </c>
      <c r="F12" t="s">
        <v>17</v>
      </c>
      <c r="H12"/>
      <c r="K12"/>
    </row>
    <row r="13" spans="1:13" x14ac:dyDescent="0.35">
      <c r="A13" s="5"/>
      <c r="B13" t="s">
        <v>34</v>
      </c>
      <c r="C13">
        <v>2</v>
      </c>
      <c r="D13">
        <v>19687183</v>
      </c>
      <c r="F13">
        <f>F2</f>
        <v>1000000</v>
      </c>
      <c r="G13">
        <f>G2</f>
        <v>1</v>
      </c>
      <c r="H13" s="2">
        <f>($F13*4 * 8)/H2</f>
        <v>1.1156565058700725</v>
      </c>
      <c r="I13" s="2">
        <f>($F13*4 * 8)/I2</f>
        <v>0.92621980507154256</v>
      </c>
      <c r="J13" s="2"/>
      <c r="K13" s="2">
        <f>($F13*4)/K2</f>
        <v>0.44902308292962417</v>
      </c>
      <c r="L13" s="2">
        <f>($F13*4)/L2</f>
        <v>0.13478704758474752</v>
      </c>
      <c r="M13" s="2"/>
    </row>
    <row r="14" spans="1:13" x14ac:dyDescent="0.35">
      <c r="A14" s="5"/>
      <c r="B14" t="s">
        <v>34</v>
      </c>
      <c r="C14">
        <v>2</v>
      </c>
      <c r="D14">
        <v>27943421</v>
      </c>
      <c r="F14">
        <f t="shared" ref="F14:G20" si="1">F3</f>
        <v>1000000</v>
      </c>
      <c r="G14">
        <f t="shared" si="1"/>
        <v>2</v>
      </c>
      <c r="H14" s="2">
        <f t="shared" ref="H14:I14" si="2">($F14*4 * 8)/H3</f>
        <v>1.4009589958346205</v>
      </c>
      <c r="I14" s="2">
        <f t="shared" si="2"/>
        <v>1.1716120433901211</v>
      </c>
      <c r="J14" s="2"/>
      <c r="K14" s="2">
        <f t="shared" ref="K14:L20" si="3">($F14*4)/K3</f>
        <v>0.20821022903541614</v>
      </c>
      <c r="L14" s="2">
        <f t="shared" si="3"/>
        <v>0.12026642259798864</v>
      </c>
      <c r="M14" s="2"/>
    </row>
    <row r="15" spans="1:13" x14ac:dyDescent="0.35">
      <c r="A15" s="5"/>
      <c r="B15" t="s">
        <v>34</v>
      </c>
      <c r="C15">
        <v>2</v>
      </c>
      <c r="D15">
        <v>25569515</v>
      </c>
      <c r="F15">
        <f t="shared" si="1"/>
        <v>1000000</v>
      </c>
      <c r="G15">
        <f t="shared" si="1"/>
        <v>4</v>
      </c>
      <c r="H15" s="2">
        <f t="shared" ref="H15:I15" si="4">($F15*4 * 8)/H4</f>
        <v>1.2909036564614109</v>
      </c>
      <c r="I15" s="2">
        <f t="shared" si="4"/>
        <v>1.064869340261573</v>
      </c>
      <c r="J15" s="2"/>
      <c r="K15" s="2">
        <f t="shared" si="3"/>
        <v>0.15374340594531902</v>
      </c>
      <c r="L15" s="2">
        <f t="shared" si="3"/>
        <v>0.38120931603138608</v>
      </c>
      <c r="M15" s="2"/>
    </row>
    <row r="16" spans="1:13" x14ac:dyDescent="0.35">
      <c r="A16" s="5"/>
      <c r="B16" t="s">
        <v>34</v>
      </c>
      <c r="C16">
        <v>2</v>
      </c>
      <c r="D16">
        <v>20997786</v>
      </c>
      <c r="F16">
        <f t="shared" si="1"/>
        <v>1000000</v>
      </c>
      <c r="G16">
        <f t="shared" si="1"/>
        <v>8</v>
      </c>
      <c r="H16" s="2">
        <f t="shared" ref="H16:I16" si="5">($F16*4 * 8)/H5</f>
        <v>1.3022691872717573</v>
      </c>
      <c r="I16" s="2">
        <f t="shared" si="5"/>
        <v>1.1070211292971619</v>
      </c>
      <c r="J16" s="2"/>
      <c r="K16" s="2">
        <f t="shared" si="3"/>
        <v>0.20268074676302381</v>
      </c>
      <c r="L16" s="2">
        <f t="shared" si="3"/>
        <v>0.31772766259355689</v>
      </c>
      <c r="M16" s="2"/>
    </row>
    <row r="17" spans="1:13" x14ac:dyDescent="0.35">
      <c r="A17" s="5"/>
      <c r="B17" t="s">
        <v>34</v>
      </c>
      <c r="C17">
        <v>2</v>
      </c>
      <c r="D17">
        <v>22169377</v>
      </c>
      <c r="F17">
        <f t="shared" si="1"/>
        <v>1000000</v>
      </c>
      <c r="G17">
        <f t="shared" si="1"/>
        <v>16</v>
      </c>
      <c r="H17" s="2">
        <f t="shared" ref="H17:I17" si="6">($F17*4 * 8)/H6</f>
        <v>1.0524938416056875</v>
      </c>
      <c r="I17" s="2">
        <f t="shared" si="6"/>
        <v>1.3615900210003453</v>
      </c>
      <c r="J17" s="2"/>
      <c r="K17" s="2">
        <f t="shared" si="3"/>
        <v>0.27088420736267338</v>
      </c>
      <c r="L17" s="2">
        <f t="shared" si="3"/>
        <v>0.3262610540303803</v>
      </c>
      <c r="M17" s="2"/>
    </row>
    <row r="18" spans="1:13" x14ac:dyDescent="0.35">
      <c r="A18" s="5"/>
      <c r="B18" t="s">
        <v>34</v>
      </c>
      <c r="C18">
        <v>4</v>
      </c>
      <c r="D18">
        <v>23710520</v>
      </c>
      <c r="F18">
        <f t="shared" si="1"/>
        <v>1000000</v>
      </c>
      <c r="G18">
        <f t="shared" si="1"/>
        <v>32</v>
      </c>
      <c r="H18" s="2">
        <f t="shared" ref="H18:I18" si="7">($F18*4 * 8)/H7</f>
        <v>0.64564147315127174</v>
      </c>
      <c r="I18" s="2">
        <f t="shared" si="7"/>
        <v>1.3375196304516856</v>
      </c>
      <c r="J18" s="2"/>
      <c r="K18" s="2">
        <f t="shared" si="3"/>
        <v>0.21449226650814257</v>
      </c>
      <c r="L18" s="2">
        <f t="shared" si="3"/>
        <v>0.12159906417360213</v>
      </c>
      <c r="M18" s="2"/>
    </row>
    <row r="19" spans="1:13" x14ac:dyDescent="0.35">
      <c r="A19" s="5"/>
      <c r="B19" t="s">
        <v>34</v>
      </c>
      <c r="C19">
        <v>4</v>
      </c>
      <c r="D19">
        <v>29534241</v>
      </c>
      <c r="F19">
        <f t="shared" si="1"/>
        <v>1000000</v>
      </c>
      <c r="G19">
        <f t="shared" si="1"/>
        <v>64</v>
      </c>
      <c r="H19" s="2">
        <f t="shared" ref="H19:I19" si="8">($F19*4 * 8)/H8</f>
        <v>0.46291669305984989</v>
      </c>
      <c r="I19" s="2">
        <f t="shared" si="8"/>
        <v>1.4499834030708327</v>
      </c>
      <c r="J19" s="2"/>
      <c r="K19" s="2">
        <f t="shared" si="3"/>
        <v>8.9046499213686015E-2</v>
      </c>
      <c r="L19" s="2">
        <f t="shared" si="3"/>
        <v>0.25914023231144406</v>
      </c>
      <c r="M19" s="2"/>
    </row>
    <row r="20" spans="1:13" x14ac:dyDescent="0.35">
      <c r="A20" s="5"/>
      <c r="B20" t="s">
        <v>34</v>
      </c>
      <c r="C20">
        <v>4</v>
      </c>
      <c r="D20">
        <v>16297648</v>
      </c>
      <c r="F20">
        <f t="shared" si="1"/>
        <v>1000000</v>
      </c>
      <c r="G20">
        <f t="shared" si="1"/>
        <v>128</v>
      </c>
      <c r="H20" s="2">
        <f t="shared" ref="H20:I20" si="9">($F20*4 * 8)/H9</f>
        <v>0.80116950468080306</v>
      </c>
      <c r="I20" s="2">
        <f t="shared" si="9"/>
        <v>1.766284296014621</v>
      </c>
      <c r="J20" s="2"/>
      <c r="K20" s="2">
        <f t="shared" si="3"/>
        <v>0.12966742348138943</v>
      </c>
      <c r="L20" s="2">
        <f t="shared" si="3"/>
        <v>0.21046297751024193</v>
      </c>
      <c r="M20" s="2"/>
    </row>
    <row r="21" spans="1:13" x14ac:dyDescent="0.35">
      <c r="A21" s="5"/>
      <c r="B21" t="s">
        <v>34</v>
      </c>
      <c r="C21">
        <v>4</v>
      </c>
      <c r="D21">
        <v>21469524</v>
      </c>
      <c r="H21" s="2"/>
      <c r="I21" s="2"/>
      <c r="J21" s="2"/>
      <c r="K21" s="2"/>
      <c r="L21" s="2"/>
      <c r="M21" s="2"/>
    </row>
    <row r="22" spans="1:13" x14ac:dyDescent="0.35">
      <c r="A22" s="5"/>
      <c r="B22" t="s">
        <v>34</v>
      </c>
      <c r="C22">
        <v>4</v>
      </c>
      <c r="D22">
        <v>17300103</v>
      </c>
      <c r="F22" t="s">
        <v>16</v>
      </c>
      <c r="H22" s="2"/>
      <c r="I22" s="2"/>
      <c r="J22" s="2"/>
      <c r="K22" s="2"/>
      <c r="L22" s="2"/>
      <c r="M22" s="2"/>
    </row>
    <row r="23" spans="1:13" x14ac:dyDescent="0.35">
      <c r="A23" s="5"/>
      <c r="B23" t="s">
        <v>34</v>
      </c>
      <c r="C23">
        <v>4</v>
      </c>
      <c r="D23">
        <v>27193757</v>
      </c>
      <c r="F23">
        <f>F13</f>
        <v>1000000</v>
      </c>
      <c r="G23">
        <f>G13</f>
        <v>1</v>
      </c>
      <c r="H23" s="2">
        <f>H13*1000000/1024/1024</f>
        <v>1.0639729555798267</v>
      </c>
      <c r="I23" s="2">
        <f>I13*1000000/1024/1024</f>
        <v>0.88331203944353343</v>
      </c>
      <c r="J23" s="2"/>
      <c r="K23" s="2">
        <f>K13*1000000/1024/1024</f>
        <v>0.42822178166353625</v>
      </c>
      <c r="L23" s="2">
        <f>L13*1000000/1024/1024</f>
        <v>0.12854294546580078</v>
      </c>
      <c r="M23" s="2"/>
    </row>
    <row r="24" spans="1:13" x14ac:dyDescent="0.35">
      <c r="A24" s="5"/>
      <c r="B24" t="s">
        <v>34</v>
      </c>
      <c r="C24">
        <v>4</v>
      </c>
      <c r="D24">
        <v>37289367</v>
      </c>
      <c r="F24">
        <f t="shared" ref="F24:G29" si="10">F14</f>
        <v>1000000</v>
      </c>
      <c r="G24">
        <f t="shared" si="10"/>
        <v>2</v>
      </c>
      <c r="H24" s="2">
        <f t="shared" ref="H24:I30" si="11">H14*1000000/1024/1024</f>
        <v>1.3360586126657681</v>
      </c>
      <c r="I24" s="2">
        <f t="shared" si="11"/>
        <v>1.1173363145734034</v>
      </c>
      <c r="J24" s="2"/>
      <c r="K24" s="2">
        <f t="shared" ref="K24:L30" si="12">K14*1000000/1024/1024</f>
        <v>0.19856474784413924</v>
      </c>
      <c r="L24" s="2">
        <f t="shared" si="12"/>
        <v>0.11469499835776199</v>
      </c>
      <c r="M24" s="2"/>
    </row>
    <row r="25" spans="1:13" x14ac:dyDescent="0.35">
      <c r="A25" s="5"/>
      <c r="B25" t="s">
        <v>34</v>
      </c>
      <c r="C25">
        <v>4</v>
      </c>
      <c r="D25">
        <v>25515534</v>
      </c>
      <c r="F25">
        <f t="shared" si="10"/>
        <v>1000000</v>
      </c>
      <c r="G25">
        <f t="shared" si="10"/>
        <v>4</v>
      </c>
      <c r="H25" s="2">
        <f t="shared" si="11"/>
        <v>1.2311016621221647</v>
      </c>
      <c r="I25" s="2">
        <f t="shared" si="11"/>
        <v>1.01553854013593</v>
      </c>
      <c r="J25" s="2"/>
      <c r="K25" s="2">
        <f t="shared" si="12"/>
        <v>0.1466211375668707</v>
      </c>
      <c r="L25" s="2">
        <f t="shared" si="12"/>
        <v>0.36354953387392624</v>
      </c>
      <c r="M25" s="2"/>
    </row>
    <row r="26" spans="1:13" x14ac:dyDescent="0.35">
      <c r="A26" s="5"/>
      <c r="B26" t="s">
        <v>34</v>
      </c>
      <c r="C26">
        <v>8</v>
      </c>
      <c r="D26">
        <v>20330533</v>
      </c>
      <c r="F26">
        <f t="shared" si="10"/>
        <v>1000000</v>
      </c>
      <c r="G26">
        <f t="shared" si="10"/>
        <v>8</v>
      </c>
      <c r="H26" s="2">
        <f t="shared" si="11"/>
        <v>1.2419406769483159</v>
      </c>
      <c r="I26" s="2">
        <f t="shared" si="11"/>
        <v>1.0557376187297458</v>
      </c>
      <c r="J26" s="2"/>
      <c r="K26" s="2">
        <f t="shared" si="12"/>
        <v>0.193291422617935</v>
      </c>
      <c r="L26" s="2">
        <f t="shared" si="12"/>
        <v>0.30300871142726604</v>
      </c>
      <c r="M26" s="2"/>
    </row>
    <row r="27" spans="1:13" x14ac:dyDescent="0.35">
      <c r="A27" s="5"/>
      <c r="B27" t="s">
        <v>34</v>
      </c>
      <c r="C27">
        <v>8</v>
      </c>
      <c r="D27">
        <v>19967060</v>
      </c>
      <c r="F27">
        <f t="shared" si="10"/>
        <v>1000000</v>
      </c>
      <c r="G27">
        <f t="shared" si="10"/>
        <v>16</v>
      </c>
      <c r="H27" s="2">
        <f t="shared" si="11"/>
        <v>1.003736344915092</v>
      </c>
      <c r="I27" s="2">
        <f t="shared" si="11"/>
        <v>1.2985134325030758</v>
      </c>
      <c r="J27" s="2"/>
      <c r="K27" s="2">
        <f t="shared" si="12"/>
        <v>0.25833531128184639</v>
      </c>
      <c r="L27" s="2">
        <f t="shared" si="12"/>
        <v>0.31114678767240556</v>
      </c>
      <c r="M27" s="2"/>
    </row>
    <row r="28" spans="1:13" x14ac:dyDescent="0.35">
      <c r="A28" s="5"/>
      <c r="B28" t="s">
        <v>34</v>
      </c>
      <c r="C28">
        <v>8</v>
      </c>
      <c r="D28">
        <v>23458523</v>
      </c>
      <c r="F28">
        <f t="shared" si="10"/>
        <v>1000000</v>
      </c>
      <c r="G28">
        <f t="shared" si="10"/>
        <v>32</v>
      </c>
      <c r="H28" s="2">
        <f t="shared" si="11"/>
        <v>0.61573169055106325</v>
      </c>
      <c r="I28" s="2">
        <f t="shared" si="11"/>
        <v>1.2755581192509515</v>
      </c>
      <c r="J28" s="2"/>
      <c r="K28" s="2">
        <f t="shared" si="12"/>
        <v>0.20455576563658007</v>
      </c>
      <c r="L28" s="2">
        <f t="shared" si="12"/>
        <v>0.11596590440139973</v>
      </c>
      <c r="M28" s="2"/>
    </row>
    <row r="29" spans="1:13" x14ac:dyDescent="0.35">
      <c r="A29" s="5"/>
      <c r="B29" t="s">
        <v>34</v>
      </c>
      <c r="C29">
        <v>8</v>
      </c>
      <c r="D29">
        <v>12916218</v>
      </c>
      <c r="F29">
        <f t="shared" si="10"/>
        <v>1000000</v>
      </c>
      <c r="G29">
        <f t="shared" si="10"/>
        <v>64</v>
      </c>
      <c r="H29" s="2">
        <f t="shared" si="11"/>
        <v>0.44147176080689421</v>
      </c>
      <c r="I29" s="2">
        <f t="shared" si="11"/>
        <v>1.3828119307239846</v>
      </c>
      <c r="J29" s="2"/>
      <c r="K29" s="2">
        <f t="shared" si="12"/>
        <v>8.4921359265981683E-2</v>
      </c>
      <c r="L29" s="2">
        <f t="shared" si="12"/>
        <v>0.24713538390297324</v>
      </c>
      <c r="M29" s="2"/>
    </row>
    <row r="30" spans="1:13" x14ac:dyDescent="0.35">
      <c r="A30" s="5"/>
      <c r="B30" t="s">
        <v>34</v>
      </c>
      <c r="C30">
        <v>8</v>
      </c>
      <c r="D30">
        <v>25812811</v>
      </c>
      <c r="F30">
        <f>F20</f>
        <v>1000000</v>
      </c>
      <c r="G30">
        <f>G20</f>
        <v>128</v>
      </c>
      <c r="H30" s="2">
        <f t="shared" si="11"/>
        <v>0.76405477970199875</v>
      </c>
      <c r="I30" s="2">
        <f t="shared" si="11"/>
        <v>1.6844599685808381</v>
      </c>
      <c r="J30" s="2"/>
      <c r="K30" s="2">
        <f t="shared" si="12"/>
        <v>0.12366049144877379</v>
      </c>
      <c r="L30" s="2">
        <f t="shared" si="12"/>
        <v>0.20071313620590395</v>
      </c>
      <c r="M30" s="2"/>
    </row>
    <row r="31" spans="1:13" x14ac:dyDescent="0.35">
      <c r="A31" s="5"/>
      <c r="B31" t="s">
        <v>34</v>
      </c>
      <c r="C31">
        <v>8</v>
      </c>
      <c r="D31">
        <v>21189129</v>
      </c>
      <c r="H31" s="2"/>
      <c r="I31" s="2"/>
      <c r="J31" s="2"/>
      <c r="K31" s="2"/>
      <c r="L31" s="2"/>
      <c r="M31" s="2"/>
    </row>
    <row r="32" spans="1:13" x14ac:dyDescent="0.35">
      <c r="A32" s="5"/>
      <c r="B32" t="s">
        <v>34</v>
      </c>
      <c r="C32">
        <v>8</v>
      </c>
      <c r="D32">
        <v>33092974</v>
      </c>
      <c r="F32" t="s">
        <v>20</v>
      </c>
      <c r="H32"/>
      <c r="K32"/>
    </row>
    <row r="33" spans="1:13" x14ac:dyDescent="0.35">
      <c r="A33" s="5"/>
      <c r="B33" t="s">
        <v>34</v>
      </c>
      <c r="C33">
        <v>8</v>
      </c>
      <c r="D33">
        <v>39812693</v>
      </c>
      <c r="F33">
        <f>F23</f>
        <v>1000000</v>
      </c>
      <c r="G33">
        <f>G23</f>
        <v>1</v>
      </c>
      <c r="H33" s="2">
        <f>H23*1000/1024</f>
        <v>1.0390360894334245</v>
      </c>
      <c r="I33" s="2">
        <f>I23*1000/1024</f>
        <v>0.86260941351907561</v>
      </c>
      <c r="J33" s="2"/>
      <c r="K33" s="2">
        <f>K23*1000/1024</f>
        <v>0.41818533365579713</v>
      </c>
      <c r="L33" s="2">
        <f>L23*1000/1024</f>
        <v>0.12553022018144608</v>
      </c>
      <c r="M33" s="2"/>
    </row>
    <row r="34" spans="1:13" x14ac:dyDescent="0.35">
      <c r="A34" s="5"/>
      <c r="B34" t="s">
        <v>34</v>
      </c>
      <c r="C34">
        <v>16</v>
      </c>
      <c r="D34">
        <v>25937382</v>
      </c>
      <c r="F34">
        <f t="shared" ref="F34:G40" si="13">F24</f>
        <v>1000000</v>
      </c>
      <c r="G34">
        <f t="shared" si="13"/>
        <v>2</v>
      </c>
      <c r="H34" s="2">
        <f t="shared" ref="H34:I40" si="14">H24*1000/1024</f>
        <v>1.3047447389314142</v>
      </c>
      <c r="I34" s="2">
        <f t="shared" si="14"/>
        <v>1.0911487447005892</v>
      </c>
      <c r="J34" s="2"/>
      <c r="K34" s="2">
        <f t="shared" ref="K34:L40" si="15">K24*1000/1024</f>
        <v>0.19391088656654223</v>
      </c>
      <c r="L34" s="2">
        <f t="shared" si="15"/>
        <v>0.11200683433375194</v>
      </c>
      <c r="M34" s="2"/>
    </row>
    <row r="35" spans="1:13" x14ac:dyDescent="0.35">
      <c r="A35" s="5"/>
      <c r="B35" t="s">
        <v>34</v>
      </c>
      <c r="C35">
        <v>16</v>
      </c>
      <c r="D35">
        <v>25329921</v>
      </c>
      <c r="F35">
        <f t="shared" si="13"/>
        <v>1000000</v>
      </c>
      <c r="G35">
        <f t="shared" si="13"/>
        <v>4</v>
      </c>
      <c r="H35" s="2">
        <f t="shared" si="14"/>
        <v>1.2022477169161765</v>
      </c>
      <c r="I35" s="2">
        <f t="shared" si="14"/>
        <v>0.99173685560149416</v>
      </c>
      <c r="J35" s="2"/>
      <c r="K35" s="2">
        <f t="shared" si="15"/>
        <v>0.14318470465514718</v>
      </c>
      <c r="L35" s="2">
        <f t="shared" si="15"/>
        <v>0.35502884167375609</v>
      </c>
      <c r="M35" s="2"/>
    </row>
    <row r="36" spans="1:13" x14ac:dyDescent="0.35">
      <c r="A36" s="5"/>
      <c r="B36" t="s">
        <v>34</v>
      </c>
      <c r="C36">
        <v>16</v>
      </c>
      <c r="D36">
        <v>25413126</v>
      </c>
      <c r="F36">
        <f t="shared" si="13"/>
        <v>1000000</v>
      </c>
      <c r="G36">
        <f t="shared" si="13"/>
        <v>8</v>
      </c>
      <c r="H36" s="2">
        <f t="shared" si="14"/>
        <v>1.2128326923323398</v>
      </c>
      <c r="I36" s="2">
        <f t="shared" si="14"/>
        <v>1.0309937682907675</v>
      </c>
      <c r="J36" s="2"/>
      <c r="K36" s="2">
        <f t="shared" si="15"/>
        <v>0.18876115490032716</v>
      </c>
      <c r="L36" s="2">
        <f t="shared" si="15"/>
        <v>0.29590694475318952</v>
      </c>
      <c r="M36" s="2"/>
    </row>
    <row r="37" spans="1:13" x14ac:dyDescent="0.35">
      <c r="A37" s="5"/>
      <c r="B37" t="s">
        <v>34</v>
      </c>
      <c r="C37">
        <v>16</v>
      </c>
      <c r="D37">
        <v>24757019</v>
      </c>
      <c r="F37">
        <f t="shared" si="13"/>
        <v>1000000</v>
      </c>
      <c r="G37">
        <f t="shared" si="13"/>
        <v>16</v>
      </c>
      <c r="H37" s="2">
        <f t="shared" si="14"/>
        <v>0.98021127433114452</v>
      </c>
      <c r="I37" s="2">
        <f t="shared" si="14"/>
        <v>1.268079523928785</v>
      </c>
      <c r="J37" s="2"/>
      <c r="K37" s="2">
        <f t="shared" si="15"/>
        <v>0.2522805774236781</v>
      </c>
      <c r="L37" s="2">
        <f t="shared" si="15"/>
        <v>0.30385428483633353</v>
      </c>
      <c r="M37" s="2"/>
    </row>
    <row r="38" spans="1:13" x14ac:dyDescent="0.35">
      <c r="A38" s="5"/>
      <c r="B38" t="s">
        <v>34</v>
      </c>
      <c r="C38">
        <v>16</v>
      </c>
      <c r="D38">
        <v>29942355</v>
      </c>
      <c r="F38">
        <f t="shared" si="13"/>
        <v>1000000</v>
      </c>
      <c r="G38">
        <f t="shared" si="13"/>
        <v>32</v>
      </c>
      <c r="H38" s="2">
        <f t="shared" si="14"/>
        <v>0.60130047905377271</v>
      </c>
      <c r="I38" s="2">
        <f t="shared" si="14"/>
        <v>1.2456622258310073</v>
      </c>
      <c r="J38" s="2"/>
      <c r="K38" s="2">
        <f t="shared" si="15"/>
        <v>0.19976148987947273</v>
      </c>
      <c r="L38" s="2">
        <f t="shared" si="15"/>
        <v>0.11324795351699192</v>
      </c>
      <c r="M38" s="2"/>
    </row>
    <row r="39" spans="1:13" x14ac:dyDescent="0.35">
      <c r="A39" s="5"/>
      <c r="B39" t="s">
        <v>34</v>
      </c>
      <c r="C39">
        <v>16</v>
      </c>
      <c r="D39">
        <v>28363722</v>
      </c>
      <c r="F39">
        <f t="shared" si="13"/>
        <v>1000000</v>
      </c>
      <c r="G39">
        <f t="shared" si="13"/>
        <v>64</v>
      </c>
      <c r="H39" s="2">
        <f t="shared" si="14"/>
        <v>0.43112476641298264</v>
      </c>
      <c r="I39" s="2">
        <f t="shared" si="14"/>
        <v>1.3504022760976411</v>
      </c>
      <c r="J39" s="2"/>
      <c r="K39" s="2">
        <f t="shared" si="15"/>
        <v>8.2931014908185233E-2</v>
      </c>
      <c r="L39" s="2">
        <f t="shared" si="15"/>
        <v>0.24134314834274731</v>
      </c>
      <c r="M39" s="2"/>
    </row>
    <row r="40" spans="1:13" x14ac:dyDescent="0.35">
      <c r="A40" s="5"/>
      <c r="B40" t="s">
        <v>34</v>
      </c>
      <c r="C40">
        <v>16</v>
      </c>
      <c r="D40">
        <v>35689753</v>
      </c>
      <c r="F40">
        <f t="shared" si="13"/>
        <v>1000000</v>
      </c>
      <c r="G40">
        <f t="shared" si="13"/>
        <v>128</v>
      </c>
      <c r="H40" s="2">
        <f t="shared" si="14"/>
        <v>0.74614724580273317</v>
      </c>
      <c r="I40" s="2">
        <f t="shared" si="14"/>
        <v>1.6449804380672248</v>
      </c>
      <c r="J40" s="2"/>
      <c r="K40" s="2">
        <f t="shared" si="15"/>
        <v>0.12076219868044316</v>
      </c>
      <c r="L40" s="2">
        <f t="shared" si="15"/>
        <v>0.19600892207607806</v>
      </c>
      <c r="M40" s="2"/>
    </row>
    <row r="41" spans="1:13" x14ac:dyDescent="0.35">
      <c r="A41" s="5"/>
      <c r="B41" t="s">
        <v>34</v>
      </c>
      <c r="C41">
        <v>16</v>
      </c>
      <c r="D41">
        <v>47798549</v>
      </c>
    </row>
    <row r="42" spans="1:13" x14ac:dyDescent="0.35">
      <c r="A42" s="5"/>
      <c r="B42" t="s">
        <v>34</v>
      </c>
      <c r="C42">
        <v>32</v>
      </c>
      <c r="D42">
        <v>32552872</v>
      </c>
      <c r="E42" t="s">
        <v>38</v>
      </c>
    </row>
    <row r="43" spans="1:13" x14ac:dyDescent="0.35">
      <c r="A43" s="5"/>
      <c r="B43" t="s">
        <v>34</v>
      </c>
      <c r="C43">
        <v>32</v>
      </c>
      <c r="D43">
        <v>29520595</v>
      </c>
    </row>
    <row r="44" spans="1:13" x14ac:dyDescent="0.35">
      <c r="A44" s="5"/>
      <c r="B44" t="s">
        <v>34</v>
      </c>
      <c r="C44">
        <v>32</v>
      </c>
      <c r="D44">
        <v>45446770</v>
      </c>
    </row>
    <row r="45" spans="1:13" x14ac:dyDescent="0.35">
      <c r="A45" s="5"/>
      <c r="B45" t="s">
        <v>34</v>
      </c>
      <c r="C45">
        <v>32</v>
      </c>
      <c r="D45">
        <v>51047249</v>
      </c>
    </row>
    <row r="46" spans="1:13" x14ac:dyDescent="0.35">
      <c r="A46" s="5"/>
      <c r="B46" t="s">
        <v>34</v>
      </c>
      <c r="C46">
        <v>32</v>
      </c>
      <c r="D46">
        <v>51773614</v>
      </c>
    </row>
    <row r="47" spans="1:13" x14ac:dyDescent="0.35">
      <c r="A47" s="5"/>
      <c r="B47" t="s">
        <v>34</v>
      </c>
      <c r="C47">
        <v>32</v>
      </c>
      <c r="D47">
        <v>41108813</v>
      </c>
    </row>
    <row r="48" spans="1:13" x14ac:dyDescent="0.35">
      <c r="A48" s="5"/>
      <c r="B48" t="s">
        <v>34</v>
      </c>
      <c r="C48">
        <v>32</v>
      </c>
      <c r="D48">
        <v>71593709</v>
      </c>
    </row>
    <row r="49" spans="1:4" x14ac:dyDescent="0.35">
      <c r="A49" s="5"/>
      <c r="B49" t="s">
        <v>34</v>
      </c>
      <c r="C49">
        <v>32</v>
      </c>
      <c r="D49">
        <v>73461266</v>
      </c>
    </row>
    <row r="50" spans="1:4" x14ac:dyDescent="0.35">
      <c r="A50" s="5"/>
      <c r="B50" t="s">
        <v>34</v>
      </c>
      <c r="C50">
        <v>64</v>
      </c>
      <c r="D50">
        <v>35154510</v>
      </c>
    </row>
    <row r="51" spans="1:4" x14ac:dyDescent="0.35">
      <c r="A51" s="5"/>
      <c r="B51" t="s">
        <v>34</v>
      </c>
      <c r="C51">
        <v>64</v>
      </c>
      <c r="D51">
        <v>42296002</v>
      </c>
    </row>
    <row r="52" spans="1:4" x14ac:dyDescent="0.35">
      <c r="A52" s="5"/>
      <c r="B52" t="s">
        <v>34</v>
      </c>
      <c r="C52">
        <v>64</v>
      </c>
      <c r="D52">
        <v>36067445</v>
      </c>
    </row>
    <row r="53" spans="1:4" x14ac:dyDescent="0.35">
      <c r="A53" s="5"/>
      <c r="B53" t="s">
        <v>34</v>
      </c>
      <c r="C53">
        <v>64</v>
      </c>
      <c r="D53">
        <v>69595205</v>
      </c>
    </row>
    <row r="54" spans="1:4" x14ac:dyDescent="0.35">
      <c r="A54" s="5"/>
      <c r="B54" t="s">
        <v>34</v>
      </c>
      <c r="C54">
        <v>64</v>
      </c>
      <c r="D54">
        <v>69779971</v>
      </c>
    </row>
    <row r="55" spans="1:4" x14ac:dyDescent="0.35">
      <c r="A55" s="5"/>
      <c r="B55" t="s">
        <v>34</v>
      </c>
      <c r="C55">
        <v>64</v>
      </c>
      <c r="D55">
        <v>74547024</v>
      </c>
    </row>
    <row r="56" spans="1:4" x14ac:dyDescent="0.35">
      <c r="A56" s="5"/>
      <c r="B56" t="s">
        <v>34</v>
      </c>
      <c r="C56">
        <v>64</v>
      </c>
      <c r="D56">
        <v>77495973</v>
      </c>
    </row>
    <row r="57" spans="1:4" x14ac:dyDescent="0.35">
      <c r="A57" s="5"/>
      <c r="B57" t="s">
        <v>34</v>
      </c>
      <c r="C57">
        <v>64</v>
      </c>
      <c r="D57">
        <v>148079140</v>
      </c>
    </row>
    <row r="58" spans="1:4" x14ac:dyDescent="0.35">
      <c r="A58" s="5"/>
      <c r="B58" t="s">
        <v>34</v>
      </c>
      <c r="C58">
        <v>128</v>
      </c>
      <c r="D58">
        <v>48066964</v>
      </c>
    </row>
    <row r="59" spans="1:4" x14ac:dyDescent="0.35">
      <c r="A59" s="5"/>
      <c r="B59" t="s">
        <v>34</v>
      </c>
      <c r="C59">
        <v>128</v>
      </c>
      <c r="D59">
        <v>33812459</v>
      </c>
    </row>
    <row r="60" spans="1:4" x14ac:dyDescent="0.35">
      <c r="A60" s="5"/>
      <c r="B60" t="s">
        <v>34</v>
      </c>
      <c r="C60">
        <v>128</v>
      </c>
      <c r="D60">
        <v>31830859</v>
      </c>
    </row>
    <row r="61" spans="1:4" x14ac:dyDescent="0.35">
      <c r="A61" s="5"/>
      <c r="B61" t="s">
        <v>34</v>
      </c>
      <c r="C61">
        <v>128</v>
      </c>
      <c r="D61">
        <v>35855699</v>
      </c>
    </row>
    <row r="62" spans="1:4" x14ac:dyDescent="0.35">
      <c r="A62" s="5"/>
      <c r="B62" t="s">
        <v>34</v>
      </c>
      <c r="C62">
        <v>128</v>
      </c>
      <c r="D62">
        <v>42858837</v>
      </c>
    </row>
    <row r="63" spans="1:4" x14ac:dyDescent="0.35">
      <c r="A63" s="5"/>
      <c r="B63" t="s">
        <v>34</v>
      </c>
      <c r="C63">
        <v>128</v>
      </c>
      <c r="D63">
        <v>42360617</v>
      </c>
    </row>
    <row r="64" spans="1:4" x14ac:dyDescent="0.35">
      <c r="A64" s="5"/>
      <c r="B64" t="s">
        <v>34</v>
      </c>
      <c r="C64">
        <v>128</v>
      </c>
      <c r="D64">
        <v>42621052</v>
      </c>
    </row>
    <row r="65" spans="1:4" x14ac:dyDescent="0.35">
      <c r="A65" s="5"/>
      <c r="B65" t="s">
        <v>34</v>
      </c>
      <c r="C65">
        <v>128</v>
      </c>
      <c r="D65">
        <v>42126394</v>
      </c>
    </row>
    <row r="66" spans="1:4" x14ac:dyDescent="0.35">
      <c r="A66" s="5" t="s">
        <v>39</v>
      </c>
      <c r="B66" t="s">
        <v>37</v>
      </c>
      <c r="C66">
        <v>8</v>
      </c>
      <c r="D66" t="s">
        <v>38</v>
      </c>
    </row>
    <row r="67" spans="1:4" x14ac:dyDescent="0.35">
      <c r="A67" s="5"/>
      <c r="B67" t="s">
        <v>35</v>
      </c>
      <c r="C67">
        <v>1</v>
      </c>
      <c r="D67">
        <v>15789166</v>
      </c>
    </row>
    <row r="68" spans="1:4" x14ac:dyDescent="0.35">
      <c r="A68" s="5"/>
      <c r="B68" t="s">
        <v>35</v>
      </c>
      <c r="C68">
        <v>1</v>
      </c>
      <c r="D68">
        <v>20974519</v>
      </c>
    </row>
    <row r="69" spans="1:4" x14ac:dyDescent="0.35">
      <c r="A69" s="5"/>
      <c r="B69" t="s">
        <v>35</v>
      </c>
      <c r="C69">
        <v>1</v>
      </c>
      <c r="D69">
        <v>23222266</v>
      </c>
    </row>
    <row r="70" spans="1:4" x14ac:dyDescent="0.35">
      <c r="A70" s="5"/>
      <c r="B70" t="s">
        <v>35</v>
      </c>
      <c r="C70">
        <v>1</v>
      </c>
      <c r="D70">
        <v>28419316</v>
      </c>
    </row>
    <row r="71" spans="1:4" x14ac:dyDescent="0.35">
      <c r="A71" s="5"/>
      <c r="B71" t="s">
        <v>35</v>
      </c>
      <c r="C71">
        <v>1</v>
      </c>
      <c r="D71">
        <v>31448034</v>
      </c>
    </row>
    <row r="72" spans="1:4" x14ac:dyDescent="0.35">
      <c r="A72" s="5"/>
      <c r="B72" t="s">
        <v>35</v>
      </c>
      <c r="C72">
        <v>1</v>
      </c>
      <c r="D72">
        <v>34251214</v>
      </c>
    </row>
    <row r="73" spans="1:4" x14ac:dyDescent="0.35">
      <c r="A73" s="5"/>
      <c r="B73" t="s">
        <v>35</v>
      </c>
      <c r="C73">
        <v>2</v>
      </c>
      <c r="D73">
        <v>21280727</v>
      </c>
    </row>
    <row r="74" spans="1:4" x14ac:dyDescent="0.35">
      <c r="A74" s="5"/>
      <c r="B74" t="s">
        <v>35</v>
      </c>
      <c r="C74">
        <v>2</v>
      </c>
      <c r="D74">
        <v>20111779</v>
      </c>
    </row>
    <row r="75" spans="1:4" x14ac:dyDescent="0.35">
      <c r="A75" s="5"/>
      <c r="B75" t="s">
        <v>35</v>
      </c>
      <c r="C75">
        <v>2</v>
      </c>
      <c r="D75">
        <v>16700495</v>
      </c>
    </row>
    <row r="76" spans="1:4" x14ac:dyDescent="0.35">
      <c r="A76" s="5"/>
      <c r="B76" t="s">
        <v>35</v>
      </c>
      <c r="C76">
        <v>2</v>
      </c>
      <c r="D76">
        <v>23484044</v>
      </c>
    </row>
    <row r="77" spans="1:4" x14ac:dyDescent="0.35">
      <c r="A77" s="5"/>
      <c r="B77" t="s">
        <v>35</v>
      </c>
      <c r="C77">
        <v>2</v>
      </c>
      <c r="D77">
        <v>19862683</v>
      </c>
    </row>
    <row r="78" spans="1:4" x14ac:dyDescent="0.35">
      <c r="A78" s="5"/>
      <c r="B78" t="s">
        <v>35</v>
      </c>
      <c r="C78">
        <v>2</v>
      </c>
      <c r="D78">
        <v>32296379</v>
      </c>
    </row>
    <row r="79" spans="1:4" x14ac:dyDescent="0.35">
      <c r="A79" s="5"/>
      <c r="B79" t="s">
        <v>35</v>
      </c>
      <c r="C79">
        <v>1</v>
      </c>
      <c r="D79">
        <v>58827336</v>
      </c>
    </row>
    <row r="80" spans="1:4" x14ac:dyDescent="0.35">
      <c r="A80" s="5"/>
      <c r="B80" t="s">
        <v>35</v>
      </c>
      <c r="C80">
        <v>1</v>
      </c>
      <c r="D80">
        <v>63460425</v>
      </c>
    </row>
    <row r="81" spans="1:4" x14ac:dyDescent="0.35">
      <c r="A81" s="5"/>
      <c r="B81" t="s">
        <v>35</v>
      </c>
      <c r="C81">
        <v>4</v>
      </c>
      <c r="D81">
        <v>22097414</v>
      </c>
    </row>
    <row r="82" spans="1:4" x14ac:dyDescent="0.35">
      <c r="A82" s="5"/>
      <c r="B82" t="s">
        <v>35</v>
      </c>
      <c r="C82">
        <v>4</v>
      </c>
      <c r="D82">
        <v>30949739</v>
      </c>
    </row>
    <row r="83" spans="1:4" x14ac:dyDescent="0.35">
      <c r="A83" s="5"/>
      <c r="B83" t="s">
        <v>35</v>
      </c>
      <c r="C83">
        <v>4</v>
      </c>
      <c r="D83">
        <v>22360407</v>
      </c>
    </row>
    <row r="84" spans="1:4" x14ac:dyDescent="0.35">
      <c r="A84" s="5"/>
      <c r="B84" t="s">
        <v>35</v>
      </c>
      <c r="C84">
        <v>4</v>
      </c>
      <c r="D84">
        <v>23236835</v>
      </c>
    </row>
    <row r="85" spans="1:4" x14ac:dyDescent="0.35">
      <c r="A85" s="5"/>
      <c r="B85" t="s">
        <v>35</v>
      </c>
      <c r="C85">
        <v>4</v>
      </c>
      <c r="D85">
        <v>20199426</v>
      </c>
    </row>
    <row r="86" spans="1:4" x14ac:dyDescent="0.35">
      <c r="A86" s="5"/>
      <c r="B86" t="s">
        <v>35</v>
      </c>
      <c r="C86">
        <v>2</v>
      </c>
      <c r="D86">
        <v>24639258</v>
      </c>
    </row>
    <row r="87" spans="1:4" x14ac:dyDescent="0.35">
      <c r="A87" s="5"/>
      <c r="B87" t="s">
        <v>35</v>
      </c>
      <c r="C87">
        <v>8</v>
      </c>
      <c r="D87">
        <v>16934916</v>
      </c>
    </row>
    <row r="88" spans="1:4" x14ac:dyDescent="0.35">
      <c r="A88" s="5"/>
      <c r="B88" t="s">
        <v>35</v>
      </c>
      <c r="C88">
        <v>8</v>
      </c>
      <c r="D88">
        <v>17504589</v>
      </c>
    </row>
    <row r="89" spans="1:4" x14ac:dyDescent="0.35">
      <c r="A89" s="5"/>
      <c r="B89" t="s">
        <v>35</v>
      </c>
      <c r="C89">
        <v>4</v>
      </c>
      <c r="D89">
        <v>40086719</v>
      </c>
    </row>
    <row r="90" spans="1:4" x14ac:dyDescent="0.35">
      <c r="A90" s="5"/>
      <c r="B90" t="s">
        <v>35</v>
      </c>
      <c r="C90">
        <v>8</v>
      </c>
      <c r="D90">
        <v>32244038</v>
      </c>
    </row>
    <row r="91" spans="1:4" x14ac:dyDescent="0.35">
      <c r="A91" s="5"/>
      <c r="B91" t="s">
        <v>35</v>
      </c>
      <c r="C91">
        <v>16</v>
      </c>
      <c r="D91">
        <v>10123694</v>
      </c>
    </row>
    <row r="92" spans="1:4" x14ac:dyDescent="0.35">
      <c r="A92" s="5"/>
      <c r="B92" t="s">
        <v>35</v>
      </c>
      <c r="C92">
        <v>8</v>
      </c>
      <c r="D92">
        <v>29759354</v>
      </c>
    </row>
    <row r="93" spans="1:4" x14ac:dyDescent="0.35">
      <c r="A93" s="5"/>
      <c r="B93" t="s">
        <v>35</v>
      </c>
      <c r="C93">
        <v>8</v>
      </c>
      <c r="D93">
        <v>36624140</v>
      </c>
    </row>
    <row r="94" spans="1:4" x14ac:dyDescent="0.35">
      <c r="A94" s="5"/>
      <c r="B94" t="s">
        <v>35</v>
      </c>
      <c r="C94">
        <v>16</v>
      </c>
      <c r="D94">
        <v>32026771</v>
      </c>
    </row>
    <row r="95" spans="1:4" x14ac:dyDescent="0.35">
      <c r="A95" s="5"/>
      <c r="B95" t="s">
        <v>35</v>
      </c>
      <c r="C95">
        <v>2</v>
      </c>
      <c r="D95">
        <v>60126998</v>
      </c>
    </row>
    <row r="96" spans="1:4" x14ac:dyDescent="0.35">
      <c r="A96" s="5"/>
      <c r="B96" t="s">
        <v>35</v>
      </c>
      <c r="C96">
        <v>4</v>
      </c>
      <c r="D96">
        <v>47645930</v>
      </c>
    </row>
    <row r="97" spans="1:4" x14ac:dyDescent="0.35">
      <c r="A97" s="5"/>
      <c r="B97" t="s">
        <v>35</v>
      </c>
      <c r="C97">
        <v>8</v>
      </c>
      <c r="D97">
        <v>49189257</v>
      </c>
    </row>
    <row r="98" spans="1:4" x14ac:dyDescent="0.35">
      <c r="A98" s="5"/>
      <c r="B98" t="s">
        <v>35</v>
      </c>
      <c r="C98">
        <v>16</v>
      </c>
      <c r="D98">
        <v>21606764</v>
      </c>
    </row>
    <row r="99" spans="1:4" x14ac:dyDescent="0.35">
      <c r="A99" s="5"/>
      <c r="B99" t="s">
        <v>35</v>
      </c>
      <c r="C99">
        <v>4</v>
      </c>
      <c r="D99">
        <v>33828611</v>
      </c>
    </row>
    <row r="100" spans="1:4" x14ac:dyDescent="0.35">
      <c r="A100" s="5"/>
      <c r="B100" t="s">
        <v>35</v>
      </c>
      <c r="C100">
        <v>8</v>
      </c>
      <c r="D100">
        <v>23718054</v>
      </c>
    </row>
    <row r="101" spans="1:4" x14ac:dyDescent="0.35">
      <c r="A101" s="5"/>
      <c r="B101" t="s">
        <v>35</v>
      </c>
      <c r="C101">
        <v>16</v>
      </c>
      <c r="D101">
        <v>26203316</v>
      </c>
    </row>
    <row r="102" spans="1:4" x14ac:dyDescent="0.35">
      <c r="A102" s="5"/>
      <c r="B102" t="s">
        <v>35</v>
      </c>
      <c r="C102">
        <v>16</v>
      </c>
      <c r="D102">
        <v>32683914</v>
      </c>
    </row>
    <row r="103" spans="1:4" x14ac:dyDescent="0.35">
      <c r="A103" s="5"/>
      <c r="B103" t="s">
        <v>35</v>
      </c>
      <c r="C103">
        <v>8</v>
      </c>
      <c r="D103">
        <v>25276884</v>
      </c>
    </row>
    <row r="104" spans="1:4" x14ac:dyDescent="0.35">
      <c r="A104" s="5"/>
      <c r="B104" t="s">
        <v>35</v>
      </c>
      <c r="C104">
        <v>16</v>
      </c>
      <c r="D104">
        <v>21290056</v>
      </c>
    </row>
    <row r="105" spans="1:4" x14ac:dyDescent="0.35">
      <c r="A105" s="5"/>
      <c r="B105" t="s">
        <v>35</v>
      </c>
      <c r="C105">
        <v>32</v>
      </c>
      <c r="D105">
        <v>25445946</v>
      </c>
    </row>
    <row r="106" spans="1:4" x14ac:dyDescent="0.35">
      <c r="A106" s="5"/>
      <c r="B106" t="s">
        <v>35</v>
      </c>
      <c r="C106">
        <v>16</v>
      </c>
      <c r="D106">
        <v>32826060</v>
      </c>
    </row>
    <row r="107" spans="1:4" x14ac:dyDescent="0.35">
      <c r="A107" s="5"/>
      <c r="B107" t="s">
        <v>35</v>
      </c>
      <c r="C107">
        <v>32</v>
      </c>
      <c r="D107">
        <v>31594055</v>
      </c>
    </row>
    <row r="108" spans="1:4" x14ac:dyDescent="0.35">
      <c r="A108" s="5"/>
      <c r="B108" t="s">
        <v>35</v>
      </c>
      <c r="C108">
        <v>16</v>
      </c>
      <c r="D108">
        <v>11254904</v>
      </c>
    </row>
    <row r="109" spans="1:4" x14ac:dyDescent="0.35">
      <c r="A109" s="5"/>
      <c r="B109" t="s">
        <v>35</v>
      </c>
      <c r="C109">
        <v>32</v>
      </c>
      <c r="D109">
        <v>36079349</v>
      </c>
    </row>
    <row r="110" spans="1:4" x14ac:dyDescent="0.35">
      <c r="A110" s="5"/>
      <c r="B110" t="s">
        <v>35</v>
      </c>
      <c r="C110">
        <v>32</v>
      </c>
      <c r="D110">
        <v>19178984</v>
      </c>
    </row>
    <row r="111" spans="1:4" x14ac:dyDescent="0.35">
      <c r="A111" s="5"/>
      <c r="B111" t="s">
        <v>35</v>
      </c>
      <c r="C111">
        <v>32</v>
      </c>
      <c r="D111">
        <v>11748598</v>
      </c>
    </row>
    <row r="112" spans="1:4" x14ac:dyDescent="0.35">
      <c r="A112" s="5"/>
      <c r="B112" t="s">
        <v>35</v>
      </c>
      <c r="C112">
        <v>32</v>
      </c>
      <c r="D112">
        <v>34366322</v>
      </c>
    </row>
    <row r="113" spans="1:4" x14ac:dyDescent="0.35">
      <c r="A113" s="5"/>
      <c r="B113" t="s">
        <v>35</v>
      </c>
      <c r="C113">
        <v>32</v>
      </c>
      <c r="D113">
        <v>21925677</v>
      </c>
    </row>
    <row r="114" spans="1:4" x14ac:dyDescent="0.35">
      <c r="A114" s="5"/>
      <c r="B114" t="s">
        <v>35</v>
      </c>
      <c r="C114">
        <v>32</v>
      </c>
      <c r="D114">
        <v>11060129</v>
      </c>
    </row>
    <row r="115" spans="1:4" x14ac:dyDescent="0.35">
      <c r="A115" s="5"/>
      <c r="B115" t="s">
        <v>35</v>
      </c>
      <c r="C115">
        <v>64</v>
      </c>
      <c r="D115">
        <v>24009983</v>
      </c>
    </row>
    <row r="116" spans="1:4" x14ac:dyDescent="0.35">
      <c r="A116" s="5"/>
      <c r="B116" t="s">
        <v>35</v>
      </c>
      <c r="C116">
        <v>64</v>
      </c>
      <c r="D116">
        <v>18876441</v>
      </c>
    </row>
    <row r="117" spans="1:4" x14ac:dyDescent="0.35">
      <c r="A117" s="5"/>
      <c r="B117" t="s">
        <v>35</v>
      </c>
      <c r="C117">
        <v>64</v>
      </c>
      <c r="D117">
        <v>9294050</v>
      </c>
    </row>
    <row r="118" spans="1:4" x14ac:dyDescent="0.35">
      <c r="A118" s="5"/>
      <c r="B118" t="s">
        <v>35</v>
      </c>
      <c r="C118">
        <v>64</v>
      </c>
      <c r="D118">
        <v>25225753</v>
      </c>
    </row>
    <row r="119" spans="1:4" x14ac:dyDescent="0.35">
      <c r="A119" s="5"/>
      <c r="B119" t="s">
        <v>35</v>
      </c>
      <c r="C119">
        <v>64</v>
      </c>
      <c r="D119">
        <v>14855217</v>
      </c>
    </row>
    <row r="120" spans="1:4" x14ac:dyDescent="0.35">
      <c r="A120" s="5"/>
      <c r="B120" t="s">
        <v>35</v>
      </c>
      <c r="C120">
        <v>64</v>
      </c>
      <c r="D120">
        <v>43848231</v>
      </c>
    </row>
    <row r="121" spans="1:4" x14ac:dyDescent="0.35">
      <c r="A121" s="5"/>
      <c r="B121" t="s">
        <v>35</v>
      </c>
      <c r="C121">
        <v>64</v>
      </c>
      <c r="D121">
        <v>22134783</v>
      </c>
    </row>
    <row r="122" spans="1:4" x14ac:dyDescent="0.35">
      <c r="A122" s="5"/>
      <c r="B122" t="s">
        <v>35</v>
      </c>
      <c r="C122">
        <v>64</v>
      </c>
      <c r="D122">
        <v>18309287</v>
      </c>
    </row>
    <row r="123" spans="1:4" x14ac:dyDescent="0.35">
      <c r="A123" s="5"/>
      <c r="B123" t="s">
        <v>35</v>
      </c>
      <c r="C123">
        <v>128</v>
      </c>
      <c r="D123">
        <v>23844978</v>
      </c>
    </row>
    <row r="124" spans="1:4" x14ac:dyDescent="0.35">
      <c r="A124" s="5"/>
      <c r="B124" t="s">
        <v>35</v>
      </c>
      <c r="C124">
        <v>128</v>
      </c>
      <c r="D124">
        <v>15016058</v>
      </c>
    </row>
    <row r="125" spans="1:4" x14ac:dyDescent="0.35">
      <c r="A125" s="5"/>
      <c r="B125" t="s">
        <v>35</v>
      </c>
      <c r="C125">
        <v>128</v>
      </c>
      <c r="D125">
        <v>18649933</v>
      </c>
    </row>
    <row r="126" spans="1:4" x14ac:dyDescent="0.35">
      <c r="A126" s="5"/>
      <c r="B126" t="s">
        <v>35</v>
      </c>
      <c r="C126">
        <v>128</v>
      </c>
      <c r="D126">
        <v>18515410</v>
      </c>
    </row>
    <row r="127" spans="1:4" x14ac:dyDescent="0.35">
      <c r="A127" s="5"/>
      <c r="B127" t="s">
        <v>35</v>
      </c>
      <c r="C127">
        <v>128</v>
      </c>
      <c r="D127">
        <v>15247077</v>
      </c>
    </row>
    <row r="128" spans="1:4" x14ac:dyDescent="0.35">
      <c r="A128" s="5"/>
      <c r="B128" t="s">
        <v>35</v>
      </c>
      <c r="C128">
        <v>128</v>
      </c>
      <c r="D128">
        <v>14441500</v>
      </c>
    </row>
    <row r="129" spans="1:4" x14ac:dyDescent="0.35">
      <c r="A129" s="5"/>
      <c r="B129" t="s">
        <v>35</v>
      </c>
      <c r="C129">
        <v>128</v>
      </c>
      <c r="D129">
        <v>10988544</v>
      </c>
    </row>
    <row r="130" spans="1:4" x14ac:dyDescent="0.35">
      <c r="B130" t="s">
        <v>35</v>
      </c>
      <c r="C130">
        <v>128</v>
      </c>
      <c r="D130">
        <v>28233530</v>
      </c>
    </row>
    <row r="131" spans="1:4" x14ac:dyDescent="0.35">
      <c r="A131" t="s">
        <v>40</v>
      </c>
    </row>
    <row r="132" spans="1:4" x14ac:dyDescent="0.35">
      <c r="B132" t="s">
        <v>34</v>
      </c>
      <c r="C132">
        <v>1</v>
      </c>
      <c r="D132">
        <v>8908228</v>
      </c>
    </row>
    <row r="133" spans="1:4" x14ac:dyDescent="0.35">
      <c r="B133" t="s">
        <v>34</v>
      </c>
      <c r="C133">
        <v>2</v>
      </c>
      <c r="D133">
        <v>19211352</v>
      </c>
    </row>
    <row r="134" spans="1:4" x14ac:dyDescent="0.35">
      <c r="B134" t="s">
        <v>34</v>
      </c>
      <c r="C134">
        <v>4</v>
      </c>
      <c r="D134">
        <v>26017376</v>
      </c>
    </row>
    <row r="135" spans="1:4" x14ac:dyDescent="0.35">
      <c r="B135" t="s">
        <v>34</v>
      </c>
      <c r="C135">
        <v>8</v>
      </c>
      <c r="D135">
        <v>19735471</v>
      </c>
    </row>
    <row r="136" spans="1:4" x14ac:dyDescent="0.35">
      <c r="B136" t="s">
        <v>34</v>
      </c>
      <c r="C136">
        <v>16</v>
      </c>
      <c r="D136">
        <v>14766457</v>
      </c>
    </row>
    <row r="137" spans="1:4" x14ac:dyDescent="0.35">
      <c r="B137" t="s">
        <v>34</v>
      </c>
      <c r="C137">
        <v>32</v>
      </c>
      <c r="D137">
        <v>18648691</v>
      </c>
    </row>
    <row r="138" spans="1:4" x14ac:dyDescent="0.35">
      <c r="B138" t="s">
        <v>34</v>
      </c>
      <c r="C138">
        <v>64</v>
      </c>
      <c r="D138">
        <v>44920351</v>
      </c>
    </row>
    <row r="139" spans="1:4" x14ac:dyDescent="0.35">
      <c r="B139" t="s">
        <v>34</v>
      </c>
      <c r="C139">
        <v>128</v>
      </c>
      <c r="D139">
        <v>30848149</v>
      </c>
    </row>
    <row r="140" spans="1:4" x14ac:dyDescent="0.35">
      <c r="B140" t="s">
        <v>35</v>
      </c>
      <c r="C140">
        <v>1</v>
      </c>
      <c r="D140">
        <v>29676442</v>
      </c>
    </row>
    <row r="141" spans="1:4" x14ac:dyDescent="0.35">
      <c r="B141" t="s">
        <v>35</v>
      </c>
      <c r="C141">
        <v>2</v>
      </c>
      <c r="D141">
        <v>33259491</v>
      </c>
    </row>
    <row r="142" spans="1:4" x14ac:dyDescent="0.35">
      <c r="B142" t="s">
        <v>35</v>
      </c>
      <c r="C142">
        <v>4</v>
      </c>
      <c r="D142">
        <v>10492923</v>
      </c>
    </row>
    <row r="143" spans="1:4" x14ac:dyDescent="0.35">
      <c r="B143" t="s">
        <v>35</v>
      </c>
      <c r="C143">
        <v>8</v>
      </c>
      <c r="D143">
        <v>12589398</v>
      </c>
    </row>
    <row r="144" spans="1:4" x14ac:dyDescent="0.35">
      <c r="B144" t="s">
        <v>35</v>
      </c>
      <c r="C144">
        <v>16</v>
      </c>
      <c r="D144">
        <v>12260121</v>
      </c>
    </row>
    <row r="145" spans="2:4" x14ac:dyDescent="0.35">
      <c r="B145" t="s">
        <v>35</v>
      </c>
      <c r="C145">
        <v>32</v>
      </c>
      <c r="D145">
        <v>32894990</v>
      </c>
    </row>
    <row r="146" spans="2:4" x14ac:dyDescent="0.35">
      <c r="B146" t="s">
        <v>35</v>
      </c>
      <c r="C146">
        <v>64</v>
      </c>
      <c r="D146">
        <v>15435658</v>
      </c>
    </row>
    <row r="147" spans="2:4" x14ac:dyDescent="0.35">
      <c r="B147" t="s">
        <v>35</v>
      </c>
      <c r="C147">
        <v>128</v>
      </c>
      <c r="D147">
        <v>19005718</v>
      </c>
    </row>
  </sheetData>
  <dataConsolidate function="average">
    <dataRefs count="1">
      <dataRef ref="C67:D130" sheet="Compare Scan (8 threads, VM)"/>
    </dataRefs>
  </dataConsolidate>
  <pageMargins left="0.7" right="0.7" top="0.75" bottom="0.75" header="0.3" footer="0.3"/>
  <pageSetup paperSize="9" orientation="portrait" horizontalDpi="0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topLeftCell="A23" workbookViewId="0">
      <selection activeCell="L72" sqref="L72"/>
    </sheetView>
  </sheetViews>
  <sheetFormatPr defaultColWidth="10.6640625" defaultRowHeight="15.5" x14ac:dyDescent="0.35"/>
  <cols>
    <col min="8" max="8" width="13.6640625" style="6" customWidth="1"/>
    <col min="11" max="11" width="13.6640625" style="6" customWidth="1"/>
  </cols>
  <sheetData>
    <row r="1" spans="1:13" x14ac:dyDescent="0.35">
      <c r="A1" s="5">
        <v>4.1666666666666664E-2</v>
      </c>
      <c r="B1" t="s">
        <v>36</v>
      </c>
      <c r="C1" t="s">
        <v>37</v>
      </c>
      <c r="D1">
        <v>5</v>
      </c>
      <c r="E1" t="s">
        <v>38</v>
      </c>
      <c r="H1" s="6" t="s">
        <v>41</v>
      </c>
      <c r="I1" t="s">
        <v>42</v>
      </c>
      <c r="K1" s="6" t="s">
        <v>43</v>
      </c>
      <c r="L1" t="s">
        <v>44</v>
      </c>
    </row>
    <row r="2" spans="1:13" x14ac:dyDescent="0.35">
      <c r="A2" s="5">
        <v>4.1666666666666664E-2</v>
      </c>
      <c r="B2" t="s">
        <v>34</v>
      </c>
      <c r="C2">
        <v>1</v>
      </c>
      <c r="D2">
        <v>20227936</v>
      </c>
      <c r="F2">
        <v>1000000</v>
      </c>
      <c r="G2">
        <v>1</v>
      </c>
      <c r="H2">
        <v>21790915</v>
      </c>
      <c r="I2">
        <v>30827633.199999999</v>
      </c>
      <c r="K2">
        <v>6856402</v>
      </c>
      <c r="L2">
        <v>8474387</v>
      </c>
    </row>
    <row r="3" spans="1:13" x14ac:dyDescent="0.35">
      <c r="A3" s="5">
        <v>4.1666666666666664E-2</v>
      </c>
      <c r="B3" t="s">
        <v>34</v>
      </c>
      <c r="C3">
        <v>1</v>
      </c>
      <c r="D3">
        <v>20375931</v>
      </c>
      <c r="F3">
        <v>1000000</v>
      </c>
      <c r="G3">
        <f>G2*2</f>
        <v>2</v>
      </c>
      <c r="H3">
        <v>31739443.199999999</v>
      </c>
      <c r="I3">
        <v>31250523.399999999</v>
      </c>
      <c r="K3">
        <v>20950617</v>
      </c>
      <c r="L3">
        <v>6860451</v>
      </c>
    </row>
    <row r="4" spans="1:13" x14ac:dyDescent="0.35">
      <c r="A4" s="5">
        <v>4.1666666666666664E-2</v>
      </c>
      <c r="B4" t="s">
        <v>34</v>
      </c>
      <c r="C4">
        <v>1</v>
      </c>
      <c r="D4">
        <v>21920136</v>
      </c>
      <c r="F4">
        <v>1000000</v>
      </c>
      <c r="G4">
        <f t="shared" ref="G4:G9" si="0">G3*2</f>
        <v>4</v>
      </c>
      <c r="H4">
        <v>34750962.200000003</v>
      </c>
      <c r="I4">
        <v>30416640.199999999</v>
      </c>
      <c r="K4">
        <v>7015962</v>
      </c>
      <c r="L4">
        <v>18120252</v>
      </c>
    </row>
    <row r="5" spans="1:13" x14ac:dyDescent="0.35">
      <c r="A5" s="5">
        <v>4.1666666666666664E-2</v>
      </c>
      <c r="B5" t="s">
        <v>34</v>
      </c>
      <c r="C5">
        <v>1</v>
      </c>
      <c r="D5">
        <v>22229690</v>
      </c>
      <c r="F5">
        <v>1000000</v>
      </c>
      <c r="G5">
        <f t="shared" si="0"/>
        <v>8</v>
      </c>
      <c r="H5">
        <v>19781829.600000001</v>
      </c>
      <c r="I5">
        <v>32063696</v>
      </c>
      <c r="K5">
        <v>6927930</v>
      </c>
      <c r="L5">
        <v>18066218</v>
      </c>
    </row>
    <row r="6" spans="1:13" x14ac:dyDescent="0.35">
      <c r="A6" s="5">
        <v>4.1666666666666664E-2</v>
      </c>
      <c r="B6" t="s">
        <v>34</v>
      </c>
      <c r="C6">
        <v>1</v>
      </c>
      <c r="D6">
        <v>24200882</v>
      </c>
      <c r="F6">
        <v>1000000</v>
      </c>
      <c r="G6">
        <f t="shared" si="0"/>
        <v>16</v>
      </c>
      <c r="H6">
        <v>35376100.200000003</v>
      </c>
      <c r="I6">
        <v>31849578</v>
      </c>
      <c r="K6">
        <v>8562548</v>
      </c>
      <c r="L6">
        <v>10022754</v>
      </c>
    </row>
    <row r="7" spans="1:13" x14ac:dyDescent="0.35">
      <c r="A7" s="5">
        <v>4.1666666666666664E-2</v>
      </c>
      <c r="B7" t="s">
        <v>34</v>
      </c>
      <c r="C7">
        <v>2</v>
      </c>
      <c r="D7">
        <v>16669333</v>
      </c>
      <c r="F7">
        <v>1000000</v>
      </c>
      <c r="G7">
        <f t="shared" si="0"/>
        <v>32</v>
      </c>
      <c r="H7">
        <v>76983281.400000006</v>
      </c>
      <c r="I7">
        <v>51726180</v>
      </c>
      <c r="K7">
        <v>18566059</v>
      </c>
      <c r="L7">
        <v>10201041</v>
      </c>
    </row>
    <row r="8" spans="1:13" x14ac:dyDescent="0.35">
      <c r="A8" s="5">
        <v>4.1666666666666664E-2</v>
      </c>
      <c r="B8" t="s">
        <v>34</v>
      </c>
      <c r="C8">
        <v>2</v>
      </c>
      <c r="D8">
        <v>18328282</v>
      </c>
      <c r="F8">
        <v>1000000</v>
      </c>
      <c r="G8">
        <f t="shared" si="0"/>
        <v>64</v>
      </c>
      <c r="H8">
        <v>120856519</v>
      </c>
      <c r="I8">
        <v>26496356.600000001</v>
      </c>
      <c r="K8">
        <v>28768335</v>
      </c>
      <c r="L8">
        <v>7376900</v>
      </c>
    </row>
    <row r="9" spans="1:13" x14ac:dyDescent="0.35">
      <c r="A9" s="5">
        <v>4.1666666666666664E-2</v>
      </c>
      <c r="B9" t="s">
        <v>34</v>
      </c>
      <c r="C9">
        <v>2</v>
      </c>
      <c r="D9">
        <v>28048867</v>
      </c>
      <c r="F9">
        <v>1000000</v>
      </c>
      <c r="G9">
        <f t="shared" si="0"/>
        <v>128</v>
      </c>
      <c r="H9">
        <v>68826972.200000003</v>
      </c>
      <c r="I9">
        <v>26062033</v>
      </c>
      <c r="K9">
        <v>24760908</v>
      </c>
      <c r="L9">
        <v>6743495</v>
      </c>
    </row>
    <row r="10" spans="1:13" x14ac:dyDescent="0.35">
      <c r="A10" s="5">
        <v>4.1666666666666664E-2</v>
      </c>
      <c r="B10" t="s">
        <v>34</v>
      </c>
      <c r="C10">
        <v>4</v>
      </c>
      <c r="D10">
        <v>18335113</v>
      </c>
    </row>
    <row r="11" spans="1:13" x14ac:dyDescent="0.35">
      <c r="A11" s="5">
        <v>4.1666666666666664E-2</v>
      </c>
      <c r="B11" t="s">
        <v>34</v>
      </c>
      <c r="C11">
        <v>2</v>
      </c>
      <c r="D11">
        <v>42214050</v>
      </c>
      <c r="G11" s="1" t="s">
        <v>19</v>
      </c>
      <c r="H11"/>
      <c r="I11" t="s">
        <v>45</v>
      </c>
      <c r="K11"/>
    </row>
    <row r="12" spans="1:13" x14ac:dyDescent="0.35">
      <c r="A12" s="5">
        <v>4.1666666666666664E-2</v>
      </c>
      <c r="B12" t="s">
        <v>34</v>
      </c>
      <c r="C12">
        <v>4</v>
      </c>
      <c r="D12">
        <v>23300677</v>
      </c>
      <c r="F12" t="s">
        <v>17</v>
      </c>
      <c r="H12"/>
      <c r="K12"/>
    </row>
    <row r="13" spans="1:13" x14ac:dyDescent="0.35">
      <c r="A13" s="5">
        <v>4.1666666666666664E-2</v>
      </c>
      <c r="B13" t="s">
        <v>34</v>
      </c>
      <c r="C13">
        <v>2</v>
      </c>
      <c r="D13">
        <v>53436684</v>
      </c>
      <c r="F13">
        <f>F2</f>
        <v>1000000</v>
      </c>
      <c r="G13">
        <f>G2</f>
        <v>1</v>
      </c>
      <c r="H13" s="2">
        <f>($F13*4 * $D$1)/H2</f>
        <v>0.91781368519862516</v>
      </c>
      <c r="I13" s="2">
        <f>($F13*4 * $D$1)/I2</f>
        <v>0.64876858597110854</v>
      </c>
      <c r="J13" s="2"/>
      <c r="K13" s="2">
        <f>($F13*4)/K2</f>
        <v>0.58339636444887566</v>
      </c>
      <c r="L13" s="2">
        <f>($F13*4)/L2</f>
        <v>0.47201054188344244</v>
      </c>
      <c r="M13" s="2"/>
    </row>
    <row r="14" spans="1:13" x14ac:dyDescent="0.35">
      <c r="A14" s="5">
        <v>4.1666666666666664E-2</v>
      </c>
      <c r="B14" t="s">
        <v>34</v>
      </c>
      <c r="C14">
        <v>8</v>
      </c>
      <c r="D14">
        <v>19286816</v>
      </c>
      <c r="F14">
        <f t="shared" ref="F14:G20" si="1">F3</f>
        <v>1000000</v>
      </c>
      <c r="G14">
        <f t="shared" si="1"/>
        <v>2</v>
      </c>
      <c r="H14" s="2">
        <f t="shared" ref="H14:I14" si="2">($F14*4 * $D$1)/H3</f>
        <v>0.63013077683732022</v>
      </c>
      <c r="I14" s="2">
        <f t="shared" si="2"/>
        <v>0.63998928094753127</v>
      </c>
      <c r="J14" s="2"/>
      <c r="K14" s="2">
        <f t="shared" ref="K14:L14" si="3">($F14*4)/K3</f>
        <v>0.19092516463834933</v>
      </c>
      <c r="L14" s="2">
        <f t="shared" si="3"/>
        <v>0.58305204716133097</v>
      </c>
      <c r="M14" s="2"/>
    </row>
    <row r="15" spans="1:13" x14ac:dyDescent="0.35">
      <c r="A15" s="5">
        <v>4.1666666666666664E-2</v>
      </c>
      <c r="B15" t="s">
        <v>34</v>
      </c>
      <c r="C15">
        <v>4</v>
      </c>
      <c r="D15">
        <v>30549764</v>
      </c>
      <c r="F15">
        <f t="shared" si="1"/>
        <v>1000000</v>
      </c>
      <c r="G15">
        <f t="shared" si="1"/>
        <v>4</v>
      </c>
      <c r="H15" s="2">
        <f t="shared" ref="H15:I15" si="4">($F15*4 * $D$1)/H4</f>
        <v>0.57552363255138872</v>
      </c>
      <c r="I15" s="2">
        <f t="shared" si="4"/>
        <v>0.65753481872070807</v>
      </c>
      <c r="J15" s="2"/>
      <c r="K15" s="2">
        <f t="shared" ref="K15:L15" si="5">($F15*4)/K4</f>
        <v>0.57012851551932575</v>
      </c>
      <c r="L15" s="2">
        <f t="shared" si="5"/>
        <v>0.22074748187828735</v>
      </c>
      <c r="M15" s="2"/>
    </row>
    <row r="16" spans="1:13" x14ac:dyDescent="0.35">
      <c r="A16" s="5">
        <v>4.1666666666666664E-2</v>
      </c>
      <c r="B16" t="s">
        <v>34</v>
      </c>
      <c r="C16">
        <v>8</v>
      </c>
      <c r="D16">
        <v>18682641</v>
      </c>
      <c r="F16">
        <f t="shared" si="1"/>
        <v>1000000</v>
      </c>
      <c r="G16">
        <f t="shared" si="1"/>
        <v>8</v>
      </c>
      <c r="H16" s="2">
        <f t="shared" ref="H16:I16" si="6">($F16*4 * $D$1)/H5</f>
        <v>1.0110288281929189</v>
      </c>
      <c r="I16" s="2">
        <f t="shared" si="6"/>
        <v>0.62375840888711021</v>
      </c>
      <c r="J16" s="2"/>
      <c r="K16" s="2">
        <f t="shared" ref="K16:L16" si="7">($F16*4)/K5</f>
        <v>0.57737303927724448</v>
      </c>
      <c r="L16" s="2">
        <f t="shared" si="7"/>
        <v>0.22140771244983318</v>
      </c>
      <c r="M16" s="2"/>
    </row>
    <row r="17" spans="1:13" x14ac:dyDescent="0.35">
      <c r="A17" s="5">
        <v>4.1666666666666664E-2</v>
      </c>
      <c r="B17" t="s">
        <v>34</v>
      </c>
      <c r="C17">
        <v>4</v>
      </c>
      <c r="D17">
        <v>21491551</v>
      </c>
      <c r="F17">
        <f t="shared" si="1"/>
        <v>1000000</v>
      </c>
      <c r="G17">
        <f t="shared" si="1"/>
        <v>16</v>
      </c>
      <c r="H17" s="2">
        <f t="shared" ref="H17:I17" si="8">($F17*4 * $D$1)/H6</f>
        <v>0.56535344164363255</v>
      </c>
      <c r="I17" s="2">
        <f t="shared" si="8"/>
        <v>0.62795180520131222</v>
      </c>
      <c r="J17" s="2"/>
      <c r="K17" s="2">
        <f t="shared" ref="K17:L17" si="9">($F17*4)/K6</f>
        <v>0.46715066589991672</v>
      </c>
      <c r="L17" s="2">
        <f t="shared" si="9"/>
        <v>0.39909190627645852</v>
      </c>
      <c r="M17" s="2"/>
    </row>
    <row r="18" spans="1:13" x14ac:dyDescent="0.35">
      <c r="A18" s="5">
        <v>4.1666666666666664E-2</v>
      </c>
      <c r="B18" t="s">
        <v>34</v>
      </c>
      <c r="C18">
        <v>8</v>
      </c>
      <c r="D18">
        <v>20161190</v>
      </c>
      <c r="F18">
        <f t="shared" si="1"/>
        <v>1000000</v>
      </c>
      <c r="G18">
        <f t="shared" si="1"/>
        <v>32</v>
      </c>
      <c r="H18" s="2">
        <f t="shared" ref="H18:I18" si="10">($F18*4 * $D$1)/H7</f>
        <v>0.25979666800745127</v>
      </c>
      <c r="I18" s="2">
        <f t="shared" si="10"/>
        <v>0.38665140166932876</v>
      </c>
      <c r="J18" s="2"/>
      <c r="K18" s="2">
        <f t="shared" ref="K18:L18" si="11">($F18*4)/K7</f>
        <v>0.21544690771477135</v>
      </c>
      <c r="L18" s="2">
        <f t="shared" si="11"/>
        <v>0.39211684376133771</v>
      </c>
      <c r="M18" s="2"/>
    </row>
    <row r="19" spans="1:13" x14ac:dyDescent="0.35">
      <c r="A19" s="5">
        <v>4.1666666666666664E-2</v>
      </c>
      <c r="B19" t="s">
        <v>34</v>
      </c>
      <c r="C19">
        <v>8</v>
      </c>
      <c r="D19">
        <v>23910591</v>
      </c>
      <c r="F19">
        <f t="shared" si="1"/>
        <v>1000000</v>
      </c>
      <c r="G19">
        <f t="shared" si="1"/>
        <v>64</v>
      </c>
      <c r="H19" s="2">
        <f t="shared" ref="H19:I19" si="12">($F19*4 * $D$1)/H8</f>
        <v>0.16548548779565628</v>
      </c>
      <c r="I19" s="2">
        <f t="shared" si="12"/>
        <v>0.75482075901710954</v>
      </c>
      <c r="J19" s="2"/>
      <c r="K19" s="2">
        <f t="shared" ref="K19:L19" si="13">($F19*4)/K8</f>
        <v>0.13904176240995525</v>
      </c>
      <c r="L19" s="2">
        <f t="shared" si="13"/>
        <v>0.54223318738223369</v>
      </c>
      <c r="M19" s="2"/>
    </row>
    <row r="20" spans="1:13" x14ac:dyDescent="0.35">
      <c r="A20" s="5">
        <v>4.1666666666666664E-2</v>
      </c>
      <c r="B20" t="s">
        <v>34</v>
      </c>
      <c r="C20">
        <v>16</v>
      </c>
      <c r="D20">
        <v>37959435</v>
      </c>
      <c r="F20">
        <f t="shared" si="1"/>
        <v>1000000</v>
      </c>
      <c r="G20">
        <f t="shared" si="1"/>
        <v>128</v>
      </c>
      <c r="H20" s="2">
        <f t="shared" ref="H20:I20" si="14">($F20*4 * $D$1)/H9</f>
        <v>0.29058375460543651</v>
      </c>
      <c r="I20" s="2">
        <f t="shared" si="14"/>
        <v>0.76739984175447862</v>
      </c>
      <c r="J20" s="2"/>
      <c r="K20" s="2">
        <f t="shared" ref="K20:L20" si="15">($F20*4)/K9</f>
        <v>0.16154496434460319</v>
      </c>
      <c r="L20" s="2">
        <f t="shared" si="15"/>
        <v>0.59316422715520656</v>
      </c>
      <c r="M20" s="2"/>
    </row>
    <row r="21" spans="1:13" x14ac:dyDescent="0.35">
      <c r="A21" s="5">
        <v>4.1666666666666664E-2</v>
      </c>
      <c r="B21" t="s">
        <v>34</v>
      </c>
      <c r="C21">
        <v>16</v>
      </c>
      <c r="D21">
        <v>24156725</v>
      </c>
      <c r="H21" s="2"/>
      <c r="I21" s="2"/>
      <c r="J21" s="2"/>
      <c r="K21" s="2"/>
      <c r="L21" s="2"/>
      <c r="M21" s="2"/>
    </row>
    <row r="22" spans="1:13" x14ac:dyDescent="0.35">
      <c r="A22" s="5">
        <v>4.1666666666666664E-2</v>
      </c>
      <c r="B22" t="s">
        <v>34</v>
      </c>
      <c r="C22">
        <v>16</v>
      </c>
      <c r="D22">
        <v>27181645</v>
      </c>
      <c r="F22" t="s">
        <v>16</v>
      </c>
      <c r="H22" s="2"/>
      <c r="I22" s="2"/>
      <c r="J22" s="2"/>
      <c r="K22" s="2"/>
      <c r="L22" s="2"/>
      <c r="M22" s="2"/>
    </row>
    <row r="23" spans="1:13" x14ac:dyDescent="0.35">
      <c r="A23" s="5">
        <v>4.1666666666666664E-2</v>
      </c>
      <c r="B23" t="s">
        <v>34</v>
      </c>
      <c r="C23">
        <v>16</v>
      </c>
      <c r="D23">
        <v>60191276</v>
      </c>
      <c r="F23">
        <f>F13</f>
        <v>1000000</v>
      </c>
      <c r="G23">
        <f>G13</f>
        <v>1</v>
      </c>
      <c r="H23" s="2">
        <f>H13*1000000/1024/1024</f>
        <v>0.87529533882010002</v>
      </c>
      <c r="I23" s="2">
        <f>I13*1000000/1024/1024</f>
        <v>0.61871393773184635</v>
      </c>
      <c r="J23" s="2"/>
      <c r="K23" s="2">
        <f>K13*1000000/1024/1024</f>
        <v>0.55637012905967298</v>
      </c>
      <c r="L23" s="2">
        <f>L13*1000000/1024/1024</f>
        <v>0.4501443308672356</v>
      </c>
      <c r="M23" s="2"/>
    </row>
    <row r="24" spans="1:13" x14ac:dyDescent="0.35">
      <c r="A24" s="5">
        <v>4.1666666666666664E-2</v>
      </c>
      <c r="B24" t="s">
        <v>34</v>
      </c>
      <c r="C24">
        <v>4</v>
      </c>
      <c r="D24">
        <v>80077706</v>
      </c>
      <c r="F24">
        <f t="shared" ref="F24:G29" si="16">F14</f>
        <v>1000000</v>
      </c>
      <c r="G24">
        <f t="shared" si="16"/>
        <v>2</v>
      </c>
      <c r="H24" s="2">
        <f t="shared" ref="H24:I30" si="17">H14*1000000/1024/1024</f>
        <v>0.6009395378468706</v>
      </c>
      <c r="I24" s="2">
        <f t="shared" si="17"/>
        <v>0.61034134001496432</v>
      </c>
      <c r="J24" s="2"/>
      <c r="K24" s="2">
        <f t="shared" ref="K24:L24" si="18">K14*1000000/1024/1024</f>
        <v>0.18208042587122852</v>
      </c>
      <c r="L24" s="2">
        <f t="shared" si="18"/>
        <v>0.55604176250584691</v>
      </c>
      <c r="M24" s="2"/>
    </row>
    <row r="25" spans="1:13" x14ac:dyDescent="0.35">
      <c r="A25" s="5">
        <v>4.1666666666666664E-2</v>
      </c>
      <c r="B25" t="s">
        <v>34</v>
      </c>
      <c r="C25">
        <v>8</v>
      </c>
      <c r="D25">
        <v>16867910</v>
      </c>
      <c r="F25">
        <f t="shared" si="16"/>
        <v>1000000</v>
      </c>
      <c r="G25">
        <f t="shared" si="16"/>
        <v>4</v>
      </c>
      <c r="H25" s="2">
        <f t="shared" si="17"/>
        <v>0.54886210684908743</v>
      </c>
      <c r="I25" s="2">
        <f t="shared" si="17"/>
        <v>0.62707406875677874</v>
      </c>
      <c r="J25" s="2"/>
      <c r="K25" s="2">
        <f t="shared" ref="K25:L25" si="19">K15*1000000/1024/1024</f>
        <v>0.54371692230160307</v>
      </c>
      <c r="L25" s="2">
        <f t="shared" si="19"/>
        <v>0.21052120387867676</v>
      </c>
      <c r="M25" s="2"/>
    </row>
    <row r="26" spans="1:13" x14ac:dyDescent="0.35">
      <c r="A26" s="5">
        <v>4.1666666666666664E-2</v>
      </c>
      <c r="B26" t="s">
        <v>34</v>
      </c>
      <c r="C26">
        <v>32</v>
      </c>
      <c r="D26">
        <v>53143582</v>
      </c>
      <c r="F26">
        <f t="shared" si="16"/>
        <v>1000000</v>
      </c>
      <c r="G26">
        <f t="shared" si="16"/>
        <v>8</v>
      </c>
      <c r="H26" s="2">
        <f t="shared" si="17"/>
        <v>0.96419222659389392</v>
      </c>
      <c r="I26" s="2">
        <f t="shared" si="17"/>
        <v>0.59486237419806498</v>
      </c>
      <c r="J26" s="2"/>
      <c r="K26" s="2">
        <f t="shared" ref="K26:L26" si="20">K16*1000000/1024/1024</f>
        <v>0.55062583854412506</v>
      </c>
      <c r="L26" s="2">
        <f t="shared" si="20"/>
        <v>0.21115084881766621</v>
      </c>
      <c r="M26" s="2"/>
    </row>
    <row r="27" spans="1:13" x14ac:dyDescent="0.35">
      <c r="A27" s="5">
        <v>4.1666666666666664E-2</v>
      </c>
      <c r="B27" t="s">
        <v>34</v>
      </c>
      <c r="C27">
        <v>32</v>
      </c>
      <c r="D27">
        <v>43870528</v>
      </c>
      <c r="F27">
        <f t="shared" si="16"/>
        <v>1000000</v>
      </c>
      <c r="G27">
        <f t="shared" si="16"/>
        <v>16</v>
      </c>
      <c r="H27" s="2">
        <f t="shared" si="17"/>
        <v>0.53916305698741207</v>
      </c>
      <c r="I27" s="2">
        <f t="shared" si="17"/>
        <v>0.59886150856143205</v>
      </c>
      <c r="J27" s="2"/>
      <c r="K27" s="2">
        <f t="shared" ref="K27:L27" si="21">K17*1000000/1024/1024</f>
        <v>0.44550959196082757</v>
      </c>
      <c r="L27" s="2">
        <f t="shared" si="21"/>
        <v>0.38060370090146878</v>
      </c>
      <c r="M27" s="2"/>
    </row>
    <row r="28" spans="1:13" x14ac:dyDescent="0.35">
      <c r="A28" s="5">
        <v>4.1666666666666664E-2</v>
      </c>
      <c r="B28" t="s">
        <v>34</v>
      </c>
      <c r="C28">
        <v>16</v>
      </c>
      <c r="D28">
        <v>27391420</v>
      </c>
      <c r="F28">
        <f t="shared" si="16"/>
        <v>1000000</v>
      </c>
      <c r="G28">
        <f t="shared" si="16"/>
        <v>32</v>
      </c>
      <c r="H28" s="2">
        <f t="shared" si="17"/>
        <v>0.24776140976662758</v>
      </c>
      <c r="I28" s="2">
        <f t="shared" si="17"/>
        <v>0.36873951117451548</v>
      </c>
      <c r="J28" s="2"/>
      <c r="K28" s="2">
        <f t="shared" ref="K28:L28" si="22">K18*1000000/1024/1024</f>
        <v>0.20546618243672499</v>
      </c>
      <c r="L28" s="2">
        <f t="shared" si="22"/>
        <v>0.37395176292547005</v>
      </c>
      <c r="M28" s="2"/>
    </row>
    <row r="29" spans="1:13" x14ac:dyDescent="0.35">
      <c r="A29" s="5">
        <v>4.1666666666666664E-2</v>
      </c>
      <c r="B29" t="s">
        <v>34</v>
      </c>
      <c r="C29">
        <v>32</v>
      </c>
      <c r="D29">
        <v>106921261</v>
      </c>
      <c r="F29">
        <f t="shared" si="16"/>
        <v>1000000</v>
      </c>
      <c r="G29">
        <f t="shared" si="16"/>
        <v>64</v>
      </c>
      <c r="H29" s="2">
        <f t="shared" si="17"/>
        <v>0.15781925944867733</v>
      </c>
      <c r="I29" s="2">
        <f t="shared" si="17"/>
        <v>0.71985317136488869</v>
      </c>
      <c r="J29" s="2"/>
      <c r="K29" s="2">
        <f t="shared" ref="K29:L29" si="23">K19*1000000/1024/1024</f>
        <v>0.13260055771823431</v>
      </c>
      <c r="L29" s="2">
        <f t="shared" si="23"/>
        <v>0.51711386430953377</v>
      </c>
      <c r="M29" s="2"/>
    </row>
    <row r="30" spans="1:13" x14ac:dyDescent="0.35">
      <c r="A30" s="5">
        <v>4.1666666666666664E-2</v>
      </c>
      <c r="B30" t="s">
        <v>34</v>
      </c>
      <c r="C30">
        <v>32</v>
      </c>
      <c r="D30">
        <v>110953813</v>
      </c>
      <c r="F30">
        <f>F20</f>
        <v>1000000</v>
      </c>
      <c r="G30">
        <f>G20</f>
        <v>128</v>
      </c>
      <c r="H30" s="2">
        <f t="shared" si="17"/>
        <v>0.27712226353210118</v>
      </c>
      <c r="I30" s="2">
        <f t="shared" si="17"/>
        <v>0.73184951949546684</v>
      </c>
      <c r="J30" s="2"/>
      <c r="K30" s="2">
        <f t="shared" ref="K30:L30" si="24">K20*1000000/1024/1024</f>
        <v>0.15406128344021147</v>
      </c>
      <c r="L30" s="2">
        <f t="shared" si="24"/>
        <v>0.56568548884888326</v>
      </c>
      <c r="M30" s="2"/>
    </row>
    <row r="31" spans="1:13" x14ac:dyDescent="0.35">
      <c r="A31" s="5">
        <v>4.1666666666666664E-2</v>
      </c>
      <c r="B31" t="s">
        <v>34</v>
      </c>
      <c r="C31">
        <v>32</v>
      </c>
      <c r="D31">
        <v>70027223</v>
      </c>
      <c r="H31" s="2"/>
      <c r="I31" s="2"/>
      <c r="J31" s="2"/>
      <c r="K31" s="2"/>
      <c r="L31" s="2"/>
      <c r="M31" s="2"/>
    </row>
    <row r="32" spans="1:13" x14ac:dyDescent="0.35">
      <c r="A32" s="5">
        <v>4.1666666666666664E-2</v>
      </c>
      <c r="B32" t="s">
        <v>34</v>
      </c>
      <c r="C32">
        <v>64</v>
      </c>
      <c r="D32">
        <v>109234527</v>
      </c>
      <c r="F32" t="s">
        <v>20</v>
      </c>
      <c r="H32"/>
      <c r="K32"/>
    </row>
    <row r="33" spans="1:13" x14ac:dyDescent="0.35">
      <c r="A33" s="5">
        <v>4.1666666666666664E-2</v>
      </c>
      <c r="B33" t="s">
        <v>34</v>
      </c>
      <c r="C33">
        <v>64</v>
      </c>
      <c r="D33">
        <v>199642703</v>
      </c>
      <c r="F33">
        <f>F23</f>
        <v>1000000</v>
      </c>
      <c r="G33">
        <f>G23</f>
        <v>1</v>
      </c>
      <c r="H33" s="2">
        <f>H23*1000/1024</f>
        <v>0.85478060431650393</v>
      </c>
      <c r="I33" s="2">
        <f>I23*1000/1024</f>
        <v>0.60421282981625624</v>
      </c>
      <c r="J33" s="2"/>
      <c r="K33" s="2">
        <f>K23*1000/1024</f>
        <v>0.5433302041598369</v>
      </c>
      <c r="L33" s="2">
        <f>L23*1000/1024</f>
        <v>0.43959407311253479</v>
      </c>
      <c r="M33" s="2"/>
    </row>
    <row r="34" spans="1:13" x14ac:dyDescent="0.35">
      <c r="A34" s="5">
        <v>4.1666666666666664E-2</v>
      </c>
      <c r="B34" t="s">
        <v>34</v>
      </c>
      <c r="C34">
        <v>64</v>
      </c>
      <c r="D34">
        <v>90355420</v>
      </c>
      <c r="F34">
        <f t="shared" ref="F34:G40" si="25">F24</f>
        <v>1000000</v>
      </c>
      <c r="G34">
        <f t="shared" si="25"/>
        <v>2</v>
      </c>
      <c r="H34" s="2">
        <f t="shared" ref="H34:I40" si="26">H24*1000/1024</f>
        <v>0.58685501742858459</v>
      </c>
      <c r="I34" s="2">
        <f t="shared" si="26"/>
        <v>0.59603646485836359</v>
      </c>
      <c r="J34" s="2"/>
      <c r="K34" s="2">
        <f t="shared" ref="K34:L34" si="27">K24*1000/1024</f>
        <v>0.17781291588987161</v>
      </c>
      <c r="L34" s="2">
        <f t="shared" si="27"/>
        <v>0.54300953369711613</v>
      </c>
      <c r="M34" s="2"/>
    </row>
    <row r="35" spans="1:13" x14ac:dyDescent="0.35">
      <c r="A35" s="5">
        <v>4.1666666666666664E-2</v>
      </c>
      <c r="B35" t="s">
        <v>34</v>
      </c>
      <c r="C35">
        <v>64</v>
      </c>
      <c r="D35">
        <v>107549804</v>
      </c>
      <c r="F35">
        <f t="shared" si="25"/>
        <v>1000000</v>
      </c>
      <c r="G35">
        <f t="shared" si="25"/>
        <v>4</v>
      </c>
      <c r="H35" s="2">
        <f t="shared" si="26"/>
        <v>0.53599815121981198</v>
      </c>
      <c r="I35" s="2">
        <f t="shared" si="26"/>
        <v>0.61237702027029173</v>
      </c>
      <c r="J35" s="2"/>
      <c r="K35" s="2">
        <f t="shared" ref="K35:L35" si="28">K25*1000/1024</f>
        <v>0.53097355693515924</v>
      </c>
      <c r="L35" s="2">
        <f t="shared" si="28"/>
        <v>0.20558711316277029</v>
      </c>
      <c r="M35" s="2"/>
    </row>
    <row r="36" spans="1:13" x14ac:dyDescent="0.35">
      <c r="A36" s="5">
        <v>4.1666666666666664E-2</v>
      </c>
      <c r="B36" t="s">
        <v>34</v>
      </c>
      <c r="C36">
        <v>64</v>
      </c>
      <c r="D36">
        <v>97500141</v>
      </c>
      <c r="F36">
        <f t="shared" si="25"/>
        <v>1000000</v>
      </c>
      <c r="G36">
        <f t="shared" si="25"/>
        <v>8</v>
      </c>
      <c r="H36" s="2">
        <f t="shared" si="26"/>
        <v>0.94159397128309952</v>
      </c>
      <c r="I36" s="2">
        <f t="shared" si="26"/>
        <v>0.58092028730279788</v>
      </c>
      <c r="J36" s="2"/>
      <c r="K36" s="2">
        <f t="shared" ref="K36:L36" si="29">K26*1000/1024</f>
        <v>0.5377205454532471</v>
      </c>
      <c r="L36" s="2">
        <f t="shared" si="29"/>
        <v>0.20620200079850215</v>
      </c>
      <c r="M36" s="2"/>
    </row>
    <row r="37" spans="1:13" x14ac:dyDescent="0.35">
      <c r="A37" s="5">
        <v>4.1666666666666664E-2</v>
      </c>
      <c r="B37" t="s">
        <v>34</v>
      </c>
      <c r="C37">
        <v>128</v>
      </c>
      <c r="D37">
        <v>94066600</v>
      </c>
      <c r="F37">
        <f t="shared" si="25"/>
        <v>1000000</v>
      </c>
      <c r="G37">
        <f t="shared" si="25"/>
        <v>16</v>
      </c>
      <c r="H37" s="2">
        <f t="shared" si="26"/>
        <v>0.52652642283926965</v>
      </c>
      <c r="I37" s="2">
        <f t="shared" si="26"/>
        <v>0.5848256919545235</v>
      </c>
      <c r="J37" s="2"/>
      <c r="K37" s="2">
        <f t="shared" ref="K37:L37" si="30">K27*1000/1024</f>
        <v>0.43506796089924565</v>
      </c>
      <c r="L37" s="2">
        <f t="shared" si="30"/>
        <v>0.37168330166159058</v>
      </c>
      <c r="M37" s="2"/>
    </row>
    <row r="38" spans="1:13" x14ac:dyDescent="0.35">
      <c r="A38" s="5">
        <v>4.1666666666666664E-2</v>
      </c>
      <c r="B38" t="s">
        <v>34</v>
      </c>
      <c r="C38">
        <v>128</v>
      </c>
      <c r="D38">
        <v>62860090</v>
      </c>
      <c r="F38">
        <f t="shared" si="25"/>
        <v>1000000</v>
      </c>
      <c r="G38">
        <f t="shared" si="25"/>
        <v>32</v>
      </c>
      <c r="H38" s="2">
        <f t="shared" si="26"/>
        <v>0.24195450172522226</v>
      </c>
      <c r="I38" s="2">
        <f t="shared" si="26"/>
        <v>0.36009717888136278</v>
      </c>
      <c r="J38" s="2"/>
      <c r="K38" s="2">
        <f t="shared" ref="K38:L38" si="31">K28*1000/1024</f>
        <v>0.20065056878586424</v>
      </c>
      <c r="L38" s="2">
        <f t="shared" si="31"/>
        <v>0.36518726848190436</v>
      </c>
      <c r="M38" s="2"/>
    </row>
    <row r="39" spans="1:13" x14ac:dyDescent="0.35">
      <c r="A39" s="5">
        <v>4.1666666666666664E-2</v>
      </c>
      <c r="B39" t="s">
        <v>34</v>
      </c>
      <c r="C39">
        <v>128</v>
      </c>
      <c r="D39">
        <v>63171381</v>
      </c>
      <c r="F39">
        <f t="shared" si="25"/>
        <v>1000000</v>
      </c>
      <c r="G39">
        <f t="shared" si="25"/>
        <v>64</v>
      </c>
      <c r="H39" s="2">
        <f t="shared" si="26"/>
        <v>0.15412037055534897</v>
      </c>
      <c r="I39" s="2">
        <f t="shared" si="26"/>
        <v>0.7029816126610241</v>
      </c>
      <c r="J39" s="2"/>
      <c r="K39" s="2">
        <f t="shared" ref="K39:L39" si="32">K29*1000/1024</f>
        <v>0.1294927321467132</v>
      </c>
      <c r="L39" s="2">
        <f t="shared" si="32"/>
        <v>0.50499400811477901</v>
      </c>
      <c r="M39" s="2"/>
    </row>
    <row r="40" spans="1:13" x14ac:dyDescent="0.35">
      <c r="A40" s="5">
        <v>4.1666666666666664E-2</v>
      </c>
      <c r="B40" t="s">
        <v>34</v>
      </c>
      <c r="C40">
        <v>128</v>
      </c>
      <c r="D40">
        <v>63875053</v>
      </c>
      <c r="F40">
        <f t="shared" si="25"/>
        <v>1000000</v>
      </c>
      <c r="G40">
        <f t="shared" si="25"/>
        <v>128</v>
      </c>
      <c r="H40" s="2">
        <f t="shared" si="26"/>
        <v>0.27062721048056754</v>
      </c>
      <c r="I40" s="2">
        <f t="shared" si="26"/>
        <v>0.71469679638229189</v>
      </c>
      <c r="J40" s="2"/>
      <c r="K40" s="2">
        <f t="shared" ref="K40:L40" si="33">K30*1000/1024</f>
        <v>0.15045047210958151</v>
      </c>
      <c r="L40" s="2">
        <f t="shared" si="33"/>
        <v>0.55242723520398751</v>
      </c>
      <c r="M40" s="2"/>
    </row>
    <row r="41" spans="1:13" x14ac:dyDescent="0.35">
      <c r="A41" s="5">
        <v>4.1666666666666664E-2</v>
      </c>
      <c r="B41" t="s">
        <v>34</v>
      </c>
      <c r="C41">
        <v>128</v>
      </c>
      <c r="D41">
        <v>60161737</v>
      </c>
    </row>
    <row r="42" spans="1:13" x14ac:dyDescent="0.35">
      <c r="A42" s="5">
        <v>4.1666666666666664E-2</v>
      </c>
      <c r="B42" t="s">
        <v>39</v>
      </c>
      <c r="C42" t="s">
        <v>37</v>
      </c>
      <c r="D42">
        <v>5</v>
      </c>
      <c r="E42" t="s">
        <v>38</v>
      </c>
    </row>
    <row r="43" spans="1:13" x14ac:dyDescent="0.35">
      <c r="A43" s="5">
        <v>4.1666666666666664E-2</v>
      </c>
      <c r="B43" t="s">
        <v>35</v>
      </c>
      <c r="C43">
        <v>1</v>
      </c>
      <c r="D43">
        <v>16509732</v>
      </c>
    </row>
    <row r="44" spans="1:13" x14ac:dyDescent="0.35">
      <c r="A44" s="5">
        <v>4.1666666666666664E-2</v>
      </c>
      <c r="B44" t="s">
        <v>35</v>
      </c>
      <c r="C44">
        <v>1</v>
      </c>
      <c r="D44">
        <v>17691377</v>
      </c>
    </row>
    <row r="45" spans="1:13" x14ac:dyDescent="0.35">
      <c r="A45" s="5">
        <v>4.1666666666666664E-2</v>
      </c>
      <c r="B45" t="s">
        <v>35</v>
      </c>
      <c r="C45">
        <v>1</v>
      </c>
      <c r="D45">
        <v>19909203</v>
      </c>
    </row>
    <row r="46" spans="1:13" x14ac:dyDescent="0.35">
      <c r="A46" s="5">
        <v>4.1666666666666664E-2</v>
      </c>
      <c r="B46" t="s">
        <v>35</v>
      </c>
      <c r="C46">
        <v>1</v>
      </c>
      <c r="D46">
        <v>27767207</v>
      </c>
    </row>
    <row r="47" spans="1:13" x14ac:dyDescent="0.35">
      <c r="A47" s="5">
        <v>4.1666666666666664E-2</v>
      </c>
      <c r="B47" t="s">
        <v>35</v>
      </c>
      <c r="C47">
        <v>2</v>
      </c>
      <c r="D47">
        <v>16462817</v>
      </c>
    </row>
    <row r="48" spans="1:13" x14ac:dyDescent="0.35">
      <c r="A48" s="5">
        <v>4.1666666666666664E-2</v>
      </c>
      <c r="B48" t="s">
        <v>35</v>
      </c>
      <c r="C48">
        <v>2</v>
      </c>
      <c r="D48">
        <v>16347919</v>
      </c>
    </row>
    <row r="49" spans="1:4" x14ac:dyDescent="0.35">
      <c r="A49" s="5">
        <v>4.1666666666666664E-2</v>
      </c>
      <c r="B49" t="s">
        <v>35</v>
      </c>
      <c r="C49">
        <v>2</v>
      </c>
      <c r="D49">
        <v>16995029</v>
      </c>
    </row>
    <row r="50" spans="1:4" x14ac:dyDescent="0.35">
      <c r="A50" s="5">
        <v>4.1666666666666664E-2</v>
      </c>
      <c r="B50" t="s">
        <v>35</v>
      </c>
      <c r="C50">
        <v>4</v>
      </c>
      <c r="D50">
        <v>15636345</v>
      </c>
    </row>
    <row r="51" spans="1:4" x14ac:dyDescent="0.35">
      <c r="A51" s="5">
        <v>4.1666666666666664E-2</v>
      </c>
      <c r="B51" t="s">
        <v>35</v>
      </c>
      <c r="C51">
        <v>4</v>
      </c>
      <c r="D51">
        <v>17604255</v>
      </c>
    </row>
    <row r="52" spans="1:4" x14ac:dyDescent="0.35">
      <c r="A52" s="5">
        <v>4.1666666666666664E-2</v>
      </c>
      <c r="B52" t="s">
        <v>35</v>
      </c>
      <c r="C52">
        <v>4</v>
      </c>
      <c r="D52">
        <v>23780050</v>
      </c>
    </row>
    <row r="53" spans="1:4" x14ac:dyDescent="0.35">
      <c r="A53" s="5">
        <v>4.1666666666666664E-2</v>
      </c>
      <c r="B53" t="s">
        <v>35</v>
      </c>
      <c r="C53">
        <v>1</v>
      </c>
      <c r="D53">
        <v>72260647</v>
      </c>
    </row>
    <row r="54" spans="1:4" x14ac:dyDescent="0.35">
      <c r="A54" s="5">
        <v>4.1666666666666664E-2</v>
      </c>
      <c r="B54" t="s">
        <v>35</v>
      </c>
      <c r="C54">
        <v>8</v>
      </c>
      <c r="D54">
        <v>20817019</v>
      </c>
    </row>
    <row r="55" spans="1:4" x14ac:dyDescent="0.35">
      <c r="A55" s="5">
        <v>4.1666666666666664E-2</v>
      </c>
      <c r="B55" t="s">
        <v>35</v>
      </c>
      <c r="C55">
        <v>2</v>
      </c>
      <c r="D55">
        <v>52824569</v>
      </c>
    </row>
    <row r="56" spans="1:4" x14ac:dyDescent="0.35">
      <c r="A56" s="5">
        <v>4.1666666666666664E-2</v>
      </c>
      <c r="B56" t="s">
        <v>35</v>
      </c>
      <c r="C56">
        <v>8</v>
      </c>
      <c r="D56">
        <v>23761113</v>
      </c>
    </row>
    <row r="57" spans="1:4" x14ac:dyDescent="0.35">
      <c r="A57" s="5">
        <v>4.1666666666666664E-2</v>
      </c>
      <c r="B57" t="s">
        <v>35</v>
      </c>
      <c r="C57">
        <v>8</v>
      </c>
      <c r="D57">
        <v>56378557</v>
      </c>
    </row>
    <row r="58" spans="1:4" x14ac:dyDescent="0.35">
      <c r="A58" s="5">
        <v>4.1666666666666664E-2</v>
      </c>
      <c r="B58" t="s">
        <v>35</v>
      </c>
      <c r="C58">
        <v>4</v>
      </c>
      <c r="D58">
        <v>29075876</v>
      </c>
    </row>
    <row r="59" spans="1:4" x14ac:dyDescent="0.35">
      <c r="A59" s="5">
        <v>4.1666666666666664E-2</v>
      </c>
      <c r="B59" t="s">
        <v>35</v>
      </c>
      <c r="C59">
        <v>16</v>
      </c>
      <c r="D59">
        <v>23387212</v>
      </c>
    </row>
    <row r="60" spans="1:4" x14ac:dyDescent="0.35">
      <c r="A60" s="5">
        <v>4.1666666666666664E-2</v>
      </c>
      <c r="B60" t="s">
        <v>35</v>
      </c>
      <c r="C60">
        <v>2</v>
      </c>
      <c r="D60">
        <v>53622283</v>
      </c>
    </row>
    <row r="61" spans="1:4" x14ac:dyDescent="0.35">
      <c r="A61" s="5">
        <v>4.1666666666666664E-2</v>
      </c>
      <c r="B61" t="s">
        <v>35</v>
      </c>
      <c r="C61">
        <v>8</v>
      </c>
      <c r="D61">
        <v>17815002</v>
      </c>
    </row>
    <row r="62" spans="1:4" x14ac:dyDescent="0.35">
      <c r="A62" s="5">
        <v>4.1666666666666664E-2</v>
      </c>
      <c r="B62" t="s">
        <v>35</v>
      </c>
      <c r="C62">
        <v>16</v>
      </c>
      <c r="D62">
        <v>54494609</v>
      </c>
    </row>
    <row r="63" spans="1:4" x14ac:dyDescent="0.35">
      <c r="A63" s="5">
        <v>4.1666666666666664E-2</v>
      </c>
      <c r="B63" t="s">
        <v>35</v>
      </c>
      <c r="C63">
        <v>16</v>
      </c>
      <c r="D63">
        <v>22633578</v>
      </c>
    </row>
    <row r="64" spans="1:4" x14ac:dyDescent="0.35">
      <c r="A64" s="5">
        <v>4.1666666666666664E-2</v>
      </c>
      <c r="B64" t="s">
        <v>35</v>
      </c>
      <c r="C64">
        <v>32</v>
      </c>
      <c r="D64">
        <v>43557921</v>
      </c>
    </row>
    <row r="65" spans="1:4" x14ac:dyDescent="0.35">
      <c r="A65" s="5">
        <v>4.1666666666666664E-2</v>
      </c>
      <c r="B65" t="s">
        <v>35</v>
      </c>
      <c r="C65">
        <v>16</v>
      </c>
      <c r="D65">
        <v>31190004</v>
      </c>
    </row>
    <row r="66" spans="1:4" x14ac:dyDescent="0.35">
      <c r="A66" s="5">
        <v>4.1666666666666664E-2</v>
      </c>
      <c r="B66" t="s">
        <v>35</v>
      </c>
      <c r="C66">
        <v>32</v>
      </c>
      <c r="D66">
        <v>26744139</v>
      </c>
    </row>
    <row r="67" spans="1:4" x14ac:dyDescent="0.35">
      <c r="A67" s="5">
        <v>4.1666666666666664E-2</v>
      </c>
      <c r="B67" t="s">
        <v>35</v>
      </c>
      <c r="C67">
        <v>4</v>
      </c>
      <c r="D67">
        <v>65986675</v>
      </c>
    </row>
    <row r="68" spans="1:4" x14ac:dyDescent="0.35">
      <c r="A68" s="5">
        <v>4.1666666666666664E-2</v>
      </c>
      <c r="B68" t="s">
        <v>35</v>
      </c>
      <c r="C68">
        <v>32</v>
      </c>
      <c r="D68">
        <v>34377821</v>
      </c>
    </row>
    <row r="69" spans="1:4" x14ac:dyDescent="0.35">
      <c r="A69" s="5">
        <v>4.1666666666666664E-2</v>
      </c>
      <c r="B69" t="s">
        <v>35</v>
      </c>
      <c r="C69">
        <v>8</v>
      </c>
      <c r="D69">
        <v>41546789</v>
      </c>
    </row>
    <row r="70" spans="1:4" x14ac:dyDescent="0.35">
      <c r="A70" s="5">
        <v>4.1666666666666664E-2</v>
      </c>
      <c r="B70" t="s">
        <v>35</v>
      </c>
      <c r="C70">
        <v>64</v>
      </c>
      <c r="D70">
        <v>28280252</v>
      </c>
    </row>
    <row r="71" spans="1:4" x14ac:dyDescent="0.35">
      <c r="A71" s="5">
        <v>4.1666666666666664E-2</v>
      </c>
      <c r="B71" t="s">
        <v>35</v>
      </c>
      <c r="C71">
        <v>64</v>
      </c>
      <c r="D71">
        <v>43775660</v>
      </c>
    </row>
    <row r="72" spans="1:4" x14ac:dyDescent="0.35">
      <c r="A72" s="5">
        <v>4.1666666666666664E-2</v>
      </c>
      <c r="B72" t="s">
        <v>35</v>
      </c>
      <c r="C72">
        <v>32</v>
      </c>
      <c r="D72">
        <v>115291289</v>
      </c>
    </row>
    <row r="73" spans="1:4" x14ac:dyDescent="0.35">
      <c r="A73" s="5">
        <v>4.1666666666666664E-2</v>
      </c>
      <c r="B73" t="s">
        <v>35</v>
      </c>
      <c r="C73">
        <v>16</v>
      </c>
      <c r="D73">
        <v>27542487</v>
      </c>
    </row>
    <row r="74" spans="1:4" x14ac:dyDescent="0.35">
      <c r="A74" s="5">
        <v>4.1666666666666664E-2</v>
      </c>
      <c r="B74" t="s">
        <v>35</v>
      </c>
      <c r="C74">
        <v>64</v>
      </c>
      <c r="D74">
        <v>21153025</v>
      </c>
    </row>
    <row r="75" spans="1:4" x14ac:dyDescent="0.35">
      <c r="A75" s="5">
        <v>4.1666666666666664E-2</v>
      </c>
      <c r="B75" t="s">
        <v>35</v>
      </c>
      <c r="C75">
        <v>32</v>
      </c>
      <c r="D75">
        <v>38659730</v>
      </c>
    </row>
    <row r="76" spans="1:4" x14ac:dyDescent="0.35">
      <c r="A76" s="5">
        <v>4.1666666666666664E-2</v>
      </c>
      <c r="B76" t="s">
        <v>35</v>
      </c>
      <c r="C76">
        <v>64</v>
      </c>
      <c r="D76">
        <v>23433604</v>
      </c>
    </row>
    <row r="77" spans="1:4" x14ac:dyDescent="0.35">
      <c r="A77" s="5">
        <v>4.1666666666666664E-2</v>
      </c>
      <c r="B77" t="s">
        <v>35</v>
      </c>
      <c r="C77">
        <v>128</v>
      </c>
      <c r="D77">
        <v>21041605</v>
      </c>
    </row>
    <row r="78" spans="1:4" x14ac:dyDescent="0.35">
      <c r="A78" s="5">
        <v>4.1666666666666664E-2</v>
      </c>
      <c r="B78" t="s">
        <v>35</v>
      </c>
      <c r="C78">
        <v>64</v>
      </c>
      <c r="D78">
        <v>15839242</v>
      </c>
    </row>
    <row r="79" spans="1:4" x14ac:dyDescent="0.35">
      <c r="A79" s="5">
        <v>4.1666666666666664E-2</v>
      </c>
      <c r="B79" t="s">
        <v>35</v>
      </c>
      <c r="C79">
        <v>128</v>
      </c>
      <c r="D79">
        <v>35212081</v>
      </c>
    </row>
    <row r="80" spans="1:4" x14ac:dyDescent="0.35">
      <c r="A80" s="5">
        <v>4.1666666666666664E-2</v>
      </c>
      <c r="B80" t="s">
        <v>35</v>
      </c>
      <c r="C80">
        <v>128</v>
      </c>
      <c r="D80">
        <v>12449040</v>
      </c>
    </row>
    <row r="81" spans="1:4" x14ac:dyDescent="0.35">
      <c r="A81" s="5">
        <v>4.1666666666666664E-2</v>
      </c>
      <c r="B81" t="s">
        <v>35</v>
      </c>
      <c r="C81">
        <v>128</v>
      </c>
      <c r="D81">
        <v>54846316</v>
      </c>
    </row>
    <row r="82" spans="1:4" x14ac:dyDescent="0.35">
      <c r="A82" s="5">
        <v>4.1666666666666664E-2</v>
      </c>
      <c r="B82" t="s">
        <v>35</v>
      </c>
      <c r="C82">
        <v>128</v>
      </c>
      <c r="D82">
        <v>6761123</v>
      </c>
    </row>
    <row r="83" spans="1:4" x14ac:dyDescent="0.35">
      <c r="A83" s="5">
        <v>4.1666666666666664E-2</v>
      </c>
      <c r="B83" t="s">
        <v>40</v>
      </c>
    </row>
    <row r="84" spans="1:4" x14ac:dyDescent="0.35">
      <c r="A84" s="5">
        <v>4.1666666666666664E-2</v>
      </c>
      <c r="B84" t="s">
        <v>34</v>
      </c>
      <c r="C84">
        <v>1</v>
      </c>
      <c r="D84">
        <v>6856402</v>
      </c>
    </row>
    <row r="85" spans="1:4" x14ac:dyDescent="0.35">
      <c r="A85" s="5">
        <v>4.1666666666666664E-2</v>
      </c>
      <c r="B85" t="s">
        <v>34</v>
      </c>
      <c r="C85">
        <v>2</v>
      </c>
      <c r="D85">
        <v>20950617</v>
      </c>
    </row>
    <row r="86" spans="1:4" x14ac:dyDescent="0.35">
      <c r="A86" s="5">
        <v>4.1666666666666664E-2</v>
      </c>
      <c r="B86" t="s">
        <v>34</v>
      </c>
      <c r="C86">
        <v>4</v>
      </c>
      <c r="D86">
        <v>7015962</v>
      </c>
    </row>
    <row r="87" spans="1:4" x14ac:dyDescent="0.35">
      <c r="A87" s="5">
        <v>4.1666666666666664E-2</v>
      </c>
      <c r="B87" t="s">
        <v>34</v>
      </c>
      <c r="C87">
        <v>8</v>
      </c>
      <c r="D87">
        <v>6927930</v>
      </c>
    </row>
    <row r="88" spans="1:4" x14ac:dyDescent="0.35">
      <c r="A88" s="5">
        <v>4.1666666666666664E-2</v>
      </c>
      <c r="B88" t="s">
        <v>34</v>
      </c>
      <c r="C88">
        <v>16</v>
      </c>
      <c r="D88">
        <v>8562548</v>
      </c>
    </row>
    <row r="89" spans="1:4" x14ac:dyDescent="0.35">
      <c r="A89" s="5">
        <v>4.1666666666666664E-2</v>
      </c>
      <c r="B89" t="s">
        <v>34</v>
      </c>
      <c r="C89">
        <v>32</v>
      </c>
      <c r="D89">
        <v>18566059</v>
      </c>
    </row>
    <row r="90" spans="1:4" x14ac:dyDescent="0.35">
      <c r="A90" s="5">
        <v>4.1666666666666664E-2</v>
      </c>
      <c r="B90" t="s">
        <v>34</v>
      </c>
      <c r="C90">
        <v>64</v>
      </c>
      <c r="D90">
        <v>28768335</v>
      </c>
    </row>
    <row r="91" spans="1:4" x14ac:dyDescent="0.35">
      <c r="A91" s="5">
        <v>4.1666666666666664E-2</v>
      </c>
      <c r="B91" t="s">
        <v>34</v>
      </c>
      <c r="C91">
        <v>128</v>
      </c>
      <c r="D91">
        <v>24760908</v>
      </c>
    </row>
    <row r="92" spans="1:4" x14ac:dyDescent="0.35">
      <c r="A92" s="5">
        <v>4.1666666666666664E-2</v>
      </c>
      <c r="B92" t="s">
        <v>35</v>
      </c>
      <c r="C92">
        <v>1</v>
      </c>
      <c r="D92">
        <v>8474387</v>
      </c>
    </row>
    <row r="93" spans="1:4" x14ac:dyDescent="0.35">
      <c r="A93" s="5">
        <v>4.1666666666666664E-2</v>
      </c>
      <c r="B93" t="s">
        <v>35</v>
      </c>
      <c r="C93">
        <v>2</v>
      </c>
      <c r="D93">
        <v>6860451</v>
      </c>
    </row>
    <row r="94" spans="1:4" x14ac:dyDescent="0.35">
      <c r="A94" s="5">
        <v>4.1666666666666664E-2</v>
      </c>
      <c r="B94" t="s">
        <v>35</v>
      </c>
      <c r="C94">
        <v>4</v>
      </c>
      <c r="D94">
        <v>18120252</v>
      </c>
    </row>
    <row r="95" spans="1:4" x14ac:dyDescent="0.35">
      <c r="A95" s="5">
        <v>4.1666666666666664E-2</v>
      </c>
      <c r="B95" t="s">
        <v>35</v>
      </c>
      <c r="C95">
        <v>8</v>
      </c>
      <c r="D95">
        <v>18066218</v>
      </c>
    </row>
    <row r="96" spans="1:4" x14ac:dyDescent="0.35">
      <c r="A96" s="5">
        <v>4.1666666666666664E-2</v>
      </c>
      <c r="B96" t="s">
        <v>35</v>
      </c>
      <c r="C96">
        <v>16</v>
      </c>
      <c r="D96">
        <v>10022754</v>
      </c>
    </row>
    <row r="97" spans="1:4" x14ac:dyDescent="0.35">
      <c r="A97" s="5">
        <v>4.1666666666666664E-2</v>
      </c>
      <c r="B97" t="s">
        <v>35</v>
      </c>
      <c r="C97">
        <v>32</v>
      </c>
      <c r="D97">
        <v>10201041</v>
      </c>
    </row>
    <row r="98" spans="1:4" x14ac:dyDescent="0.35">
      <c r="A98" s="5">
        <v>4.1666666666666664E-2</v>
      </c>
      <c r="B98" t="s">
        <v>35</v>
      </c>
      <c r="C98">
        <v>64</v>
      </c>
      <c r="D98">
        <v>7376900</v>
      </c>
    </row>
    <row r="99" spans="1:4" x14ac:dyDescent="0.35">
      <c r="A99" s="5">
        <v>4.1666666666666664E-2</v>
      </c>
      <c r="B99" t="s">
        <v>35</v>
      </c>
      <c r="C99">
        <v>128</v>
      </c>
      <c r="D99">
        <v>6743495</v>
      </c>
    </row>
    <row r="100" spans="1:4" x14ac:dyDescent="0.35">
      <c r="A100" s="5"/>
    </row>
    <row r="101" spans="1:4" x14ac:dyDescent="0.35">
      <c r="A101" s="5"/>
    </row>
    <row r="102" spans="1:4" x14ac:dyDescent="0.35">
      <c r="A102" s="5"/>
    </row>
    <row r="103" spans="1:4" x14ac:dyDescent="0.35">
      <c r="A103" s="5"/>
    </row>
    <row r="104" spans="1:4" x14ac:dyDescent="0.35">
      <c r="A104" s="5"/>
    </row>
    <row r="105" spans="1:4" x14ac:dyDescent="0.35">
      <c r="A105" s="5"/>
    </row>
    <row r="106" spans="1:4" x14ac:dyDescent="0.35">
      <c r="A106" s="5"/>
    </row>
    <row r="107" spans="1:4" x14ac:dyDescent="0.35">
      <c r="A107" s="5"/>
    </row>
    <row r="108" spans="1:4" x14ac:dyDescent="0.35">
      <c r="A108" s="5"/>
    </row>
    <row r="109" spans="1:4" x14ac:dyDescent="0.35">
      <c r="A109" s="5"/>
    </row>
    <row r="110" spans="1:4" x14ac:dyDescent="0.35">
      <c r="A110" s="5"/>
    </row>
    <row r="111" spans="1:4" x14ac:dyDescent="0.35">
      <c r="A111" s="5"/>
    </row>
    <row r="112" spans="1:4" x14ac:dyDescent="0.35">
      <c r="A112" s="5"/>
    </row>
    <row r="113" spans="1:1" x14ac:dyDescent="0.35">
      <c r="A113" s="5"/>
    </row>
    <row r="114" spans="1:1" x14ac:dyDescent="0.35">
      <c r="A114" s="5"/>
    </row>
    <row r="115" spans="1:1" x14ac:dyDescent="0.35">
      <c r="A115" s="5"/>
    </row>
    <row r="116" spans="1:1" x14ac:dyDescent="0.35">
      <c r="A116" s="5"/>
    </row>
    <row r="117" spans="1:1" x14ac:dyDescent="0.35">
      <c r="A117" s="5"/>
    </row>
    <row r="118" spans="1:1" x14ac:dyDescent="0.35">
      <c r="A118" s="5"/>
    </row>
    <row r="119" spans="1:1" x14ac:dyDescent="0.35">
      <c r="A119" s="5"/>
    </row>
    <row r="120" spans="1:1" x14ac:dyDescent="0.35">
      <c r="A120" s="5"/>
    </row>
    <row r="121" spans="1:1" x14ac:dyDescent="0.35">
      <c r="A121" s="5"/>
    </row>
    <row r="122" spans="1:1" x14ac:dyDescent="0.35">
      <c r="A122" s="5"/>
    </row>
    <row r="123" spans="1:1" x14ac:dyDescent="0.35">
      <c r="A123" s="5"/>
    </row>
    <row r="124" spans="1:1" x14ac:dyDescent="0.35">
      <c r="A124" s="5"/>
    </row>
    <row r="125" spans="1:1" x14ac:dyDescent="0.35">
      <c r="A125" s="5"/>
    </row>
    <row r="126" spans="1:1" x14ac:dyDescent="0.35">
      <c r="A126" s="5"/>
    </row>
    <row r="127" spans="1:1" x14ac:dyDescent="0.35">
      <c r="A127" s="5"/>
    </row>
    <row r="128" spans="1:1" x14ac:dyDescent="0.35">
      <c r="A128" s="5"/>
    </row>
    <row r="129" spans="1:1" x14ac:dyDescent="0.35">
      <c r="A129" s="5"/>
    </row>
  </sheetData>
  <sortState ref="B1:D128">
    <sortCondition ref="B1:B128"/>
    <sortCondition ref="C1:C128"/>
  </sortState>
  <dataConsolidate function="average">
    <dataRefs count="1">
      <dataRef ref="C43:D82" sheet="Compare Scan (5 threads, 64bit)"/>
    </dataRefs>
  </dataConsolidate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93"/>
  <sheetViews>
    <sheetView zoomScale="61" workbookViewId="0">
      <selection activeCell="F194" sqref="F194"/>
    </sheetView>
  </sheetViews>
  <sheetFormatPr defaultColWidth="10.6640625" defaultRowHeight="15.5" x14ac:dyDescent="0.35"/>
  <cols>
    <col min="1" max="1" width="8.1640625" bestFit="1" customWidth="1"/>
    <col min="2" max="2" width="8" bestFit="1" customWidth="1"/>
    <col min="3" max="3" width="15.33203125" bestFit="1" customWidth="1"/>
    <col min="4" max="4" width="15" bestFit="1" customWidth="1"/>
  </cols>
  <sheetData>
    <row r="1" spans="1:4" x14ac:dyDescent="0.35">
      <c r="A1" t="s">
        <v>0</v>
      </c>
      <c r="B1" t="s">
        <v>1</v>
      </c>
      <c r="C1" t="s">
        <v>4</v>
      </c>
      <c r="D1" t="s">
        <v>5</v>
      </c>
    </row>
    <row r="2" spans="1:4" hidden="1" x14ac:dyDescent="0.35">
      <c r="A2">
        <v>1</v>
      </c>
      <c r="B2">
        <v>1</v>
      </c>
      <c r="C2">
        <v>12917</v>
      </c>
      <c r="D2">
        <v>3280</v>
      </c>
    </row>
    <row r="3" spans="1:4" hidden="1" x14ac:dyDescent="0.35">
      <c r="A3">
        <v>1</v>
      </c>
      <c r="B3">
        <v>2</v>
      </c>
      <c r="C3">
        <v>3372</v>
      </c>
      <c r="D3">
        <v>3096</v>
      </c>
    </row>
    <row r="4" spans="1:4" hidden="1" x14ac:dyDescent="0.35">
      <c r="A4">
        <v>1</v>
      </c>
      <c r="B4">
        <v>4</v>
      </c>
      <c r="C4">
        <v>3602</v>
      </c>
      <c r="D4">
        <v>8820</v>
      </c>
    </row>
    <row r="5" spans="1:4" hidden="1" x14ac:dyDescent="0.35">
      <c r="A5">
        <v>1</v>
      </c>
      <c r="B5">
        <v>8</v>
      </c>
      <c r="C5">
        <v>2341</v>
      </c>
      <c r="D5">
        <v>2143</v>
      </c>
    </row>
    <row r="6" spans="1:4" hidden="1" x14ac:dyDescent="0.35">
      <c r="A6">
        <v>1</v>
      </c>
      <c r="B6">
        <v>16</v>
      </c>
      <c r="C6">
        <v>2626</v>
      </c>
      <c r="D6">
        <v>2221</v>
      </c>
    </row>
    <row r="7" spans="1:4" hidden="1" x14ac:dyDescent="0.35">
      <c r="A7">
        <v>1</v>
      </c>
      <c r="B7">
        <v>32</v>
      </c>
      <c r="C7">
        <v>2500</v>
      </c>
      <c r="D7">
        <v>2712</v>
      </c>
    </row>
    <row r="8" spans="1:4" hidden="1" x14ac:dyDescent="0.35">
      <c r="A8">
        <v>1</v>
      </c>
      <c r="B8">
        <v>64</v>
      </c>
      <c r="C8">
        <v>4629</v>
      </c>
      <c r="D8">
        <v>4443</v>
      </c>
    </row>
    <row r="9" spans="1:4" x14ac:dyDescent="0.35">
      <c r="A9">
        <v>1</v>
      </c>
      <c r="B9">
        <v>128</v>
      </c>
      <c r="C9">
        <v>5939</v>
      </c>
      <c r="D9">
        <v>4331</v>
      </c>
    </row>
    <row r="10" spans="1:4" hidden="1" x14ac:dyDescent="0.35">
      <c r="A10">
        <v>2</v>
      </c>
      <c r="B10">
        <v>1</v>
      </c>
      <c r="C10">
        <v>2175</v>
      </c>
      <c r="D10">
        <v>2120</v>
      </c>
    </row>
    <row r="11" spans="1:4" hidden="1" x14ac:dyDescent="0.35">
      <c r="A11">
        <v>2</v>
      </c>
      <c r="B11">
        <v>2</v>
      </c>
      <c r="C11">
        <v>2161</v>
      </c>
      <c r="D11">
        <v>2084</v>
      </c>
    </row>
    <row r="12" spans="1:4" hidden="1" x14ac:dyDescent="0.35">
      <c r="A12">
        <v>2</v>
      </c>
      <c r="B12">
        <v>4</v>
      </c>
      <c r="C12">
        <v>2229</v>
      </c>
      <c r="D12">
        <v>2200</v>
      </c>
    </row>
    <row r="13" spans="1:4" hidden="1" x14ac:dyDescent="0.35">
      <c r="A13">
        <v>2</v>
      </c>
      <c r="B13">
        <v>8</v>
      </c>
      <c r="C13">
        <v>2297</v>
      </c>
      <c r="D13">
        <v>2282</v>
      </c>
    </row>
    <row r="14" spans="1:4" hidden="1" x14ac:dyDescent="0.35">
      <c r="A14">
        <v>2</v>
      </c>
      <c r="B14">
        <v>16</v>
      </c>
      <c r="C14">
        <v>2528</v>
      </c>
      <c r="D14">
        <v>2566</v>
      </c>
    </row>
    <row r="15" spans="1:4" hidden="1" x14ac:dyDescent="0.35">
      <c r="A15">
        <v>2</v>
      </c>
      <c r="B15">
        <v>32</v>
      </c>
      <c r="C15">
        <v>4745</v>
      </c>
      <c r="D15">
        <v>4851</v>
      </c>
    </row>
    <row r="16" spans="1:4" hidden="1" x14ac:dyDescent="0.35">
      <c r="A16">
        <v>2</v>
      </c>
      <c r="B16">
        <v>64</v>
      </c>
      <c r="C16">
        <v>6153</v>
      </c>
      <c r="D16">
        <v>6124</v>
      </c>
    </row>
    <row r="17" spans="1:4" x14ac:dyDescent="0.35">
      <c r="A17">
        <v>2</v>
      </c>
      <c r="B17">
        <v>128</v>
      </c>
      <c r="C17">
        <v>24179</v>
      </c>
      <c r="D17">
        <v>8962</v>
      </c>
    </row>
    <row r="18" spans="1:4" hidden="1" x14ac:dyDescent="0.35">
      <c r="A18">
        <v>4</v>
      </c>
      <c r="B18">
        <v>1</v>
      </c>
      <c r="C18">
        <v>17370</v>
      </c>
      <c r="D18">
        <v>11543</v>
      </c>
    </row>
    <row r="19" spans="1:4" hidden="1" x14ac:dyDescent="0.35">
      <c r="A19">
        <v>4</v>
      </c>
      <c r="B19">
        <v>2</v>
      </c>
      <c r="C19">
        <v>3913</v>
      </c>
      <c r="D19">
        <v>3725</v>
      </c>
    </row>
    <row r="20" spans="1:4" hidden="1" x14ac:dyDescent="0.35">
      <c r="A20">
        <v>4</v>
      </c>
      <c r="B20">
        <v>4</v>
      </c>
      <c r="C20">
        <v>4039</v>
      </c>
      <c r="D20">
        <v>3927</v>
      </c>
    </row>
    <row r="21" spans="1:4" hidden="1" x14ac:dyDescent="0.35">
      <c r="A21">
        <v>4</v>
      </c>
      <c r="B21">
        <v>8</v>
      </c>
      <c r="C21">
        <v>5068</v>
      </c>
      <c r="D21">
        <v>4730</v>
      </c>
    </row>
    <row r="22" spans="1:4" hidden="1" x14ac:dyDescent="0.35">
      <c r="A22">
        <v>4</v>
      </c>
      <c r="B22">
        <v>16</v>
      </c>
      <c r="C22">
        <v>5400</v>
      </c>
      <c r="D22">
        <v>5418</v>
      </c>
    </row>
    <row r="23" spans="1:4" hidden="1" x14ac:dyDescent="0.35">
      <c r="A23">
        <v>4</v>
      </c>
      <c r="B23">
        <v>32</v>
      </c>
      <c r="C23">
        <v>6430</v>
      </c>
      <c r="D23">
        <v>6568</v>
      </c>
    </row>
    <row r="24" spans="1:4" hidden="1" x14ac:dyDescent="0.35">
      <c r="A24">
        <v>4</v>
      </c>
      <c r="B24">
        <v>64</v>
      </c>
      <c r="C24">
        <v>10642</v>
      </c>
      <c r="D24">
        <v>9047</v>
      </c>
    </row>
    <row r="25" spans="1:4" x14ac:dyDescent="0.35">
      <c r="A25">
        <v>4</v>
      </c>
      <c r="B25">
        <v>128</v>
      </c>
      <c r="C25">
        <v>38376</v>
      </c>
      <c r="D25">
        <v>9704</v>
      </c>
    </row>
    <row r="26" spans="1:4" hidden="1" x14ac:dyDescent="0.35">
      <c r="A26">
        <v>8</v>
      </c>
      <c r="B26">
        <v>1</v>
      </c>
      <c r="C26">
        <v>8477</v>
      </c>
      <c r="D26">
        <v>4885</v>
      </c>
    </row>
    <row r="27" spans="1:4" hidden="1" x14ac:dyDescent="0.35">
      <c r="A27">
        <v>8</v>
      </c>
      <c r="B27">
        <v>2</v>
      </c>
      <c r="C27">
        <v>5312</v>
      </c>
      <c r="D27">
        <v>4716</v>
      </c>
    </row>
    <row r="28" spans="1:4" hidden="1" x14ac:dyDescent="0.35">
      <c r="A28">
        <v>8</v>
      </c>
      <c r="B28">
        <v>4</v>
      </c>
      <c r="C28">
        <v>4927</v>
      </c>
      <c r="D28">
        <v>5206</v>
      </c>
    </row>
    <row r="29" spans="1:4" hidden="1" x14ac:dyDescent="0.35">
      <c r="A29">
        <v>8</v>
      </c>
      <c r="B29">
        <v>8</v>
      </c>
      <c r="C29">
        <v>8433</v>
      </c>
      <c r="D29">
        <v>3441</v>
      </c>
    </row>
    <row r="30" spans="1:4" hidden="1" x14ac:dyDescent="0.35">
      <c r="A30">
        <v>8</v>
      </c>
      <c r="B30">
        <v>16</v>
      </c>
      <c r="C30">
        <v>4445</v>
      </c>
      <c r="D30">
        <v>4385</v>
      </c>
    </row>
    <row r="31" spans="1:4" hidden="1" x14ac:dyDescent="0.35">
      <c r="A31">
        <v>8</v>
      </c>
      <c r="B31">
        <v>32</v>
      </c>
      <c r="C31">
        <v>7671</v>
      </c>
      <c r="D31">
        <v>9356</v>
      </c>
    </row>
    <row r="32" spans="1:4" hidden="1" x14ac:dyDescent="0.35">
      <c r="A32">
        <v>8</v>
      </c>
      <c r="B32">
        <v>64</v>
      </c>
      <c r="C32">
        <v>24241</v>
      </c>
      <c r="D32">
        <v>22339</v>
      </c>
    </row>
    <row r="33" spans="1:4" x14ac:dyDescent="0.35">
      <c r="A33">
        <v>8</v>
      </c>
      <c r="B33">
        <v>128</v>
      </c>
      <c r="C33">
        <v>25824</v>
      </c>
      <c r="D33">
        <v>17601</v>
      </c>
    </row>
    <row r="34" spans="1:4" hidden="1" x14ac:dyDescent="0.35">
      <c r="A34">
        <v>16</v>
      </c>
      <c r="B34">
        <v>1</v>
      </c>
      <c r="C34">
        <v>8995</v>
      </c>
      <c r="D34">
        <v>5791</v>
      </c>
    </row>
    <row r="35" spans="1:4" hidden="1" x14ac:dyDescent="0.35">
      <c r="A35">
        <v>16</v>
      </c>
      <c r="B35">
        <v>2</v>
      </c>
      <c r="C35">
        <v>6288</v>
      </c>
      <c r="D35">
        <v>6474</v>
      </c>
    </row>
    <row r="36" spans="1:4" hidden="1" x14ac:dyDescent="0.35">
      <c r="A36">
        <v>16</v>
      </c>
      <c r="B36">
        <v>4</v>
      </c>
      <c r="C36">
        <v>7182</v>
      </c>
      <c r="D36">
        <v>7265</v>
      </c>
    </row>
    <row r="37" spans="1:4" hidden="1" x14ac:dyDescent="0.35">
      <c r="A37">
        <v>16</v>
      </c>
      <c r="B37">
        <v>8</v>
      </c>
      <c r="C37">
        <v>8323</v>
      </c>
      <c r="D37">
        <v>8702</v>
      </c>
    </row>
    <row r="38" spans="1:4" hidden="1" x14ac:dyDescent="0.35">
      <c r="A38">
        <v>16</v>
      </c>
      <c r="B38">
        <v>16</v>
      </c>
      <c r="C38">
        <v>10941</v>
      </c>
      <c r="D38">
        <v>11643</v>
      </c>
    </row>
    <row r="39" spans="1:4" hidden="1" x14ac:dyDescent="0.35">
      <c r="A39">
        <v>16</v>
      </c>
      <c r="B39">
        <v>32</v>
      </c>
      <c r="C39">
        <v>27276</v>
      </c>
      <c r="D39">
        <v>17553</v>
      </c>
    </row>
    <row r="40" spans="1:4" hidden="1" x14ac:dyDescent="0.35">
      <c r="A40">
        <v>16</v>
      </c>
      <c r="B40">
        <v>64</v>
      </c>
      <c r="C40">
        <v>30490</v>
      </c>
      <c r="D40">
        <v>19499</v>
      </c>
    </row>
    <row r="41" spans="1:4" x14ac:dyDescent="0.35">
      <c r="A41">
        <v>16</v>
      </c>
      <c r="B41">
        <v>128</v>
      </c>
      <c r="C41">
        <v>57230</v>
      </c>
      <c r="D41">
        <v>56992</v>
      </c>
    </row>
    <row r="42" spans="1:4" hidden="1" x14ac:dyDescent="0.35">
      <c r="A42">
        <v>32</v>
      </c>
      <c r="B42">
        <v>1</v>
      </c>
      <c r="C42">
        <v>9330</v>
      </c>
      <c r="D42">
        <v>8274</v>
      </c>
    </row>
    <row r="43" spans="1:4" hidden="1" x14ac:dyDescent="0.35">
      <c r="A43">
        <v>32</v>
      </c>
      <c r="B43">
        <v>2</v>
      </c>
      <c r="C43">
        <v>6881</v>
      </c>
      <c r="D43">
        <v>5029</v>
      </c>
    </row>
    <row r="44" spans="1:4" hidden="1" x14ac:dyDescent="0.35">
      <c r="A44">
        <v>32</v>
      </c>
      <c r="B44">
        <v>4</v>
      </c>
      <c r="C44">
        <v>5809</v>
      </c>
      <c r="D44">
        <v>6703</v>
      </c>
    </row>
    <row r="45" spans="1:4" hidden="1" x14ac:dyDescent="0.35">
      <c r="A45">
        <v>32</v>
      </c>
      <c r="B45">
        <v>8</v>
      </c>
      <c r="C45">
        <v>12580</v>
      </c>
      <c r="D45">
        <v>9898</v>
      </c>
    </row>
    <row r="46" spans="1:4" hidden="1" x14ac:dyDescent="0.35">
      <c r="A46">
        <v>32</v>
      </c>
      <c r="B46">
        <v>16</v>
      </c>
      <c r="C46">
        <v>11788</v>
      </c>
      <c r="D46">
        <v>11651</v>
      </c>
    </row>
    <row r="47" spans="1:4" hidden="1" x14ac:dyDescent="0.35">
      <c r="A47">
        <v>32</v>
      </c>
      <c r="B47">
        <v>32</v>
      </c>
      <c r="C47">
        <v>28687</v>
      </c>
      <c r="D47">
        <v>36728</v>
      </c>
    </row>
    <row r="48" spans="1:4" hidden="1" x14ac:dyDescent="0.35">
      <c r="A48">
        <v>32</v>
      </c>
      <c r="B48">
        <v>64</v>
      </c>
      <c r="C48">
        <v>51030</v>
      </c>
      <c r="D48">
        <v>139468</v>
      </c>
    </row>
    <row r="49" spans="1:4" x14ac:dyDescent="0.35">
      <c r="A49">
        <v>32</v>
      </c>
      <c r="B49">
        <v>128</v>
      </c>
      <c r="C49">
        <v>106607</v>
      </c>
      <c r="D49">
        <v>88137</v>
      </c>
    </row>
    <row r="50" spans="1:4" hidden="1" x14ac:dyDescent="0.35">
      <c r="A50">
        <v>64</v>
      </c>
      <c r="B50">
        <v>1</v>
      </c>
      <c r="C50">
        <v>20966</v>
      </c>
      <c r="D50">
        <v>16472</v>
      </c>
    </row>
    <row r="51" spans="1:4" hidden="1" x14ac:dyDescent="0.35">
      <c r="A51">
        <v>64</v>
      </c>
      <c r="B51">
        <v>2</v>
      </c>
      <c r="C51">
        <v>8421</v>
      </c>
      <c r="D51">
        <v>12503</v>
      </c>
    </row>
    <row r="52" spans="1:4" hidden="1" x14ac:dyDescent="0.35">
      <c r="A52">
        <v>64</v>
      </c>
      <c r="B52">
        <v>4</v>
      </c>
      <c r="C52">
        <v>22877</v>
      </c>
      <c r="D52">
        <v>15974</v>
      </c>
    </row>
    <row r="53" spans="1:4" hidden="1" x14ac:dyDescent="0.35">
      <c r="A53">
        <v>64</v>
      </c>
      <c r="B53">
        <v>8</v>
      </c>
      <c r="C53">
        <v>18929</v>
      </c>
      <c r="D53">
        <v>38122</v>
      </c>
    </row>
    <row r="54" spans="1:4" hidden="1" x14ac:dyDescent="0.35">
      <c r="A54">
        <v>64</v>
      </c>
      <c r="B54">
        <v>16</v>
      </c>
      <c r="C54">
        <v>40655</v>
      </c>
      <c r="D54">
        <v>36141</v>
      </c>
    </row>
    <row r="55" spans="1:4" hidden="1" x14ac:dyDescent="0.35">
      <c r="A55">
        <v>64</v>
      </c>
      <c r="B55">
        <v>32</v>
      </c>
      <c r="C55">
        <v>57151</v>
      </c>
      <c r="D55">
        <v>56764</v>
      </c>
    </row>
    <row r="56" spans="1:4" hidden="1" x14ac:dyDescent="0.35">
      <c r="A56">
        <v>64</v>
      </c>
      <c r="B56">
        <v>64</v>
      </c>
      <c r="C56">
        <v>89419</v>
      </c>
      <c r="D56">
        <v>80613</v>
      </c>
    </row>
    <row r="57" spans="1:4" x14ac:dyDescent="0.35">
      <c r="A57">
        <v>64</v>
      </c>
      <c r="B57">
        <v>128</v>
      </c>
      <c r="C57">
        <v>238222</v>
      </c>
      <c r="D57">
        <v>189611</v>
      </c>
    </row>
    <row r="58" spans="1:4" hidden="1" x14ac:dyDescent="0.35">
      <c r="A58">
        <v>128</v>
      </c>
      <c r="B58">
        <v>1</v>
      </c>
      <c r="C58">
        <v>32477</v>
      </c>
      <c r="D58">
        <v>28500</v>
      </c>
    </row>
    <row r="59" spans="1:4" hidden="1" x14ac:dyDescent="0.35">
      <c r="A59">
        <v>128</v>
      </c>
      <c r="B59">
        <v>2</v>
      </c>
      <c r="C59">
        <v>159627</v>
      </c>
      <c r="D59">
        <v>70354</v>
      </c>
    </row>
    <row r="60" spans="1:4" hidden="1" x14ac:dyDescent="0.35">
      <c r="A60">
        <v>128</v>
      </c>
      <c r="B60">
        <v>4</v>
      </c>
      <c r="C60">
        <v>54414</v>
      </c>
      <c r="D60">
        <v>39674</v>
      </c>
    </row>
    <row r="61" spans="1:4" hidden="1" x14ac:dyDescent="0.35">
      <c r="A61">
        <v>128</v>
      </c>
      <c r="B61">
        <v>8</v>
      </c>
      <c r="C61">
        <v>45943</v>
      </c>
      <c r="D61">
        <v>46486</v>
      </c>
    </row>
    <row r="62" spans="1:4" hidden="1" x14ac:dyDescent="0.35">
      <c r="A62">
        <v>128</v>
      </c>
      <c r="B62">
        <v>16</v>
      </c>
      <c r="C62">
        <v>98664</v>
      </c>
      <c r="D62">
        <v>128746</v>
      </c>
    </row>
    <row r="63" spans="1:4" hidden="1" x14ac:dyDescent="0.35">
      <c r="A63">
        <v>128</v>
      </c>
      <c r="B63">
        <v>32</v>
      </c>
      <c r="C63">
        <v>109076</v>
      </c>
      <c r="D63">
        <v>101872</v>
      </c>
    </row>
    <row r="64" spans="1:4" hidden="1" x14ac:dyDescent="0.35">
      <c r="A64">
        <v>128</v>
      </c>
      <c r="B64">
        <v>64</v>
      </c>
      <c r="C64">
        <v>220749</v>
      </c>
      <c r="D64">
        <v>199791</v>
      </c>
    </row>
    <row r="65" spans="1:4" x14ac:dyDescent="0.35">
      <c r="A65">
        <v>128</v>
      </c>
      <c r="B65">
        <v>128</v>
      </c>
      <c r="C65">
        <v>461808</v>
      </c>
      <c r="D65">
        <v>476962</v>
      </c>
    </row>
    <row r="66" spans="1:4" hidden="1" x14ac:dyDescent="0.35">
      <c r="A66">
        <v>256</v>
      </c>
      <c r="B66">
        <v>1</v>
      </c>
      <c r="C66">
        <v>73524</v>
      </c>
      <c r="D66">
        <v>42729</v>
      </c>
    </row>
    <row r="67" spans="1:4" hidden="1" x14ac:dyDescent="0.35">
      <c r="A67">
        <v>256</v>
      </c>
      <c r="B67">
        <v>2</v>
      </c>
      <c r="C67">
        <v>55991</v>
      </c>
      <c r="D67">
        <v>43321</v>
      </c>
    </row>
    <row r="68" spans="1:4" hidden="1" x14ac:dyDescent="0.35">
      <c r="A68">
        <v>256</v>
      </c>
      <c r="B68">
        <v>4</v>
      </c>
      <c r="C68">
        <v>56106</v>
      </c>
      <c r="D68">
        <v>68591</v>
      </c>
    </row>
    <row r="69" spans="1:4" hidden="1" x14ac:dyDescent="0.35">
      <c r="A69">
        <v>256</v>
      </c>
      <c r="B69">
        <v>8</v>
      </c>
      <c r="C69">
        <v>92869</v>
      </c>
      <c r="D69">
        <v>104097</v>
      </c>
    </row>
    <row r="70" spans="1:4" hidden="1" x14ac:dyDescent="0.35">
      <c r="A70">
        <v>256</v>
      </c>
      <c r="B70">
        <v>16</v>
      </c>
      <c r="C70">
        <v>141387</v>
      </c>
      <c r="D70">
        <v>198015</v>
      </c>
    </row>
    <row r="71" spans="1:4" hidden="1" x14ac:dyDescent="0.35">
      <c r="A71">
        <v>256</v>
      </c>
      <c r="B71">
        <v>32</v>
      </c>
      <c r="C71">
        <v>232049</v>
      </c>
      <c r="D71">
        <v>291855</v>
      </c>
    </row>
    <row r="72" spans="1:4" hidden="1" x14ac:dyDescent="0.35">
      <c r="A72">
        <v>256</v>
      </c>
      <c r="B72">
        <v>64</v>
      </c>
      <c r="C72">
        <v>437099</v>
      </c>
      <c r="D72">
        <v>306303</v>
      </c>
    </row>
    <row r="73" spans="1:4" x14ac:dyDescent="0.35">
      <c r="A73">
        <v>256</v>
      </c>
      <c r="B73">
        <v>128</v>
      </c>
      <c r="C73">
        <v>748715</v>
      </c>
      <c r="D73">
        <v>787655</v>
      </c>
    </row>
    <row r="74" spans="1:4" hidden="1" x14ac:dyDescent="0.35">
      <c r="A74">
        <v>512</v>
      </c>
      <c r="B74">
        <v>1</v>
      </c>
      <c r="C74">
        <v>82836</v>
      </c>
      <c r="D74">
        <v>68917</v>
      </c>
    </row>
    <row r="75" spans="1:4" hidden="1" x14ac:dyDescent="0.35">
      <c r="A75">
        <v>512</v>
      </c>
      <c r="B75">
        <v>2</v>
      </c>
      <c r="C75">
        <v>86292</v>
      </c>
      <c r="D75">
        <v>97628</v>
      </c>
    </row>
    <row r="76" spans="1:4" hidden="1" x14ac:dyDescent="0.35">
      <c r="A76">
        <v>512</v>
      </c>
      <c r="B76">
        <v>4</v>
      </c>
      <c r="C76">
        <v>124411</v>
      </c>
      <c r="D76">
        <v>135563</v>
      </c>
    </row>
    <row r="77" spans="1:4" hidden="1" x14ac:dyDescent="0.35">
      <c r="A77">
        <v>512</v>
      </c>
      <c r="B77">
        <v>8</v>
      </c>
      <c r="C77">
        <v>138479</v>
      </c>
      <c r="D77">
        <v>129043</v>
      </c>
    </row>
    <row r="78" spans="1:4" hidden="1" x14ac:dyDescent="0.35">
      <c r="A78">
        <v>512</v>
      </c>
      <c r="B78">
        <v>16</v>
      </c>
      <c r="C78">
        <v>389654</v>
      </c>
      <c r="D78">
        <v>316012</v>
      </c>
    </row>
    <row r="79" spans="1:4" hidden="1" x14ac:dyDescent="0.35">
      <c r="A79">
        <v>512</v>
      </c>
      <c r="B79">
        <v>32</v>
      </c>
      <c r="C79">
        <v>562651</v>
      </c>
      <c r="D79">
        <v>523197</v>
      </c>
    </row>
    <row r="80" spans="1:4" hidden="1" x14ac:dyDescent="0.35">
      <c r="A80">
        <v>512</v>
      </c>
      <c r="B80">
        <v>64</v>
      </c>
      <c r="C80">
        <v>849832</v>
      </c>
      <c r="D80">
        <v>1148310</v>
      </c>
    </row>
    <row r="81" spans="1:4" x14ac:dyDescent="0.35">
      <c r="A81">
        <v>512</v>
      </c>
      <c r="B81">
        <v>128</v>
      </c>
      <c r="C81">
        <v>1356438</v>
      </c>
      <c r="D81">
        <v>1939701</v>
      </c>
    </row>
    <row r="82" spans="1:4" hidden="1" x14ac:dyDescent="0.35">
      <c r="A82">
        <v>1024</v>
      </c>
      <c r="B82">
        <v>1</v>
      </c>
      <c r="C82">
        <v>134717</v>
      </c>
      <c r="D82">
        <v>145009</v>
      </c>
    </row>
    <row r="83" spans="1:4" hidden="1" x14ac:dyDescent="0.35">
      <c r="A83">
        <v>1024</v>
      </c>
      <c r="B83">
        <v>2</v>
      </c>
      <c r="C83">
        <v>129829</v>
      </c>
      <c r="D83">
        <v>128641</v>
      </c>
    </row>
    <row r="84" spans="1:4" hidden="1" x14ac:dyDescent="0.35">
      <c r="A84">
        <v>1024</v>
      </c>
      <c r="B84">
        <v>4</v>
      </c>
      <c r="C84">
        <v>145579</v>
      </c>
      <c r="D84">
        <v>167709</v>
      </c>
    </row>
    <row r="85" spans="1:4" hidden="1" x14ac:dyDescent="0.35">
      <c r="A85">
        <v>1024</v>
      </c>
      <c r="B85">
        <v>8</v>
      </c>
      <c r="C85">
        <v>181432</v>
      </c>
      <c r="D85">
        <v>186881</v>
      </c>
    </row>
    <row r="86" spans="1:4" hidden="1" x14ac:dyDescent="0.35">
      <c r="A86">
        <v>1024</v>
      </c>
      <c r="B86">
        <v>16</v>
      </c>
      <c r="C86">
        <v>385924</v>
      </c>
      <c r="D86">
        <v>426441</v>
      </c>
    </row>
    <row r="87" spans="1:4" hidden="1" x14ac:dyDescent="0.35">
      <c r="A87">
        <v>1024</v>
      </c>
      <c r="B87">
        <v>32</v>
      </c>
      <c r="C87">
        <v>910975</v>
      </c>
      <c r="D87">
        <v>1701290</v>
      </c>
    </row>
    <row r="88" spans="1:4" hidden="1" x14ac:dyDescent="0.35">
      <c r="A88">
        <v>1024</v>
      </c>
      <c r="B88">
        <v>64</v>
      </c>
      <c r="C88">
        <v>1422570</v>
      </c>
      <c r="D88">
        <v>1699254</v>
      </c>
    </row>
    <row r="89" spans="1:4" x14ac:dyDescent="0.35">
      <c r="A89">
        <v>1024</v>
      </c>
      <c r="B89">
        <v>128</v>
      </c>
      <c r="C89">
        <v>3130891</v>
      </c>
      <c r="D89">
        <v>4267477</v>
      </c>
    </row>
    <row r="90" spans="1:4" hidden="1" x14ac:dyDescent="0.35">
      <c r="A90">
        <v>2048</v>
      </c>
      <c r="B90">
        <v>1</v>
      </c>
      <c r="C90">
        <v>298447</v>
      </c>
      <c r="D90">
        <v>309713</v>
      </c>
    </row>
    <row r="91" spans="1:4" hidden="1" x14ac:dyDescent="0.35">
      <c r="A91">
        <v>2048</v>
      </c>
      <c r="B91">
        <v>2</v>
      </c>
      <c r="C91">
        <v>394967</v>
      </c>
      <c r="D91">
        <v>302314</v>
      </c>
    </row>
    <row r="92" spans="1:4" hidden="1" x14ac:dyDescent="0.35">
      <c r="A92">
        <v>2048</v>
      </c>
      <c r="B92">
        <v>4</v>
      </c>
      <c r="C92">
        <v>273977</v>
      </c>
      <c r="D92">
        <v>278368</v>
      </c>
    </row>
    <row r="93" spans="1:4" hidden="1" x14ac:dyDescent="0.35">
      <c r="A93">
        <v>2048</v>
      </c>
      <c r="B93">
        <v>8</v>
      </c>
      <c r="C93">
        <v>360659</v>
      </c>
      <c r="D93">
        <v>405532</v>
      </c>
    </row>
    <row r="94" spans="1:4" hidden="1" x14ac:dyDescent="0.35">
      <c r="A94">
        <v>2048</v>
      </c>
      <c r="B94">
        <v>16</v>
      </c>
      <c r="C94">
        <v>653761</v>
      </c>
      <c r="D94">
        <v>839072</v>
      </c>
    </row>
    <row r="95" spans="1:4" hidden="1" x14ac:dyDescent="0.35">
      <c r="A95">
        <v>2048</v>
      </c>
      <c r="B95">
        <v>32</v>
      </c>
      <c r="C95">
        <v>1231541</v>
      </c>
      <c r="D95">
        <v>2268381</v>
      </c>
    </row>
    <row r="96" spans="1:4" hidden="1" x14ac:dyDescent="0.35">
      <c r="A96">
        <v>2048</v>
      </c>
      <c r="B96">
        <v>64</v>
      </c>
      <c r="C96">
        <v>3152923</v>
      </c>
      <c r="D96">
        <v>3422460</v>
      </c>
    </row>
    <row r="97" spans="1:4" x14ac:dyDescent="0.35">
      <c r="A97">
        <v>2048</v>
      </c>
      <c r="B97">
        <v>128</v>
      </c>
      <c r="C97">
        <v>4784235</v>
      </c>
      <c r="D97">
        <v>8947681</v>
      </c>
    </row>
    <row r="98" spans="1:4" hidden="1" x14ac:dyDescent="0.35">
      <c r="A98">
        <v>4096</v>
      </c>
      <c r="B98">
        <v>1</v>
      </c>
      <c r="C98">
        <v>400422</v>
      </c>
      <c r="D98">
        <v>390479</v>
      </c>
    </row>
    <row r="99" spans="1:4" hidden="1" x14ac:dyDescent="0.35">
      <c r="A99">
        <v>4096</v>
      </c>
      <c r="B99">
        <v>2</v>
      </c>
      <c r="C99">
        <v>401410</v>
      </c>
      <c r="D99">
        <v>454246</v>
      </c>
    </row>
    <row r="100" spans="1:4" hidden="1" x14ac:dyDescent="0.35">
      <c r="A100">
        <v>4096</v>
      </c>
      <c r="B100">
        <v>4</v>
      </c>
      <c r="C100">
        <v>579974</v>
      </c>
      <c r="D100">
        <v>580464</v>
      </c>
    </row>
    <row r="101" spans="1:4" hidden="1" x14ac:dyDescent="0.35">
      <c r="A101">
        <v>4096</v>
      </c>
      <c r="B101">
        <v>8</v>
      </c>
      <c r="C101">
        <v>761042</v>
      </c>
      <c r="D101">
        <v>780059</v>
      </c>
    </row>
    <row r="102" spans="1:4" hidden="1" x14ac:dyDescent="0.35">
      <c r="A102">
        <v>4096</v>
      </c>
      <c r="B102">
        <v>16</v>
      </c>
      <c r="C102">
        <v>1603060</v>
      </c>
      <c r="D102">
        <v>1821155</v>
      </c>
    </row>
    <row r="103" spans="1:4" hidden="1" x14ac:dyDescent="0.35">
      <c r="A103">
        <v>4096</v>
      </c>
      <c r="B103">
        <v>32</v>
      </c>
      <c r="C103">
        <v>2472216</v>
      </c>
      <c r="D103">
        <v>3071639</v>
      </c>
    </row>
    <row r="104" spans="1:4" hidden="1" x14ac:dyDescent="0.35">
      <c r="A104">
        <v>4096</v>
      </c>
      <c r="B104">
        <v>64</v>
      </c>
      <c r="C104">
        <v>4844801</v>
      </c>
      <c r="D104">
        <v>8293217</v>
      </c>
    </row>
    <row r="105" spans="1:4" x14ac:dyDescent="0.35">
      <c r="A105">
        <v>4096</v>
      </c>
      <c r="B105">
        <v>128</v>
      </c>
      <c r="C105">
        <v>9698346</v>
      </c>
      <c r="D105">
        <v>17508378</v>
      </c>
    </row>
    <row r="106" spans="1:4" hidden="1" x14ac:dyDescent="0.35">
      <c r="A106">
        <v>8192</v>
      </c>
      <c r="B106">
        <v>1</v>
      </c>
      <c r="C106">
        <v>842921</v>
      </c>
      <c r="D106">
        <v>751148</v>
      </c>
    </row>
    <row r="107" spans="1:4" hidden="1" x14ac:dyDescent="0.35">
      <c r="A107">
        <v>8192</v>
      </c>
      <c r="B107">
        <v>2</v>
      </c>
      <c r="C107">
        <v>983224</v>
      </c>
      <c r="D107">
        <v>860779</v>
      </c>
    </row>
    <row r="108" spans="1:4" hidden="1" x14ac:dyDescent="0.35">
      <c r="A108">
        <v>8192</v>
      </c>
      <c r="B108">
        <v>4</v>
      </c>
      <c r="C108">
        <v>1131881</v>
      </c>
      <c r="D108">
        <v>1410313</v>
      </c>
    </row>
    <row r="109" spans="1:4" hidden="1" x14ac:dyDescent="0.35">
      <c r="A109">
        <v>8192</v>
      </c>
      <c r="B109">
        <v>8</v>
      </c>
      <c r="C109">
        <v>2190752</v>
      </c>
      <c r="D109">
        <v>2034690</v>
      </c>
    </row>
    <row r="110" spans="1:4" hidden="1" x14ac:dyDescent="0.35">
      <c r="A110">
        <v>8192</v>
      </c>
      <c r="B110">
        <v>16</v>
      </c>
      <c r="C110">
        <v>2956960</v>
      </c>
      <c r="D110">
        <v>3273604</v>
      </c>
    </row>
    <row r="111" spans="1:4" hidden="1" x14ac:dyDescent="0.35">
      <c r="A111">
        <v>8192</v>
      </c>
      <c r="B111">
        <v>32</v>
      </c>
      <c r="C111">
        <v>5274463</v>
      </c>
      <c r="D111">
        <v>7934891</v>
      </c>
    </row>
    <row r="112" spans="1:4" hidden="1" x14ac:dyDescent="0.35">
      <c r="A112">
        <v>8192</v>
      </c>
      <c r="B112">
        <v>64</v>
      </c>
      <c r="C112">
        <v>10077985</v>
      </c>
      <c r="D112">
        <v>16644699</v>
      </c>
    </row>
    <row r="113" spans="1:4" x14ac:dyDescent="0.35">
      <c r="A113">
        <v>8192</v>
      </c>
      <c r="B113">
        <v>128</v>
      </c>
      <c r="C113">
        <v>24320113</v>
      </c>
      <c r="D113">
        <v>35052990</v>
      </c>
    </row>
    <row r="114" spans="1:4" hidden="1" x14ac:dyDescent="0.35">
      <c r="A114">
        <v>16384</v>
      </c>
      <c r="B114">
        <v>1</v>
      </c>
      <c r="C114">
        <v>1717727</v>
      </c>
      <c r="D114">
        <v>1938938</v>
      </c>
    </row>
    <row r="115" spans="1:4" hidden="1" x14ac:dyDescent="0.35">
      <c r="A115">
        <v>16384</v>
      </c>
      <c r="B115">
        <v>2</v>
      </c>
      <c r="C115">
        <v>1840599</v>
      </c>
      <c r="D115">
        <v>1816572</v>
      </c>
    </row>
    <row r="116" spans="1:4" hidden="1" x14ac:dyDescent="0.35">
      <c r="A116">
        <v>16384</v>
      </c>
      <c r="B116">
        <v>4</v>
      </c>
      <c r="C116">
        <v>2486444</v>
      </c>
      <c r="D116">
        <v>2291711</v>
      </c>
    </row>
    <row r="117" spans="1:4" hidden="1" x14ac:dyDescent="0.35">
      <c r="A117">
        <v>16384</v>
      </c>
      <c r="B117">
        <v>8</v>
      </c>
      <c r="C117">
        <v>3705395</v>
      </c>
      <c r="D117">
        <v>3816886</v>
      </c>
    </row>
    <row r="118" spans="1:4" hidden="1" x14ac:dyDescent="0.35">
      <c r="A118">
        <v>16384</v>
      </c>
      <c r="B118">
        <v>16</v>
      </c>
      <c r="C118">
        <v>6901154</v>
      </c>
      <c r="D118">
        <v>8518767</v>
      </c>
    </row>
    <row r="119" spans="1:4" hidden="1" x14ac:dyDescent="0.35">
      <c r="A119">
        <v>16384</v>
      </c>
      <c r="B119">
        <v>32</v>
      </c>
      <c r="C119">
        <v>14561505</v>
      </c>
      <c r="D119">
        <v>16270800</v>
      </c>
    </row>
    <row r="120" spans="1:4" hidden="1" x14ac:dyDescent="0.35">
      <c r="A120">
        <v>16384</v>
      </c>
      <c r="B120">
        <v>64</v>
      </c>
      <c r="C120">
        <v>23099681</v>
      </c>
      <c r="D120">
        <v>34883416</v>
      </c>
    </row>
    <row r="121" spans="1:4" x14ac:dyDescent="0.35">
      <c r="A121">
        <v>16384</v>
      </c>
      <c r="B121">
        <v>128</v>
      </c>
      <c r="C121">
        <v>43662145</v>
      </c>
      <c r="D121">
        <v>70781913</v>
      </c>
    </row>
    <row r="122" spans="1:4" hidden="1" x14ac:dyDescent="0.35">
      <c r="A122">
        <v>32768</v>
      </c>
      <c r="B122">
        <v>1</v>
      </c>
      <c r="C122">
        <v>3319101</v>
      </c>
      <c r="D122">
        <v>3109194</v>
      </c>
    </row>
    <row r="123" spans="1:4" hidden="1" x14ac:dyDescent="0.35">
      <c r="A123">
        <v>32768</v>
      </c>
      <c r="B123">
        <v>2</v>
      </c>
      <c r="C123">
        <v>3519016</v>
      </c>
      <c r="D123">
        <v>3881180</v>
      </c>
    </row>
    <row r="124" spans="1:4" hidden="1" x14ac:dyDescent="0.35">
      <c r="A124">
        <v>32768</v>
      </c>
      <c r="B124">
        <v>4</v>
      </c>
      <c r="C124">
        <v>4641781</v>
      </c>
      <c r="D124">
        <v>4457812</v>
      </c>
    </row>
    <row r="125" spans="1:4" hidden="1" x14ac:dyDescent="0.35">
      <c r="A125">
        <v>32768</v>
      </c>
      <c r="B125">
        <v>8</v>
      </c>
      <c r="C125">
        <v>6932428</v>
      </c>
      <c r="D125">
        <v>7252776</v>
      </c>
    </row>
    <row r="126" spans="1:4" hidden="1" x14ac:dyDescent="0.35">
      <c r="A126">
        <v>32768</v>
      </c>
      <c r="B126">
        <v>16</v>
      </c>
      <c r="C126">
        <v>11711801</v>
      </c>
      <c r="D126">
        <v>15451524</v>
      </c>
    </row>
    <row r="127" spans="1:4" hidden="1" x14ac:dyDescent="0.35">
      <c r="A127">
        <v>32768</v>
      </c>
      <c r="B127">
        <v>32</v>
      </c>
      <c r="C127">
        <v>19270740</v>
      </c>
      <c r="D127">
        <v>28523864</v>
      </c>
    </row>
    <row r="128" spans="1:4" hidden="1" x14ac:dyDescent="0.35">
      <c r="A128">
        <v>32768</v>
      </c>
      <c r="B128">
        <v>64</v>
      </c>
      <c r="C128">
        <v>43698220</v>
      </c>
      <c r="D128">
        <v>66527833</v>
      </c>
    </row>
    <row r="129" spans="1:4" x14ac:dyDescent="0.35">
      <c r="A129">
        <v>32768</v>
      </c>
      <c r="B129">
        <v>128</v>
      </c>
      <c r="C129">
        <v>85424923</v>
      </c>
      <c r="D129">
        <v>131958478</v>
      </c>
    </row>
    <row r="130" spans="1:4" hidden="1" x14ac:dyDescent="0.35">
      <c r="A130">
        <v>65536</v>
      </c>
      <c r="B130">
        <v>1</v>
      </c>
      <c r="C130">
        <v>6365283</v>
      </c>
      <c r="D130">
        <v>6389573</v>
      </c>
    </row>
    <row r="131" spans="1:4" hidden="1" x14ac:dyDescent="0.35">
      <c r="A131">
        <v>65536</v>
      </c>
      <c r="B131">
        <v>2</v>
      </c>
      <c r="C131">
        <v>8039568</v>
      </c>
      <c r="D131">
        <v>7967879</v>
      </c>
    </row>
    <row r="132" spans="1:4" hidden="1" x14ac:dyDescent="0.35">
      <c r="A132">
        <v>65536</v>
      </c>
      <c r="B132">
        <v>4</v>
      </c>
      <c r="C132">
        <v>9188374</v>
      </c>
      <c r="D132">
        <v>10434703</v>
      </c>
    </row>
    <row r="133" spans="1:4" hidden="1" x14ac:dyDescent="0.35">
      <c r="A133">
        <v>65536</v>
      </c>
      <c r="B133">
        <v>8</v>
      </c>
      <c r="C133">
        <v>13211886</v>
      </c>
      <c r="D133">
        <v>15135357</v>
      </c>
    </row>
    <row r="134" spans="1:4" hidden="1" x14ac:dyDescent="0.35">
      <c r="A134">
        <v>65536</v>
      </c>
      <c r="B134">
        <v>16</v>
      </c>
      <c r="C134">
        <v>22972016</v>
      </c>
      <c r="D134">
        <v>27334150</v>
      </c>
    </row>
    <row r="135" spans="1:4" hidden="1" x14ac:dyDescent="0.35">
      <c r="A135">
        <v>65536</v>
      </c>
      <c r="B135">
        <v>32</v>
      </c>
      <c r="C135">
        <v>40830410</v>
      </c>
      <c r="D135">
        <v>53774760</v>
      </c>
    </row>
    <row r="136" spans="1:4" hidden="1" x14ac:dyDescent="0.35">
      <c r="A136">
        <v>65536</v>
      </c>
      <c r="B136">
        <v>64</v>
      </c>
      <c r="C136">
        <v>82404384</v>
      </c>
      <c r="D136">
        <v>125470690</v>
      </c>
    </row>
    <row r="137" spans="1:4" x14ac:dyDescent="0.35">
      <c r="A137">
        <v>65536</v>
      </c>
      <c r="B137">
        <v>128</v>
      </c>
      <c r="C137">
        <v>151076190</v>
      </c>
      <c r="D137">
        <v>263384482</v>
      </c>
    </row>
    <row r="138" spans="1:4" hidden="1" x14ac:dyDescent="0.35">
      <c r="A138">
        <v>131072</v>
      </c>
      <c r="B138">
        <v>1</v>
      </c>
      <c r="C138">
        <v>12703600</v>
      </c>
      <c r="D138">
        <v>13225633</v>
      </c>
    </row>
    <row r="139" spans="1:4" hidden="1" x14ac:dyDescent="0.35">
      <c r="A139">
        <v>131072</v>
      </c>
      <c r="B139">
        <v>2</v>
      </c>
      <c r="C139">
        <v>14277002</v>
      </c>
      <c r="D139">
        <v>14333312</v>
      </c>
    </row>
    <row r="140" spans="1:4" hidden="1" x14ac:dyDescent="0.35">
      <c r="A140">
        <v>131072</v>
      </c>
      <c r="B140">
        <v>4</v>
      </c>
      <c r="C140">
        <v>17476804</v>
      </c>
      <c r="D140">
        <v>18361082</v>
      </c>
    </row>
    <row r="141" spans="1:4" hidden="1" x14ac:dyDescent="0.35">
      <c r="A141">
        <v>131072</v>
      </c>
      <c r="B141">
        <v>8</v>
      </c>
      <c r="C141">
        <v>24947108</v>
      </c>
      <c r="D141">
        <v>26240045</v>
      </c>
    </row>
    <row r="142" spans="1:4" hidden="1" x14ac:dyDescent="0.35">
      <c r="A142">
        <v>131072</v>
      </c>
      <c r="B142">
        <v>16</v>
      </c>
      <c r="C142">
        <v>45341168</v>
      </c>
      <c r="D142">
        <v>55906019</v>
      </c>
    </row>
    <row r="143" spans="1:4" hidden="1" x14ac:dyDescent="0.35">
      <c r="A143">
        <v>131072</v>
      </c>
      <c r="B143">
        <v>32</v>
      </c>
      <c r="C143">
        <v>79820559</v>
      </c>
      <c r="D143">
        <v>102519469</v>
      </c>
    </row>
    <row r="144" spans="1:4" hidden="1" x14ac:dyDescent="0.35">
      <c r="A144">
        <v>131072</v>
      </c>
      <c r="B144">
        <v>64</v>
      </c>
      <c r="C144">
        <v>163992203</v>
      </c>
      <c r="D144">
        <v>239145431</v>
      </c>
    </row>
    <row r="145" spans="1:4" x14ac:dyDescent="0.35">
      <c r="A145">
        <v>131072</v>
      </c>
      <c r="B145">
        <v>128</v>
      </c>
      <c r="C145">
        <v>307353725</v>
      </c>
      <c r="D145">
        <v>524654720</v>
      </c>
    </row>
    <row r="146" spans="1:4" hidden="1" x14ac:dyDescent="0.35">
      <c r="A146">
        <v>262144</v>
      </c>
      <c r="B146">
        <v>1</v>
      </c>
      <c r="C146">
        <v>26338201</v>
      </c>
      <c r="D146">
        <v>25934523</v>
      </c>
    </row>
    <row r="147" spans="1:4" hidden="1" x14ac:dyDescent="0.35">
      <c r="A147">
        <v>262144</v>
      </c>
      <c r="B147">
        <v>2</v>
      </c>
      <c r="C147">
        <v>29506953</v>
      </c>
      <c r="D147">
        <v>29154066</v>
      </c>
    </row>
    <row r="148" spans="1:4" hidden="1" x14ac:dyDescent="0.35">
      <c r="A148">
        <v>262144</v>
      </c>
      <c r="B148">
        <v>4</v>
      </c>
      <c r="C148">
        <v>36353512</v>
      </c>
      <c r="D148">
        <v>36850684</v>
      </c>
    </row>
    <row r="149" spans="1:4" hidden="1" x14ac:dyDescent="0.35">
      <c r="A149">
        <v>262144</v>
      </c>
      <c r="B149">
        <v>8</v>
      </c>
      <c r="C149">
        <v>55020392</v>
      </c>
      <c r="D149">
        <v>57781509</v>
      </c>
    </row>
    <row r="150" spans="1:4" hidden="1" x14ac:dyDescent="0.35">
      <c r="A150">
        <v>262144</v>
      </c>
      <c r="B150">
        <v>16</v>
      </c>
      <c r="C150">
        <v>92523748</v>
      </c>
      <c r="D150">
        <v>110148111</v>
      </c>
    </row>
    <row r="151" spans="1:4" hidden="1" x14ac:dyDescent="0.35">
      <c r="A151">
        <v>262144</v>
      </c>
      <c r="B151">
        <v>32</v>
      </c>
      <c r="C151">
        <v>166249215</v>
      </c>
      <c r="D151">
        <v>205518365</v>
      </c>
    </row>
    <row r="152" spans="1:4" hidden="1" x14ac:dyDescent="0.35">
      <c r="A152">
        <v>262144</v>
      </c>
      <c r="B152">
        <v>64</v>
      </c>
      <c r="C152">
        <v>323363757</v>
      </c>
      <c r="D152">
        <v>471853394</v>
      </c>
    </row>
    <row r="153" spans="1:4" x14ac:dyDescent="0.35">
      <c r="A153">
        <v>262144</v>
      </c>
      <c r="B153">
        <v>128</v>
      </c>
      <c r="C153">
        <v>645208405</v>
      </c>
      <c r="D153">
        <v>1150823107</v>
      </c>
    </row>
    <row r="154" spans="1:4" hidden="1" x14ac:dyDescent="0.35">
      <c r="A154">
        <v>524288</v>
      </c>
      <c r="B154">
        <v>1</v>
      </c>
      <c r="C154">
        <v>67056444</v>
      </c>
      <c r="D154">
        <v>61872403</v>
      </c>
    </row>
    <row r="155" spans="1:4" hidden="1" x14ac:dyDescent="0.35">
      <c r="A155">
        <v>524288</v>
      </c>
      <c r="B155">
        <v>2</v>
      </c>
      <c r="C155">
        <v>71769102</v>
      </c>
      <c r="D155">
        <v>73273517</v>
      </c>
    </row>
    <row r="156" spans="1:4" hidden="1" x14ac:dyDescent="0.35">
      <c r="A156">
        <v>524288</v>
      </c>
      <c r="B156">
        <v>4</v>
      </c>
      <c r="C156">
        <v>96187192</v>
      </c>
      <c r="D156">
        <v>93592367</v>
      </c>
    </row>
    <row r="157" spans="1:4" hidden="1" x14ac:dyDescent="0.35">
      <c r="A157">
        <v>524288</v>
      </c>
      <c r="B157">
        <v>8</v>
      </c>
      <c r="C157">
        <v>132337852</v>
      </c>
      <c r="D157">
        <v>135911661</v>
      </c>
    </row>
    <row r="158" spans="1:4" hidden="1" x14ac:dyDescent="0.35">
      <c r="A158">
        <v>524288</v>
      </c>
      <c r="B158">
        <v>16</v>
      </c>
      <c r="C158">
        <v>210987376</v>
      </c>
      <c r="D158">
        <v>248062312</v>
      </c>
    </row>
    <row r="159" spans="1:4" hidden="1" x14ac:dyDescent="0.35">
      <c r="A159">
        <v>524288</v>
      </c>
      <c r="B159">
        <v>32</v>
      </c>
      <c r="C159">
        <v>328885940</v>
      </c>
      <c r="D159">
        <v>447466976</v>
      </c>
    </row>
    <row r="160" spans="1:4" hidden="1" x14ac:dyDescent="0.35">
      <c r="A160">
        <v>524288</v>
      </c>
      <c r="B160">
        <v>64</v>
      </c>
      <c r="C160">
        <v>919797635</v>
      </c>
      <c r="D160">
        <v>1735712027</v>
      </c>
    </row>
    <row r="161" spans="1:4" x14ac:dyDescent="0.35">
      <c r="A161">
        <v>524288</v>
      </c>
      <c r="B161">
        <v>128</v>
      </c>
      <c r="C161">
        <v>2040651651</v>
      </c>
      <c r="D161">
        <v>2352567917</v>
      </c>
    </row>
    <row r="162" spans="1:4" hidden="1" x14ac:dyDescent="0.35">
      <c r="A162">
        <v>1048576</v>
      </c>
      <c r="B162">
        <v>1</v>
      </c>
      <c r="C162">
        <v>111112493</v>
      </c>
      <c r="D162">
        <v>108319239</v>
      </c>
    </row>
    <row r="163" spans="1:4" hidden="1" x14ac:dyDescent="0.35">
      <c r="A163">
        <v>1048576</v>
      </c>
      <c r="B163">
        <v>2</v>
      </c>
      <c r="C163">
        <v>165142477</v>
      </c>
      <c r="D163">
        <v>200263117</v>
      </c>
    </row>
    <row r="164" spans="1:4" hidden="1" x14ac:dyDescent="0.35">
      <c r="A164">
        <v>1048576</v>
      </c>
      <c r="B164">
        <v>4</v>
      </c>
      <c r="C164">
        <v>430721464</v>
      </c>
      <c r="D164">
        <v>179203590</v>
      </c>
    </row>
    <row r="165" spans="1:4" hidden="1" x14ac:dyDescent="0.35">
      <c r="A165">
        <v>1048576</v>
      </c>
      <c r="B165">
        <v>8</v>
      </c>
      <c r="C165">
        <v>253937289</v>
      </c>
      <c r="D165">
        <v>226021956</v>
      </c>
    </row>
    <row r="166" spans="1:4" hidden="1" x14ac:dyDescent="0.35">
      <c r="A166">
        <v>1048576</v>
      </c>
      <c r="B166">
        <v>16</v>
      </c>
      <c r="C166">
        <v>377006898</v>
      </c>
      <c r="D166">
        <v>433362902</v>
      </c>
    </row>
    <row r="167" spans="1:4" hidden="1" x14ac:dyDescent="0.35">
      <c r="A167">
        <v>1048576</v>
      </c>
      <c r="B167">
        <v>32</v>
      </c>
      <c r="C167">
        <v>698643489</v>
      </c>
      <c r="D167">
        <v>913464529</v>
      </c>
    </row>
    <row r="168" spans="1:4" hidden="1" x14ac:dyDescent="0.35">
      <c r="A168">
        <v>1048576</v>
      </c>
      <c r="B168">
        <v>64</v>
      </c>
      <c r="C168">
        <v>1368454166</v>
      </c>
      <c r="D168">
        <v>1758761041</v>
      </c>
    </row>
    <row r="169" spans="1:4" x14ac:dyDescent="0.35">
      <c r="A169">
        <v>1048576</v>
      </c>
      <c r="B169">
        <v>128</v>
      </c>
      <c r="C169">
        <v>2845910310</v>
      </c>
      <c r="D169">
        <v>5101430442</v>
      </c>
    </row>
    <row r="170" spans="1:4" hidden="1" x14ac:dyDescent="0.35">
      <c r="A170">
        <v>2097152</v>
      </c>
      <c r="B170">
        <v>1</v>
      </c>
      <c r="C170">
        <v>210577286</v>
      </c>
      <c r="D170">
        <v>214319001</v>
      </c>
    </row>
    <row r="171" spans="1:4" hidden="1" x14ac:dyDescent="0.35">
      <c r="A171">
        <v>2097152</v>
      </c>
      <c r="B171">
        <v>2</v>
      </c>
      <c r="C171">
        <v>233776333</v>
      </c>
      <c r="D171">
        <v>221885763</v>
      </c>
    </row>
    <row r="172" spans="1:4" hidden="1" x14ac:dyDescent="0.35">
      <c r="A172">
        <v>2097152</v>
      </c>
      <c r="B172">
        <v>4</v>
      </c>
      <c r="C172">
        <v>286991859</v>
      </c>
      <c r="D172">
        <v>326760827</v>
      </c>
    </row>
    <row r="173" spans="1:4" hidden="1" x14ac:dyDescent="0.35">
      <c r="A173">
        <v>2097152</v>
      </c>
      <c r="B173">
        <v>8</v>
      </c>
      <c r="C173">
        <v>426389957</v>
      </c>
      <c r="D173">
        <v>454766260</v>
      </c>
    </row>
    <row r="174" spans="1:4" hidden="1" x14ac:dyDescent="0.35">
      <c r="A174">
        <v>2097152</v>
      </c>
      <c r="B174">
        <v>16</v>
      </c>
      <c r="C174">
        <v>796769452</v>
      </c>
      <c r="D174">
        <v>906524626</v>
      </c>
    </row>
    <row r="175" spans="1:4" hidden="1" x14ac:dyDescent="0.35">
      <c r="A175">
        <v>2097152</v>
      </c>
      <c r="B175">
        <v>32</v>
      </c>
      <c r="C175">
        <v>1391350852</v>
      </c>
      <c r="D175">
        <v>1858187783</v>
      </c>
    </row>
    <row r="176" spans="1:4" hidden="1" x14ac:dyDescent="0.35">
      <c r="A176">
        <v>2097152</v>
      </c>
      <c r="B176">
        <v>64</v>
      </c>
      <c r="C176">
        <v>3702771082</v>
      </c>
      <c r="D176">
        <v>3323353290</v>
      </c>
    </row>
    <row r="177" spans="1:4" x14ac:dyDescent="0.35">
      <c r="A177">
        <v>2097152</v>
      </c>
      <c r="B177">
        <v>128</v>
      </c>
      <c r="C177">
        <v>4978604324</v>
      </c>
      <c r="D177">
        <v>8687774663</v>
      </c>
    </row>
    <row r="178" spans="1:4" hidden="1" x14ac:dyDescent="0.35">
      <c r="A178">
        <v>4194304</v>
      </c>
      <c r="B178">
        <v>1</v>
      </c>
      <c r="C178">
        <v>411507442</v>
      </c>
      <c r="D178">
        <v>431575740</v>
      </c>
    </row>
    <row r="179" spans="1:4" hidden="1" x14ac:dyDescent="0.35">
      <c r="A179">
        <v>4194304</v>
      </c>
      <c r="B179">
        <v>2</v>
      </c>
      <c r="C179">
        <v>446421270</v>
      </c>
      <c r="D179">
        <v>439444456</v>
      </c>
    </row>
    <row r="180" spans="1:4" hidden="1" x14ac:dyDescent="0.35">
      <c r="A180">
        <v>4194304</v>
      </c>
      <c r="B180">
        <v>4</v>
      </c>
      <c r="C180">
        <v>557813576</v>
      </c>
      <c r="D180">
        <v>571280947</v>
      </c>
    </row>
    <row r="181" spans="1:4" hidden="1" x14ac:dyDescent="0.35">
      <c r="A181">
        <v>4194304</v>
      </c>
      <c r="B181">
        <v>8</v>
      </c>
      <c r="C181">
        <v>846128584</v>
      </c>
      <c r="D181">
        <v>880361782</v>
      </c>
    </row>
    <row r="182" spans="1:4" hidden="1" x14ac:dyDescent="0.35">
      <c r="A182">
        <v>4194304</v>
      </c>
      <c r="B182">
        <v>16</v>
      </c>
      <c r="C182">
        <v>1486413867</v>
      </c>
      <c r="D182">
        <v>1783637673</v>
      </c>
    </row>
    <row r="183" spans="1:4" hidden="1" x14ac:dyDescent="0.35">
      <c r="A183">
        <v>4194304</v>
      </c>
      <c r="B183">
        <v>32</v>
      </c>
      <c r="C183">
        <v>2737043497</v>
      </c>
      <c r="D183">
        <v>3477438846</v>
      </c>
    </row>
    <row r="184" spans="1:4" hidden="1" x14ac:dyDescent="0.35">
      <c r="A184">
        <v>4194304</v>
      </c>
      <c r="B184">
        <v>64</v>
      </c>
      <c r="C184">
        <v>5266701789</v>
      </c>
      <c r="D184">
        <v>7095574950</v>
      </c>
    </row>
    <row r="185" spans="1:4" x14ac:dyDescent="0.35">
      <c r="A185">
        <v>4194304</v>
      </c>
      <c r="B185">
        <v>128</v>
      </c>
      <c r="C185">
        <v>9885520998</v>
      </c>
      <c r="D185">
        <v>17633443865</v>
      </c>
    </row>
    <row r="186" spans="1:4" hidden="1" x14ac:dyDescent="0.35">
      <c r="A186">
        <v>8388608</v>
      </c>
      <c r="B186">
        <v>1</v>
      </c>
      <c r="C186">
        <v>798264758</v>
      </c>
      <c r="D186">
        <v>794098612</v>
      </c>
    </row>
    <row r="187" spans="1:4" hidden="1" x14ac:dyDescent="0.35">
      <c r="A187">
        <v>8388608</v>
      </c>
      <c r="B187">
        <v>2</v>
      </c>
      <c r="C187">
        <v>919566813</v>
      </c>
      <c r="D187">
        <v>877870812</v>
      </c>
    </row>
    <row r="188" spans="1:4" hidden="1" x14ac:dyDescent="0.35">
      <c r="A188">
        <v>8388608</v>
      </c>
      <c r="B188">
        <v>4</v>
      </c>
      <c r="C188">
        <v>1137244469</v>
      </c>
      <c r="D188">
        <v>1197426353</v>
      </c>
    </row>
    <row r="189" spans="1:4" hidden="1" x14ac:dyDescent="0.35">
      <c r="A189">
        <v>8388608</v>
      </c>
      <c r="B189">
        <v>8</v>
      </c>
      <c r="C189">
        <v>1723878021</v>
      </c>
      <c r="D189">
        <v>1843294446</v>
      </c>
    </row>
    <row r="190" spans="1:4" hidden="1" x14ac:dyDescent="0.35">
      <c r="A190">
        <v>8388608</v>
      </c>
      <c r="B190">
        <v>16</v>
      </c>
      <c r="C190">
        <v>2989449606</v>
      </c>
      <c r="D190">
        <v>3497100849</v>
      </c>
    </row>
    <row r="191" spans="1:4" hidden="1" x14ac:dyDescent="0.35">
      <c r="A191">
        <v>8388608</v>
      </c>
      <c r="B191">
        <v>32</v>
      </c>
      <c r="C191">
        <v>5388403407</v>
      </c>
      <c r="D191">
        <v>6705726092</v>
      </c>
    </row>
    <row r="192" spans="1:4" hidden="1" x14ac:dyDescent="0.35">
      <c r="A192">
        <v>8388608</v>
      </c>
      <c r="B192">
        <v>64</v>
      </c>
      <c r="C192">
        <v>10736889688</v>
      </c>
      <c r="D192">
        <v>14494464267</v>
      </c>
    </row>
    <row r="193" spans="1:4" x14ac:dyDescent="0.35">
      <c r="A193">
        <v>8388608</v>
      </c>
      <c r="B193">
        <v>128</v>
      </c>
      <c r="C193">
        <v>21005671812</v>
      </c>
      <c r="D193">
        <v>36451145329</v>
      </c>
    </row>
  </sheetData>
  <autoFilter ref="A1:D193">
    <filterColumn colId="1">
      <filters>
        <filter val="128"/>
      </filters>
    </filterColumn>
  </autoFilter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zoomScale="75" workbookViewId="0">
      <selection activeCell="E36" sqref="E36"/>
    </sheetView>
  </sheetViews>
  <sheetFormatPr defaultColWidth="10.6640625" defaultRowHeight="15.5" x14ac:dyDescent="0.35"/>
  <cols>
    <col min="1" max="1" width="9.1640625" bestFit="1" customWidth="1"/>
    <col min="2" max="2" width="10.6640625" bestFit="1" customWidth="1"/>
    <col min="3" max="3" width="13.33203125" bestFit="1" customWidth="1"/>
    <col min="4" max="4" width="16.6640625" bestFit="1" customWidth="1"/>
  </cols>
  <sheetData>
    <row r="1" spans="1:4" x14ac:dyDescent="0.35">
      <c r="A1" t="s">
        <v>0</v>
      </c>
      <c r="B1" t="s">
        <v>1</v>
      </c>
      <c r="C1" t="s">
        <v>6</v>
      </c>
      <c r="D1" t="s">
        <v>7</v>
      </c>
    </row>
    <row r="2" spans="1:4" x14ac:dyDescent="0.35">
      <c r="A2">
        <v>10000</v>
      </c>
      <c r="B2">
        <v>1</v>
      </c>
      <c r="C2">
        <v>127667</v>
      </c>
      <c r="D2">
        <v>119573</v>
      </c>
    </row>
    <row r="3" spans="1:4" x14ac:dyDescent="0.35">
      <c r="A3">
        <v>10000</v>
      </c>
      <c r="B3">
        <v>2</v>
      </c>
      <c r="C3">
        <v>91218</v>
      </c>
      <c r="D3">
        <v>86262</v>
      </c>
    </row>
    <row r="4" spans="1:4" x14ac:dyDescent="0.35">
      <c r="A4">
        <v>10000</v>
      </c>
      <c r="B4">
        <v>4</v>
      </c>
      <c r="C4">
        <v>316374</v>
      </c>
      <c r="D4">
        <v>314968</v>
      </c>
    </row>
    <row r="5" spans="1:4" x14ac:dyDescent="0.35">
      <c r="A5">
        <v>10000</v>
      </c>
      <c r="B5">
        <v>8</v>
      </c>
      <c r="C5">
        <v>257667</v>
      </c>
      <c r="D5">
        <v>264395</v>
      </c>
    </row>
    <row r="6" spans="1:4" x14ac:dyDescent="0.35">
      <c r="A6">
        <v>10000</v>
      </c>
      <c r="B6">
        <v>16</v>
      </c>
      <c r="C6">
        <v>171064</v>
      </c>
      <c r="D6">
        <v>127004</v>
      </c>
    </row>
    <row r="7" spans="1:4" x14ac:dyDescent="0.35">
      <c r="A7">
        <v>10000</v>
      </c>
      <c r="B7">
        <v>32</v>
      </c>
      <c r="C7">
        <v>311943</v>
      </c>
      <c r="D7">
        <v>90577</v>
      </c>
    </row>
    <row r="8" spans="1:4" x14ac:dyDescent="0.35">
      <c r="A8">
        <v>10000</v>
      </c>
      <c r="B8">
        <v>64</v>
      </c>
      <c r="C8">
        <v>273827</v>
      </c>
      <c r="D8">
        <v>92318</v>
      </c>
    </row>
    <row r="9" spans="1:4" x14ac:dyDescent="0.35">
      <c r="A9">
        <v>10000</v>
      </c>
      <c r="B9">
        <v>128</v>
      </c>
      <c r="C9">
        <v>335823</v>
      </c>
      <c r="D9">
        <v>140895</v>
      </c>
    </row>
    <row r="10" spans="1:4" x14ac:dyDescent="0.35">
      <c r="A10">
        <v>100000</v>
      </c>
      <c r="B10">
        <v>1</v>
      </c>
      <c r="C10">
        <v>735733</v>
      </c>
      <c r="D10">
        <v>726453</v>
      </c>
    </row>
    <row r="11" spans="1:4" x14ac:dyDescent="0.35">
      <c r="A11">
        <v>100000</v>
      </c>
      <c r="B11">
        <v>2</v>
      </c>
      <c r="C11">
        <v>740795</v>
      </c>
      <c r="D11">
        <v>738634</v>
      </c>
    </row>
    <row r="12" spans="1:4" x14ac:dyDescent="0.35">
      <c r="A12">
        <v>100000</v>
      </c>
      <c r="B12">
        <v>4</v>
      </c>
      <c r="C12">
        <v>744105</v>
      </c>
      <c r="D12">
        <v>732948</v>
      </c>
    </row>
    <row r="13" spans="1:4" x14ac:dyDescent="0.35">
      <c r="A13">
        <v>100000</v>
      </c>
      <c r="B13">
        <v>8</v>
      </c>
      <c r="C13">
        <v>1056576</v>
      </c>
      <c r="D13">
        <v>928705</v>
      </c>
    </row>
    <row r="14" spans="1:4" x14ac:dyDescent="0.35">
      <c r="A14">
        <v>100000</v>
      </c>
      <c r="B14">
        <v>16</v>
      </c>
      <c r="C14">
        <v>803633</v>
      </c>
      <c r="D14">
        <v>714267</v>
      </c>
    </row>
    <row r="15" spans="1:4" x14ac:dyDescent="0.35">
      <c r="A15">
        <v>100000</v>
      </c>
      <c r="B15">
        <v>32</v>
      </c>
      <c r="C15">
        <v>2310539</v>
      </c>
      <c r="D15">
        <v>1547643</v>
      </c>
    </row>
    <row r="16" spans="1:4" x14ac:dyDescent="0.35">
      <c r="A16">
        <v>100000</v>
      </c>
      <c r="B16">
        <v>64</v>
      </c>
      <c r="C16">
        <v>2023489</v>
      </c>
      <c r="D16">
        <v>736448</v>
      </c>
    </row>
    <row r="17" spans="1:4" x14ac:dyDescent="0.35">
      <c r="A17">
        <v>100000</v>
      </c>
      <c r="B17">
        <v>128</v>
      </c>
      <c r="C17">
        <v>2329688</v>
      </c>
      <c r="D17">
        <v>832385</v>
      </c>
    </row>
    <row r="18" spans="1:4" x14ac:dyDescent="0.35">
      <c r="A18">
        <v>1000000</v>
      </c>
      <c r="B18">
        <v>1</v>
      </c>
      <c r="C18">
        <v>6916773</v>
      </c>
      <c r="D18">
        <v>7891878</v>
      </c>
    </row>
    <row r="19" spans="1:4" x14ac:dyDescent="0.35">
      <c r="A19">
        <v>1000000</v>
      </c>
      <c r="B19">
        <v>2</v>
      </c>
      <c r="C19">
        <v>7545240</v>
      </c>
      <c r="D19">
        <v>8939015</v>
      </c>
    </row>
    <row r="20" spans="1:4" x14ac:dyDescent="0.35">
      <c r="A20">
        <v>1000000</v>
      </c>
      <c r="B20">
        <v>4</v>
      </c>
      <c r="C20">
        <v>7076502</v>
      </c>
      <c r="D20">
        <v>6845846</v>
      </c>
    </row>
    <row r="21" spans="1:4" x14ac:dyDescent="0.35">
      <c r="A21">
        <v>1000000</v>
      </c>
      <c r="B21">
        <v>8</v>
      </c>
      <c r="C21">
        <v>7910592</v>
      </c>
      <c r="D21">
        <v>7016562</v>
      </c>
    </row>
    <row r="22" spans="1:4" x14ac:dyDescent="0.35">
      <c r="A22">
        <v>1000000</v>
      </c>
      <c r="B22">
        <v>16</v>
      </c>
      <c r="C22">
        <v>9139595</v>
      </c>
      <c r="D22">
        <v>7125650</v>
      </c>
    </row>
    <row r="23" spans="1:4" x14ac:dyDescent="0.35">
      <c r="A23">
        <v>1000000</v>
      </c>
      <c r="B23">
        <v>32</v>
      </c>
      <c r="C23">
        <v>13675266</v>
      </c>
      <c r="D23">
        <v>7320613</v>
      </c>
    </row>
    <row r="24" spans="1:4" x14ac:dyDescent="0.35">
      <c r="A24">
        <v>1000000</v>
      </c>
      <c r="B24">
        <v>64</v>
      </c>
      <c r="C24">
        <v>19401879</v>
      </c>
      <c r="D24">
        <v>7097884</v>
      </c>
    </row>
    <row r="25" spans="1:4" x14ac:dyDescent="0.35">
      <c r="A25">
        <v>1000000</v>
      </c>
      <c r="B25">
        <v>128</v>
      </c>
      <c r="C25">
        <v>337589243</v>
      </c>
      <c r="D25">
        <v>7719518</v>
      </c>
    </row>
    <row r="26" spans="1:4" x14ac:dyDescent="0.35">
      <c r="A26">
        <v>10000000</v>
      </c>
      <c r="B26">
        <v>1</v>
      </c>
      <c r="C26">
        <v>85492836</v>
      </c>
      <c r="D26">
        <v>72894966</v>
      </c>
    </row>
    <row r="27" spans="1:4" x14ac:dyDescent="0.35">
      <c r="A27">
        <v>10000000</v>
      </c>
      <c r="B27">
        <v>2</v>
      </c>
      <c r="C27">
        <v>81188488</v>
      </c>
      <c r="D27">
        <v>75978122</v>
      </c>
    </row>
    <row r="28" spans="1:4" x14ac:dyDescent="0.35">
      <c r="A28">
        <v>10000000</v>
      </c>
      <c r="B28">
        <v>4</v>
      </c>
      <c r="C28">
        <v>70005907</v>
      </c>
      <c r="D28">
        <v>69316769</v>
      </c>
    </row>
    <row r="29" spans="1:4" x14ac:dyDescent="0.35">
      <c r="A29">
        <v>10000000</v>
      </c>
      <c r="B29">
        <v>8</v>
      </c>
      <c r="C29">
        <v>90581398</v>
      </c>
      <c r="D29">
        <v>94286861</v>
      </c>
    </row>
    <row r="30" spans="1:4" x14ac:dyDescent="0.35">
      <c r="A30">
        <v>10000000</v>
      </c>
      <c r="B30">
        <v>16</v>
      </c>
      <c r="C30">
        <v>107182683</v>
      </c>
      <c r="D30">
        <v>74534277</v>
      </c>
    </row>
    <row r="31" spans="1:4" x14ac:dyDescent="0.35">
      <c r="A31">
        <v>10000000</v>
      </c>
      <c r="B31">
        <v>32</v>
      </c>
      <c r="C31">
        <v>527859585</v>
      </c>
      <c r="D31">
        <v>130795599</v>
      </c>
    </row>
    <row r="32" spans="1:4" x14ac:dyDescent="0.35">
      <c r="A32">
        <v>10000000</v>
      </c>
      <c r="B32">
        <v>64</v>
      </c>
      <c r="C32">
        <v>4219642085</v>
      </c>
      <c r="D32">
        <v>143625981</v>
      </c>
    </row>
  </sheetData>
  <autoFilter ref="A1:D32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zoomScale="50" workbookViewId="0">
      <selection activeCell="G18" sqref="G18"/>
    </sheetView>
  </sheetViews>
  <sheetFormatPr defaultColWidth="10.6640625" defaultRowHeight="15.5" x14ac:dyDescent="0.35"/>
  <cols>
    <col min="1" max="1" width="10.1640625" bestFit="1" customWidth="1"/>
    <col min="2" max="2" width="8" bestFit="1" customWidth="1"/>
    <col min="3" max="3" width="12.1640625" bestFit="1" customWidth="1"/>
    <col min="4" max="4" width="14.6640625" bestFit="1" customWidth="1"/>
  </cols>
  <sheetData>
    <row r="1" spans="1:4" x14ac:dyDescent="0.35">
      <c r="A1" t="s">
        <v>0</v>
      </c>
      <c r="B1" t="s">
        <v>1</v>
      </c>
      <c r="C1" t="s">
        <v>8</v>
      </c>
      <c r="D1" t="s">
        <v>9</v>
      </c>
    </row>
    <row r="2" spans="1:4" x14ac:dyDescent="0.35">
      <c r="A2">
        <v>10000</v>
      </c>
      <c r="B2">
        <v>1</v>
      </c>
      <c r="C2">
        <v>152414</v>
      </c>
      <c r="D2">
        <v>128719</v>
      </c>
    </row>
    <row r="3" spans="1:4" x14ac:dyDescent="0.35">
      <c r="A3">
        <v>10000</v>
      </c>
      <c r="B3">
        <v>2</v>
      </c>
      <c r="C3">
        <v>104160</v>
      </c>
      <c r="D3">
        <v>86854</v>
      </c>
    </row>
    <row r="4" spans="1:4" x14ac:dyDescent="0.35">
      <c r="A4">
        <v>10000</v>
      </c>
      <c r="B4">
        <v>4</v>
      </c>
      <c r="C4">
        <v>456611</v>
      </c>
      <c r="D4">
        <v>391373</v>
      </c>
    </row>
    <row r="5" spans="1:4" x14ac:dyDescent="0.35">
      <c r="A5">
        <v>10000</v>
      </c>
      <c r="B5">
        <v>8</v>
      </c>
      <c r="C5">
        <v>258318</v>
      </c>
      <c r="D5">
        <v>252625</v>
      </c>
    </row>
    <row r="6" spans="1:4" x14ac:dyDescent="0.35">
      <c r="A6">
        <v>10000</v>
      </c>
      <c r="B6">
        <v>16</v>
      </c>
      <c r="C6">
        <v>136339</v>
      </c>
      <c r="D6">
        <v>125173</v>
      </c>
    </row>
    <row r="7" spans="1:4" x14ac:dyDescent="0.35">
      <c r="A7">
        <v>10000</v>
      </c>
      <c r="B7">
        <v>32</v>
      </c>
      <c r="C7">
        <v>206254</v>
      </c>
      <c r="D7">
        <v>88433</v>
      </c>
    </row>
    <row r="8" spans="1:4" x14ac:dyDescent="0.35">
      <c r="A8">
        <v>10000</v>
      </c>
      <c r="B8">
        <v>64</v>
      </c>
      <c r="C8">
        <v>511840</v>
      </c>
      <c r="D8">
        <v>157203</v>
      </c>
    </row>
    <row r="9" spans="1:4" x14ac:dyDescent="0.35">
      <c r="A9">
        <v>10000</v>
      </c>
      <c r="B9">
        <v>128</v>
      </c>
      <c r="C9">
        <v>325473</v>
      </c>
      <c r="D9">
        <v>138087</v>
      </c>
    </row>
    <row r="10" spans="1:4" x14ac:dyDescent="0.35">
      <c r="A10">
        <v>100000</v>
      </c>
      <c r="B10">
        <v>1</v>
      </c>
      <c r="C10">
        <v>729020</v>
      </c>
      <c r="D10">
        <v>952859</v>
      </c>
    </row>
    <row r="11" spans="1:4" x14ac:dyDescent="0.35">
      <c r="A11">
        <v>100000</v>
      </c>
      <c r="B11">
        <v>2</v>
      </c>
      <c r="C11">
        <v>737080</v>
      </c>
      <c r="D11">
        <v>734020</v>
      </c>
    </row>
    <row r="12" spans="1:4" x14ac:dyDescent="0.35">
      <c r="A12">
        <v>100000</v>
      </c>
      <c r="B12">
        <v>4</v>
      </c>
      <c r="C12">
        <v>756309</v>
      </c>
      <c r="D12">
        <v>999517</v>
      </c>
    </row>
    <row r="13" spans="1:4" x14ac:dyDescent="0.35">
      <c r="A13">
        <v>100000</v>
      </c>
      <c r="B13">
        <v>8</v>
      </c>
      <c r="C13">
        <v>921609</v>
      </c>
      <c r="D13">
        <v>906483</v>
      </c>
    </row>
    <row r="14" spans="1:4" x14ac:dyDescent="0.35">
      <c r="A14">
        <v>100000</v>
      </c>
      <c r="B14">
        <v>16</v>
      </c>
      <c r="C14">
        <v>870426</v>
      </c>
      <c r="D14">
        <v>755057</v>
      </c>
    </row>
    <row r="15" spans="1:4" x14ac:dyDescent="0.35">
      <c r="A15">
        <v>100000</v>
      </c>
      <c r="B15">
        <v>32</v>
      </c>
      <c r="C15">
        <v>2710449</v>
      </c>
      <c r="D15">
        <v>1556252</v>
      </c>
    </row>
    <row r="16" spans="1:4" x14ac:dyDescent="0.35">
      <c r="A16">
        <v>100000</v>
      </c>
      <c r="B16">
        <v>64</v>
      </c>
      <c r="C16">
        <v>2423170</v>
      </c>
      <c r="D16">
        <v>764816</v>
      </c>
    </row>
    <row r="17" spans="1:4" x14ac:dyDescent="0.35">
      <c r="A17">
        <v>100000</v>
      </c>
      <c r="B17">
        <v>128</v>
      </c>
      <c r="C17">
        <v>3417053</v>
      </c>
      <c r="D17">
        <v>899283</v>
      </c>
    </row>
    <row r="18" spans="1:4" x14ac:dyDescent="0.35">
      <c r="A18">
        <v>1000000</v>
      </c>
      <c r="B18">
        <v>1</v>
      </c>
      <c r="C18">
        <v>7499305</v>
      </c>
      <c r="D18">
        <v>8065658</v>
      </c>
    </row>
    <row r="19" spans="1:4" x14ac:dyDescent="0.35">
      <c r="A19">
        <v>1000000</v>
      </c>
      <c r="B19">
        <v>2</v>
      </c>
      <c r="C19">
        <v>7441937</v>
      </c>
      <c r="D19">
        <v>9008872</v>
      </c>
    </row>
    <row r="20" spans="1:4" x14ac:dyDescent="0.35">
      <c r="A20">
        <v>1000000</v>
      </c>
      <c r="B20">
        <v>4</v>
      </c>
      <c r="C20">
        <v>7374420</v>
      </c>
      <c r="D20">
        <v>6972235</v>
      </c>
    </row>
    <row r="21" spans="1:4" x14ac:dyDescent="0.35">
      <c r="A21">
        <v>1000000</v>
      </c>
      <c r="B21">
        <v>8</v>
      </c>
      <c r="C21">
        <v>8103219</v>
      </c>
      <c r="D21">
        <v>7314533</v>
      </c>
    </row>
    <row r="22" spans="1:4" x14ac:dyDescent="0.35">
      <c r="A22">
        <v>1000000</v>
      </c>
      <c r="B22">
        <v>16</v>
      </c>
      <c r="C22">
        <v>7249223</v>
      </c>
      <c r="D22">
        <v>6851194</v>
      </c>
    </row>
    <row r="23" spans="1:4" x14ac:dyDescent="0.35">
      <c r="A23">
        <v>1000000</v>
      </c>
      <c r="B23">
        <v>32</v>
      </c>
      <c r="C23">
        <v>14486135</v>
      </c>
      <c r="D23">
        <v>7357861</v>
      </c>
    </row>
    <row r="24" spans="1:4" x14ac:dyDescent="0.35">
      <c r="A24">
        <v>1000000</v>
      </c>
      <c r="B24">
        <v>64</v>
      </c>
      <c r="C24">
        <v>19483935</v>
      </c>
      <c r="D24">
        <v>6906123</v>
      </c>
    </row>
    <row r="25" spans="1:4" x14ac:dyDescent="0.35">
      <c r="A25">
        <v>1000000</v>
      </c>
      <c r="B25">
        <v>128</v>
      </c>
      <c r="C25">
        <v>21775681</v>
      </c>
      <c r="D25">
        <v>7087767</v>
      </c>
    </row>
    <row r="26" spans="1:4" x14ac:dyDescent="0.35">
      <c r="A26">
        <v>10000000</v>
      </c>
      <c r="B26">
        <v>1</v>
      </c>
      <c r="C26">
        <v>68683849</v>
      </c>
      <c r="D26">
        <v>68892694</v>
      </c>
    </row>
    <row r="27" spans="1:4" x14ac:dyDescent="0.35">
      <c r="A27">
        <v>10000000</v>
      </c>
      <c r="B27">
        <v>2</v>
      </c>
      <c r="C27">
        <v>71689000</v>
      </c>
      <c r="D27">
        <v>68303990</v>
      </c>
    </row>
    <row r="28" spans="1:4" x14ac:dyDescent="0.35">
      <c r="A28">
        <v>10000000</v>
      </c>
      <c r="B28">
        <v>4</v>
      </c>
      <c r="C28">
        <v>70224596</v>
      </c>
      <c r="D28">
        <v>69403348</v>
      </c>
    </row>
    <row r="29" spans="1:4" x14ac:dyDescent="0.35">
      <c r="A29">
        <v>10000000</v>
      </c>
      <c r="B29">
        <v>8</v>
      </c>
      <c r="C29">
        <v>68848520</v>
      </c>
      <c r="D29">
        <v>68223126</v>
      </c>
    </row>
    <row r="30" spans="1:4" x14ac:dyDescent="0.35">
      <c r="A30">
        <v>10000000</v>
      </c>
      <c r="B30">
        <v>16</v>
      </c>
      <c r="C30">
        <v>75074613</v>
      </c>
      <c r="D30">
        <v>70637029</v>
      </c>
    </row>
    <row r="31" spans="1:4" x14ac:dyDescent="0.35">
      <c r="A31">
        <v>10000000</v>
      </c>
      <c r="B31">
        <v>32</v>
      </c>
      <c r="C31">
        <v>134762507</v>
      </c>
      <c r="D31">
        <v>69643404</v>
      </c>
    </row>
    <row r="32" spans="1:4" x14ac:dyDescent="0.35">
      <c r="A32">
        <v>10000000</v>
      </c>
      <c r="B32">
        <v>64</v>
      </c>
      <c r="C32">
        <v>927078984</v>
      </c>
      <c r="D32">
        <v>109855449</v>
      </c>
    </row>
    <row r="33" spans="1:4" x14ac:dyDescent="0.35">
      <c r="A33">
        <v>10000000</v>
      </c>
      <c r="B33">
        <v>128</v>
      </c>
      <c r="C33">
        <v>9745727835</v>
      </c>
      <c r="D33">
        <v>136729126</v>
      </c>
    </row>
    <row r="34" spans="1:4" x14ac:dyDescent="0.35">
      <c r="A34">
        <v>100000000</v>
      </c>
      <c r="B34">
        <v>1</v>
      </c>
      <c r="C34">
        <v>696091772</v>
      </c>
      <c r="D34">
        <v>689844956</v>
      </c>
    </row>
    <row r="35" spans="1:4" x14ac:dyDescent="0.35">
      <c r="A35">
        <v>100000000</v>
      </c>
      <c r="B35">
        <v>2</v>
      </c>
      <c r="C35">
        <v>692127232</v>
      </c>
      <c r="D35">
        <v>693127908</v>
      </c>
    </row>
    <row r="36" spans="1:4" x14ac:dyDescent="0.35">
      <c r="A36">
        <v>100000000</v>
      </c>
      <c r="B36">
        <v>4</v>
      </c>
      <c r="C36">
        <v>692496299</v>
      </c>
      <c r="D36">
        <v>704085979</v>
      </c>
    </row>
    <row r="37" spans="1:4" x14ac:dyDescent="0.35">
      <c r="A37">
        <v>100000000</v>
      </c>
      <c r="B37">
        <v>8</v>
      </c>
      <c r="C37">
        <v>2594324844</v>
      </c>
      <c r="D37">
        <v>965163035</v>
      </c>
    </row>
    <row r="38" spans="1:4" x14ac:dyDescent="0.35">
      <c r="A38">
        <v>100000000</v>
      </c>
      <c r="B38">
        <v>16</v>
      </c>
      <c r="C38">
        <v>36877487088</v>
      </c>
      <c r="D38">
        <v>2227162058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F25" workbookViewId="0">
      <selection activeCell="C40" sqref="C40"/>
    </sheetView>
  </sheetViews>
  <sheetFormatPr defaultColWidth="10.6640625" defaultRowHeight="15.5" x14ac:dyDescent="0.35"/>
  <cols>
    <col min="1" max="1" width="9.1640625" bestFit="1" customWidth="1"/>
    <col min="2" max="2" width="8" bestFit="1" customWidth="1"/>
    <col min="3" max="3" width="15.33203125" bestFit="1" customWidth="1"/>
    <col min="4" max="4" width="15" bestFit="1" customWidth="1"/>
  </cols>
  <sheetData>
    <row r="1" spans="1:4" x14ac:dyDescent="0.35">
      <c r="A1" t="s">
        <v>0</v>
      </c>
      <c r="B1" t="s">
        <v>1</v>
      </c>
      <c r="C1" t="s">
        <v>4</v>
      </c>
      <c r="D1" t="s">
        <v>5</v>
      </c>
    </row>
    <row r="2" spans="1:4" x14ac:dyDescent="0.35">
      <c r="A2">
        <v>10000</v>
      </c>
      <c r="B2">
        <v>1</v>
      </c>
      <c r="C2">
        <v>154727</v>
      </c>
      <c r="D2">
        <v>150687</v>
      </c>
    </row>
    <row r="3" spans="1:4" x14ac:dyDescent="0.35">
      <c r="A3">
        <v>10000</v>
      </c>
      <c r="B3">
        <v>2</v>
      </c>
      <c r="C3">
        <v>250548</v>
      </c>
      <c r="D3">
        <v>245398</v>
      </c>
    </row>
    <row r="4" spans="1:4" x14ac:dyDescent="0.35">
      <c r="A4">
        <v>10000</v>
      </c>
      <c r="B4">
        <v>4</v>
      </c>
      <c r="C4">
        <v>457944</v>
      </c>
      <c r="D4">
        <v>407599</v>
      </c>
    </row>
    <row r="5" spans="1:4" x14ac:dyDescent="0.35">
      <c r="A5">
        <v>10000</v>
      </c>
      <c r="B5">
        <v>8</v>
      </c>
      <c r="C5">
        <v>809444</v>
      </c>
      <c r="D5">
        <v>760965</v>
      </c>
    </row>
    <row r="6" spans="1:4" x14ac:dyDescent="0.35">
      <c r="A6">
        <v>10000</v>
      </c>
      <c r="B6">
        <v>16</v>
      </c>
      <c r="C6">
        <v>1751449</v>
      </c>
      <c r="D6">
        <v>2084969</v>
      </c>
    </row>
    <row r="7" spans="1:4" x14ac:dyDescent="0.35">
      <c r="A7">
        <v>10000</v>
      </c>
      <c r="B7">
        <v>32</v>
      </c>
      <c r="C7">
        <v>3684820</v>
      </c>
      <c r="D7">
        <v>3191693</v>
      </c>
    </row>
    <row r="8" spans="1:4" x14ac:dyDescent="0.35">
      <c r="A8">
        <v>10000</v>
      </c>
      <c r="B8">
        <v>64</v>
      </c>
      <c r="C8">
        <v>6925534</v>
      </c>
      <c r="D8">
        <v>8502476</v>
      </c>
    </row>
    <row r="9" spans="1:4" x14ac:dyDescent="0.35">
      <c r="A9">
        <v>10000</v>
      </c>
      <c r="B9">
        <v>128</v>
      </c>
      <c r="C9">
        <v>14270560</v>
      </c>
      <c r="D9">
        <v>13642793</v>
      </c>
    </row>
    <row r="10" spans="1:4" x14ac:dyDescent="0.35">
      <c r="A10">
        <v>100000</v>
      </c>
      <c r="B10">
        <v>1</v>
      </c>
      <c r="C10">
        <v>1465905</v>
      </c>
      <c r="D10">
        <v>1390489</v>
      </c>
    </row>
    <row r="11" spans="1:4" x14ac:dyDescent="0.35">
      <c r="A11">
        <v>100000</v>
      </c>
      <c r="B11">
        <v>2</v>
      </c>
      <c r="C11">
        <v>2063025</v>
      </c>
      <c r="D11">
        <v>2037878</v>
      </c>
    </row>
    <row r="12" spans="1:4" x14ac:dyDescent="0.35">
      <c r="A12">
        <v>100000</v>
      </c>
      <c r="B12">
        <v>4</v>
      </c>
      <c r="C12">
        <v>4928647</v>
      </c>
      <c r="D12">
        <v>3585513</v>
      </c>
    </row>
    <row r="13" spans="1:4" x14ac:dyDescent="0.35">
      <c r="A13">
        <v>100000</v>
      </c>
      <c r="B13">
        <v>8</v>
      </c>
      <c r="C13">
        <v>7737293</v>
      </c>
      <c r="D13">
        <v>7672413</v>
      </c>
    </row>
    <row r="14" spans="1:4" x14ac:dyDescent="0.35">
      <c r="A14">
        <v>100000</v>
      </c>
      <c r="B14">
        <v>16</v>
      </c>
      <c r="C14">
        <v>21407276</v>
      </c>
      <c r="D14">
        <v>21702356</v>
      </c>
    </row>
    <row r="15" spans="1:4" x14ac:dyDescent="0.35">
      <c r="A15">
        <v>100000</v>
      </c>
      <c r="B15">
        <v>32</v>
      </c>
      <c r="C15">
        <v>35064737</v>
      </c>
      <c r="D15">
        <v>32041173</v>
      </c>
    </row>
    <row r="16" spans="1:4" x14ac:dyDescent="0.35">
      <c r="A16">
        <v>100000</v>
      </c>
      <c r="B16">
        <v>64</v>
      </c>
      <c r="C16">
        <v>69179602</v>
      </c>
      <c r="D16">
        <v>63198691</v>
      </c>
    </row>
    <row r="17" spans="1:4" x14ac:dyDescent="0.35">
      <c r="A17">
        <v>100000</v>
      </c>
      <c r="B17">
        <v>128</v>
      </c>
      <c r="C17">
        <v>120881931</v>
      </c>
      <c r="D17">
        <v>132713594</v>
      </c>
    </row>
    <row r="18" spans="1:4" x14ac:dyDescent="0.35">
      <c r="A18">
        <v>1000000</v>
      </c>
      <c r="B18">
        <v>1</v>
      </c>
      <c r="C18">
        <v>15586307</v>
      </c>
      <c r="D18">
        <v>16929671</v>
      </c>
    </row>
    <row r="19" spans="1:4" x14ac:dyDescent="0.35">
      <c r="A19">
        <v>1000000</v>
      </c>
      <c r="B19">
        <v>2</v>
      </c>
      <c r="C19">
        <v>25640436</v>
      </c>
      <c r="D19">
        <v>31140951</v>
      </c>
    </row>
    <row r="20" spans="1:4" x14ac:dyDescent="0.35">
      <c r="A20">
        <v>1000000</v>
      </c>
      <c r="B20">
        <v>4</v>
      </c>
      <c r="C20">
        <v>43082305</v>
      </c>
      <c r="D20">
        <v>40667203</v>
      </c>
    </row>
    <row r="21" spans="1:4" x14ac:dyDescent="0.35">
      <c r="A21">
        <v>1000000</v>
      </c>
      <c r="B21">
        <v>8</v>
      </c>
      <c r="C21">
        <v>72718188</v>
      </c>
      <c r="D21">
        <v>67500585</v>
      </c>
    </row>
    <row r="22" spans="1:4" x14ac:dyDescent="0.35">
      <c r="A22">
        <v>1000000</v>
      </c>
      <c r="B22">
        <v>16</v>
      </c>
      <c r="C22">
        <v>172682419</v>
      </c>
      <c r="D22">
        <v>188413044</v>
      </c>
    </row>
    <row r="23" spans="1:4" x14ac:dyDescent="0.35">
      <c r="A23">
        <v>1000000</v>
      </c>
      <c r="B23">
        <v>32</v>
      </c>
      <c r="C23">
        <v>321828179</v>
      </c>
      <c r="D23">
        <v>330064916</v>
      </c>
    </row>
    <row r="24" spans="1:4" x14ac:dyDescent="0.35">
      <c r="A24">
        <v>1000000</v>
      </c>
      <c r="B24">
        <v>64</v>
      </c>
      <c r="C24">
        <v>665501677</v>
      </c>
      <c r="D24">
        <v>658537841</v>
      </c>
    </row>
    <row r="25" spans="1:4" x14ac:dyDescent="0.35">
      <c r="A25">
        <v>1000000</v>
      </c>
      <c r="B25">
        <v>128</v>
      </c>
      <c r="C25">
        <v>1177243846</v>
      </c>
      <c r="D25">
        <v>1203151300</v>
      </c>
    </row>
    <row r="26" spans="1:4" x14ac:dyDescent="0.35">
      <c r="A26">
        <v>10000000</v>
      </c>
      <c r="B26">
        <v>1</v>
      </c>
      <c r="C26">
        <v>144247025</v>
      </c>
      <c r="D26">
        <v>142970209</v>
      </c>
    </row>
    <row r="27" spans="1:4" x14ac:dyDescent="0.35">
      <c r="A27">
        <v>10000000</v>
      </c>
      <c r="B27">
        <v>2</v>
      </c>
      <c r="C27">
        <v>216567485</v>
      </c>
      <c r="D27">
        <v>207294945</v>
      </c>
    </row>
    <row r="28" spans="1:4" x14ac:dyDescent="0.35">
      <c r="A28">
        <v>10000000</v>
      </c>
      <c r="B28">
        <v>4</v>
      </c>
      <c r="C28">
        <v>433952302</v>
      </c>
      <c r="D28">
        <v>433326423</v>
      </c>
    </row>
    <row r="29" spans="1:4" x14ac:dyDescent="0.35">
      <c r="A29">
        <v>10000000</v>
      </c>
      <c r="B29">
        <v>8</v>
      </c>
      <c r="C29">
        <v>800583818</v>
      </c>
      <c r="D29">
        <v>795151588</v>
      </c>
    </row>
    <row r="30" spans="1:4" x14ac:dyDescent="0.35">
      <c r="A30">
        <v>10000000</v>
      </c>
      <c r="B30">
        <v>16</v>
      </c>
      <c r="C30">
        <v>1669610514</v>
      </c>
      <c r="D30">
        <v>1690094804</v>
      </c>
    </row>
    <row r="31" spans="1:4" x14ac:dyDescent="0.35">
      <c r="A31">
        <v>10000000</v>
      </c>
      <c r="B31">
        <v>32</v>
      </c>
      <c r="C31">
        <v>3086104072</v>
      </c>
      <c r="D31">
        <v>3770826980</v>
      </c>
    </row>
    <row r="32" spans="1:4" x14ac:dyDescent="0.35">
      <c r="A32">
        <v>10000000</v>
      </c>
      <c r="B32">
        <v>64</v>
      </c>
      <c r="C32">
        <v>6472902193</v>
      </c>
      <c r="D32">
        <v>7726094553</v>
      </c>
    </row>
    <row r="33" spans="1:4" x14ac:dyDescent="0.35">
      <c r="A33">
        <v>10000000</v>
      </c>
      <c r="B33">
        <v>128</v>
      </c>
      <c r="C33">
        <v>14019349069</v>
      </c>
      <c r="D33">
        <v>15722238615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C1" zoomScale="69" workbookViewId="0">
      <selection activeCell="E2" sqref="E2:F33"/>
    </sheetView>
  </sheetViews>
  <sheetFormatPr defaultColWidth="10.6640625" defaultRowHeight="15.5" x14ac:dyDescent="0.35"/>
  <cols>
    <col min="1" max="1" width="9.1640625" bestFit="1" customWidth="1"/>
    <col min="2" max="2" width="8" bestFit="1" customWidth="1"/>
    <col min="3" max="3" width="15.33203125" bestFit="1" customWidth="1"/>
    <col min="4" max="4" width="15" bestFit="1" customWidth="1"/>
    <col min="5" max="5" width="12.1640625" bestFit="1" customWidth="1"/>
  </cols>
  <sheetData>
    <row r="1" spans="1:6" x14ac:dyDescent="0.35">
      <c r="A1" t="s">
        <v>0</v>
      </c>
      <c r="B1" t="s">
        <v>1</v>
      </c>
      <c r="C1" t="s">
        <v>4</v>
      </c>
      <c r="D1" t="s">
        <v>5</v>
      </c>
    </row>
    <row r="2" spans="1:6" x14ac:dyDescent="0.35">
      <c r="A2">
        <v>10000</v>
      </c>
      <c r="B2">
        <v>1</v>
      </c>
      <c r="C2">
        <v>86249</v>
      </c>
      <c r="D2">
        <v>85635</v>
      </c>
      <c r="E2">
        <f>C2/1000000000</f>
        <v>8.6248999999999994E-5</v>
      </c>
      <c r="F2">
        <f>D2/1000000000</f>
        <v>8.5635000000000003E-5</v>
      </c>
    </row>
    <row r="3" spans="1:6" x14ac:dyDescent="0.35">
      <c r="A3">
        <v>10000</v>
      </c>
      <c r="B3">
        <v>2</v>
      </c>
      <c r="C3">
        <v>229153</v>
      </c>
      <c r="D3">
        <v>219985</v>
      </c>
      <c r="E3">
        <f t="shared" ref="E3:F32" si="0">C3/1000000000</f>
        <v>2.2915300000000001E-4</v>
      </c>
      <c r="F3">
        <f t="shared" si="0"/>
        <v>2.1998499999999999E-4</v>
      </c>
    </row>
    <row r="4" spans="1:6" x14ac:dyDescent="0.35">
      <c r="A4">
        <v>10000</v>
      </c>
      <c r="B4">
        <v>4</v>
      </c>
      <c r="C4">
        <v>366988</v>
      </c>
      <c r="D4">
        <v>447437</v>
      </c>
      <c r="E4">
        <f t="shared" si="0"/>
        <v>3.66988E-4</v>
      </c>
      <c r="F4">
        <f t="shared" si="0"/>
        <v>4.4743700000000002E-4</v>
      </c>
    </row>
    <row r="5" spans="1:6" x14ac:dyDescent="0.35">
      <c r="A5">
        <v>10000</v>
      </c>
      <c r="B5">
        <v>8</v>
      </c>
      <c r="C5">
        <v>607256</v>
      </c>
      <c r="D5">
        <v>471077</v>
      </c>
      <c r="E5">
        <f t="shared" si="0"/>
        <v>6.0725600000000003E-4</v>
      </c>
      <c r="F5">
        <f t="shared" si="0"/>
        <v>4.7107699999999998E-4</v>
      </c>
    </row>
    <row r="6" spans="1:6" x14ac:dyDescent="0.35">
      <c r="A6">
        <v>10000</v>
      </c>
      <c r="B6">
        <v>16</v>
      </c>
      <c r="C6">
        <v>917022</v>
      </c>
      <c r="D6">
        <v>961159</v>
      </c>
      <c r="E6">
        <f t="shared" si="0"/>
        <v>9.1702199999999998E-4</v>
      </c>
      <c r="F6">
        <f t="shared" si="0"/>
        <v>9.6115899999999995E-4</v>
      </c>
    </row>
    <row r="7" spans="1:6" x14ac:dyDescent="0.35">
      <c r="A7">
        <v>10000</v>
      </c>
      <c r="B7">
        <v>32</v>
      </c>
      <c r="C7">
        <v>2136985</v>
      </c>
      <c r="D7">
        <v>2140814</v>
      </c>
      <c r="E7">
        <f t="shared" si="0"/>
        <v>2.1369850000000001E-3</v>
      </c>
      <c r="F7">
        <f t="shared" si="0"/>
        <v>2.140814E-3</v>
      </c>
    </row>
    <row r="8" spans="1:6" x14ac:dyDescent="0.35">
      <c r="A8">
        <v>10000</v>
      </c>
      <c r="B8">
        <v>64</v>
      </c>
      <c r="C8">
        <v>3509708</v>
      </c>
      <c r="D8">
        <v>3801249</v>
      </c>
      <c r="E8">
        <f t="shared" si="0"/>
        <v>3.5097079999999998E-3</v>
      </c>
      <c r="F8">
        <f t="shared" si="0"/>
        <v>3.801249E-3</v>
      </c>
    </row>
    <row r="9" spans="1:6" x14ac:dyDescent="0.35">
      <c r="A9">
        <v>10000</v>
      </c>
      <c r="B9">
        <v>128</v>
      </c>
      <c r="C9">
        <v>5843540</v>
      </c>
      <c r="D9">
        <v>6866083</v>
      </c>
      <c r="E9">
        <f t="shared" si="0"/>
        <v>5.8435400000000004E-3</v>
      </c>
      <c r="F9">
        <f t="shared" si="0"/>
        <v>6.8660830000000003E-3</v>
      </c>
    </row>
    <row r="10" spans="1:6" x14ac:dyDescent="0.35">
      <c r="A10">
        <v>100000</v>
      </c>
      <c r="B10">
        <v>1</v>
      </c>
      <c r="C10">
        <v>595460</v>
      </c>
      <c r="D10">
        <v>609082</v>
      </c>
      <c r="E10">
        <f t="shared" si="0"/>
        <v>5.9546000000000002E-4</v>
      </c>
      <c r="F10">
        <f t="shared" si="0"/>
        <v>6.0908200000000005E-4</v>
      </c>
    </row>
    <row r="11" spans="1:6" x14ac:dyDescent="0.35">
      <c r="A11">
        <v>100000</v>
      </c>
      <c r="B11">
        <v>2</v>
      </c>
      <c r="C11">
        <v>892072</v>
      </c>
      <c r="D11">
        <v>924232</v>
      </c>
      <c r="E11">
        <f t="shared" si="0"/>
        <v>8.9207200000000005E-4</v>
      </c>
      <c r="F11">
        <f t="shared" si="0"/>
        <v>9.2423199999999998E-4</v>
      </c>
    </row>
    <row r="12" spans="1:6" x14ac:dyDescent="0.35">
      <c r="A12">
        <v>100000</v>
      </c>
      <c r="B12">
        <v>4</v>
      </c>
      <c r="C12">
        <v>1550820</v>
      </c>
      <c r="D12">
        <v>1765331</v>
      </c>
      <c r="E12">
        <f t="shared" si="0"/>
        <v>1.5508200000000001E-3</v>
      </c>
      <c r="F12">
        <f t="shared" si="0"/>
        <v>1.765331E-3</v>
      </c>
    </row>
    <row r="13" spans="1:6" x14ac:dyDescent="0.35">
      <c r="A13">
        <v>100000</v>
      </c>
      <c r="B13">
        <v>8</v>
      </c>
      <c r="C13">
        <v>2778368</v>
      </c>
      <c r="D13">
        <v>3284143</v>
      </c>
      <c r="E13">
        <f t="shared" si="0"/>
        <v>2.7783679999999998E-3</v>
      </c>
      <c r="F13">
        <f t="shared" si="0"/>
        <v>3.2841429999999998E-3</v>
      </c>
    </row>
    <row r="14" spans="1:6" x14ac:dyDescent="0.35">
      <c r="A14">
        <v>100000</v>
      </c>
      <c r="B14">
        <v>16</v>
      </c>
      <c r="C14">
        <v>10006367</v>
      </c>
      <c r="D14">
        <v>10236717</v>
      </c>
      <c r="E14">
        <f t="shared" si="0"/>
        <v>1.0006367E-2</v>
      </c>
      <c r="F14">
        <f t="shared" si="0"/>
        <v>1.0236716999999999E-2</v>
      </c>
    </row>
    <row r="15" spans="1:6" x14ac:dyDescent="0.35">
      <c r="A15">
        <v>100000</v>
      </c>
      <c r="B15">
        <v>32</v>
      </c>
      <c r="C15">
        <v>18102798</v>
      </c>
      <c r="D15">
        <v>25190543</v>
      </c>
      <c r="E15">
        <f t="shared" si="0"/>
        <v>1.8102798E-2</v>
      </c>
      <c r="F15">
        <f t="shared" si="0"/>
        <v>2.5190542999999999E-2</v>
      </c>
    </row>
    <row r="16" spans="1:6" x14ac:dyDescent="0.35">
      <c r="A16">
        <v>100000</v>
      </c>
      <c r="B16">
        <v>64</v>
      </c>
      <c r="C16">
        <v>38876248</v>
      </c>
      <c r="D16">
        <v>32580859</v>
      </c>
      <c r="E16">
        <f t="shared" si="0"/>
        <v>3.8876248000000002E-2</v>
      </c>
      <c r="F16">
        <f t="shared" si="0"/>
        <v>3.2580858999999997E-2</v>
      </c>
    </row>
    <row r="17" spans="1:6" x14ac:dyDescent="0.35">
      <c r="A17">
        <v>100000</v>
      </c>
      <c r="B17">
        <v>128</v>
      </c>
      <c r="C17">
        <v>78895241</v>
      </c>
      <c r="D17">
        <v>69474821</v>
      </c>
      <c r="E17">
        <f t="shared" si="0"/>
        <v>7.8895241000000005E-2</v>
      </c>
      <c r="F17">
        <f t="shared" si="0"/>
        <v>6.9474821000000006E-2</v>
      </c>
    </row>
    <row r="18" spans="1:6" x14ac:dyDescent="0.35">
      <c r="A18">
        <v>1000000</v>
      </c>
      <c r="B18">
        <v>1</v>
      </c>
      <c r="C18">
        <v>9117196</v>
      </c>
      <c r="D18">
        <v>7467110</v>
      </c>
      <c r="E18">
        <f t="shared" si="0"/>
        <v>9.1171959999999993E-3</v>
      </c>
      <c r="F18">
        <f t="shared" si="0"/>
        <v>7.4671099999999999E-3</v>
      </c>
    </row>
    <row r="19" spans="1:6" x14ac:dyDescent="0.35">
      <c r="A19">
        <v>1000000</v>
      </c>
      <c r="B19">
        <v>2</v>
      </c>
      <c r="C19">
        <v>13604998</v>
      </c>
      <c r="D19">
        <v>11415222</v>
      </c>
      <c r="E19">
        <f t="shared" si="0"/>
        <v>1.3604998E-2</v>
      </c>
      <c r="F19">
        <f t="shared" si="0"/>
        <v>1.1415221999999999E-2</v>
      </c>
    </row>
    <row r="20" spans="1:6" x14ac:dyDescent="0.35">
      <c r="A20">
        <v>1000000</v>
      </c>
      <c r="B20">
        <v>4</v>
      </c>
      <c r="C20">
        <v>17471356</v>
      </c>
      <c r="D20">
        <v>17337999</v>
      </c>
      <c r="E20">
        <f t="shared" si="0"/>
        <v>1.7471356E-2</v>
      </c>
      <c r="F20">
        <f t="shared" si="0"/>
        <v>1.7337999E-2</v>
      </c>
    </row>
    <row r="21" spans="1:6" x14ac:dyDescent="0.35">
      <c r="A21">
        <v>1000000</v>
      </c>
      <c r="B21">
        <v>8</v>
      </c>
      <c r="C21">
        <v>29157366</v>
      </c>
      <c r="D21">
        <v>31923763</v>
      </c>
      <c r="E21">
        <f t="shared" si="0"/>
        <v>2.9157366000000001E-2</v>
      </c>
      <c r="F21">
        <f t="shared" si="0"/>
        <v>3.1923763000000001E-2</v>
      </c>
    </row>
    <row r="22" spans="1:6" x14ac:dyDescent="0.35">
      <c r="A22">
        <v>1000000</v>
      </c>
      <c r="B22">
        <v>16</v>
      </c>
      <c r="C22">
        <v>79007799</v>
      </c>
      <c r="D22">
        <v>78896724</v>
      </c>
      <c r="E22">
        <f t="shared" si="0"/>
        <v>7.9007799000000004E-2</v>
      </c>
      <c r="F22">
        <f t="shared" si="0"/>
        <v>7.8896724000000001E-2</v>
      </c>
    </row>
    <row r="23" spans="1:6" x14ac:dyDescent="0.35">
      <c r="A23">
        <v>1000000</v>
      </c>
      <c r="B23">
        <v>32</v>
      </c>
      <c r="C23">
        <v>145910130</v>
      </c>
      <c r="D23">
        <v>154260380</v>
      </c>
      <c r="E23">
        <f t="shared" si="0"/>
        <v>0.14591013</v>
      </c>
      <c r="F23">
        <f t="shared" si="0"/>
        <v>0.15426038</v>
      </c>
    </row>
    <row r="24" spans="1:6" x14ac:dyDescent="0.35">
      <c r="A24">
        <v>1000000</v>
      </c>
      <c r="B24">
        <v>64</v>
      </c>
      <c r="C24">
        <v>314663183</v>
      </c>
      <c r="D24">
        <v>411523550</v>
      </c>
      <c r="E24">
        <f t="shared" si="0"/>
        <v>0.31466318300000001</v>
      </c>
      <c r="F24">
        <f t="shared" si="0"/>
        <v>0.41152355000000002</v>
      </c>
    </row>
    <row r="25" spans="1:6" x14ac:dyDescent="0.35">
      <c r="A25">
        <v>1000000</v>
      </c>
      <c r="B25">
        <v>128</v>
      </c>
      <c r="C25">
        <v>640401149</v>
      </c>
      <c r="D25">
        <v>650791433</v>
      </c>
      <c r="E25">
        <f t="shared" si="0"/>
        <v>0.640401149</v>
      </c>
      <c r="F25">
        <f t="shared" si="0"/>
        <v>0.65079143299999997</v>
      </c>
    </row>
    <row r="26" spans="1:6" x14ac:dyDescent="0.35">
      <c r="A26">
        <v>10000000</v>
      </c>
      <c r="B26">
        <v>1</v>
      </c>
      <c r="C26">
        <v>69597858</v>
      </c>
      <c r="D26">
        <v>71571292</v>
      </c>
      <c r="E26">
        <f t="shared" si="0"/>
        <v>6.9597857999999999E-2</v>
      </c>
      <c r="F26">
        <f t="shared" si="0"/>
        <v>7.1571291999999995E-2</v>
      </c>
    </row>
    <row r="27" spans="1:6" x14ac:dyDescent="0.35">
      <c r="A27">
        <v>10000000</v>
      </c>
      <c r="B27">
        <v>2</v>
      </c>
      <c r="C27">
        <v>97038827</v>
      </c>
      <c r="D27">
        <v>102985085</v>
      </c>
      <c r="E27">
        <f t="shared" si="0"/>
        <v>9.7038826999999994E-2</v>
      </c>
      <c r="F27">
        <f t="shared" si="0"/>
        <v>0.102985085</v>
      </c>
    </row>
    <row r="28" spans="1:6" x14ac:dyDescent="0.35">
      <c r="A28">
        <v>10000000</v>
      </c>
      <c r="B28">
        <v>4</v>
      </c>
      <c r="C28">
        <v>213527435</v>
      </c>
      <c r="D28">
        <v>218238882</v>
      </c>
      <c r="E28">
        <f t="shared" si="0"/>
        <v>0.21352743499999999</v>
      </c>
      <c r="F28">
        <f t="shared" si="0"/>
        <v>0.218238882</v>
      </c>
    </row>
    <row r="29" spans="1:6" x14ac:dyDescent="0.35">
      <c r="A29">
        <v>10000000</v>
      </c>
      <c r="B29">
        <v>8</v>
      </c>
      <c r="C29">
        <v>380334073</v>
      </c>
      <c r="D29">
        <v>397720980</v>
      </c>
      <c r="E29">
        <f t="shared" si="0"/>
        <v>0.38033407299999999</v>
      </c>
      <c r="F29">
        <f t="shared" si="0"/>
        <v>0.39772098</v>
      </c>
    </row>
    <row r="30" spans="1:6" x14ac:dyDescent="0.35">
      <c r="A30">
        <v>10000000</v>
      </c>
      <c r="B30">
        <v>16</v>
      </c>
      <c r="C30">
        <v>734502800</v>
      </c>
      <c r="D30">
        <v>776806117</v>
      </c>
      <c r="E30">
        <f t="shared" si="0"/>
        <v>0.73450280000000001</v>
      </c>
      <c r="F30">
        <f t="shared" si="0"/>
        <v>0.77680611700000002</v>
      </c>
    </row>
    <row r="31" spans="1:6" x14ac:dyDescent="0.35">
      <c r="A31">
        <v>10000000</v>
      </c>
      <c r="B31">
        <v>32</v>
      </c>
      <c r="C31">
        <v>1390006611</v>
      </c>
      <c r="D31">
        <v>1602800820</v>
      </c>
      <c r="E31">
        <f t="shared" si="0"/>
        <v>1.390006611</v>
      </c>
      <c r="F31">
        <f t="shared" si="0"/>
        <v>1.6028008199999999</v>
      </c>
    </row>
    <row r="32" spans="1:6" x14ac:dyDescent="0.35">
      <c r="A32">
        <v>10000000</v>
      </c>
      <c r="B32">
        <v>64</v>
      </c>
      <c r="C32">
        <v>2820842973</v>
      </c>
      <c r="D32">
        <v>3567967117</v>
      </c>
      <c r="E32">
        <f t="shared" si="0"/>
        <v>2.820842973</v>
      </c>
      <c r="F32">
        <f t="shared" si="0"/>
        <v>3.5679671169999998</v>
      </c>
    </row>
    <row r="33" spans="1:6" x14ac:dyDescent="0.35">
      <c r="A33">
        <v>10000000</v>
      </c>
      <c r="B33">
        <v>128</v>
      </c>
      <c r="C33">
        <v>6633658566</v>
      </c>
      <c r="D33">
        <v>13269607697</v>
      </c>
      <c r="E33">
        <f>C33/1000000000</f>
        <v>6.6336585660000003</v>
      </c>
      <c r="F33">
        <f>D33/1000000000</f>
        <v>13.269607697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E2" workbookViewId="0">
      <selection activeCell="J24" sqref="J24"/>
    </sheetView>
  </sheetViews>
  <sheetFormatPr defaultColWidth="10.6640625" defaultRowHeight="15.5" x14ac:dyDescent="0.35"/>
  <cols>
    <col min="1" max="1" width="9.1640625" bestFit="1" customWidth="1"/>
    <col min="2" max="2" width="8" bestFit="1" customWidth="1"/>
    <col min="3" max="3" width="12.1640625" bestFit="1" customWidth="1"/>
    <col min="4" max="4" width="14.6640625" bestFit="1" customWidth="1"/>
  </cols>
  <sheetData>
    <row r="1" spans="1:4" x14ac:dyDescent="0.35">
      <c r="A1" t="s">
        <v>0</v>
      </c>
      <c r="B1" t="s">
        <v>1</v>
      </c>
      <c r="C1" t="s">
        <v>8</v>
      </c>
      <c r="D1" t="s">
        <v>9</v>
      </c>
    </row>
    <row r="2" spans="1:4" x14ac:dyDescent="0.35">
      <c r="A2">
        <v>10000</v>
      </c>
      <c r="B2">
        <v>1</v>
      </c>
      <c r="C2">
        <v>57327</v>
      </c>
      <c r="D2">
        <v>48865</v>
      </c>
    </row>
    <row r="3" spans="1:4" x14ac:dyDescent="0.35">
      <c r="A3">
        <v>10000</v>
      </c>
      <c r="B3">
        <v>2</v>
      </c>
      <c r="C3">
        <v>37251</v>
      </c>
      <c r="D3">
        <v>33319</v>
      </c>
    </row>
    <row r="4" spans="1:4" x14ac:dyDescent="0.35">
      <c r="A4">
        <v>10000</v>
      </c>
      <c r="B4">
        <v>4</v>
      </c>
      <c r="C4">
        <v>38386</v>
      </c>
      <c r="D4">
        <v>35209</v>
      </c>
    </row>
    <row r="5" spans="1:4" x14ac:dyDescent="0.35">
      <c r="A5">
        <v>10000</v>
      </c>
      <c r="B5">
        <v>8</v>
      </c>
      <c r="C5">
        <v>90951</v>
      </c>
      <c r="D5">
        <v>92652</v>
      </c>
    </row>
    <row r="6" spans="1:4" x14ac:dyDescent="0.35">
      <c r="A6">
        <v>10000</v>
      </c>
      <c r="B6">
        <v>16</v>
      </c>
      <c r="C6">
        <v>127026</v>
      </c>
      <c r="D6">
        <v>72826</v>
      </c>
    </row>
    <row r="7" spans="1:4" x14ac:dyDescent="0.35">
      <c r="A7">
        <v>10000</v>
      </c>
      <c r="B7">
        <v>32</v>
      </c>
      <c r="C7">
        <v>365788</v>
      </c>
      <c r="D7">
        <v>39668</v>
      </c>
    </row>
    <row r="8" spans="1:4" x14ac:dyDescent="0.35">
      <c r="A8">
        <v>10000</v>
      </c>
      <c r="B8">
        <v>64</v>
      </c>
      <c r="C8">
        <v>185502</v>
      </c>
      <c r="D8">
        <v>66610</v>
      </c>
    </row>
    <row r="9" spans="1:4" x14ac:dyDescent="0.35">
      <c r="A9">
        <v>10000</v>
      </c>
      <c r="B9">
        <v>128</v>
      </c>
      <c r="C9">
        <v>702766</v>
      </c>
      <c r="D9">
        <v>84320</v>
      </c>
    </row>
    <row r="10" spans="1:4" x14ac:dyDescent="0.35">
      <c r="A10">
        <v>100000</v>
      </c>
      <c r="B10">
        <v>1</v>
      </c>
      <c r="C10">
        <v>471241</v>
      </c>
      <c r="D10">
        <v>345247</v>
      </c>
    </row>
    <row r="11" spans="1:4" x14ac:dyDescent="0.35">
      <c r="A11">
        <v>100000</v>
      </c>
      <c r="B11">
        <v>2</v>
      </c>
      <c r="C11">
        <v>320805</v>
      </c>
      <c r="D11">
        <v>286272</v>
      </c>
    </row>
    <row r="12" spans="1:4" x14ac:dyDescent="0.35">
      <c r="A12">
        <v>100000</v>
      </c>
      <c r="B12">
        <v>4</v>
      </c>
      <c r="C12">
        <v>1046732</v>
      </c>
      <c r="D12">
        <v>584481</v>
      </c>
    </row>
    <row r="13" spans="1:4" x14ac:dyDescent="0.35">
      <c r="A13">
        <v>100000</v>
      </c>
      <c r="B13">
        <v>8</v>
      </c>
      <c r="C13">
        <v>513437</v>
      </c>
      <c r="D13">
        <v>364233</v>
      </c>
    </row>
    <row r="14" spans="1:4" x14ac:dyDescent="0.35">
      <c r="A14">
        <v>100000</v>
      </c>
      <c r="B14">
        <v>16</v>
      </c>
      <c r="C14">
        <v>911982</v>
      </c>
      <c r="D14">
        <v>473756</v>
      </c>
    </row>
    <row r="15" spans="1:4" x14ac:dyDescent="0.35">
      <c r="A15">
        <v>100000</v>
      </c>
      <c r="B15">
        <v>32</v>
      </c>
      <c r="C15">
        <v>2622856</v>
      </c>
      <c r="D15">
        <v>680449</v>
      </c>
    </row>
    <row r="16" spans="1:4" x14ac:dyDescent="0.35">
      <c r="A16">
        <v>100000</v>
      </c>
      <c r="B16">
        <v>64</v>
      </c>
      <c r="C16">
        <v>2486058</v>
      </c>
      <c r="D16">
        <v>306934</v>
      </c>
    </row>
    <row r="17" spans="1:4" x14ac:dyDescent="0.35">
      <c r="A17">
        <v>100000</v>
      </c>
      <c r="B17">
        <v>128</v>
      </c>
      <c r="C17">
        <v>1606499</v>
      </c>
      <c r="D17">
        <v>354604</v>
      </c>
    </row>
    <row r="18" spans="1:4" x14ac:dyDescent="0.35">
      <c r="A18">
        <v>1000000</v>
      </c>
      <c r="B18">
        <v>1</v>
      </c>
      <c r="C18">
        <v>2603951</v>
      </c>
      <c r="D18">
        <v>2593385</v>
      </c>
    </row>
    <row r="19" spans="1:4" x14ac:dyDescent="0.35">
      <c r="A19">
        <v>1000000</v>
      </c>
      <c r="B19">
        <v>2</v>
      </c>
      <c r="C19">
        <v>3532132</v>
      </c>
      <c r="D19">
        <v>2736144</v>
      </c>
    </row>
    <row r="20" spans="1:4" x14ac:dyDescent="0.35">
      <c r="A20">
        <v>1000000</v>
      </c>
      <c r="B20">
        <v>4</v>
      </c>
      <c r="C20">
        <v>4953627</v>
      </c>
      <c r="D20">
        <v>2799378</v>
      </c>
    </row>
    <row r="21" spans="1:4" x14ac:dyDescent="0.35">
      <c r="A21">
        <v>1000000</v>
      </c>
      <c r="B21">
        <v>8</v>
      </c>
      <c r="C21">
        <v>3208031</v>
      </c>
      <c r="D21">
        <v>2612035</v>
      </c>
    </row>
    <row r="22" spans="1:4" x14ac:dyDescent="0.35">
      <c r="A22">
        <v>1000000</v>
      </c>
      <c r="B22">
        <v>16</v>
      </c>
      <c r="C22">
        <v>6696352</v>
      </c>
      <c r="D22">
        <v>2867647</v>
      </c>
    </row>
    <row r="23" spans="1:4" x14ac:dyDescent="0.35">
      <c r="A23">
        <v>1000000</v>
      </c>
      <c r="B23">
        <v>32</v>
      </c>
      <c r="C23">
        <v>9554485</v>
      </c>
      <c r="D23">
        <v>2853457</v>
      </c>
    </row>
    <row r="24" spans="1:4" x14ac:dyDescent="0.35">
      <c r="A24">
        <v>1000000</v>
      </c>
      <c r="B24">
        <v>64</v>
      </c>
      <c r="C24">
        <v>10980315</v>
      </c>
      <c r="D24">
        <v>2788902</v>
      </c>
    </row>
    <row r="25" spans="1:4" x14ac:dyDescent="0.35">
      <c r="A25">
        <v>1000000</v>
      </c>
      <c r="B25">
        <v>128</v>
      </c>
      <c r="C25">
        <v>13389151</v>
      </c>
      <c r="D25">
        <v>2953577</v>
      </c>
    </row>
    <row r="26" spans="1:4" x14ac:dyDescent="0.35">
      <c r="A26">
        <v>10000000</v>
      </c>
      <c r="B26">
        <v>1</v>
      </c>
      <c r="C26">
        <v>28453333</v>
      </c>
      <c r="D26">
        <v>28752281</v>
      </c>
    </row>
    <row r="27" spans="1:4" x14ac:dyDescent="0.35">
      <c r="A27">
        <v>10000000</v>
      </c>
      <c r="B27">
        <v>2</v>
      </c>
      <c r="C27">
        <v>29606834</v>
      </c>
      <c r="D27">
        <v>25109965</v>
      </c>
    </row>
    <row r="28" spans="1:4" x14ac:dyDescent="0.35">
      <c r="A28">
        <v>10000000</v>
      </c>
      <c r="B28">
        <v>4</v>
      </c>
      <c r="C28">
        <v>28935232</v>
      </c>
      <c r="D28">
        <v>29750577</v>
      </c>
    </row>
    <row r="29" spans="1:4" x14ac:dyDescent="0.35">
      <c r="A29">
        <v>10000000</v>
      </c>
      <c r="B29">
        <v>8</v>
      </c>
      <c r="C29">
        <v>29385851</v>
      </c>
      <c r="D29">
        <v>25105170</v>
      </c>
    </row>
    <row r="30" spans="1:4" x14ac:dyDescent="0.35">
      <c r="A30">
        <v>10000000</v>
      </c>
      <c r="B30">
        <v>16</v>
      </c>
      <c r="C30">
        <v>71304688</v>
      </c>
      <c r="D30">
        <v>27853852</v>
      </c>
    </row>
    <row r="31" spans="1:4" x14ac:dyDescent="0.35">
      <c r="A31">
        <v>10000000</v>
      </c>
      <c r="B31">
        <v>32</v>
      </c>
      <c r="C31">
        <v>456804048</v>
      </c>
      <c r="D31">
        <v>87941905</v>
      </c>
    </row>
    <row r="32" spans="1:4" x14ac:dyDescent="0.35">
      <c r="A32">
        <v>10000000</v>
      </c>
      <c r="B32">
        <v>64</v>
      </c>
      <c r="C32">
        <v>2626233125</v>
      </c>
      <c r="D32">
        <v>77600029</v>
      </c>
    </row>
    <row r="33" spans="1:4" x14ac:dyDescent="0.35">
      <c r="A33">
        <v>10000000</v>
      </c>
      <c r="B33">
        <v>128</v>
      </c>
      <c r="C33">
        <v>14148828743</v>
      </c>
      <c r="D33">
        <v>76267450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D16" workbookViewId="0">
      <selection sqref="A1:D33"/>
    </sheetView>
  </sheetViews>
  <sheetFormatPr defaultColWidth="10.6640625" defaultRowHeight="15.5" x14ac:dyDescent="0.35"/>
  <cols>
    <col min="1" max="1" width="9.1640625" bestFit="1" customWidth="1"/>
    <col min="2" max="2" width="8" bestFit="1" customWidth="1"/>
    <col min="3" max="3" width="15.33203125" bestFit="1" customWidth="1"/>
    <col min="4" max="4" width="15" bestFit="1" customWidth="1"/>
  </cols>
  <sheetData>
    <row r="1" spans="1:4" x14ac:dyDescent="0.35">
      <c r="A1" t="s">
        <v>0</v>
      </c>
      <c r="B1" t="s">
        <v>1</v>
      </c>
      <c r="C1" t="s">
        <v>4</v>
      </c>
      <c r="D1" t="s">
        <v>5</v>
      </c>
    </row>
    <row r="2" spans="1:4" x14ac:dyDescent="0.35">
      <c r="A2">
        <v>10000</v>
      </c>
      <c r="B2">
        <v>1</v>
      </c>
      <c r="C2">
        <v>111952</v>
      </c>
      <c r="D2">
        <v>75431</v>
      </c>
    </row>
    <row r="3" spans="1:4" x14ac:dyDescent="0.35">
      <c r="A3">
        <v>10000</v>
      </c>
      <c r="B3">
        <v>2</v>
      </c>
      <c r="C3">
        <v>150945</v>
      </c>
      <c r="D3">
        <v>136592</v>
      </c>
    </row>
    <row r="4" spans="1:4" x14ac:dyDescent="0.35">
      <c r="A4">
        <v>10000</v>
      </c>
      <c r="B4">
        <v>4</v>
      </c>
      <c r="C4">
        <v>230190</v>
      </c>
      <c r="D4">
        <v>208130</v>
      </c>
    </row>
    <row r="5" spans="1:4" x14ac:dyDescent="0.35">
      <c r="A5">
        <v>10000</v>
      </c>
      <c r="B5">
        <v>8</v>
      </c>
      <c r="C5">
        <v>376221</v>
      </c>
      <c r="D5">
        <v>425442</v>
      </c>
    </row>
    <row r="6" spans="1:4" x14ac:dyDescent="0.35">
      <c r="A6">
        <v>10000</v>
      </c>
      <c r="B6">
        <v>16</v>
      </c>
      <c r="C6">
        <v>902158</v>
      </c>
      <c r="D6">
        <v>795216</v>
      </c>
    </row>
    <row r="7" spans="1:4" x14ac:dyDescent="0.35">
      <c r="A7">
        <v>10000</v>
      </c>
      <c r="B7">
        <v>32</v>
      </c>
      <c r="C7">
        <v>1788347</v>
      </c>
      <c r="D7">
        <v>1531869</v>
      </c>
    </row>
    <row r="8" spans="1:4" x14ac:dyDescent="0.35">
      <c r="A8">
        <v>10000</v>
      </c>
      <c r="B8">
        <v>64</v>
      </c>
      <c r="C8">
        <v>2989239</v>
      </c>
      <c r="D8">
        <v>3271018</v>
      </c>
    </row>
    <row r="9" spans="1:4" x14ac:dyDescent="0.35">
      <c r="A9">
        <v>10000</v>
      </c>
      <c r="B9">
        <v>128</v>
      </c>
      <c r="C9">
        <v>5822983</v>
      </c>
      <c r="D9">
        <v>8117100</v>
      </c>
    </row>
    <row r="10" spans="1:4" x14ac:dyDescent="0.35">
      <c r="A10">
        <v>100000</v>
      </c>
      <c r="B10">
        <v>1</v>
      </c>
      <c r="C10">
        <v>824273</v>
      </c>
      <c r="D10">
        <v>671049</v>
      </c>
    </row>
    <row r="11" spans="1:4" x14ac:dyDescent="0.35">
      <c r="A11">
        <v>100000</v>
      </c>
      <c r="B11">
        <v>2</v>
      </c>
      <c r="C11">
        <v>965572</v>
      </c>
      <c r="D11">
        <v>940296</v>
      </c>
    </row>
    <row r="12" spans="1:4" x14ac:dyDescent="0.35">
      <c r="A12">
        <v>100000</v>
      </c>
      <c r="B12">
        <v>4</v>
      </c>
      <c r="C12">
        <v>1506539</v>
      </c>
      <c r="D12">
        <v>1550008</v>
      </c>
    </row>
    <row r="13" spans="1:4" x14ac:dyDescent="0.35">
      <c r="A13">
        <v>100000</v>
      </c>
      <c r="B13">
        <v>8</v>
      </c>
      <c r="C13">
        <v>4250877</v>
      </c>
      <c r="D13">
        <v>4643144</v>
      </c>
    </row>
    <row r="14" spans="1:4" x14ac:dyDescent="0.35">
      <c r="A14">
        <v>100000</v>
      </c>
      <c r="B14">
        <v>16</v>
      </c>
      <c r="C14">
        <v>11111334</v>
      </c>
      <c r="D14">
        <v>13986794</v>
      </c>
    </row>
    <row r="15" spans="1:4" x14ac:dyDescent="0.35">
      <c r="A15">
        <v>100000</v>
      </c>
      <c r="B15">
        <v>32</v>
      </c>
      <c r="C15">
        <v>23223926</v>
      </c>
      <c r="D15">
        <v>21658771</v>
      </c>
    </row>
    <row r="16" spans="1:4" x14ac:dyDescent="0.35">
      <c r="A16">
        <v>100000</v>
      </c>
      <c r="B16">
        <v>64</v>
      </c>
      <c r="C16">
        <v>28876021</v>
      </c>
      <c r="D16">
        <v>38443995</v>
      </c>
    </row>
    <row r="17" spans="1:4" x14ac:dyDescent="0.35">
      <c r="A17">
        <v>100000</v>
      </c>
      <c r="B17">
        <v>128</v>
      </c>
      <c r="C17">
        <v>71945505</v>
      </c>
      <c r="D17">
        <v>68399973</v>
      </c>
    </row>
    <row r="18" spans="1:4" x14ac:dyDescent="0.35">
      <c r="A18">
        <v>1000000</v>
      </c>
      <c r="B18">
        <v>1</v>
      </c>
      <c r="C18">
        <v>7146136</v>
      </c>
      <c r="D18">
        <v>7684437</v>
      </c>
    </row>
    <row r="19" spans="1:4" x14ac:dyDescent="0.35">
      <c r="A19">
        <v>1000000</v>
      </c>
      <c r="B19">
        <v>2</v>
      </c>
      <c r="C19">
        <v>10065632</v>
      </c>
      <c r="D19">
        <v>9722559</v>
      </c>
    </row>
    <row r="20" spans="1:4" x14ac:dyDescent="0.35">
      <c r="A20">
        <v>1000000</v>
      </c>
      <c r="B20">
        <v>4</v>
      </c>
      <c r="C20">
        <v>19519580</v>
      </c>
      <c r="D20">
        <v>17391645</v>
      </c>
    </row>
    <row r="21" spans="1:4" x14ac:dyDescent="0.35">
      <c r="A21">
        <v>1000000</v>
      </c>
      <c r="B21">
        <v>8</v>
      </c>
      <c r="C21">
        <v>29234747</v>
      </c>
      <c r="D21">
        <v>48830940</v>
      </c>
    </row>
    <row r="22" spans="1:4" x14ac:dyDescent="0.35">
      <c r="A22">
        <v>1000000</v>
      </c>
      <c r="B22">
        <v>16</v>
      </c>
      <c r="C22">
        <v>94743537</v>
      </c>
      <c r="D22">
        <v>85943913</v>
      </c>
    </row>
    <row r="23" spans="1:4" x14ac:dyDescent="0.35">
      <c r="A23">
        <v>1000000</v>
      </c>
      <c r="B23">
        <v>32</v>
      </c>
      <c r="C23">
        <v>156765789</v>
      </c>
      <c r="D23">
        <v>154283052</v>
      </c>
    </row>
    <row r="24" spans="1:4" x14ac:dyDescent="0.35">
      <c r="A24">
        <v>1000000</v>
      </c>
      <c r="B24">
        <v>64</v>
      </c>
      <c r="C24">
        <v>363960913</v>
      </c>
      <c r="D24">
        <v>363867072</v>
      </c>
    </row>
    <row r="25" spans="1:4" x14ac:dyDescent="0.35">
      <c r="A25">
        <v>1000000</v>
      </c>
      <c r="B25">
        <v>128</v>
      </c>
      <c r="C25">
        <v>681389931</v>
      </c>
      <c r="D25">
        <v>697694855</v>
      </c>
    </row>
    <row r="26" spans="1:4" x14ac:dyDescent="0.35">
      <c r="A26">
        <v>10000000</v>
      </c>
      <c r="B26">
        <v>1</v>
      </c>
      <c r="C26">
        <v>62024136</v>
      </c>
      <c r="D26">
        <v>61689393</v>
      </c>
    </row>
    <row r="27" spans="1:4" x14ac:dyDescent="0.35">
      <c r="A27">
        <v>10000000</v>
      </c>
      <c r="B27">
        <v>2</v>
      </c>
      <c r="C27">
        <v>92238062</v>
      </c>
      <c r="D27">
        <v>98221018</v>
      </c>
    </row>
    <row r="28" spans="1:4" x14ac:dyDescent="0.35">
      <c r="A28">
        <v>10000000</v>
      </c>
      <c r="B28">
        <v>4</v>
      </c>
      <c r="C28">
        <v>220418873</v>
      </c>
      <c r="D28">
        <v>212742862</v>
      </c>
    </row>
    <row r="29" spans="1:4" x14ac:dyDescent="0.35">
      <c r="A29">
        <v>10000000</v>
      </c>
      <c r="B29">
        <v>8</v>
      </c>
      <c r="C29">
        <v>383261483</v>
      </c>
      <c r="D29">
        <v>394143995</v>
      </c>
    </row>
    <row r="30" spans="1:4" x14ac:dyDescent="0.35">
      <c r="A30">
        <v>10000000</v>
      </c>
      <c r="B30">
        <v>16</v>
      </c>
      <c r="C30">
        <v>707746746</v>
      </c>
      <c r="D30">
        <v>760100042</v>
      </c>
    </row>
    <row r="31" spans="1:4" x14ac:dyDescent="0.35">
      <c r="A31">
        <v>10000000</v>
      </c>
      <c r="B31">
        <v>32</v>
      </c>
      <c r="C31">
        <v>1487219248</v>
      </c>
      <c r="D31">
        <v>1534500582</v>
      </c>
    </row>
    <row r="32" spans="1:4" x14ac:dyDescent="0.35">
      <c r="A32">
        <v>10000000</v>
      </c>
      <c r="B32">
        <v>64</v>
      </c>
      <c r="C32">
        <v>2822563948</v>
      </c>
      <c r="D32">
        <v>3497000992</v>
      </c>
    </row>
    <row r="33" spans="1:4" x14ac:dyDescent="0.35">
      <c r="A33">
        <v>10000000</v>
      </c>
      <c r="B33">
        <v>128</v>
      </c>
      <c r="C33">
        <v>6354297775</v>
      </c>
      <c r="D33">
        <v>13377616221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D1" workbookViewId="0">
      <selection activeCell="E18" sqref="E18"/>
    </sheetView>
  </sheetViews>
  <sheetFormatPr defaultColWidth="10.6640625" defaultRowHeight="15.5" x14ac:dyDescent="0.35"/>
  <cols>
    <col min="1" max="1" width="9.1640625" bestFit="1" customWidth="1"/>
    <col min="2" max="2" width="8" bestFit="1" customWidth="1"/>
    <col min="3" max="3" width="12.1640625" bestFit="1" customWidth="1"/>
    <col min="4" max="4" width="14.6640625" bestFit="1" customWidth="1"/>
  </cols>
  <sheetData>
    <row r="1" spans="1:4" x14ac:dyDescent="0.35">
      <c r="A1" t="s">
        <v>0</v>
      </c>
      <c r="B1" t="s">
        <v>1</v>
      </c>
      <c r="C1" t="s">
        <v>8</v>
      </c>
      <c r="D1" t="s">
        <v>9</v>
      </c>
    </row>
    <row r="2" spans="1:4" x14ac:dyDescent="0.35">
      <c r="A2">
        <v>10000</v>
      </c>
      <c r="B2">
        <v>1</v>
      </c>
      <c r="C2">
        <v>58566</v>
      </c>
      <c r="D2">
        <v>48235</v>
      </c>
    </row>
    <row r="3" spans="1:4" x14ac:dyDescent="0.35">
      <c r="A3">
        <v>10000</v>
      </c>
      <c r="B3">
        <v>2</v>
      </c>
      <c r="C3">
        <v>53336</v>
      </c>
      <c r="D3">
        <v>53222</v>
      </c>
    </row>
    <row r="4" spans="1:4" x14ac:dyDescent="0.35">
      <c r="A4">
        <v>10000</v>
      </c>
      <c r="B4">
        <v>4</v>
      </c>
      <c r="C4">
        <v>87574</v>
      </c>
      <c r="D4">
        <v>54447</v>
      </c>
    </row>
    <row r="5" spans="1:4" x14ac:dyDescent="0.35">
      <c r="A5">
        <v>10000</v>
      </c>
      <c r="B5">
        <v>8</v>
      </c>
      <c r="C5">
        <v>97737</v>
      </c>
      <c r="D5">
        <v>99529</v>
      </c>
    </row>
    <row r="6" spans="1:4" x14ac:dyDescent="0.35">
      <c r="A6">
        <v>10000</v>
      </c>
      <c r="B6">
        <v>16</v>
      </c>
      <c r="C6">
        <v>60027</v>
      </c>
      <c r="D6">
        <v>48147</v>
      </c>
    </row>
    <row r="7" spans="1:4" x14ac:dyDescent="0.35">
      <c r="A7">
        <v>10000</v>
      </c>
      <c r="B7">
        <v>32</v>
      </c>
      <c r="C7">
        <v>128459</v>
      </c>
      <c r="D7">
        <v>34754</v>
      </c>
    </row>
    <row r="8" spans="1:4" x14ac:dyDescent="0.35">
      <c r="A8">
        <v>10000</v>
      </c>
      <c r="B8">
        <v>64</v>
      </c>
      <c r="C8">
        <v>366815</v>
      </c>
      <c r="D8">
        <v>36370</v>
      </c>
    </row>
    <row r="9" spans="1:4" x14ac:dyDescent="0.35">
      <c r="A9">
        <v>10000</v>
      </c>
      <c r="B9">
        <v>128</v>
      </c>
      <c r="C9">
        <v>199155</v>
      </c>
      <c r="D9">
        <v>57084</v>
      </c>
    </row>
    <row r="10" spans="1:4" x14ac:dyDescent="0.35">
      <c r="A10">
        <v>100000</v>
      </c>
      <c r="B10">
        <v>1</v>
      </c>
      <c r="C10">
        <v>340700</v>
      </c>
      <c r="D10">
        <v>275862</v>
      </c>
    </row>
    <row r="11" spans="1:4" x14ac:dyDescent="0.35">
      <c r="A11">
        <v>100000</v>
      </c>
      <c r="B11">
        <v>2</v>
      </c>
      <c r="C11">
        <v>313198</v>
      </c>
      <c r="D11">
        <v>279984</v>
      </c>
    </row>
    <row r="12" spans="1:4" x14ac:dyDescent="0.35">
      <c r="A12">
        <v>100000</v>
      </c>
      <c r="B12">
        <v>4</v>
      </c>
      <c r="C12">
        <v>285772</v>
      </c>
      <c r="D12">
        <v>271478</v>
      </c>
    </row>
    <row r="13" spans="1:4" x14ac:dyDescent="0.35">
      <c r="A13">
        <v>100000</v>
      </c>
      <c r="B13">
        <v>8</v>
      </c>
      <c r="C13">
        <v>459747</v>
      </c>
      <c r="D13">
        <v>366864</v>
      </c>
    </row>
    <row r="14" spans="1:4" x14ac:dyDescent="0.35">
      <c r="A14">
        <v>100000</v>
      </c>
      <c r="B14">
        <v>16</v>
      </c>
      <c r="C14">
        <v>795651</v>
      </c>
      <c r="D14">
        <v>462855</v>
      </c>
    </row>
    <row r="15" spans="1:4" x14ac:dyDescent="0.35">
      <c r="A15">
        <v>100000</v>
      </c>
      <c r="B15">
        <v>32</v>
      </c>
      <c r="C15">
        <v>1977552</v>
      </c>
      <c r="D15">
        <v>763181</v>
      </c>
    </row>
    <row r="16" spans="1:4" x14ac:dyDescent="0.35">
      <c r="A16">
        <v>100000</v>
      </c>
      <c r="B16">
        <v>64</v>
      </c>
      <c r="C16">
        <v>1255176</v>
      </c>
      <c r="D16">
        <v>299938</v>
      </c>
    </row>
    <row r="17" spans="1:4" x14ac:dyDescent="0.35">
      <c r="A17">
        <v>100000</v>
      </c>
      <c r="B17">
        <v>128</v>
      </c>
      <c r="C17">
        <v>1429018</v>
      </c>
      <c r="D17">
        <v>302390</v>
      </c>
    </row>
    <row r="18" spans="1:4" x14ac:dyDescent="0.35">
      <c r="A18">
        <v>1000000</v>
      </c>
      <c r="B18">
        <v>1</v>
      </c>
      <c r="C18">
        <v>2761686</v>
      </c>
      <c r="D18">
        <v>3255690</v>
      </c>
    </row>
    <row r="19" spans="1:4" x14ac:dyDescent="0.35">
      <c r="A19">
        <v>1000000</v>
      </c>
      <c r="B19">
        <v>2</v>
      </c>
      <c r="C19">
        <v>2593117</v>
      </c>
      <c r="D19">
        <v>2515037</v>
      </c>
    </row>
    <row r="20" spans="1:4" x14ac:dyDescent="0.35">
      <c r="A20">
        <v>1000000</v>
      </c>
      <c r="B20">
        <v>4</v>
      </c>
      <c r="C20">
        <v>2781466</v>
      </c>
      <c r="D20">
        <v>2528096</v>
      </c>
    </row>
    <row r="21" spans="1:4" x14ac:dyDescent="0.35">
      <c r="A21">
        <v>1000000</v>
      </c>
      <c r="B21">
        <v>8</v>
      </c>
      <c r="C21">
        <v>3732320</v>
      </c>
      <c r="D21">
        <v>5192492</v>
      </c>
    </row>
    <row r="22" spans="1:4" x14ac:dyDescent="0.35">
      <c r="A22">
        <v>1000000</v>
      </c>
      <c r="B22">
        <v>16</v>
      </c>
      <c r="C22">
        <v>4861333</v>
      </c>
      <c r="D22">
        <v>2526529</v>
      </c>
    </row>
    <row r="23" spans="1:4" x14ac:dyDescent="0.35">
      <c r="A23">
        <v>1000000</v>
      </c>
      <c r="B23">
        <v>32</v>
      </c>
      <c r="C23">
        <v>12077317</v>
      </c>
      <c r="D23">
        <v>2845717</v>
      </c>
    </row>
    <row r="24" spans="1:4" x14ac:dyDescent="0.35">
      <c r="A24">
        <v>1000000</v>
      </c>
      <c r="B24">
        <v>64</v>
      </c>
      <c r="C24">
        <v>14419596</v>
      </c>
      <c r="D24">
        <v>2734970</v>
      </c>
    </row>
    <row r="25" spans="1:4" x14ac:dyDescent="0.35">
      <c r="A25">
        <v>1000000</v>
      </c>
      <c r="B25">
        <v>128</v>
      </c>
      <c r="C25">
        <v>16195894</v>
      </c>
      <c r="D25">
        <v>2978463</v>
      </c>
    </row>
    <row r="26" spans="1:4" x14ac:dyDescent="0.35">
      <c r="A26">
        <v>10000000</v>
      </c>
      <c r="B26">
        <v>1</v>
      </c>
      <c r="C26">
        <v>28464471</v>
      </c>
      <c r="D26">
        <v>26247706</v>
      </c>
    </row>
    <row r="27" spans="1:4" x14ac:dyDescent="0.35">
      <c r="A27">
        <v>10000000</v>
      </c>
      <c r="B27">
        <v>2</v>
      </c>
      <c r="C27">
        <v>27924052</v>
      </c>
      <c r="D27">
        <v>25710760</v>
      </c>
    </row>
    <row r="28" spans="1:4" x14ac:dyDescent="0.35">
      <c r="A28">
        <v>10000000</v>
      </c>
      <c r="B28">
        <v>4</v>
      </c>
      <c r="C28">
        <v>28068011</v>
      </c>
      <c r="D28">
        <v>26601761</v>
      </c>
    </row>
    <row r="29" spans="1:4" x14ac:dyDescent="0.35">
      <c r="A29">
        <v>10000000</v>
      </c>
      <c r="B29">
        <v>8</v>
      </c>
      <c r="C29">
        <v>33918182</v>
      </c>
      <c r="D29">
        <v>31516765</v>
      </c>
    </row>
    <row r="30" spans="1:4" x14ac:dyDescent="0.35">
      <c r="A30">
        <v>10000000</v>
      </c>
      <c r="B30">
        <v>16</v>
      </c>
      <c r="C30">
        <v>46242585</v>
      </c>
      <c r="D30">
        <v>25577027</v>
      </c>
    </row>
    <row r="31" spans="1:4" x14ac:dyDescent="0.35">
      <c r="A31">
        <v>10000000</v>
      </c>
      <c r="B31">
        <v>32</v>
      </c>
      <c r="C31">
        <v>147797689</v>
      </c>
      <c r="D31">
        <v>27747488</v>
      </c>
    </row>
    <row r="32" spans="1:4" x14ac:dyDescent="0.35">
      <c r="A32">
        <v>10000000</v>
      </c>
      <c r="B32">
        <v>64</v>
      </c>
      <c r="C32">
        <v>1514645296</v>
      </c>
      <c r="D32">
        <v>83259343</v>
      </c>
    </row>
    <row r="33" spans="1:4" x14ac:dyDescent="0.35">
      <c r="A33">
        <v>10000000</v>
      </c>
      <c r="B33">
        <v>128</v>
      </c>
      <c r="C33">
        <v>14697590291</v>
      </c>
      <c r="D33">
        <v>75389835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23</vt:i4>
      </vt:variant>
    </vt:vector>
  </HeadingPairs>
  <TitlesOfParts>
    <vt:vector size="42" baseType="lpstr">
      <vt:lpstr>insert columns</vt:lpstr>
      <vt:lpstr>insert rows</vt:lpstr>
      <vt:lpstr>scan test</vt:lpstr>
      <vt:lpstr>scan test 2</vt:lpstr>
      <vt:lpstr>insert 5</vt:lpstr>
      <vt:lpstr>O2-insert</vt:lpstr>
      <vt:lpstr>O2-scan</vt:lpstr>
      <vt:lpstr>O3-insert</vt:lpstr>
      <vt:lpstr>O3-scan</vt:lpstr>
      <vt:lpstr>Compare Inserts (VM)</vt:lpstr>
      <vt:lpstr>Compare Inserts (32bit)</vt:lpstr>
      <vt:lpstr>Compare Inserts (64bit)</vt:lpstr>
      <vt:lpstr>Compare Update (64bit)</vt:lpstr>
      <vt:lpstr>Compate Scan (64bit,%)</vt:lpstr>
      <vt:lpstr>Compate Scan (VM, Selectivity)</vt:lpstr>
      <vt:lpstr>Compate Scan (VM)</vt:lpstr>
      <vt:lpstr>Compate Scan (64bit)</vt:lpstr>
      <vt:lpstr>Compare Scan (8 threads, VM)</vt:lpstr>
      <vt:lpstr>Compare Scan (5 threads, 64bit)</vt:lpstr>
      <vt:lpstr>'Compare Inserts (32bit)'!times_insert</vt:lpstr>
      <vt:lpstr>'Compare Inserts (64bit)'!times_insert</vt:lpstr>
      <vt:lpstr>'Compare Inserts (VM)'!times_insert</vt:lpstr>
      <vt:lpstr>'Compare Update (64bit)'!times_insert</vt:lpstr>
      <vt:lpstr>'insert columns'!times_insert</vt:lpstr>
      <vt:lpstr>'insert rows'!times_insert</vt:lpstr>
      <vt:lpstr>'O2-insert'!times_insert</vt:lpstr>
      <vt:lpstr>'O3-insert'!times_insert</vt:lpstr>
      <vt:lpstr>'Compare Inserts (32bit)'!times_insert_1</vt:lpstr>
      <vt:lpstr>'Compare Inserts (64bit)'!times_insert_1</vt:lpstr>
      <vt:lpstr>'Compare Inserts (VM)'!times_insert_1</vt:lpstr>
      <vt:lpstr>'Compare Update (64bit)'!times_insert_1</vt:lpstr>
      <vt:lpstr>'Compare Inserts (32bit)'!times_insert_2</vt:lpstr>
      <vt:lpstr>'Compare Inserts (64bit)'!times_insert_2</vt:lpstr>
      <vt:lpstr>'Compare Inserts (VM)'!times_insert_2</vt:lpstr>
      <vt:lpstr>'Compare Update (64bit)'!times_insert_2</vt:lpstr>
      <vt:lpstr>'insert 5'!times_insert_5</vt:lpstr>
      <vt:lpstr>'Compate Scan (64bit)'!times_scan</vt:lpstr>
      <vt:lpstr>'Compate Scan (VM)'!times_scan</vt:lpstr>
      <vt:lpstr>'O2-scan'!times_scan</vt:lpstr>
      <vt:lpstr>'O3-scan'!times_scan</vt:lpstr>
      <vt:lpstr>'scan test'!times_scan</vt:lpstr>
      <vt:lpstr>'scan test 2'!times_scan_2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jan</cp:lastModifiedBy>
  <dcterms:created xsi:type="dcterms:W3CDTF">2017-06-22T15:54:38Z</dcterms:created>
  <dcterms:modified xsi:type="dcterms:W3CDTF">2017-07-10T10:12:42Z</dcterms:modified>
</cp:coreProperties>
</file>