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humanitarian/hrrp/gp_auto/maps/data/"/>
    </mc:Choice>
  </mc:AlternateContent>
  <bookViews>
    <workbookView xWindow="5540" yWindow="460" windowWidth="23260" windowHeight="17540" tabRatio="500"/>
  </bookViews>
  <sheets>
    <sheet name="Profile Data" sheetId="2" r:id="rId1"/>
    <sheet name="Map Data" sheetId="3" r:id="rId2"/>
    <sheet name="lookup" sheetId="4" r:id="rId3"/>
    <sheet name="Meta" sheetId="1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16" i="2" l="1"/>
  <c r="DM16" i="2"/>
  <c r="F16" i="2"/>
  <c r="DP15" i="2"/>
  <c r="DM15" i="2"/>
  <c r="F15" i="2"/>
  <c r="DP14" i="2"/>
  <c r="DM14" i="2"/>
  <c r="F14" i="2"/>
  <c r="DP13" i="2"/>
  <c r="DM13" i="2"/>
  <c r="F13" i="2"/>
  <c r="DP12" i="2"/>
  <c r="DM12" i="2"/>
  <c r="F12" i="2"/>
  <c r="DP11" i="2"/>
  <c r="DM11" i="2"/>
  <c r="F11" i="2"/>
  <c r="DP10" i="2"/>
  <c r="DM10" i="2"/>
  <c r="F10" i="2"/>
  <c r="DP9" i="2"/>
  <c r="DM9" i="2"/>
  <c r="F9" i="2"/>
  <c r="DP8" i="2"/>
  <c r="DM8" i="2"/>
  <c r="F8" i="2"/>
  <c r="DP7" i="2"/>
  <c r="DM7" i="2"/>
  <c r="F7" i="2"/>
  <c r="DP6" i="2"/>
  <c r="DM6" i="2"/>
  <c r="F6" i="2"/>
  <c r="DP5" i="2"/>
  <c r="DM5" i="2"/>
  <c r="F5" i="2"/>
  <c r="DP4" i="2"/>
  <c r="DM4" i="2"/>
  <c r="F4" i="2"/>
  <c r="A1" i="2"/>
  <c r="B1" i="2"/>
  <c r="C1" i="2"/>
  <c r="D1" i="2"/>
  <c r="E1" i="2"/>
  <c r="F1" i="2"/>
  <c r="G1" i="2"/>
  <c r="J1" i="2"/>
  <c r="D3" i="4"/>
  <c r="D4" i="4"/>
  <c r="D5" i="4"/>
  <c r="D6" i="4"/>
  <c r="D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H1" i="2"/>
  <c r="I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<sst xmlns="http://schemas.openxmlformats.org/spreadsheetml/2006/main" count="949" uniqueCount="522">
  <si>
    <t>item</t>
  </si>
  <si>
    <t>value</t>
  </si>
  <si>
    <t>Facts and Figures</t>
  </si>
  <si>
    <t>Housing Typologies</t>
  </si>
  <si>
    <t>Type 1 Name</t>
  </si>
  <si>
    <t>Type 1 Palika Pct</t>
  </si>
  <si>
    <t>Type 1 District Pct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</si>
  <si>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</si>
  <si>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</si>
  <si>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</si>
  <si>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</si>
  <si>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</si>
  <si>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</si>
  <si>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</si>
  <si>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</si>
  <si>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</si>
  <si>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</si>
  <si>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</si>
  <si>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</si>
  <si>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</si>
  <si>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</si>
  <si>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</si>
  <si>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</si>
  <si>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</si>
  <si>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</si>
  <si>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</si>
  <si>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</si>
  <si>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</si>
  <si>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</si>
  <si>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Types of Workers 1</t>
  </si>
  <si>
    <t>Avg Wage 1</t>
  </si>
  <si>
    <t>Types of Workers 2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</si>
  <si>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</si>
  <si>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</si>
  <si>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</si>
  <si>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</si>
  <si>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</si>
  <si>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</si>
  <si>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</si>
  <si>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Contact 1 Title</t>
  </si>
  <si>
    <t>Contact 1 Name</t>
  </si>
  <si>
    <t>Contact 1 Role</t>
  </si>
  <si>
    <t>Contact 1 Contact</t>
  </si>
  <si>
    <t>Contact 2 Title</t>
  </si>
  <si>
    <t>Contact 2 Name</t>
  </si>
  <si>
    <t>Contact 2 Role</t>
  </si>
  <si>
    <t>Contact 2 Contact</t>
  </si>
  <si>
    <t>Contact 3 Title</t>
  </si>
  <si>
    <t>Contact 3 Name</t>
  </si>
  <si>
    <t>Contact 3 Role</t>
  </si>
  <si>
    <t>Contact 3 Contact</t>
  </si>
  <si>
    <t>Contact 4 Title</t>
  </si>
  <si>
    <t>Contact 4 Name</t>
  </si>
  <si>
    <t>Contact 4 Role</t>
  </si>
  <si>
    <t>Contact 4 Contact</t>
  </si>
  <si>
    <t>Contact 5 Title</t>
  </si>
  <si>
    <t>Contact 5 Name</t>
  </si>
  <si>
    <t>Contact 5 Role</t>
  </si>
  <si>
    <t>Contact 5 Contact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</si>
  <si>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</si>
  <si>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</si>
  <si>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</si>
  <si>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</si>
  <si>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</si>
  <si>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</si>
  <si>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</si>
  <si>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</si>
  <si>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</si>
  <si>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</si>
  <si>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</si>
  <si>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</si>
  <si>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</si>
  <si>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</si>
  <si>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</si>
  <si>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</si>
  <si>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</si>
  <si>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</si>
  <si>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</si>
  <si>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</si>
  <si>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</si>
  <si>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</si>
  <si>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</si>
  <si>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</si>
  <si>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</si>
  <si>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</si>
  <si>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</si>
  <si>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</si>
  <si>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</si>
  <si>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</si>
  <si>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</si>
  <si>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</si>
  <si>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</si>
  <si>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</si>
  <si>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</si>
  <si>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</si>
  <si>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</si>
  <si>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</si>
  <si>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</si>
  <si>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</si>
  <si>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</si>
  <si>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</si>
  <si>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</si>
  <si>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</si>
  <si>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</si>
  <si>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</si>
  <si>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</si>
  <si>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</si>
  <si>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</si>
  <si>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</si>
  <si>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</si>
  <si>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</si>
  <si>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</si>
  <si>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</si>
  <si>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</si>
  <si>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</si>
  <si>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</si>
  <si>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</si>
  <si>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</si>
  <si>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</si>
  <si>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</si>
  <si>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</si>
  <si>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</si>
  <si>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</si>
  <si>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</si>
  <si>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</si>
  <si>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</si>
  <si>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</si>
  <si>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</si>
  <si>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</si>
  <si>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</si>
  <si>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</si>
  <si>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</si>
  <si>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</si>
  <si>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</si>
  <si>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</si>
  <si>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</si>
  <si>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</si>
  <si>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</si>
  <si>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</si>
  <si>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</si>
  <si>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</si>
  <si>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</si>
  <si>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</si>
  <si>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Contact 1 Number</t>
  </si>
  <si>
    <t>Contact 2 Number</t>
  </si>
  <si>
    <t>Palika Code</t>
  </si>
  <si>
    <t>Damage Grade 1-2 Cnt</t>
  </si>
  <si>
    <t>Damage Grade 3-5 Cnt</t>
  </si>
  <si>
    <t>Palika code</t>
  </si>
  <si>
    <t>Type 2 Name</t>
  </si>
  <si>
    <t>Type 2 Palika Pct</t>
  </si>
  <si>
    <t>Type 2 District Pct</t>
  </si>
  <si>
    <t>Type 3 Name</t>
  </si>
  <si>
    <t>Type 3 Palika Pct</t>
  </si>
  <si>
    <t>Type 3 District Pct</t>
  </si>
  <si>
    <t>Type 4 Name</t>
  </si>
  <si>
    <t>Type 4 Palika Pct</t>
  </si>
  <si>
    <t>Type 4 District Pct</t>
  </si>
  <si>
    <t>Type 5 Name</t>
  </si>
  <si>
    <t>Type 5 Palika Pct</t>
  </si>
  <si>
    <t>Type 5 District Pct</t>
  </si>
  <si>
    <t>Type 6 Name</t>
  </si>
  <si>
    <t>Type 6 Palika Pct</t>
  </si>
  <si>
    <t>Type 6 District Pct</t>
  </si>
  <si>
    <t>School completed Cnt</t>
  </si>
  <si>
    <t xml:space="preserve"> Health Posts completed Cnt</t>
  </si>
  <si>
    <t>Kavrepalanchok</t>
  </si>
  <si>
    <t>Banepa Nagarpalika</t>
  </si>
  <si>
    <t>Brick and Mud Mortar Masonary</t>
  </si>
  <si>
    <t>Stone and Mud Mortar Masonary</t>
  </si>
  <si>
    <t>Brick and Cement Mortar Masonary</t>
  </si>
  <si>
    <t>Stone and Cement Mortar Masonary</t>
  </si>
  <si>
    <t>RC Frame Structure</t>
  </si>
  <si>
    <t>Others</t>
  </si>
  <si>
    <t>NJSI, NCRS</t>
  </si>
  <si>
    <t>SCI,CDRA,Centum Learning, HELVITAS, SABAL, AATWIN</t>
  </si>
  <si>
    <t>Skilled</t>
  </si>
  <si>
    <t>Labor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</si>
  <si>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</si>
  <si>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</si>
  <si>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</si>
  <si>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</si>
  <si>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</si>
  <si>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</si>
  <si>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</si>
  <si>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NRA/GMALI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</si>
  <si>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</si>
  <si>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</si>
  <si>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</si>
  <si>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</si>
  <si>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</si>
  <si>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</si>
  <si>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</si>
  <si>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</si>
  <si>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</si>
  <si>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</si>
  <si>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</si>
  <si>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</si>
  <si>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</si>
  <si>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</si>
  <si>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</si>
  <si>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</si>
  <si>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</si>
  <si>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</si>
  <si>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</si>
  <si>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</si>
  <si>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</si>
  <si>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</si>
  <si>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</si>
  <si>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</si>
  <si>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</si>
  <si>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</si>
  <si>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</si>
  <si>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</si>
  <si>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</si>
  <si>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</si>
  <si>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</si>
  <si>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</si>
  <si>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</si>
  <si>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</si>
  <si>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</si>
  <si>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</si>
  <si>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</si>
  <si>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</si>
  <si>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</si>
  <si>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</si>
  <si>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</si>
  <si>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</si>
  <si>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</si>
  <si>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</si>
  <si>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</si>
  <si>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</si>
  <si>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</si>
  <si>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</si>
  <si>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</si>
  <si>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</si>
  <si>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</si>
  <si>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</si>
  <si>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</si>
  <si>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</si>
  <si>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</si>
  <si>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</si>
  <si>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</si>
  <si>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</si>
  <si>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</si>
  <si>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</si>
  <si>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</si>
  <si>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</si>
  <si>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4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</si>
  <si>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</si>
  <si>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</si>
  <si>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</si>
  <si>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</si>
  <si>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</si>
  <si>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</si>
  <si>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</si>
  <si>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</si>
  <si>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</si>
  <si>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</si>
  <si>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</si>
  <si>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</si>
  <si>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</si>
  <si>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</si>
  <si>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</si>
  <si>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</si>
  <si>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</si>
  <si>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</si>
  <si>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</si>
  <si>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</si>
  <si>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#district_name</t>
  </si>
  <si>
    <t>#palika_name</t>
  </si>
  <si>
    <t>#palika_code</t>
  </si>
  <si>
    <t>#damage_grade_1-2_cnt</t>
  </si>
  <si>
    <t>#damage_grade_3-5_cnt</t>
  </si>
  <si>
    <t>#damage_total_cnt</t>
  </si>
  <si>
    <t>#type_1_name</t>
  </si>
  <si>
    <t>#type_1_palika_pct</t>
  </si>
  <si>
    <t>#type_1_district_pct</t>
  </si>
  <si>
    <t>#type_2_name</t>
  </si>
  <si>
    <t>#type_2_palika_pct</t>
  </si>
  <si>
    <t>#type_2_district_pct</t>
  </si>
  <si>
    <t>#type_3_name</t>
  </si>
  <si>
    <t>#type_3_palika_pct</t>
  </si>
  <si>
    <t>#type_3_district_pct</t>
  </si>
  <si>
    <t>#type_4_name</t>
  </si>
  <si>
    <t>#type_4_palika_pct</t>
  </si>
  <si>
    <t>#type_4_district_pct</t>
  </si>
  <si>
    <t>#type_5_name</t>
  </si>
  <si>
    <t>#type_5_palika_pct</t>
  </si>
  <si>
    <t>#type_5_district_pct</t>
  </si>
  <si>
    <t>#type_6_name</t>
  </si>
  <si>
    <t>#type_6_palika_pct</t>
  </si>
  <si>
    <t>#type_6_district_pct</t>
  </si>
  <si>
    <t>#total_eligible_hhs_(reconstruction)</t>
  </si>
  <si>
    <t>#pa_agreement_cnt_(reconstruction)</t>
  </si>
  <si>
    <t>#1st_tranche_cnt_(reconstruction)</t>
  </si>
  <si>
    <t>#2nd_tranche_cnt_(reconstruction)</t>
  </si>
  <si>
    <t>#3rd_tranche_cnt_(reconstruction)</t>
  </si>
  <si>
    <t>#houses_under_construction_cnt</t>
  </si>
  <si>
    <t>#houses_completed_cnt</t>
  </si>
  <si>
    <t>#total_eligible_hhs_(retrofit)</t>
  </si>
  <si>
    <t>#pa_agreement_cnt_(retrofit)</t>
  </si>
  <si>
    <t>#1st_tranche_cnt_(retrofit)</t>
  </si>
  <si>
    <t>#2nd_tranche_cnt_(retrofit)</t>
  </si>
  <si>
    <t>#grievances_registered_cnt</t>
  </si>
  <si>
    <t>#grievances_addressed_cnt</t>
  </si>
  <si>
    <t>#non_comp_registered_cnt</t>
  </si>
  <si>
    <t>#non_comp_addressed_cnt</t>
  </si>
  <si>
    <t>#active_pos_list</t>
  </si>
  <si>
    <t>#phased_out_pos_list</t>
  </si>
  <si>
    <t>#stone_required_quantity</t>
  </si>
  <si>
    <t>#stone_availability</t>
  </si>
  <si>
    <t>#stone_cost</t>
  </si>
  <si>
    <t>#aggregate_required_quantity</t>
  </si>
  <si>
    <t>#aggregate_availability</t>
  </si>
  <si>
    <t>#aggregate_cost</t>
  </si>
  <si>
    <t>#sand_required_quantity</t>
  </si>
  <si>
    <t>#sand_availability</t>
  </si>
  <si>
    <t>#sand_cost</t>
  </si>
  <si>
    <t>#timber_required_quantity</t>
  </si>
  <si>
    <t>#timber_availability</t>
  </si>
  <si>
    <t>#timber_cost</t>
  </si>
  <si>
    <t>#cement_ppc_required_quantity</t>
  </si>
  <si>
    <t>#cement_ppc_availability</t>
  </si>
  <si>
    <t>#cement_ppc_cost</t>
  </si>
  <si>
    <t>#cement_opc_required_quantity</t>
  </si>
  <si>
    <t>#cement_opc_availability</t>
  </si>
  <si>
    <t>#cement_opc_cost</t>
  </si>
  <si>
    <t>#rebar_required_quantity</t>
  </si>
  <si>
    <t>#rebar_availability</t>
  </si>
  <si>
    <t>#rebar_cost</t>
  </si>
  <si>
    <t>#tin_required_quantity</t>
  </si>
  <si>
    <t>#tin_availability</t>
  </si>
  <si>
    <t>#tin_cost</t>
  </si>
  <si>
    <t>#bricks_required_quantity</t>
  </si>
  <si>
    <t>#bricks_availability</t>
  </si>
  <si>
    <t>#bricks_cost</t>
  </si>
  <si>
    <t>#types_of_workers_1</t>
  </si>
  <si>
    <t>#avg_wage_skill</t>
  </si>
  <si>
    <t>#types_of_workers_2</t>
  </si>
  <si>
    <t>#avg_wage_labor</t>
  </si>
  <si>
    <t>#schools_damaged_cnt</t>
  </si>
  <si>
    <t>#school_completed_cnt</t>
  </si>
  <si>
    <t>#schools_under_const_cnt</t>
  </si>
  <si>
    <t>#health_posts_damaged_cnt</t>
  </si>
  <si>
    <t>#_health_posts_completed_cnt</t>
  </si>
  <si>
    <t>#health_posts_under_const_cnt</t>
  </si>
  <si>
    <t>#contact_1_title</t>
  </si>
  <si>
    <t>#contact_1_name</t>
  </si>
  <si>
    <t>#contact_1_role</t>
  </si>
  <si>
    <t>#contact_1_contact</t>
  </si>
  <si>
    <t>#contact_2_title</t>
  </si>
  <si>
    <t>#contact_2_name</t>
  </si>
  <si>
    <t>#contact_2_role</t>
  </si>
  <si>
    <t>#contact_2_contact</t>
  </si>
  <si>
    <t>#contact_3_title</t>
  </si>
  <si>
    <t>#contact_3_name</t>
  </si>
  <si>
    <t>#contact_3_role</t>
  </si>
  <si>
    <t>#contact_3_contact</t>
  </si>
  <si>
    <t>#contact_4_title</t>
  </si>
  <si>
    <t>#contact_4_name</t>
  </si>
  <si>
    <t>#contact_4_role</t>
  </si>
  <si>
    <t>#contact_4_contact</t>
  </si>
  <si>
    <t>#contact_5_title</t>
  </si>
  <si>
    <t>#contact_5_name</t>
  </si>
  <si>
    <t>#contact_5_role</t>
  </si>
  <si>
    <t>#contact_5_contact</t>
  </si>
  <si>
    <t>#landless_cnt</t>
  </si>
  <si>
    <t>#no_land_cert_cnt</t>
  </si>
  <si>
    <t>#right_of_way_cnt</t>
  </si>
  <si>
    <t>#hep_cnt</t>
  </si>
  <si>
    <t>#small_plots_cnt</t>
  </si>
  <si>
    <t>#guthi_land_cnt</t>
  </si>
  <si>
    <t>#engineers_available_cnt</t>
  </si>
  <si>
    <t>#engineers_reqd_cnt</t>
  </si>
  <si>
    <t>#sub-engineers_available_cnt</t>
  </si>
  <si>
    <t>#sub-engineers_reqd_cnt</t>
  </si>
  <si>
    <t>#asst_sub-engineers_available_cnt</t>
  </si>
  <si>
    <t>#asst_sub-engineers_reqd_cnt</t>
  </si>
  <si>
    <t>#masons_7_day_available_cnt</t>
  </si>
  <si>
    <t>#masons_7_day_reqd_cnt</t>
  </si>
  <si>
    <t>#masons_50_day_available_cnt</t>
  </si>
  <si>
    <t>#masons_50_day_reqd_cnt</t>
  </si>
  <si>
    <t>#short_training_reqd_cnt</t>
  </si>
  <si>
    <t>#short_training_reached_cnt</t>
  </si>
  <si>
    <t>#short_training_remaining_cnt</t>
  </si>
  <si>
    <t>#voc_training_reqd_cnt</t>
  </si>
  <si>
    <t>#voc_training_reached_cnt</t>
  </si>
  <si>
    <t>#voc_training_remaining_cnt</t>
  </si>
  <si>
    <t>#number</t>
  </si>
  <si>
    <t>#contact_1_number</t>
  </si>
  <si>
    <t>#contact_2_number</t>
  </si>
  <si>
    <t>Meta</t>
  </si>
  <si>
    <t>column_name</t>
  </si>
  <si>
    <t>xls_title</t>
  </si>
  <si>
    <t>xls_title_abbrev</t>
  </si>
  <si>
    <t>housing_typologies</t>
  </si>
  <si>
    <t>Names and Codes</t>
  </si>
  <si>
    <t>col_without_hash</t>
  </si>
  <si>
    <t>district_name</t>
  </si>
  <si>
    <t>palika_name</t>
  </si>
  <si>
    <t>palika_code</t>
  </si>
  <si>
    <t>damage_grade_1-2_cnt</t>
  </si>
  <si>
    <t>damage_grade_3-5_cnt</t>
  </si>
  <si>
    <t>damage_total_cnt</t>
  </si>
  <si>
    <t>type_1_name</t>
  </si>
  <si>
    <t>type_1_palika_pct</t>
  </si>
  <si>
    <t>type_1_district_pct</t>
  </si>
  <si>
    <t>type_2_name</t>
  </si>
  <si>
    <t>type_2_palika_pct</t>
  </si>
  <si>
    <t>type_2_district_pct</t>
  </si>
  <si>
    <t>type_3_name</t>
  </si>
  <si>
    <t>type_3_palika_pct</t>
  </si>
  <si>
    <t>type_3_district_pct</t>
  </si>
  <si>
    <t>type_4_name</t>
  </si>
  <si>
    <t>type_4_palika_pct</t>
  </si>
  <si>
    <t>type_4_district_pct</t>
  </si>
  <si>
    <t>type_5_name</t>
  </si>
  <si>
    <t>type_5_palika_pct</t>
  </si>
  <si>
    <t>type_5_district_pct</t>
  </si>
  <si>
    <t>type_6_name</t>
  </si>
  <si>
    <t>type_6_palika_pct</t>
  </si>
  <si>
    <t>type_6_district_pct</t>
  </si>
  <si>
    <t>total_eligible_hhs_(reconstruction)</t>
  </si>
  <si>
    <t>pa_agreement_cnt_(reconstruction)</t>
  </si>
  <si>
    <t>1st_tranche_cnt_(reconstruction)</t>
  </si>
  <si>
    <t>2nd_tranche_cnt_(reconstruction)</t>
  </si>
  <si>
    <t>3rd_tranche_cnt_(reconstruction)</t>
  </si>
  <si>
    <t>houses_under_construction_cnt</t>
  </si>
  <si>
    <t>houses_completed_cnt</t>
  </si>
  <si>
    <t>total_eligible_hhs_(retrofit)</t>
  </si>
  <si>
    <t>pa_agreement_cnt_(retrofit)</t>
  </si>
  <si>
    <t>1st_tranche_cnt_(retrofit)</t>
  </si>
  <si>
    <t>2nd_tranche_cnt_(retrofit)</t>
  </si>
  <si>
    <t>grievances_registered_cnt</t>
  </si>
  <si>
    <t>grievances_addressed_cnt</t>
  </si>
  <si>
    <t>non_comp_registered_cnt</t>
  </si>
  <si>
    <t>non_comp_addressed_cnt</t>
  </si>
  <si>
    <t>active_pos_list</t>
  </si>
  <si>
    <t>phased_out_pos_list</t>
  </si>
  <si>
    <t>stone_required_quantity</t>
  </si>
  <si>
    <t>stone_availability</t>
  </si>
  <si>
    <t>stone_cost</t>
  </si>
  <si>
    <t>aggregate_required_quantity</t>
  </si>
  <si>
    <t>aggregate_availability</t>
  </si>
  <si>
    <t>aggregate_cost</t>
  </si>
  <si>
    <t>sand_required_quantity</t>
  </si>
  <si>
    <t>sand_availability</t>
  </si>
  <si>
    <t>sand_cost</t>
  </si>
  <si>
    <t>timber_required_quantity</t>
  </si>
  <si>
    <t>timber_availability</t>
  </si>
  <si>
    <t>timber_cost</t>
  </si>
  <si>
    <t>cement_ppc_required_quantity</t>
  </si>
  <si>
    <t>cement_ppc_availability</t>
  </si>
  <si>
    <t>cement_ppc_cost</t>
  </si>
  <si>
    <t>cement_opc_required_quantity</t>
  </si>
  <si>
    <t>cement_opc_availability</t>
  </si>
  <si>
    <t>cement_opc_cost</t>
  </si>
  <si>
    <t>rebar_required_quantity</t>
  </si>
  <si>
    <t>rebar_availability</t>
  </si>
  <si>
    <t>rebar_cost</t>
  </si>
  <si>
    <t>tin_required_quantity</t>
  </si>
  <si>
    <t>tin_availability</t>
  </si>
  <si>
    <t>tin_cost</t>
  </si>
  <si>
    <t>bricks_required_quantity</t>
  </si>
  <si>
    <t>bricks_availability</t>
  </si>
  <si>
    <t>bricks_cost</t>
  </si>
  <si>
    <t>types_of_workers_1</t>
  </si>
  <si>
    <t>avg_wage_skill</t>
  </si>
  <si>
    <t>types_of_workers_2</t>
  </si>
  <si>
    <t>avg_wage_labor</t>
  </si>
  <si>
    <t>schools_damaged_cnt</t>
  </si>
  <si>
    <t>school_completed_cnt</t>
  </si>
  <si>
    <t>schools_under_const_cnt</t>
  </si>
  <si>
    <t>health_posts_damaged_cnt</t>
  </si>
  <si>
    <t>_health_posts_completed_cnt</t>
  </si>
  <si>
    <t>health_posts_under_const_cnt</t>
  </si>
  <si>
    <t>contact_1_title</t>
  </si>
  <si>
    <t>contact_1_name</t>
  </si>
  <si>
    <t>contact_1_role</t>
  </si>
  <si>
    <t>contact_1_contact</t>
  </si>
  <si>
    <t>contact_2_title</t>
  </si>
  <si>
    <t>contact_2_name</t>
  </si>
  <si>
    <t>contact_2_role</t>
  </si>
  <si>
    <t>contact_2_contact</t>
  </si>
  <si>
    <t>contact_3_title</t>
  </si>
  <si>
    <t>contact_3_name</t>
  </si>
  <si>
    <t>contact_3_role</t>
  </si>
  <si>
    <t>contact_3_contact</t>
  </si>
  <si>
    <t>contact_4_title</t>
  </si>
  <si>
    <t>contact_4_name</t>
  </si>
  <si>
    <t>contact_4_role</t>
  </si>
  <si>
    <t>contact_4_contact</t>
  </si>
  <si>
    <t>contact_5_title</t>
  </si>
  <si>
    <t>contact_5_name</t>
  </si>
  <si>
    <t>contact_5_role</t>
  </si>
  <si>
    <t>contact_5_contact</t>
  </si>
  <si>
    <t>landless_cnt</t>
  </si>
  <si>
    <t>no_land_cert_cnt</t>
  </si>
  <si>
    <t>right_of_way_cnt</t>
  </si>
  <si>
    <t>hep_cnt</t>
  </si>
  <si>
    <t>small_plots_cnt</t>
  </si>
  <si>
    <t>guthi_land_cnt</t>
  </si>
  <si>
    <t>engineers_available_cnt</t>
  </si>
  <si>
    <t>engineers_reqd_cnt</t>
  </si>
  <si>
    <t>sub-engineers_available_cnt</t>
  </si>
  <si>
    <t>sub-engineers_reqd_cnt</t>
  </si>
  <si>
    <t>asst_sub-engineers_available_cnt</t>
  </si>
  <si>
    <t>asst_sub-engineers_reqd_cnt</t>
  </si>
  <si>
    <t>masons_7_day_available_cnt</t>
  </si>
  <si>
    <t>masons_7_day_reqd_cnt</t>
  </si>
  <si>
    <t>masons_50_day_available_cnt</t>
  </si>
  <si>
    <t>masons_50_day_reqd_cnt</t>
  </si>
  <si>
    <t>short_training_reqd_cnt</t>
  </si>
  <si>
    <t>short_training_reached_cnt</t>
  </si>
  <si>
    <t>short_training_remaining_cnt</t>
  </si>
  <si>
    <t>voc_training_reqd_cnt</t>
  </si>
  <si>
    <t>voc_training_reached_cnt</t>
  </si>
  <si>
    <t>voc_training_remaining_cnt</t>
  </si>
  <si>
    <t>number</t>
  </si>
  <si>
    <t>contact_1_number</t>
  </si>
  <si>
    <t>contact_2_number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</si>
</sst>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"/>
  <sheetViews>
    <sheetView tabSelected="1" topLeftCell="BU1" zoomScale="75" workbookViewId="0">
      <selection activeCell="BU4" sqref="BU4:BZ4"/>
    </sheetView>
  </sheetViews>
  <sheetFormatPr baseColWidth="10" defaultRowHeight="16" x14ac:dyDescent="0.2"/>
  <cols>
    <col min="1" max="1" width="11.832031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5.6640625" bestFit="1" customWidth="1"/>
    <col min="8" max="8" width="11.83203125" bestFit="1" customWidth="1"/>
    <col min="9" max="9" width="14.6640625" bestFit="1" customWidth="1"/>
    <col min="10" max="10" width="15.83203125" bestFit="1" customWidth="1"/>
    <col min="11" max="11" width="29.1640625" bestFit="1" customWidth="1"/>
    <col min="12" max="12" width="30" bestFit="1" customWidth="1"/>
    <col min="13" max="13" width="27.83203125" bestFit="1" customWidth="1"/>
    <col min="14" max="14" width="28.5" bestFit="1" customWidth="1"/>
    <col min="15" max="15" width="28.1640625" bestFit="1" customWidth="1"/>
    <col min="16" max="16" width="26.6640625" bestFit="1" customWidth="1"/>
    <col min="17" max="17" width="19.6640625" bestFit="1" customWidth="1"/>
    <col min="18" max="18" width="23.1640625" bestFit="1" customWidth="1"/>
    <col min="19" max="19" width="24" bestFit="1" customWidth="1"/>
    <col min="20" max="20" width="21.6640625" bestFit="1" customWidth="1"/>
    <col min="21" max="23" width="22.33203125" bestFit="1" customWidth="1"/>
    <col min="24" max="25" width="22" bestFit="1" customWidth="1"/>
    <col min="26" max="26" width="12.83203125" bestFit="1" customWidth="1"/>
    <col min="27" max="27" width="17.1640625" bestFit="1" customWidth="1"/>
    <col min="28" max="28" width="21.1640625" bestFit="1" customWidth="1"/>
    <col min="29" max="29" width="15.1640625" bestFit="1" customWidth="1"/>
    <col min="30" max="30" width="9.83203125" bestFit="1" customWidth="1"/>
    <col min="31" max="31" width="24.83203125" bestFit="1" customWidth="1"/>
    <col min="32" max="32" width="18.6640625" bestFit="1" customWidth="1"/>
    <col min="33" max="33" width="13.33203125" bestFit="1" customWidth="1"/>
    <col min="34" max="34" width="20.5" bestFit="1" customWidth="1"/>
    <col min="35" max="35" width="14.33203125" bestFit="1" customWidth="1"/>
    <col min="36" max="36" width="9.1640625" bestFit="1" customWidth="1"/>
    <col min="37" max="37" width="22.33203125" bestFit="1" customWidth="1"/>
    <col min="38" max="38" width="16.1640625" bestFit="1" customWidth="1"/>
    <col min="40" max="40" width="26.5" bestFit="1" customWidth="1"/>
    <col min="41" max="41" width="20.33203125" bestFit="1" customWidth="1"/>
    <col min="42" max="42" width="15" bestFit="1" customWidth="1"/>
    <col min="43" max="43" width="26.6640625" bestFit="1" customWidth="1"/>
    <col min="44" max="44" width="20.6640625" bestFit="1" customWidth="1"/>
    <col min="45" max="45" width="15.33203125" bestFit="1" customWidth="1"/>
    <col min="46" max="46" width="21.33203125" bestFit="1" customWidth="1"/>
    <col min="47" max="47" width="15.1640625" bestFit="1" customWidth="1"/>
    <col min="48" max="48" width="9.83203125" bestFit="1" customWidth="1"/>
    <col min="49" max="49" width="19" bestFit="1" customWidth="1"/>
    <col min="50" max="50" width="13" bestFit="1" customWidth="1"/>
    <col min="51" max="51" width="7.6640625" bestFit="1" customWidth="1"/>
    <col min="52" max="52" width="21.33203125" bestFit="1" customWidth="1"/>
    <col min="53" max="53" width="15.1640625" bestFit="1" customWidth="1"/>
    <col min="54" max="54" width="9.83203125" bestFit="1" customWidth="1"/>
    <col min="55" max="55" width="16.6640625" bestFit="1" customWidth="1"/>
    <col min="56" max="56" width="10.6640625" bestFit="1" customWidth="1"/>
    <col min="57" max="57" width="16.6640625" bestFit="1" customWidth="1"/>
    <col min="58" max="58" width="10.6640625" bestFit="1" customWidth="1"/>
    <col min="59" max="59" width="18.6640625" bestFit="1" customWidth="1"/>
    <col min="60" max="60" width="21.1640625" bestFit="1" customWidth="1"/>
    <col min="61" max="61" width="22.6640625" bestFit="1" customWidth="1"/>
    <col min="62" max="62" width="25" bestFit="1" customWidth="1"/>
    <col min="63" max="63" width="12.83203125" bestFit="1" customWidth="1"/>
    <col min="64" max="64" width="14.1640625" bestFit="1" customWidth="1"/>
    <col min="65" max="65" width="12.83203125" bestFit="1" customWidth="1"/>
    <col min="66" max="66" width="15.6640625" bestFit="1" customWidth="1"/>
    <col min="67" max="67" width="12.83203125" bestFit="1" customWidth="1"/>
    <col min="68" max="68" width="14.1640625" bestFit="1" customWidth="1"/>
    <col min="69" max="69" width="18.6640625" bestFit="1" customWidth="1"/>
    <col min="70" max="70" width="15.66406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2.83203125" bestFit="1" customWidth="1"/>
    <col min="78" max="78" width="15.6640625" bestFit="1" customWidth="1"/>
    <col min="79" max="79" width="12.83203125" bestFit="1" customWidth="1"/>
    <col min="80" max="80" width="14.1640625" bestFit="1" customWidth="1"/>
    <col min="81" max="81" width="12.83203125" bestFit="1" customWidth="1"/>
    <col min="82" max="82" width="15.6640625" bestFit="1" customWidth="1"/>
    <col min="83" max="83" width="11.1640625" bestFit="1" customWidth="1"/>
    <col min="84" max="84" width="14.83203125" bestFit="1" customWidth="1"/>
    <col min="85" max="85" width="14.6640625" bestFit="1" customWidth="1"/>
    <col min="86" max="86" width="7.5" bestFit="1" customWidth="1"/>
    <col min="87" max="88" width="13.1640625" bestFit="1" customWidth="1"/>
    <col min="89" max="89" width="20.1640625" bestFit="1" customWidth="1"/>
    <col min="90" max="90" width="17.33203125" bestFit="1" customWidth="1"/>
    <col min="91" max="91" width="23.83203125" bestFit="1" customWidth="1"/>
    <col min="92" max="92" width="21" bestFit="1" customWidth="1"/>
    <col min="93" max="93" width="28" bestFit="1" customWidth="1"/>
    <col min="94" max="94" width="25.33203125" bestFit="1" customWidth="1"/>
    <col min="95" max="95" width="23.5" bestFit="1" customWidth="1"/>
    <col min="96" max="96" width="20.6640625" bestFit="1" customWidth="1"/>
    <col min="97" max="97" width="24.5" bestFit="1" customWidth="1"/>
    <col min="98" max="98" width="21.83203125" bestFit="1" customWidth="1"/>
    <col min="99" max="99" width="20.83203125" bestFit="1" customWidth="1"/>
    <col min="100" max="100" width="23.1640625" bestFit="1" customWidth="1"/>
    <col min="101" max="101" width="24.83203125" bestFit="1" customWidth="1"/>
    <col min="102" max="102" width="19.5" bestFit="1" customWidth="1"/>
    <col min="103" max="103" width="21.83203125" bestFit="1" customWidth="1"/>
    <col min="104" max="104" width="23.5" bestFit="1" customWidth="1"/>
    <col min="105" max="105" width="7.83203125" bestFit="1" customWidth="1"/>
    <col min="106" max="106" width="14.1640625" bestFit="1" customWidth="1"/>
    <col min="107" max="107" width="12.83203125" bestFit="1" customWidth="1"/>
    <col min="108" max="108" width="16" bestFit="1" customWidth="1"/>
    <col min="109" max="109" width="14.1640625" bestFit="1" customWidth="1"/>
    <col min="110" max="110" width="12.83203125" bestFit="1" customWidth="1"/>
    <col min="111" max="111" width="16" bestFit="1" customWidth="1"/>
  </cols>
  <sheetData>
    <row r="1" spans="1:127" x14ac:dyDescent="0.2">
      <c r="A1" t="str">
        <f>CONCATENATE("#",(LOWER(SUBSTITUTE(A3," ","_"))))</f>
        <v>#palika_code</v>
      </c>
      <c r="B1" t="str">
        <f t="shared" ref="B1:AE1" si="0">CONCATENATE("#",(LOWER(SUBSTITUTE(B3," ","_"))))</f>
        <v>#palika_name</v>
      </c>
      <c r="C1" t="str">
        <f>CONCATENATE("#",(LOWER(SUBSTITUTE(C3," ","_"))))</f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#type_1_name</v>
      </c>
      <c r="H1" t="str">
        <f t="shared" si="0"/>
        <v>#type_1_palika_pct</v>
      </c>
      <c r="I1" t="str">
        <f t="shared" si="0"/>
        <v>#type_1_district_pct</v>
      </c>
      <c r="J1" t="str">
        <f t="shared" si="0"/>
        <v>#type_2_name</v>
      </c>
      <c r="K1" t="str">
        <f t="shared" si="0"/>
        <v>#type_2_palika_pct</v>
      </c>
      <c r="L1" t="str">
        <f t="shared" si="0"/>
        <v>#type_2_district_pct</v>
      </c>
      <c r="M1" t="str">
        <f t="shared" si="0"/>
        <v>#type_3_name</v>
      </c>
      <c r="N1" t="str">
        <f t="shared" si="0"/>
        <v>#type_3_palika_pct</v>
      </c>
      <c r="O1" t="str">
        <f t="shared" si="0"/>
        <v>#type_3_district_pct</v>
      </c>
      <c r="P1" t="str">
        <f t="shared" si="0"/>
        <v>#type_4_name</v>
      </c>
      <c r="Q1" t="str">
        <f t="shared" si="0"/>
        <v>#type_4_palika_pct</v>
      </c>
      <c r="R1" t="str">
        <f t="shared" si="0"/>
        <v>#type_4_district_pct</v>
      </c>
      <c r="S1" t="str">
        <f t="shared" si="0"/>
        <v>#type_5_name</v>
      </c>
      <c r="T1" t="str">
        <f t="shared" si="0"/>
        <v>#type_5_palika_pct</v>
      </c>
      <c r="U1" t="str">
        <f t="shared" si="0"/>
        <v>#type_5_district_pct</v>
      </c>
      <c r="V1" t="str">
        <f t="shared" si="0"/>
        <v>#type_6_name</v>
      </c>
      <c r="W1" t="str">
        <f t="shared" si="0"/>
        <v>#type_6_palika_pct</v>
      </c>
      <c r="X1" t="str">
        <f t="shared" si="0"/>
        <v>#type_6_district_pct</v>
      </c>
      <c r="Y1" t="str">
        <f t="shared" si="0"/>
        <v>#total_eligible_hhs_(reconstruction)</v>
      </c>
      <c r="Z1" t="str">
        <f t="shared" si="0"/>
        <v>#pa_agreement_cnt_(reconstruction)</v>
      </c>
      <c r="AA1" t="str">
        <f t="shared" si="0"/>
        <v>#1st_tranche_cnt_(reconstruction)</v>
      </c>
      <c r="AB1" t="str">
        <f t="shared" si="0"/>
        <v>#2nd_tranche_cnt_(reconstruction)</v>
      </c>
      <c r="AC1" t="str">
        <f t="shared" si="0"/>
        <v>#3rd_tranche_cnt_(reconstruction)</v>
      </c>
      <c r="AD1" t="str">
        <f t="shared" si="0"/>
        <v>#houses_under_construction_cnt</v>
      </c>
      <c r="AE1" t="str">
        <f t="shared" si="0"/>
        <v>#houses_completed_cnt</v>
      </c>
      <c r="AF1" t="str">
        <f t="shared" ref="AF1:BM1" si="1">CONCATENATE("#",(LOWER(SUBSTITUTE(AF3," ","_"))))</f>
        <v>#total_eligible_hhs_(retrofit)</v>
      </c>
      <c r="AG1" t="str">
        <f t="shared" si="1"/>
        <v>#pa_agreement_cnt_(retrofit)</v>
      </c>
      <c r="AH1" t="str">
        <f t="shared" si="1"/>
        <v>#1st_tranche_cnt_(retrofit)</v>
      </c>
      <c r="AI1" t="str">
        <f t="shared" si="1"/>
        <v>#2nd_tranche_cnt_(retrofit)</v>
      </c>
      <c r="AJ1" t="str">
        <f t="shared" si="1"/>
        <v>#grievances_registered_cnt</v>
      </c>
      <c r="AK1" t="str">
        <f t="shared" si="1"/>
        <v>#grievances_addressed_cnt</v>
      </c>
      <c r="AL1" t="str">
        <f t="shared" si="1"/>
        <v>#non_comp_registered_cnt</v>
      </c>
      <c r="AM1" t="str">
        <f t="shared" si="1"/>
        <v>#non_comp_addressed_cnt</v>
      </c>
      <c r="AN1" t="str">
        <f t="shared" si="1"/>
        <v>#active_pos_list</v>
      </c>
      <c r="AO1" t="str">
        <f t="shared" si="1"/>
        <v>#phased_out_pos_list</v>
      </c>
      <c r="AP1" t="str">
        <f t="shared" si="1"/>
        <v>#stone_required_quantity</v>
      </c>
      <c r="AQ1" t="str">
        <f t="shared" si="1"/>
        <v>#stone_availability</v>
      </c>
      <c r="AR1" t="str">
        <f t="shared" si="1"/>
        <v>#stone_cost</v>
      </c>
      <c r="AS1" t="str">
        <f t="shared" si="1"/>
        <v>#aggregate_required_quantity</v>
      </c>
      <c r="AT1" t="str">
        <f t="shared" si="1"/>
        <v>#aggregate_availability</v>
      </c>
      <c r="AU1" t="str">
        <f t="shared" si="1"/>
        <v>#aggregate_cost</v>
      </c>
      <c r="AV1" t="str">
        <f t="shared" si="1"/>
        <v>#sand_required_quantity</v>
      </c>
      <c r="AW1" t="str">
        <f t="shared" si="1"/>
        <v>#sand_availability</v>
      </c>
      <c r="AX1" t="str">
        <f t="shared" si="1"/>
        <v>#sand_cost</v>
      </c>
      <c r="AY1" t="str">
        <f t="shared" si="1"/>
        <v>#timber_required_quantity</v>
      </c>
      <c r="AZ1" t="str">
        <f t="shared" si="1"/>
        <v>#timber_availability</v>
      </c>
      <c r="BA1" t="str">
        <f t="shared" si="1"/>
        <v>#timber_cost</v>
      </c>
      <c r="BB1" t="str">
        <f t="shared" si="1"/>
        <v>#cement_ppc_required_quantity</v>
      </c>
      <c r="BC1" t="str">
        <f t="shared" si="1"/>
        <v>#cement_ppc_availability</v>
      </c>
      <c r="BD1" t="str">
        <f t="shared" si="1"/>
        <v>#cement_ppc_cost</v>
      </c>
      <c r="BE1" t="str">
        <f t="shared" si="1"/>
        <v>#cement_opc_required_quantity</v>
      </c>
      <c r="BF1" t="str">
        <f t="shared" si="1"/>
        <v>#cement_opc_availability</v>
      </c>
      <c r="BG1" t="str">
        <f t="shared" si="1"/>
        <v>#cement_opc_cost</v>
      </c>
      <c r="BH1" t="str">
        <f t="shared" si="1"/>
        <v>#rebar_required_quantity</v>
      </c>
      <c r="BI1" t="str">
        <f t="shared" si="1"/>
        <v>#rebar_availability</v>
      </c>
      <c r="BJ1" t="str">
        <f t="shared" si="1"/>
        <v>#rebar_cost</v>
      </c>
      <c r="BK1" t="str">
        <f t="shared" si="1"/>
        <v>#tin_required_quantity</v>
      </c>
      <c r="BL1" t="str">
        <f t="shared" si="1"/>
        <v>#tin_availability</v>
      </c>
      <c r="BM1" t="str">
        <f t="shared" si="1"/>
        <v>#tin_cost</v>
      </c>
      <c r="BN1" t="str">
        <f t="shared" ref="BN1:DW1" si="2">CONCATENATE("#",(LOWER(SUBSTITUTE(BN3," ","_"))))</f>
        <v>#bricks_required_quantity</v>
      </c>
      <c r="BO1" t="str">
        <f t="shared" si="2"/>
        <v>#bricks_availability</v>
      </c>
      <c r="BP1" t="str">
        <f t="shared" si="2"/>
        <v>#bricks_cost</v>
      </c>
      <c r="BQ1" t="str">
        <f t="shared" si="2"/>
        <v>#types_of_workers_1</v>
      </c>
      <c r="BR1" t="str">
        <f t="shared" si="2"/>
        <v>#avg_wage_1</v>
      </c>
      <c r="BS1" t="str">
        <f t="shared" si="2"/>
        <v>#types_of_workers_2</v>
      </c>
      <c r="BT1" t="str">
        <f t="shared" si="2"/>
        <v>#avg_wage_2</v>
      </c>
      <c r="BU1" t="str">
        <f t="shared" si="2"/>
        <v>#schools_damaged_cnt</v>
      </c>
      <c r="BV1" t="str">
        <f t="shared" si="2"/>
        <v>#school_completed_cnt</v>
      </c>
      <c r="BW1" t="str">
        <f t="shared" si="2"/>
        <v>#schools_under_const_cnt</v>
      </c>
      <c r="BX1" t="str">
        <f t="shared" si="2"/>
        <v>#health_posts_damaged_cnt</v>
      </c>
      <c r="BY1" t="str">
        <f t="shared" si="2"/>
        <v>#_health_posts_completed_cnt</v>
      </c>
      <c r="BZ1" t="str">
        <f t="shared" si="2"/>
        <v>#health_posts_under_const_cnt</v>
      </c>
      <c r="CA1" t="str">
        <f t="shared" si="2"/>
        <v>#contact_1_title</v>
      </c>
      <c r="CB1" t="str">
        <f t="shared" si="2"/>
        <v>#contact_1_name</v>
      </c>
      <c r="CC1" t="str">
        <f t="shared" si="2"/>
        <v>#contact_1_role</v>
      </c>
      <c r="CD1" t="str">
        <f t="shared" si="2"/>
        <v>#contact_1_contact</v>
      </c>
      <c r="CE1" t="str">
        <f t="shared" si="2"/>
        <v>#contact_2_title</v>
      </c>
      <c r="CF1" t="str">
        <f t="shared" si="2"/>
        <v>#contact_2_name</v>
      </c>
      <c r="CG1" t="str">
        <f t="shared" si="2"/>
        <v>#contact_2_role</v>
      </c>
      <c r="CH1" t="str">
        <f t="shared" si="2"/>
        <v>#contact_2_contact</v>
      </c>
      <c r="CI1" t="str">
        <f t="shared" si="2"/>
        <v>#contact_3_title</v>
      </c>
      <c r="CJ1" t="str">
        <f t="shared" si="2"/>
        <v>#contact_3_name</v>
      </c>
      <c r="CK1" t="str">
        <f t="shared" si="2"/>
        <v>#contact_3_role</v>
      </c>
      <c r="CL1" t="str">
        <f t="shared" si="2"/>
        <v>#contact_3_contact</v>
      </c>
      <c r="CM1" t="str">
        <f t="shared" si="2"/>
        <v>#contact_4_title</v>
      </c>
      <c r="CN1" t="str">
        <f t="shared" si="2"/>
        <v>#contact_4_name</v>
      </c>
      <c r="CO1" t="str">
        <f t="shared" si="2"/>
        <v>#contact_4_role</v>
      </c>
      <c r="CP1" t="str">
        <f t="shared" si="2"/>
        <v>#contact_4_contact</v>
      </c>
      <c r="CQ1" t="str">
        <f t="shared" si="2"/>
        <v>#contact_5_title</v>
      </c>
      <c r="CR1" t="str">
        <f t="shared" si="2"/>
        <v>#contact_5_name</v>
      </c>
      <c r="CS1" t="str">
        <f t="shared" si="2"/>
        <v>#contact_5_role</v>
      </c>
      <c r="CT1" t="str">
        <f t="shared" si="2"/>
        <v>#contact_5_contact</v>
      </c>
      <c r="CU1" t="str">
        <f t="shared" si="2"/>
        <v>#landless_cnt</v>
      </c>
      <c r="CV1" t="str">
        <f t="shared" si="2"/>
        <v>#no_land_cert_cnt</v>
      </c>
      <c r="CW1" t="str">
        <f t="shared" si="2"/>
        <v>#right_of_way_cnt</v>
      </c>
      <c r="CX1" t="str">
        <f t="shared" si="2"/>
        <v>#hep_cnt</v>
      </c>
      <c r="CY1" t="str">
        <f t="shared" si="2"/>
        <v>#small_plots_cnt</v>
      </c>
      <c r="CZ1" t="str">
        <f t="shared" si="2"/>
        <v>#guthi_land_cnt</v>
      </c>
      <c r="DA1" t="str">
        <f t="shared" si="2"/>
        <v>#engineers_available_cnt</v>
      </c>
      <c r="DB1" t="str">
        <f t="shared" si="2"/>
        <v>#engineers_reqd_cnt</v>
      </c>
      <c r="DC1" t="str">
        <f t="shared" si="2"/>
        <v>#sub-engineers_available_cnt</v>
      </c>
      <c r="DD1" t="str">
        <f t="shared" si="2"/>
        <v>#sub-engineers_reqd_cnt</v>
      </c>
      <c r="DE1" t="str">
        <f t="shared" si="2"/>
        <v>#asst_sub-engineers_available_cnt</v>
      </c>
      <c r="DF1" t="str">
        <f t="shared" si="2"/>
        <v>#asst_sub-engineers_reqd_cnt</v>
      </c>
      <c r="DG1" t="str">
        <f t="shared" si="2"/>
        <v>#masons_7_day_available_cnt</v>
      </c>
      <c r="DH1" t="str">
        <f t="shared" si="2"/>
        <v>#masons_7_day_reqd_cnt</v>
      </c>
      <c r="DI1" t="str">
        <f t="shared" si="2"/>
        <v>#masons_50_day_available_cnt</v>
      </c>
      <c r="DJ1" t="str">
        <f t="shared" si="2"/>
        <v>#masons_50_day_reqd_cnt</v>
      </c>
      <c r="DK1" t="str">
        <f t="shared" si="2"/>
        <v>#short_training_reqd_cnt</v>
      </c>
      <c r="DL1" t="str">
        <f t="shared" si="2"/>
        <v>#short_training_reached_cnt</v>
      </c>
      <c r="DM1" t="str">
        <f t="shared" si="2"/>
        <v>#short_training_remaining_cnt</v>
      </c>
      <c r="DN1" t="str">
        <f t="shared" si="2"/>
        <v>#voc_training_reqd_cnt</v>
      </c>
      <c r="DO1" t="str">
        <f t="shared" si="2"/>
        <v>#voc_training_reached_cnt</v>
      </c>
      <c r="DP1" t="str">
        <f t="shared" si="2"/>
        <v>#voc_training_remaining_cnt</v>
      </c>
      <c r="DQ1" t="str">
        <f t="shared" si="2"/>
        <v>#number</v>
      </c>
      <c r="DR1" t="str">
        <f t="shared" si="2"/>
        <v>#contact_1_name</v>
      </c>
      <c r="DS1" t="str">
        <f t="shared" si="2"/>
        <v>#contact_1_title</v>
      </c>
      <c r="DT1" t="str">
        <f t="shared" si="2"/>
        <v>#contact_1_number</v>
      </c>
      <c r="DU1" t="str">
        <f t="shared" si="2"/>
        <v>#contact_2_name</v>
      </c>
      <c r="DV1" t="str">
        <f t="shared" si="2"/>
        <v>#contact_2_title</v>
      </c>
      <c r="DW1" t="str">
        <f t="shared" si="2"/>
        <v>#contact_2_number</v>
      </c>
    </row>
    <row r="2" spans="1:127" x14ac:dyDescent="0.2">
      <c r="A2" s="22" t="s">
        <v>397</v>
      </c>
      <c r="B2" s="22"/>
      <c r="C2" s="22"/>
      <c r="D2" s="23"/>
      <c r="E2" s="23"/>
      <c r="F2" s="23"/>
      <c r="G2" s="22" t="s">
        <v>3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 t="s">
        <v>7</v>
      </c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 t="s">
        <v>23</v>
      </c>
      <c r="AO2" s="22"/>
      <c r="AP2" s="22" t="s">
        <v>28</v>
      </c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 t="s">
        <v>33</v>
      </c>
      <c r="BV2" s="22"/>
      <c r="BW2" s="22"/>
      <c r="BX2" s="22"/>
      <c r="BY2" s="22"/>
      <c r="BZ2" s="22"/>
      <c r="CA2" s="22" t="s">
        <v>38</v>
      </c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 t="s">
        <v>59</v>
      </c>
      <c r="CV2" s="22"/>
      <c r="CW2" s="22"/>
      <c r="CX2" s="22"/>
      <c r="CY2" s="22"/>
      <c r="CZ2" s="22"/>
      <c r="DA2" s="22" t="s">
        <v>66</v>
      </c>
      <c r="DB2" s="22"/>
      <c r="DC2" s="22"/>
      <c r="DD2" s="22"/>
      <c r="DE2" s="22"/>
      <c r="DF2" s="22"/>
      <c r="DG2" s="22"/>
      <c r="DH2" s="22"/>
      <c r="DI2" s="22"/>
      <c r="DJ2" s="22"/>
      <c r="DK2" s="22" t="s">
        <v>71</v>
      </c>
      <c r="DL2" s="22"/>
      <c r="DM2" s="22"/>
      <c r="DN2" s="22"/>
      <c r="DO2" s="22"/>
      <c r="DP2" s="22"/>
      <c r="DQ2" s="3" t="s">
        <v>76</v>
      </c>
      <c r="DR2" s="22" t="s">
        <v>142</v>
      </c>
      <c r="DS2" s="22"/>
      <c r="DT2" s="22"/>
      <c r="DU2" s="22"/>
      <c r="DV2" s="22"/>
      <c r="DW2" s="22"/>
    </row>
    <row r="3" spans="1:127" s="1" customFormat="1" ht="80" x14ac:dyDescent="0.2">
      <c r="A3" s="4" t="s">
        <v>148</v>
      </c>
      <c r="B3" s="4" t="s">
        <v>260</v>
      </c>
      <c r="C3" s="4" t="s">
        <v>259</v>
      </c>
      <c r="D3" s="4" t="s">
        <v>146</v>
      </c>
      <c r="E3" s="4" t="s">
        <v>147</v>
      </c>
      <c r="F3" s="4" t="s">
        <v>141</v>
      </c>
      <c r="G3" s="4" t="s">
        <v>4</v>
      </c>
      <c r="H3" s="4" t="s">
        <v>5</v>
      </c>
      <c r="I3" s="4" t="s">
        <v>6</v>
      </c>
      <c r="J3" s="4" t="s">
        <v>149</v>
      </c>
      <c r="K3" s="4" t="s">
        <v>150</v>
      </c>
      <c r="L3" s="4" t="s">
        <v>151</v>
      </c>
      <c r="M3" s="4" t="s">
        <v>152</v>
      </c>
      <c r="N3" s="4" t="s">
        <v>153</v>
      </c>
      <c r="O3" s="4" t="s">
        <v>154</v>
      </c>
      <c r="P3" s="4" t="s">
        <v>155</v>
      </c>
      <c r="Q3" s="4" t="s">
        <v>156</v>
      </c>
      <c r="R3" s="4" t="s">
        <v>157</v>
      </c>
      <c r="S3" s="4" t="s">
        <v>158</v>
      </c>
      <c r="T3" s="4" t="s">
        <v>159</v>
      </c>
      <c r="U3" s="4" t="s">
        <v>160</v>
      </c>
      <c r="V3" s="4" t="s">
        <v>161</v>
      </c>
      <c r="W3" s="4" t="s">
        <v>162</v>
      </c>
      <c r="X3" s="4" t="s">
        <v>163</v>
      </c>
      <c r="Y3" s="4" t="s">
        <v>8</v>
      </c>
      <c r="Z3" s="4" t="s">
        <v>14</v>
      </c>
      <c r="AA3" s="4" t="s">
        <v>10</v>
      </c>
      <c r="AB3" s="4" t="s">
        <v>18</v>
      </c>
      <c r="AC3" s="4" t="s">
        <v>11</v>
      </c>
      <c r="AD3" s="4" t="s">
        <v>15</v>
      </c>
      <c r="AE3" s="4" t="s">
        <v>16</v>
      </c>
      <c r="AF3" s="4" t="s">
        <v>9</v>
      </c>
      <c r="AG3" s="4" t="s">
        <v>12</v>
      </c>
      <c r="AH3" s="4" t="s">
        <v>13</v>
      </c>
      <c r="AI3" s="4" t="s">
        <v>17</v>
      </c>
      <c r="AJ3" s="4" t="s">
        <v>19</v>
      </c>
      <c r="AK3" s="4" t="s">
        <v>20</v>
      </c>
      <c r="AL3" s="4" t="s">
        <v>21</v>
      </c>
      <c r="AM3" s="4" t="s">
        <v>22</v>
      </c>
      <c r="AN3" s="4" t="s">
        <v>24</v>
      </c>
      <c r="AO3" s="4" t="s">
        <v>25</v>
      </c>
      <c r="AP3" s="4" t="s">
        <v>114</v>
      </c>
      <c r="AQ3" s="4" t="s">
        <v>115</v>
      </c>
      <c r="AR3" s="4" t="s">
        <v>116</v>
      </c>
      <c r="AS3" s="4" t="s">
        <v>117</v>
      </c>
      <c r="AT3" s="4" t="s">
        <v>118</v>
      </c>
      <c r="AU3" s="4" t="s">
        <v>119</v>
      </c>
      <c r="AV3" s="4" t="s">
        <v>120</v>
      </c>
      <c r="AW3" s="4" t="s">
        <v>121</v>
      </c>
      <c r="AX3" s="4" t="s">
        <v>122</v>
      </c>
      <c r="AY3" s="4" t="s">
        <v>123</v>
      </c>
      <c r="AZ3" s="4" t="s">
        <v>124</v>
      </c>
      <c r="BA3" s="4" t="s">
        <v>125</v>
      </c>
      <c r="BB3" s="4" t="s">
        <v>126</v>
      </c>
      <c r="BC3" s="4" t="s">
        <v>127</v>
      </c>
      <c r="BD3" s="4" t="s">
        <v>128</v>
      </c>
      <c r="BE3" s="4" t="s">
        <v>129</v>
      </c>
      <c r="BF3" s="4" t="s">
        <v>130</v>
      </c>
      <c r="BG3" s="4" t="s">
        <v>131</v>
      </c>
      <c r="BH3" s="4" t="s">
        <v>132</v>
      </c>
      <c r="BI3" s="4" t="s">
        <v>133</v>
      </c>
      <c r="BJ3" s="4" t="s">
        <v>134</v>
      </c>
      <c r="BK3" s="4" t="s">
        <v>135</v>
      </c>
      <c r="BL3" s="4" t="s">
        <v>136</v>
      </c>
      <c r="BM3" s="4" t="s">
        <v>137</v>
      </c>
      <c r="BN3" s="4" t="s">
        <v>138</v>
      </c>
      <c r="BO3" s="4" t="s">
        <v>139</v>
      </c>
      <c r="BP3" s="4" t="s">
        <v>140</v>
      </c>
      <c r="BQ3" s="4" t="s">
        <v>29</v>
      </c>
      <c r="BR3" s="4" t="s">
        <v>30</v>
      </c>
      <c r="BS3" s="4" t="s">
        <v>31</v>
      </c>
      <c r="BT3" s="4" t="s">
        <v>32</v>
      </c>
      <c r="BU3" s="4" t="s">
        <v>34</v>
      </c>
      <c r="BV3" s="5" t="s">
        <v>164</v>
      </c>
      <c r="BW3" s="4" t="s">
        <v>35</v>
      </c>
      <c r="BX3" s="4" t="s">
        <v>36</v>
      </c>
      <c r="BY3" s="5" t="s">
        <v>165</v>
      </c>
      <c r="BZ3" s="4" t="s">
        <v>37</v>
      </c>
      <c r="CA3" s="4" t="s">
        <v>39</v>
      </c>
      <c r="CB3" s="4" t="s">
        <v>40</v>
      </c>
      <c r="CC3" s="4" t="s">
        <v>41</v>
      </c>
      <c r="CD3" s="4" t="s">
        <v>42</v>
      </c>
      <c r="CE3" s="4" t="s">
        <v>43</v>
      </c>
      <c r="CF3" s="4" t="s">
        <v>44</v>
      </c>
      <c r="CG3" s="4" t="s">
        <v>45</v>
      </c>
      <c r="CH3" s="4" t="s">
        <v>46</v>
      </c>
      <c r="CI3" s="4" t="s">
        <v>47</v>
      </c>
      <c r="CJ3" s="4" t="s">
        <v>48</v>
      </c>
      <c r="CK3" s="4" t="s">
        <v>49</v>
      </c>
      <c r="CL3" s="4" t="s">
        <v>50</v>
      </c>
      <c r="CM3" s="4" t="s">
        <v>51</v>
      </c>
      <c r="CN3" s="4" t="s">
        <v>52</v>
      </c>
      <c r="CO3" s="4" t="s">
        <v>53</v>
      </c>
      <c r="CP3" s="4" t="s">
        <v>54</v>
      </c>
      <c r="CQ3" s="4" t="s">
        <v>55</v>
      </c>
      <c r="CR3" s="4" t="s">
        <v>56</v>
      </c>
      <c r="CS3" s="4" t="s">
        <v>57</v>
      </c>
      <c r="CT3" s="4" t="s">
        <v>58</v>
      </c>
      <c r="CU3" s="4" t="s">
        <v>60</v>
      </c>
      <c r="CV3" s="4" t="s">
        <v>61</v>
      </c>
      <c r="CW3" s="4" t="s">
        <v>62</v>
      </c>
      <c r="CX3" s="4" t="s">
        <v>63</v>
      </c>
      <c r="CY3" s="4" t="s">
        <v>64</v>
      </c>
      <c r="CZ3" s="4" t="s">
        <v>65</v>
      </c>
      <c r="DA3" s="4" t="s">
        <v>67</v>
      </c>
      <c r="DB3" s="4" t="s">
        <v>261</v>
      </c>
      <c r="DC3" s="4" t="s">
        <v>68</v>
      </c>
      <c r="DD3" s="4" t="s">
        <v>262</v>
      </c>
      <c r="DE3" s="4" t="s">
        <v>263</v>
      </c>
      <c r="DF3" s="4" t="s">
        <v>264</v>
      </c>
      <c r="DG3" s="4" t="s">
        <v>69</v>
      </c>
      <c r="DH3" s="4" t="s">
        <v>265</v>
      </c>
      <c r="DI3" s="4" t="s">
        <v>70</v>
      </c>
      <c r="DJ3" s="4" t="s">
        <v>266</v>
      </c>
      <c r="DK3" s="4" t="s">
        <v>267</v>
      </c>
      <c r="DL3" s="4" t="s">
        <v>72</v>
      </c>
      <c r="DM3" s="4" t="s">
        <v>73</v>
      </c>
      <c r="DN3" s="4" t="s">
        <v>268</v>
      </c>
      <c r="DO3" s="4" t="s">
        <v>75</v>
      </c>
      <c r="DP3" s="4" t="s">
        <v>74</v>
      </c>
      <c r="DQ3" s="4" t="s">
        <v>77</v>
      </c>
      <c r="DR3" s="4" t="s">
        <v>40</v>
      </c>
      <c r="DS3" s="4" t="s">
        <v>39</v>
      </c>
      <c r="DT3" s="4" t="s">
        <v>143</v>
      </c>
      <c r="DU3" s="4" t="s">
        <v>44</v>
      </c>
      <c r="DV3" s="4" t="s">
        <v>43</v>
      </c>
      <c r="DW3" s="4" t="s">
        <v>144</v>
      </c>
    </row>
    <row r="4" spans="1:127" x14ac:dyDescent="0.2">
      <c r="A4" s="7">
        <v>24001</v>
      </c>
      <c r="B4" s="6" t="s">
        <v>167</v>
      </c>
      <c r="C4" s="6" t="s">
        <v>166</v>
      </c>
      <c r="D4" s="7">
        <v>4855</v>
      </c>
      <c r="E4" s="7">
        <v>7190</v>
      </c>
      <c r="F4" s="7">
        <f>SUM(D4:E4)</f>
        <v>12045</v>
      </c>
      <c r="G4" s="7" t="s">
        <v>168</v>
      </c>
      <c r="H4" s="8">
        <v>0.12909921129099211</v>
      </c>
      <c r="I4" s="8">
        <v>4.0099999999999997E-2</v>
      </c>
      <c r="J4" s="7" t="s">
        <v>169</v>
      </c>
      <c r="K4" s="8">
        <v>0.29522623495226236</v>
      </c>
      <c r="L4" s="8">
        <v>0.69</v>
      </c>
      <c r="M4" s="8" t="s">
        <v>170</v>
      </c>
      <c r="N4" s="8">
        <v>0.22814445828144458</v>
      </c>
      <c r="O4" s="8">
        <v>5.9700000000000003E-2</v>
      </c>
      <c r="P4" s="8" t="s">
        <v>171</v>
      </c>
      <c r="Q4" s="8">
        <v>6.2266500622665004E-3</v>
      </c>
      <c r="R4" s="8">
        <v>2.8999999999999998E-3</v>
      </c>
      <c r="S4" s="9" t="s">
        <v>172</v>
      </c>
      <c r="T4" s="8">
        <v>0.1672063096720631</v>
      </c>
      <c r="U4" s="8">
        <v>4.6399999999999997E-2</v>
      </c>
      <c r="V4" s="6" t="s">
        <v>173</v>
      </c>
      <c r="W4" s="8">
        <v>0.17409713574097135</v>
      </c>
      <c r="X4" s="8">
        <v>0.161</v>
      </c>
      <c r="Y4" s="7">
        <v>7070</v>
      </c>
      <c r="Z4" s="7">
        <v>5938</v>
      </c>
      <c r="AA4" s="7">
        <v>5938</v>
      </c>
      <c r="AB4" s="7">
        <v>2634</v>
      </c>
      <c r="AC4" s="7">
        <v>1866</v>
      </c>
      <c r="AD4" s="7"/>
      <c r="AE4" s="7"/>
      <c r="AF4" s="7">
        <v>234</v>
      </c>
      <c r="AG4" s="7">
        <v>72</v>
      </c>
      <c r="AH4" s="7">
        <v>72</v>
      </c>
      <c r="AI4" s="7">
        <v>0</v>
      </c>
      <c r="AJ4" s="7">
        <v>2226</v>
      </c>
      <c r="AK4" s="7">
        <v>2031</v>
      </c>
      <c r="AL4" s="7">
        <v>25</v>
      </c>
      <c r="AM4" s="7">
        <v>25</v>
      </c>
      <c r="AN4" s="7" t="s">
        <v>174</v>
      </c>
      <c r="AO4" s="7" t="s">
        <v>175</v>
      </c>
      <c r="AP4" s="10">
        <v>15839.6535767353</v>
      </c>
      <c r="AQ4" s="7"/>
      <c r="AR4" s="7"/>
      <c r="AS4" s="10">
        <v>36847.060284440668</v>
      </c>
      <c r="AT4" s="7"/>
      <c r="AU4" s="7"/>
      <c r="AV4" s="10">
        <v>29507.811313946084</v>
      </c>
      <c r="AW4" s="7"/>
      <c r="AX4" s="7"/>
      <c r="AY4" s="10">
        <v>54902.419868393124</v>
      </c>
      <c r="AZ4" s="7"/>
      <c r="BA4" s="7"/>
      <c r="BB4" s="10">
        <v>378414.93738059857</v>
      </c>
      <c r="BC4" s="7"/>
      <c r="BD4" s="7"/>
      <c r="BE4" s="7"/>
      <c r="BF4" s="7"/>
      <c r="BG4" s="7"/>
      <c r="BH4" s="10">
        <v>4584303.1203566119</v>
      </c>
      <c r="BI4" s="7"/>
      <c r="BJ4" s="7"/>
      <c r="BK4" s="10">
        <v>1335.1814901294842</v>
      </c>
      <c r="BL4" s="7"/>
      <c r="BM4" s="7"/>
      <c r="BN4" s="10">
        <v>22132439.87900658</v>
      </c>
      <c r="BO4" s="7"/>
      <c r="BP4" s="7"/>
      <c r="BQ4" s="7" t="s">
        <v>176</v>
      </c>
      <c r="BR4" s="11"/>
      <c r="BS4" s="7" t="s">
        <v>177</v>
      </c>
      <c r="BT4" s="11"/>
      <c r="BU4" s="7"/>
      <c r="BV4" s="7"/>
      <c r="BW4" s="7"/>
      <c r="BX4" s="7"/>
      <c r="BY4" s="7"/>
      <c r="BZ4" s="7"/>
      <c r="CA4" s="7" t="s">
        <v>178</v>
      </c>
      <c r="CB4" s="7" t="s">
        <v>179</v>
      </c>
      <c r="CC4" s="7" t="s">
        <v>180</v>
      </c>
      <c r="CD4" s="7">
        <v>9851056975</v>
      </c>
      <c r="CE4" s="7" t="s">
        <v>178</v>
      </c>
      <c r="CF4" s="7" t="s">
        <v>181</v>
      </c>
      <c r="CG4" s="7" t="s">
        <v>182</v>
      </c>
      <c r="CH4" s="12">
        <v>9860936366</v>
      </c>
      <c r="CI4" s="7" t="s">
        <v>178</v>
      </c>
      <c r="CJ4" s="7" t="s">
        <v>183</v>
      </c>
      <c r="CK4" s="7" t="s">
        <v>184</v>
      </c>
      <c r="CL4" s="7">
        <v>9851049487</v>
      </c>
      <c r="CM4" s="7" t="s">
        <v>185</v>
      </c>
      <c r="CN4" s="7" t="s">
        <v>186</v>
      </c>
      <c r="CO4" s="7" t="s">
        <v>187</v>
      </c>
      <c r="CP4" s="7">
        <v>9851146403</v>
      </c>
      <c r="CQ4" s="7" t="s">
        <v>188</v>
      </c>
      <c r="CR4" s="7" t="s">
        <v>189</v>
      </c>
      <c r="CS4" s="7" t="s">
        <v>190</v>
      </c>
      <c r="CT4" s="7">
        <v>9851090449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3">
        <v>456</v>
      </c>
      <c r="DL4" s="14">
        <v>56</v>
      </c>
      <c r="DM4" s="14">
        <f>DK4-DL4</f>
        <v>400</v>
      </c>
      <c r="DN4" s="13">
        <v>653</v>
      </c>
      <c r="DO4" s="14">
        <v>2</v>
      </c>
      <c r="DP4" s="14">
        <f>DN4-DO4</f>
        <v>651</v>
      </c>
      <c r="DQ4" s="7"/>
      <c r="DR4" s="7"/>
      <c r="DS4" s="7"/>
      <c r="DT4" s="7"/>
      <c r="DU4" s="7"/>
      <c r="DV4" s="7"/>
      <c r="DW4" s="7"/>
    </row>
    <row r="5" spans="1:127" x14ac:dyDescent="0.2">
      <c r="A5" s="7">
        <v>24002</v>
      </c>
      <c r="B5" s="6" t="s">
        <v>191</v>
      </c>
      <c r="C5" s="6" t="s">
        <v>166</v>
      </c>
      <c r="D5" s="7">
        <v>738</v>
      </c>
      <c r="E5" s="7">
        <v>3925</v>
      </c>
      <c r="F5" s="7">
        <f t="shared" ref="F5:F16" si="3">SUM(D5:E5)</f>
        <v>4663</v>
      </c>
      <c r="G5" s="7" t="s">
        <v>168</v>
      </c>
      <c r="H5" s="8">
        <v>8.5781685610122243E-4</v>
      </c>
      <c r="I5" s="8">
        <v>4.0099999999999997E-2</v>
      </c>
      <c r="J5" s="7" t="s">
        <v>169</v>
      </c>
      <c r="K5" s="8">
        <v>0.89127171348917011</v>
      </c>
      <c r="L5" s="8">
        <v>0.69</v>
      </c>
      <c r="M5" s="8" t="s">
        <v>170</v>
      </c>
      <c r="N5" s="8">
        <v>4.2890842805061117E-3</v>
      </c>
      <c r="O5" s="8">
        <v>5.9700000000000003E-2</v>
      </c>
      <c r="P5" s="8" t="s">
        <v>171</v>
      </c>
      <c r="Q5" s="8">
        <v>6.4336264207591682E-4</v>
      </c>
      <c r="R5" s="8">
        <v>2.8999999999999998E-3</v>
      </c>
      <c r="S5" s="9" t="s">
        <v>172</v>
      </c>
      <c r="T5" s="8">
        <v>2.3589963542783618E-3</v>
      </c>
      <c r="U5" s="8">
        <v>4.6399999999999997E-2</v>
      </c>
      <c r="V5" s="6" t="s">
        <v>173</v>
      </c>
      <c r="W5" s="8">
        <v>0.10057902637786832</v>
      </c>
      <c r="X5" s="8">
        <v>0.161</v>
      </c>
      <c r="Y5" s="7">
        <v>4377</v>
      </c>
      <c r="Z5" s="7">
        <v>3391</v>
      </c>
      <c r="AA5" s="7">
        <v>3391</v>
      </c>
      <c r="AB5" s="7">
        <v>2503</v>
      </c>
      <c r="AC5" s="7">
        <v>1176</v>
      </c>
      <c r="AD5" s="7"/>
      <c r="AE5" s="7"/>
      <c r="AF5" s="7">
        <v>553</v>
      </c>
      <c r="AG5" s="7">
        <v>54</v>
      </c>
      <c r="AH5" s="7">
        <v>54</v>
      </c>
      <c r="AI5" s="7">
        <v>0</v>
      </c>
      <c r="AJ5" s="7">
        <v>1202</v>
      </c>
      <c r="AK5" s="7">
        <v>1202</v>
      </c>
      <c r="AL5" s="7">
        <v>4</v>
      </c>
      <c r="AM5" s="7">
        <v>4</v>
      </c>
      <c r="AN5" s="7" t="s">
        <v>192</v>
      </c>
      <c r="AO5" s="7" t="s">
        <v>193</v>
      </c>
      <c r="AP5" s="10">
        <v>9227.1275362318847</v>
      </c>
      <c r="AQ5" s="7"/>
      <c r="AR5" s="7"/>
      <c r="AS5" s="10">
        <v>12089.595652173914</v>
      </c>
      <c r="AT5" s="7"/>
      <c r="AU5" s="7"/>
      <c r="AV5" s="10">
        <v>10382.668260869566</v>
      </c>
      <c r="AW5" s="7"/>
      <c r="AX5" s="7"/>
      <c r="AY5" s="10">
        <v>134719.71014492755</v>
      </c>
      <c r="AZ5" s="7"/>
      <c r="BA5" s="7"/>
      <c r="BB5" s="10">
        <v>122250.97101449277</v>
      </c>
      <c r="BC5" s="7"/>
      <c r="BD5" s="7"/>
      <c r="BE5" s="7"/>
      <c r="BF5" s="7"/>
      <c r="BG5" s="7"/>
      <c r="BH5" s="10">
        <v>1614291.3043478262</v>
      </c>
      <c r="BI5" s="7"/>
      <c r="BJ5" s="7"/>
      <c r="BK5" s="10">
        <v>5836.985507246377</v>
      </c>
      <c r="BL5" s="7"/>
      <c r="BM5" s="7"/>
      <c r="BN5" s="10">
        <v>22780177.927536231</v>
      </c>
      <c r="BO5" s="7"/>
      <c r="BP5" s="7"/>
      <c r="BQ5" s="7" t="s">
        <v>176</v>
      </c>
      <c r="BR5" s="7">
        <v>1500</v>
      </c>
      <c r="BS5" s="7" t="s">
        <v>177</v>
      </c>
      <c r="BT5" s="7">
        <v>800</v>
      </c>
      <c r="BU5" s="7"/>
      <c r="BV5" s="7"/>
      <c r="BW5" s="7"/>
      <c r="BX5" s="7"/>
      <c r="BY5" s="7"/>
      <c r="BZ5" s="7"/>
      <c r="CA5" s="7" t="s">
        <v>178</v>
      </c>
      <c r="CB5" s="7" t="s">
        <v>194</v>
      </c>
      <c r="CC5" s="7" t="s">
        <v>180</v>
      </c>
      <c r="CD5" s="7">
        <v>9851099511</v>
      </c>
      <c r="CE5" s="7" t="s">
        <v>178</v>
      </c>
      <c r="CF5" s="7" t="s">
        <v>195</v>
      </c>
      <c r="CG5" s="7" t="s">
        <v>182</v>
      </c>
      <c r="CH5" s="12">
        <v>9841447532</v>
      </c>
      <c r="CI5" s="7" t="s">
        <v>178</v>
      </c>
      <c r="CJ5" s="7" t="s">
        <v>196</v>
      </c>
      <c r="CK5" s="7" t="s">
        <v>184</v>
      </c>
      <c r="CL5" s="7">
        <v>9851154211</v>
      </c>
      <c r="CM5" s="7" t="s">
        <v>185</v>
      </c>
      <c r="CN5" s="7" t="s">
        <v>186</v>
      </c>
      <c r="CO5" s="7" t="s">
        <v>187</v>
      </c>
      <c r="CP5" s="7">
        <v>9851146403</v>
      </c>
      <c r="CQ5" s="7" t="s">
        <v>188</v>
      </c>
      <c r="CR5" s="7" t="s">
        <v>189</v>
      </c>
      <c r="CS5" s="7" t="s">
        <v>190</v>
      </c>
      <c r="CT5" s="7">
        <v>9851090449</v>
      </c>
      <c r="CU5" s="7"/>
      <c r="CV5" s="7"/>
      <c r="CW5" s="7"/>
      <c r="CX5" s="7"/>
      <c r="CY5" s="7"/>
      <c r="CZ5" s="7"/>
      <c r="DA5" s="7">
        <v>6</v>
      </c>
      <c r="DB5" s="7"/>
      <c r="DC5" s="7">
        <v>2</v>
      </c>
      <c r="DD5" s="7">
        <v>4</v>
      </c>
      <c r="DE5" s="7">
        <v>3</v>
      </c>
      <c r="DF5" s="7">
        <v>4</v>
      </c>
      <c r="DG5" s="7">
        <v>300</v>
      </c>
      <c r="DH5" s="7">
        <v>100</v>
      </c>
      <c r="DI5" s="7"/>
      <c r="DJ5" s="7"/>
      <c r="DK5" s="13">
        <v>261</v>
      </c>
      <c r="DL5" s="13">
        <v>306</v>
      </c>
      <c r="DM5" s="14">
        <f t="shared" ref="DM5:DM16" si="4">DK5-DL5</f>
        <v>-45</v>
      </c>
      <c r="DN5" s="14">
        <v>378</v>
      </c>
      <c r="DO5" s="14">
        <v>0</v>
      </c>
      <c r="DP5" s="14">
        <f t="shared" ref="DP5:DP16" si="5">DN5-DO5</f>
        <v>378</v>
      </c>
      <c r="DQ5" s="7"/>
      <c r="DR5" s="7"/>
      <c r="DS5" s="7"/>
      <c r="DT5" s="7"/>
      <c r="DU5" s="7"/>
      <c r="DV5" s="7"/>
      <c r="DW5" s="7"/>
    </row>
    <row r="6" spans="1:127" x14ac:dyDescent="0.2">
      <c r="A6" s="7">
        <v>24003</v>
      </c>
      <c r="B6" s="6" t="s">
        <v>197</v>
      </c>
      <c r="C6" s="6" t="s">
        <v>166</v>
      </c>
      <c r="D6" s="7">
        <v>254</v>
      </c>
      <c r="E6" s="7">
        <v>5897</v>
      </c>
      <c r="F6" s="7">
        <f t="shared" si="3"/>
        <v>6151</v>
      </c>
      <c r="G6" s="7" t="s">
        <v>168</v>
      </c>
      <c r="H6" s="8">
        <v>8.128759551292473E-4</v>
      </c>
      <c r="I6" s="8">
        <v>4.0099999999999997E-2</v>
      </c>
      <c r="J6" s="7" t="s">
        <v>169</v>
      </c>
      <c r="K6" s="8">
        <v>0.97008616485124366</v>
      </c>
      <c r="L6" s="8">
        <v>0.69</v>
      </c>
      <c r="M6" s="8" t="s">
        <v>170</v>
      </c>
      <c r="N6" s="8">
        <v>1.2680864900016258E-2</v>
      </c>
      <c r="O6" s="8">
        <v>5.9700000000000003E-2</v>
      </c>
      <c r="P6" s="8" t="s">
        <v>171</v>
      </c>
      <c r="Q6" s="8">
        <v>6.5030076410339777E-4</v>
      </c>
      <c r="R6" s="8">
        <v>2.8999999999999998E-3</v>
      </c>
      <c r="S6" s="9" t="s">
        <v>172</v>
      </c>
      <c r="T6" s="8">
        <v>1.0079661843602667E-2</v>
      </c>
      <c r="U6" s="8">
        <v>4.6399999999999997E-2</v>
      </c>
      <c r="V6" s="6" t="s">
        <v>173</v>
      </c>
      <c r="W6" s="8">
        <v>5.6901316859047308E-3</v>
      </c>
      <c r="X6" s="8">
        <v>0.161</v>
      </c>
      <c r="Y6" s="7">
        <v>6203</v>
      </c>
      <c r="Z6" s="7">
        <v>5410</v>
      </c>
      <c r="AA6" s="7">
        <v>5410</v>
      </c>
      <c r="AB6" s="7">
        <v>4645</v>
      </c>
      <c r="AC6" s="7">
        <v>3156</v>
      </c>
      <c r="AD6" s="7"/>
      <c r="AE6" s="7"/>
      <c r="AF6" s="7">
        <v>88</v>
      </c>
      <c r="AG6" s="7">
        <v>9</v>
      </c>
      <c r="AH6" s="7">
        <v>9</v>
      </c>
      <c r="AI6" s="7">
        <v>0</v>
      </c>
      <c r="AJ6" s="7">
        <v>1038</v>
      </c>
      <c r="AK6" s="7">
        <v>971</v>
      </c>
      <c r="AL6" s="7"/>
      <c r="AM6" s="7"/>
      <c r="AN6" s="7" t="s">
        <v>198</v>
      </c>
      <c r="AO6" s="7" t="s">
        <v>199</v>
      </c>
      <c r="AP6" s="15">
        <v>19712.657664233579</v>
      </c>
      <c r="AQ6" s="7" t="s">
        <v>200</v>
      </c>
      <c r="AR6" s="16">
        <v>3000</v>
      </c>
      <c r="AS6" s="15">
        <v>29797.94854014599</v>
      </c>
      <c r="AT6" s="7" t="s">
        <v>201</v>
      </c>
      <c r="AU6" s="16">
        <v>5000</v>
      </c>
      <c r="AV6" s="15">
        <v>25063.671131386865</v>
      </c>
      <c r="AW6" s="16"/>
      <c r="AX6" s="16"/>
      <c r="AY6" s="10">
        <v>244307.37226277374</v>
      </c>
      <c r="AZ6" s="7"/>
      <c r="BA6" s="7"/>
      <c r="BB6" s="10">
        <v>302753.58759124094</v>
      </c>
      <c r="BC6" s="7"/>
      <c r="BD6" s="7"/>
      <c r="BE6" s="17">
        <v>98363</v>
      </c>
      <c r="BF6" s="7" t="s">
        <v>201</v>
      </c>
      <c r="BG6" s="16">
        <v>1100</v>
      </c>
      <c r="BH6" s="15">
        <v>3896008.3941605845</v>
      </c>
      <c r="BI6" s="7" t="s">
        <v>201</v>
      </c>
      <c r="BJ6" s="16">
        <v>100</v>
      </c>
      <c r="BK6" s="15">
        <v>10327.649635036498</v>
      </c>
      <c r="BL6" s="7"/>
      <c r="BM6" s="7"/>
      <c r="BN6" s="15">
        <v>44480249.208029203</v>
      </c>
      <c r="BO6" s="7"/>
      <c r="BP6" s="7"/>
      <c r="BQ6" s="7" t="s">
        <v>176</v>
      </c>
      <c r="BR6" s="16">
        <v>1200</v>
      </c>
      <c r="BS6" s="7" t="s">
        <v>177</v>
      </c>
      <c r="BT6" s="16">
        <v>1000</v>
      </c>
      <c r="BU6" s="7"/>
      <c r="BV6" s="7"/>
      <c r="BW6" s="7"/>
      <c r="BX6" s="7"/>
      <c r="BY6" s="7"/>
      <c r="BZ6" s="7"/>
      <c r="CA6" s="7" t="s">
        <v>178</v>
      </c>
      <c r="CB6" s="7" t="s">
        <v>202</v>
      </c>
      <c r="CC6" s="7" t="s">
        <v>180</v>
      </c>
      <c r="CD6" s="7">
        <v>9851084008</v>
      </c>
      <c r="CE6" s="7" t="s">
        <v>178</v>
      </c>
      <c r="CF6" s="7" t="s">
        <v>203</v>
      </c>
      <c r="CG6" s="7" t="s">
        <v>182</v>
      </c>
      <c r="CH6" s="12">
        <v>9841648772</v>
      </c>
      <c r="CI6" s="7" t="s">
        <v>178</v>
      </c>
      <c r="CJ6" s="7" t="s">
        <v>204</v>
      </c>
      <c r="CK6" s="7" t="s">
        <v>184</v>
      </c>
      <c r="CL6" s="7">
        <v>9841831427</v>
      </c>
      <c r="CM6" s="7" t="s">
        <v>185</v>
      </c>
      <c r="CN6" s="7" t="s">
        <v>186</v>
      </c>
      <c r="CO6" s="7" t="s">
        <v>187</v>
      </c>
      <c r="CP6" s="7">
        <v>9851146403</v>
      </c>
      <c r="CQ6" s="7" t="s">
        <v>188</v>
      </c>
      <c r="CR6" s="7" t="s">
        <v>189</v>
      </c>
      <c r="CS6" s="7" t="s">
        <v>190</v>
      </c>
      <c r="CT6" s="7">
        <v>9851090449</v>
      </c>
      <c r="CU6" s="16">
        <v>80</v>
      </c>
      <c r="CV6" s="16">
        <v>1405</v>
      </c>
      <c r="CW6" s="16">
        <v>325</v>
      </c>
      <c r="CX6" s="7"/>
      <c r="CY6" s="16">
        <v>150</v>
      </c>
      <c r="CZ6" s="16">
        <v>125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13">
        <v>417</v>
      </c>
      <c r="DL6" s="13">
        <v>370</v>
      </c>
      <c r="DM6" s="14">
        <f t="shared" si="4"/>
        <v>47</v>
      </c>
      <c r="DN6" s="13">
        <v>599</v>
      </c>
      <c r="DO6" s="13">
        <v>8</v>
      </c>
      <c r="DP6" s="14">
        <f t="shared" si="5"/>
        <v>591</v>
      </c>
      <c r="DQ6" s="7"/>
      <c r="DR6" s="7"/>
      <c r="DS6" s="7"/>
      <c r="DT6" s="7"/>
      <c r="DU6" s="7"/>
      <c r="DV6" s="7"/>
      <c r="DW6" s="7"/>
    </row>
    <row r="7" spans="1:127" x14ac:dyDescent="0.2">
      <c r="A7" s="7">
        <v>24004</v>
      </c>
      <c r="B7" s="6" t="s">
        <v>205</v>
      </c>
      <c r="C7" s="6" t="s">
        <v>166</v>
      </c>
      <c r="D7" s="7">
        <v>654</v>
      </c>
      <c r="E7" s="7">
        <v>5481</v>
      </c>
      <c r="F7" s="7">
        <f t="shared" si="3"/>
        <v>6135</v>
      </c>
      <c r="G7" s="7" t="s">
        <v>168</v>
      </c>
      <c r="H7" s="8">
        <v>1.6299918500407498E-4</v>
      </c>
      <c r="I7" s="8">
        <v>4.0099999999999997E-2</v>
      </c>
      <c r="J7" s="7" t="s">
        <v>169</v>
      </c>
      <c r="K7" s="8">
        <v>0.9791361043194784</v>
      </c>
      <c r="L7" s="8">
        <v>0.69</v>
      </c>
      <c r="M7" s="8" t="s">
        <v>170</v>
      </c>
      <c r="N7" s="8">
        <v>4.8899755501222489E-4</v>
      </c>
      <c r="O7" s="8">
        <v>5.9700000000000003E-2</v>
      </c>
      <c r="P7" s="8" t="s">
        <v>171</v>
      </c>
      <c r="Q7" s="8">
        <v>1.3039934800325999E-3</v>
      </c>
      <c r="R7" s="8">
        <v>2.8999999999999998E-3</v>
      </c>
      <c r="S7" s="9" t="s">
        <v>172</v>
      </c>
      <c r="T7" s="8">
        <v>9.7799511002444979E-4</v>
      </c>
      <c r="U7" s="8">
        <v>4.6399999999999997E-2</v>
      </c>
      <c r="V7" s="6" t="s">
        <v>173</v>
      </c>
      <c r="W7" s="8">
        <v>1.7929910350448247E-2</v>
      </c>
      <c r="X7" s="8">
        <v>0.161</v>
      </c>
      <c r="Y7" s="7">
        <v>6411</v>
      </c>
      <c r="Z7" s="7">
        <v>5039</v>
      </c>
      <c r="AA7" s="7">
        <v>5039</v>
      </c>
      <c r="AB7" s="7">
        <v>3632</v>
      </c>
      <c r="AC7" s="7">
        <v>1288</v>
      </c>
      <c r="AD7" s="7"/>
      <c r="AE7" s="7"/>
      <c r="AF7" s="7">
        <v>440</v>
      </c>
      <c r="AG7" s="7">
        <v>40</v>
      </c>
      <c r="AH7" s="7">
        <v>40</v>
      </c>
      <c r="AI7" s="7">
        <v>0</v>
      </c>
      <c r="AJ7" s="7">
        <v>1578</v>
      </c>
      <c r="AK7" s="7">
        <v>1517</v>
      </c>
      <c r="AL7" s="7"/>
      <c r="AM7" s="7"/>
      <c r="AN7" s="7" t="s">
        <v>206</v>
      </c>
      <c r="AO7" s="7" t="s">
        <v>207</v>
      </c>
      <c r="AP7" s="15">
        <v>11003.716981132075</v>
      </c>
      <c r="AQ7" s="7"/>
      <c r="AR7" s="7"/>
      <c r="AS7" s="15">
        <v>14146.16037735849</v>
      </c>
      <c r="AT7" s="7"/>
      <c r="AU7" s="7"/>
      <c r="AV7" s="10">
        <v>12184.87075471698</v>
      </c>
      <c r="AW7" s="7"/>
      <c r="AX7" s="7"/>
      <c r="AY7" s="10">
        <v>163630.1886792453</v>
      </c>
      <c r="AZ7" s="7"/>
      <c r="BA7" s="7"/>
      <c r="BB7" s="10">
        <v>142949.15094339623</v>
      </c>
      <c r="BC7" s="7"/>
      <c r="BD7" s="7"/>
      <c r="BE7" s="17">
        <v>61968</v>
      </c>
      <c r="BF7" s="7" t="s">
        <v>201</v>
      </c>
      <c r="BG7" s="7"/>
      <c r="BH7" s="15">
        <v>1894556.6037735848</v>
      </c>
      <c r="BI7" s="7"/>
      <c r="BJ7" s="7"/>
      <c r="BK7" s="15">
        <v>7107.1698113207549</v>
      </c>
      <c r="BL7" s="7"/>
      <c r="BM7" s="7"/>
      <c r="BN7" s="15">
        <v>27452249.150943395</v>
      </c>
      <c r="BO7" s="7"/>
      <c r="BP7" s="7"/>
      <c r="BQ7" s="7" t="s">
        <v>176</v>
      </c>
      <c r="BR7" s="16">
        <v>1200</v>
      </c>
      <c r="BS7" s="7" t="s">
        <v>177</v>
      </c>
      <c r="BT7" s="16">
        <v>1000</v>
      </c>
      <c r="BU7" s="7"/>
      <c r="BV7" s="7"/>
      <c r="BW7" s="7"/>
      <c r="BX7" s="7"/>
      <c r="BY7" s="7"/>
      <c r="BZ7" s="7"/>
      <c r="CA7" s="7" t="s">
        <v>178</v>
      </c>
      <c r="CB7" s="7" t="s">
        <v>208</v>
      </c>
      <c r="CC7" s="7" t="s">
        <v>180</v>
      </c>
      <c r="CD7" s="7">
        <v>9751003030</v>
      </c>
      <c r="CE7" s="7" t="s">
        <v>178</v>
      </c>
      <c r="CF7" s="7" t="s">
        <v>209</v>
      </c>
      <c r="CG7" s="7" t="s">
        <v>182</v>
      </c>
      <c r="CH7" s="12">
        <v>9865051558</v>
      </c>
      <c r="CI7" s="7" t="s">
        <v>178</v>
      </c>
      <c r="CJ7" s="7" t="s">
        <v>210</v>
      </c>
      <c r="CK7" s="7" t="s">
        <v>184</v>
      </c>
      <c r="CL7" s="7">
        <v>9861965095</v>
      </c>
      <c r="CM7" s="7" t="s">
        <v>185</v>
      </c>
      <c r="CN7" s="7" t="s">
        <v>186</v>
      </c>
      <c r="CO7" s="7" t="s">
        <v>187</v>
      </c>
      <c r="CP7" s="7">
        <v>9851146403</v>
      </c>
      <c r="CQ7" s="7" t="s">
        <v>188</v>
      </c>
      <c r="CR7" s="7" t="s">
        <v>189</v>
      </c>
      <c r="CS7" s="7" t="s">
        <v>190</v>
      </c>
      <c r="CT7" s="7">
        <v>9851090449</v>
      </c>
      <c r="CU7" s="16">
        <v>63</v>
      </c>
      <c r="CV7" s="7"/>
      <c r="CW7" s="7"/>
      <c r="CX7" s="7"/>
      <c r="CY7" s="7"/>
      <c r="CZ7" s="7"/>
      <c r="DA7" s="7">
        <v>5</v>
      </c>
      <c r="DB7" s="7"/>
      <c r="DC7" s="7">
        <v>9</v>
      </c>
      <c r="DD7" s="7"/>
      <c r="DE7" s="7">
        <v>9</v>
      </c>
      <c r="DF7" s="7"/>
      <c r="DG7" s="7">
        <v>110</v>
      </c>
      <c r="DH7" s="7">
        <v>0</v>
      </c>
      <c r="DI7" s="7"/>
      <c r="DJ7" s="7">
        <v>100</v>
      </c>
      <c r="DK7" s="13">
        <v>396</v>
      </c>
      <c r="DL7" s="13">
        <v>100</v>
      </c>
      <c r="DM7" s="14">
        <f t="shared" si="4"/>
        <v>296</v>
      </c>
      <c r="DN7" s="13">
        <v>531</v>
      </c>
      <c r="DO7" s="13">
        <v>6</v>
      </c>
      <c r="DP7" s="14">
        <f t="shared" si="5"/>
        <v>525</v>
      </c>
      <c r="DQ7" s="7"/>
      <c r="DR7" s="7"/>
      <c r="DS7" s="7"/>
      <c r="DT7" s="7"/>
      <c r="DU7" s="7"/>
      <c r="DV7" s="7"/>
      <c r="DW7" s="7"/>
    </row>
    <row r="8" spans="1:127" x14ac:dyDescent="0.2">
      <c r="A8" s="7">
        <v>24005</v>
      </c>
      <c r="B8" s="6" t="s">
        <v>211</v>
      </c>
      <c r="C8" s="6" t="s">
        <v>166</v>
      </c>
      <c r="D8" s="7">
        <v>2094</v>
      </c>
      <c r="E8" s="7">
        <v>5787</v>
      </c>
      <c r="F8" s="7">
        <f t="shared" si="3"/>
        <v>7881</v>
      </c>
      <c r="G8" s="7" t="s">
        <v>168</v>
      </c>
      <c r="H8" s="8">
        <v>6.4078162669711961E-2</v>
      </c>
      <c r="I8" s="8">
        <v>4.0099999999999997E-2</v>
      </c>
      <c r="J8" s="7" t="s">
        <v>169</v>
      </c>
      <c r="K8" s="8">
        <v>0.38205811445248067</v>
      </c>
      <c r="L8" s="8">
        <v>0.69</v>
      </c>
      <c r="M8" s="8" t="s">
        <v>170</v>
      </c>
      <c r="N8" s="8">
        <v>8.4760817155183354E-2</v>
      </c>
      <c r="O8" s="8">
        <v>5.9700000000000003E-2</v>
      </c>
      <c r="P8" s="8" t="s">
        <v>171</v>
      </c>
      <c r="Q8" s="8">
        <v>3.6797360741022715E-3</v>
      </c>
      <c r="R8" s="8">
        <v>2.8999999999999998E-3</v>
      </c>
      <c r="S8" s="9" t="s">
        <v>172</v>
      </c>
      <c r="T8" s="8">
        <v>9.6561350082476849E-2</v>
      </c>
      <c r="U8" s="8">
        <v>4.6399999999999997E-2</v>
      </c>
      <c r="V8" s="6" t="s">
        <v>173</v>
      </c>
      <c r="W8" s="8">
        <v>0.36886181956604491</v>
      </c>
      <c r="X8" s="8">
        <v>0.161</v>
      </c>
      <c r="Y8" s="7">
        <v>5968</v>
      </c>
      <c r="Z8" s="7">
        <v>4795</v>
      </c>
      <c r="AA8" s="7">
        <v>4795</v>
      </c>
      <c r="AB8" s="7">
        <v>2366</v>
      </c>
      <c r="AC8" s="7">
        <v>1280</v>
      </c>
      <c r="AD8" s="7"/>
      <c r="AE8" s="7"/>
      <c r="AF8" s="7">
        <v>362</v>
      </c>
      <c r="AG8" s="7">
        <v>24</v>
      </c>
      <c r="AH8" s="7">
        <v>24</v>
      </c>
      <c r="AI8" s="7">
        <v>0</v>
      </c>
      <c r="AJ8" s="7">
        <v>2151</v>
      </c>
      <c r="AK8" s="7">
        <v>1919</v>
      </c>
      <c r="AL8" s="7">
        <v>2</v>
      </c>
      <c r="AM8" s="7">
        <v>2</v>
      </c>
      <c r="AN8" s="7"/>
      <c r="AO8" s="7" t="s">
        <v>212</v>
      </c>
      <c r="AP8" s="10">
        <v>14998.497358490564</v>
      </c>
      <c r="AQ8" s="7"/>
      <c r="AR8" s="7"/>
      <c r="AS8" s="10">
        <v>33019.28622641509</v>
      </c>
      <c r="AT8" s="7"/>
      <c r="AU8" s="7"/>
      <c r="AV8" s="10">
        <v>26582.380132075468</v>
      </c>
      <c r="AW8" s="7"/>
      <c r="AX8" s="7"/>
      <c r="AY8" s="10">
        <v>72490.698113207545</v>
      </c>
      <c r="AZ8" s="7"/>
      <c r="BA8" s="7"/>
      <c r="BB8" s="10">
        <v>338723.41320754716</v>
      </c>
      <c r="BC8" s="7"/>
      <c r="BD8" s="7"/>
      <c r="BE8" s="7"/>
      <c r="BF8" s="7"/>
      <c r="BG8" s="7"/>
      <c r="BH8" s="10">
        <v>4130060.7547169807</v>
      </c>
      <c r="BI8" s="7"/>
      <c r="BJ8" s="7"/>
      <c r="BK8" s="10">
        <v>2273.9698113207546</v>
      </c>
      <c r="BL8" s="7"/>
      <c r="BM8" s="7"/>
      <c r="BN8" s="10">
        <v>22930370.903773583</v>
      </c>
      <c r="BO8" s="7"/>
      <c r="BP8" s="7"/>
      <c r="BQ8" s="7" t="s">
        <v>176</v>
      </c>
      <c r="BR8" s="7">
        <v>1200</v>
      </c>
      <c r="BS8" s="7" t="s">
        <v>177</v>
      </c>
      <c r="BT8" s="7">
        <v>800</v>
      </c>
      <c r="BU8" s="7"/>
      <c r="BV8" s="7"/>
      <c r="BW8" s="7"/>
      <c r="BX8" s="7"/>
      <c r="BY8" s="7"/>
      <c r="BZ8" s="7"/>
      <c r="CA8" s="7" t="s">
        <v>178</v>
      </c>
      <c r="CB8" s="7" t="s">
        <v>213</v>
      </c>
      <c r="CC8" s="7" t="s">
        <v>180</v>
      </c>
      <c r="CD8" s="7">
        <v>9851073175</v>
      </c>
      <c r="CE8" s="7" t="s">
        <v>178</v>
      </c>
      <c r="CF8" s="7" t="s">
        <v>214</v>
      </c>
      <c r="CG8" s="7" t="s">
        <v>182</v>
      </c>
      <c r="CH8" s="7">
        <v>9841578064</v>
      </c>
      <c r="CI8" s="7" t="s">
        <v>178</v>
      </c>
      <c r="CJ8" s="7" t="s">
        <v>215</v>
      </c>
      <c r="CK8" s="7" t="s">
        <v>184</v>
      </c>
      <c r="CL8" s="7">
        <v>9851066871</v>
      </c>
      <c r="CM8" s="7" t="s">
        <v>185</v>
      </c>
      <c r="CN8" s="7" t="s">
        <v>186</v>
      </c>
      <c r="CO8" s="7" t="s">
        <v>187</v>
      </c>
      <c r="CP8" s="7">
        <v>9851146403</v>
      </c>
      <c r="CQ8" s="7" t="s">
        <v>188</v>
      </c>
      <c r="CR8" s="7" t="s">
        <v>189</v>
      </c>
      <c r="CS8" s="7" t="s">
        <v>190</v>
      </c>
      <c r="CT8" s="7">
        <v>9851090449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13">
        <v>357</v>
      </c>
      <c r="DL8" s="13">
        <v>70</v>
      </c>
      <c r="DM8" s="14">
        <f t="shared" si="4"/>
        <v>287</v>
      </c>
      <c r="DN8" s="13">
        <v>521</v>
      </c>
      <c r="DO8" s="13">
        <v>90</v>
      </c>
      <c r="DP8" s="14">
        <f t="shared" si="5"/>
        <v>431</v>
      </c>
      <c r="DQ8" s="7"/>
      <c r="DR8" s="7"/>
      <c r="DS8" s="7"/>
      <c r="DT8" s="7"/>
      <c r="DU8" s="7"/>
      <c r="DV8" s="7"/>
      <c r="DW8" s="7"/>
    </row>
    <row r="9" spans="1:127" x14ac:dyDescent="0.2">
      <c r="A9" s="7">
        <v>24006</v>
      </c>
      <c r="B9" s="6" t="s">
        <v>216</v>
      </c>
      <c r="C9" s="6" t="s">
        <v>166</v>
      </c>
      <c r="D9" s="7">
        <v>315</v>
      </c>
      <c r="E9" s="7">
        <v>2431</v>
      </c>
      <c r="F9" s="7">
        <f t="shared" si="3"/>
        <v>2746</v>
      </c>
      <c r="G9" s="7" t="s">
        <v>168</v>
      </c>
      <c r="H9" s="8">
        <v>0</v>
      </c>
      <c r="I9" s="8">
        <v>4.0099999999999997E-2</v>
      </c>
      <c r="J9" s="7" t="s">
        <v>169</v>
      </c>
      <c r="K9" s="8">
        <v>0.84887108521485799</v>
      </c>
      <c r="L9" s="8">
        <v>0.69</v>
      </c>
      <c r="M9" s="8" t="s">
        <v>170</v>
      </c>
      <c r="N9" s="8">
        <v>0</v>
      </c>
      <c r="O9" s="8">
        <v>5.9700000000000003E-2</v>
      </c>
      <c r="P9" s="8" t="s">
        <v>171</v>
      </c>
      <c r="Q9" s="8">
        <v>4.3699927166788053E-3</v>
      </c>
      <c r="R9" s="8">
        <v>2.8999999999999998E-3</v>
      </c>
      <c r="S9" s="9" t="s">
        <v>172</v>
      </c>
      <c r="T9" s="8">
        <v>0</v>
      </c>
      <c r="U9" s="8">
        <v>4.6399999999999997E-2</v>
      </c>
      <c r="V9" s="6" t="s">
        <v>173</v>
      </c>
      <c r="W9" s="8">
        <v>0.14675892206846322</v>
      </c>
      <c r="X9" s="8">
        <v>0.161</v>
      </c>
      <c r="Y9" s="7">
        <v>2842</v>
      </c>
      <c r="Z9" s="7">
        <v>2352</v>
      </c>
      <c r="AA9" s="7">
        <v>2352</v>
      </c>
      <c r="AB9" s="7">
        <v>2065</v>
      </c>
      <c r="AC9" s="7">
        <v>377</v>
      </c>
      <c r="AD9" s="7"/>
      <c r="AE9" s="7"/>
      <c r="AF9" s="7">
        <v>217</v>
      </c>
      <c r="AG9" s="7">
        <v>41</v>
      </c>
      <c r="AH9" s="7">
        <v>41</v>
      </c>
      <c r="AI9" s="7">
        <v>0</v>
      </c>
      <c r="AJ9" s="7">
        <v>683</v>
      </c>
      <c r="AK9" s="7">
        <v>681</v>
      </c>
      <c r="AL9" s="7"/>
      <c r="AM9" s="7"/>
      <c r="AN9" s="7" t="s">
        <v>206</v>
      </c>
      <c r="AO9" s="7" t="s">
        <v>217</v>
      </c>
      <c r="AP9" s="15">
        <v>2253.8461538461538</v>
      </c>
      <c r="AQ9" s="7" t="s">
        <v>200</v>
      </c>
      <c r="AR9" s="16">
        <v>2000</v>
      </c>
      <c r="AS9" s="15">
        <v>2253.8461538461538</v>
      </c>
      <c r="AT9" s="7" t="s">
        <v>200</v>
      </c>
      <c r="AU9" s="16">
        <v>10000</v>
      </c>
      <c r="AV9" s="15">
        <v>2028.4615384615386</v>
      </c>
      <c r="AW9" s="16"/>
      <c r="AX9" s="16"/>
      <c r="AY9" s="10">
        <v>40569.230769230773</v>
      </c>
      <c r="AZ9" s="7"/>
      <c r="BA9" s="7"/>
      <c r="BB9" s="10">
        <v>22538.461538461539</v>
      </c>
      <c r="BC9" s="7"/>
      <c r="BD9" s="7"/>
      <c r="BE9" s="17">
        <v>40231</v>
      </c>
      <c r="BF9" s="7" t="s">
        <v>201</v>
      </c>
      <c r="BG9" s="16">
        <v>1000</v>
      </c>
      <c r="BH9" s="15">
        <v>315538.46153846156</v>
      </c>
      <c r="BI9" s="7"/>
      <c r="BJ9" s="7"/>
      <c r="BK9" s="15">
        <v>1803.0769230769231</v>
      </c>
      <c r="BL9" s="7"/>
      <c r="BM9" s="7"/>
      <c r="BN9" s="15">
        <v>6301753.846153846</v>
      </c>
      <c r="BO9" s="7"/>
      <c r="BP9" s="7"/>
      <c r="BQ9" s="7" t="s">
        <v>176</v>
      </c>
      <c r="BR9" s="16"/>
      <c r="BS9" s="7" t="s">
        <v>177</v>
      </c>
      <c r="BT9" s="16"/>
      <c r="BU9" s="7"/>
      <c r="BV9" s="7"/>
      <c r="BW9" s="7"/>
      <c r="BX9" s="7"/>
      <c r="BY9" s="7"/>
      <c r="BZ9" s="7"/>
      <c r="CA9" s="7" t="s">
        <v>178</v>
      </c>
      <c r="CB9" s="7" t="s">
        <v>218</v>
      </c>
      <c r="CC9" s="7" t="s">
        <v>180</v>
      </c>
      <c r="CD9" s="7">
        <v>9741277731</v>
      </c>
      <c r="CE9" s="7" t="s">
        <v>178</v>
      </c>
      <c r="CF9" s="7" t="s">
        <v>219</v>
      </c>
      <c r="CG9" s="7" t="s">
        <v>182</v>
      </c>
      <c r="CH9" s="12">
        <v>9621198697</v>
      </c>
      <c r="CI9" s="7" t="s">
        <v>178</v>
      </c>
      <c r="CJ9" s="7" t="s">
        <v>220</v>
      </c>
      <c r="CK9" s="7" t="s">
        <v>184</v>
      </c>
      <c r="CL9" s="7">
        <v>9841400343</v>
      </c>
      <c r="CM9" s="7" t="s">
        <v>185</v>
      </c>
      <c r="CN9" s="7" t="s">
        <v>186</v>
      </c>
      <c r="CO9" s="7" t="s">
        <v>187</v>
      </c>
      <c r="CP9" s="7">
        <v>9851146403</v>
      </c>
      <c r="CQ9" s="7" t="s">
        <v>188</v>
      </c>
      <c r="CR9" s="7" t="s">
        <v>189</v>
      </c>
      <c r="CS9" s="7" t="s">
        <v>190</v>
      </c>
      <c r="CT9" s="7">
        <v>9851090449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13">
        <v>171</v>
      </c>
      <c r="DL9" s="13">
        <v>170</v>
      </c>
      <c r="DM9" s="14">
        <f t="shared" si="4"/>
        <v>1</v>
      </c>
      <c r="DN9" s="13">
        <v>252</v>
      </c>
      <c r="DO9" s="13">
        <v>24</v>
      </c>
      <c r="DP9" s="14">
        <f t="shared" si="5"/>
        <v>228</v>
      </c>
      <c r="DQ9" s="7"/>
      <c r="DR9" s="7"/>
      <c r="DS9" s="7"/>
      <c r="DT9" s="7"/>
      <c r="DU9" s="7"/>
      <c r="DV9" s="7"/>
      <c r="DW9" s="7"/>
    </row>
    <row r="10" spans="1:127" x14ac:dyDescent="0.2">
      <c r="A10" s="7">
        <v>24007</v>
      </c>
      <c r="B10" s="6" t="s">
        <v>221</v>
      </c>
      <c r="C10" s="6" t="s">
        <v>166</v>
      </c>
      <c r="D10" s="7">
        <v>643</v>
      </c>
      <c r="E10" s="7">
        <v>2861</v>
      </c>
      <c r="F10" s="7">
        <f t="shared" si="3"/>
        <v>3504</v>
      </c>
      <c r="G10" s="7" t="s">
        <v>168</v>
      </c>
      <c r="H10" s="8">
        <v>2.8538812785388126E-4</v>
      </c>
      <c r="I10" s="8">
        <v>4.0099999999999997E-2</v>
      </c>
      <c r="J10" s="7" t="s">
        <v>169</v>
      </c>
      <c r="K10" s="8">
        <v>0.94035388127853881</v>
      </c>
      <c r="L10" s="8">
        <v>0.69</v>
      </c>
      <c r="M10" s="8" t="s">
        <v>170</v>
      </c>
      <c r="N10" s="8">
        <v>2.8538812785388126E-4</v>
      </c>
      <c r="O10" s="8">
        <v>5.9700000000000003E-2</v>
      </c>
      <c r="P10" s="8" t="s">
        <v>171</v>
      </c>
      <c r="Q10" s="8">
        <v>0</v>
      </c>
      <c r="R10" s="8">
        <v>2.8999999999999998E-3</v>
      </c>
      <c r="S10" s="9" t="s">
        <v>172</v>
      </c>
      <c r="T10" s="8">
        <v>0</v>
      </c>
      <c r="U10" s="8">
        <v>4.6399999999999997E-2</v>
      </c>
      <c r="V10" s="6" t="s">
        <v>173</v>
      </c>
      <c r="W10" s="8">
        <v>5.9075342465753425E-2</v>
      </c>
      <c r="X10" s="8">
        <v>0.161</v>
      </c>
      <c r="Y10" s="7">
        <v>2950</v>
      </c>
      <c r="Z10" s="7">
        <v>2495</v>
      </c>
      <c r="AA10" s="7">
        <v>2495</v>
      </c>
      <c r="AB10" s="7">
        <v>2342</v>
      </c>
      <c r="AC10" s="7">
        <v>996</v>
      </c>
      <c r="AD10" s="7"/>
      <c r="AE10" s="7"/>
      <c r="AF10" s="7">
        <v>220</v>
      </c>
      <c r="AG10" s="7">
        <v>142</v>
      </c>
      <c r="AH10" s="7">
        <v>142</v>
      </c>
      <c r="AI10" s="7">
        <v>0</v>
      </c>
      <c r="AJ10" s="7">
        <v>1075</v>
      </c>
      <c r="AK10" s="7">
        <v>1055</v>
      </c>
      <c r="AL10" s="7"/>
      <c r="AM10" s="7"/>
      <c r="AN10" s="7" t="s">
        <v>206</v>
      </c>
      <c r="AO10" s="7" t="s">
        <v>222</v>
      </c>
      <c r="AP10" s="15">
        <v>1968.3028248587573</v>
      </c>
      <c r="AQ10" s="7" t="s">
        <v>200</v>
      </c>
      <c r="AR10" s="16">
        <v>4000</v>
      </c>
      <c r="AS10" s="15">
        <v>2060.3457627118646</v>
      </c>
      <c r="AT10" s="7" t="s">
        <v>200</v>
      </c>
      <c r="AU10" s="16">
        <v>7000</v>
      </c>
      <c r="AV10" s="15">
        <v>1838.2989830508477</v>
      </c>
      <c r="AW10" s="16"/>
      <c r="AX10" s="16"/>
      <c r="AY10" s="10">
        <v>34420.790960451981</v>
      </c>
      <c r="AZ10" s="7"/>
      <c r="BA10" s="7"/>
      <c r="BB10" s="10">
        <v>20647.028248587572</v>
      </c>
      <c r="BC10" s="7"/>
      <c r="BD10" s="7"/>
      <c r="BE10" s="17">
        <v>51653</v>
      </c>
      <c r="BF10" s="7" t="s">
        <v>201</v>
      </c>
      <c r="BG10" s="16">
        <v>1000</v>
      </c>
      <c r="BH10" s="15">
        <v>285932.20338983054</v>
      </c>
      <c r="BI10" s="7" t="s">
        <v>201</v>
      </c>
      <c r="BJ10" s="16">
        <v>110</v>
      </c>
      <c r="BK10" s="15">
        <v>1524.9717514124295</v>
      </c>
      <c r="BL10" s="7"/>
      <c r="BM10" s="7"/>
      <c r="BN10" s="15">
        <v>5406302.6214689268</v>
      </c>
      <c r="BO10" s="7"/>
      <c r="BP10" s="7"/>
      <c r="BQ10" s="7" t="s">
        <v>176</v>
      </c>
      <c r="BR10" s="16">
        <v>1000</v>
      </c>
      <c r="BS10" s="7" t="s">
        <v>177</v>
      </c>
      <c r="BT10" s="16">
        <v>700</v>
      </c>
      <c r="BU10" s="7"/>
      <c r="BV10" s="7"/>
      <c r="BW10" s="7"/>
      <c r="BX10" s="7"/>
      <c r="BY10" s="7"/>
      <c r="BZ10" s="7"/>
      <c r="CA10" s="7" t="s">
        <v>178</v>
      </c>
      <c r="CB10" s="7" t="s">
        <v>223</v>
      </c>
      <c r="CC10" s="7" t="s">
        <v>180</v>
      </c>
      <c r="CD10" s="7">
        <v>9751009710</v>
      </c>
      <c r="CE10" s="7" t="s">
        <v>178</v>
      </c>
      <c r="CF10" s="18" t="s">
        <v>224</v>
      </c>
      <c r="CG10" s="7" t="s">
        <v>182</v>
      </c>
      <c r="CH10" s="19">
        <v>9621105710</v>
      </c>
      <c r="CI10" s="7" t="s">
        <v>178</v>
      </c>
      <c r="CJ10" s="7" t="s">
        <v>225</v>
      </c>
      <c r="CK10" s="7" t="s">
        <v>184</v>
      </c>
      <c r="CL10" s="7">
        <v>9851227723</v>
      </c>
      <c r="CM10" s="7" t="s">
        <v>185</v>
      </c>
      <c r="CN10" s="7" t="s">
        <v>186</v>
      </c>
      <c r="CO10" s="7" t="s">
        <v>187</v>
      </c>
      <c r="CP10" s="7">
        <v>9851146403</v>
      </c>
      <c r="CQ10" s="7" t="s">
        <v>188</v>
      </c>
      <c r="CR10" s="7" t="s">
        <v>189</v>
      </c>
      <c r="CS10" s="7" t="s">
        <v>190</v>
      </c>
      <c r="CT10" s="7">
        <v>9851090449</v>
      </c>
      <c r="CU10" s="7"/>
      <c r="CV10" s="7"/>
      <c r="CW10" s="16">
        <v>1</v>
      </c>
      <c r="CX10" s="7"/>
      <c r="CY10" s="16">
        <v>17</v>
      </c>
      <c r="CZ10" s="7"/>
      <c r="DA10" s="7">
        <v>4</v>
      </c>
      <c r="DB10" s="7">
        <v>4</v>
      </c>
      <c r="DC10" s="7">
        <v>3</v>
      </c>
      <c r="DD10" s="7">
        <v>5</v>
      </c>
      <c r="DE10" s="7">
        <v>2</v>
      </c>
      <c r="DF10" s="7">
        <v>6</v>
      </c>
      <c r="DG10" s="7">
        <v>200</v>
      </c>
      <c r="DH10" s="7">
        <v>8</v>
      </c>
      <c r="DI10" s="7"/>
      <c r="DJ10" s="7">
        <v>7</v>
      </c>
      <c r="DK10" s="13">
        <v>180</v>
      </c>
      <c r="DL10" s="13">
        <v>36</v>
      </c>
      <c r="DM10" s="14">
        <f t="shared" si="4"/>
        <v>144</v>
      </c>
      <c r="DN10" s="13">
        <v>279</v>
      </c>
      <c r="DO10" s="13">
        <v>190</v>
      </c>
      <c r="DP10" s="14">
        <f t="shared" si="5"/>
        <v>89</v>
      </c>
      <c r="DQ10" s="7"/>
      <c r="DR10" s="7"/>
      <c r="DS10" s="7"/>
      <c r="DT10" s="7"/>
      <c r="DU10" s="7"/>
      <c r="DV10" s="7"/>
      <c r="DW10" s="7"/>
    </row>
    <row r="11" spans="1:127" x14ac:dyDescent="0.2">
      <c r="A11" s="7">
        <v>24008</v>
      </c>
      <c r="B11" s="6" t="s">
        <v>226</v>
      </c>
      <c r="C11" s="6" t="s">
        <v>166</v>
      </c>
      <c r="D11" s="7">
        <v>967</v>
      </c>
      <c r="E11" s="7">
        <v>8768</v>
      </c>
      <c r="F11" s="7">
        <f t="shared" si="3"/>
        <v>9735</v>
      </c>
      <c r="G11" s="7" t="s">
        <v>168</v>
      </c>
      <c r="H11" s="8">
        <v>1.6743708269131997E-2</v>
      </c>
      <c r="I11" s="8">
        <v>4.0099999999999997E-2</v>
      </c>
      <c r="J11" s="7" t="s">
        <v>169</v>
      </c>
      <c r="K11" s="8">
        <v>0.87231638418079094</v>
      </c>
      <c r="L11" s="8">
        <v>0.69</v>
      </c>
      <c r="M11" s="8" t="s">
        <v>170</v>
      </c>
      <c r="N11" s="8">
        <v>2.1982537236774524E-2</v>
      </c>
      <c r="O11" s="8">
        <v>3.0999999999999999E-3</v>
      </c>
      <c r="P11" s="8" t="s">
        <v>171</v>
      </c>
      <c r="Q11" s="8">
        <v>3.0816640986132513E-3</v>
      </c>
      <c r="R11" s="8">
        <v>2.8999999999999998E-3</v>
      </c>
      <c r="S11" s="9" t="s">
        <v>172</v>
      </c>
      <c r="T11" s="8">
        <v>3.2768361581920903E-2</v>
      </c>
      <c r="U11" s="8">
        <v>4.6399999999999997E-2</v>
      </c>
      <c r="V11" s="6" t="s">
        <v>173</v>
      </c>
      <c r="W11" s="8">
        <v>5.3107344632768359E-2</v>
      </c>
      <c r="X11" s="8">
        <v>0.161</v>
      </c>
      <c r="Y11" s="7">
        <v>9195</v>
      </c>
      <c r="Z11" s="7">
        <v>8002</v>
      </c>
      <c r="AA11" s="7">
        <v>8002</v>
      </c>
      <c r="AB11" s="7">
        <v>6264</v>
      </c>
      <c r="AC11" s="7">
        <v>3119</v>
      </c>
      <c r="AD11" s="7"/>
      <c r="AE11" s="7"/>
      <c r="AF11" s="7">
        <v>145</v>
      </c>
      <c r="AG11" s="7">
        <v>19</v>
      </c>
      <c r="AH11" s="7">
        <v>19</v>
      </c>
      <c r="AI11" s="7">
        <v>0</v>
      </c>
      <c r="AJ11" s="7">
        <v>2300</v>
      </c>
      <c r="AK11" s="7">
        <v>1762</v>
      </c>
      <c r="AL11" s="7">
        <v>19</v>
      </c>
      <c r="AM11" s="7">
        <v>19</v>
      </c>
      <c r="AN11" s="7" t="s">
        <v>227</v>
      </c>
      <c r="AO11" s="7" t="s">
        <v>228</v>
      </c>
      <c r="AP11" s="10">
        <v>21440.41236093943</v>
      </c>
      <c r="AQ11" s="7"/>
      <c r="AR11" s="7"/>
      <c r="AS11" s="10">
        <v>41518.280840543877</v>
      </c>
      <c r="AT11" s="7"/>
      <c r="AU11" s="7"/>
      <c r="AV11" s="10">
        <v>33873.616464771323</v>
      </c>
      <c r="AW11" s="7"/>
      <c r="AX11" s="7"/>
      <c r="AY11" s="10">
        <v>165902.49690976512</v>
      </c>
      <c r="AZ11" s="7"/>
      <c r="BA11" s="7"/>
      <c r="BB11" s="10">
        <v>424687.12484548817</v>
      </c>
      <c r="BC11" s="7"/>
      <c r="BD11" s="7"/>
      <c r="BE11" s="7"/>
      <c r="BF11" s="7"/>
      <c r="BG11" s="7"/>
      <c r="BH11" s="10">
        <v>5263685.0432632873</v>
      </c>
      <c r="BI11" s="7"/>
      <c r="BJ11" s="7"/>
      <c r="BK11" s="10">
        <v>6317.4091470951789</v>
      </c>
      <c r="BL11" s="7"/>
      <c r="BM11" s="7"/>
      <c r="BN11" s="10">
        <v>38772488.756489493</v>
      </c>
      <c r="BO11" s="7"/>
      <c r="BP11" s="7"/>
      <c r="BQ11" s="7" t="s">
        <v>176</v>
      </c>
      <c r="BR11" s="16"/>
      <c r="BS11" s="7" t="s">
        <v>177</v>
      </c>
      <c r="BT11" s="16"/>
      <c r="BU11" s="7"/>
      <c r="BV11" s="7"/>
      <c r="BW11" s="7"/>
      <c r="BX11" s="7"/>
      <c r="BY11" s="7"/>
      <c r="BZ11" s="7"/>
      <c r="CA11" s="7" t="s">
        <v>178</v>
      </c>
      <c r="CB11" s="7" t="s">
        <v>229</v>
      </c>
      <c r="CC11" s="7" t="s">
        <v>180</v>
      </c>
      <c r="CD11" s="7">
        <v>9851199918</v>
      </c>
      <c r="CE11" s="7" t="s">
        <v>178</v>
      </c>
      <c r="CF11" s="7" t="s">
        <v>230</v>
      </c>
      <c r="CG11" s="7" t="s">
        <v>182</v>
      </c>
      <c r="CH11" s="12">
        <v>9843445819</v>
      </c>
      <c r="CI11" s="7" t="s">
        <v>178</v>
      </c>
      <c r="CJ11" s="7" t="s">
        <v>231</v>
      </c>
      <c r="CK11" s="7" t="s">
        <v>184</v>
      </c>
      <c r="CL11" s="7">
        <v>9851243560</v>
      </c>
      <c r="CM11" s="7" t="s">
        <v>185</v>
      </c>
      <c r="CN11" s="7" t="s">
        <v>186</v>
      </c>
      <c r="CO11" s="7" t="s">
        <v>187</v>
      </c>
      <c r="CP11" s="7">
        <v>9851146403</v>
      </c>
      <c r="CQ11" s="7" t="s">
        <v>188</v>
      </c>
      <c r="CR11" s="7" t="s">
        <v>189</v>
      </c>
      <c r="CS11" s="7" t="s">
        <v>190</v>
      </c>
      <c r="CT11" s="7">
        <v>9851090449</v>
      </c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13">
        <v>609</v>
      </c>
      <c r="DL11" s="13">
        <v>402</v>
      </c>
      <c r="DM11" s="14">
        <f t="shared" si="4"/>
        <v>207</v>
      </c>
      <c r="DN11" s="13">
        <v>886</v>
      </c>
      <c r="DO11" s="13">
        <v>84</v>
      </c>
      <c r="DP11" s="14">
        <f t="shared" si="5"/>
        <v>802</v>
      </c>
      <c r="DQ11" s="7"/>
      <c r="DR11" s="7"/>
      <c r="DS11" s="7"/>
      <c r="DT11" s="7"/>
      <c r="DU11" s="7"/>
      <c r="DV11" s="7"/>
      <c r="DW11" s="7"/>
    </row>
    <row r="12" spans="1:127" x14ac:dyDescent="0.2">
      <c r="A12" s="7">
        <v>24009</v>
      </c>
      <c r="B12" s="6" t="s">
        <v>232</v>
      </c>
      <c r="C12" s="6" t="s">
        <v>166</v>
      </c>
      <c r="D12" s="7">
        <v>1209</v>
      </c>
      <c r="E12" s="7">
        <v>7064</v>
      </c>
      <c r="F12" s="7">
        <f t="shared" si="3"/>
        <v>8273</v>
      </c>
      <c r="G12" s="7" t="s">
        <v>168</v>
      </c>
      <c r="H12" s="8">
        <v>1.5834642813973166E-2</v>
      </c>
      <c r="I12" s="8">
        <v>4.0099999999999997E-2</v>
      </c>
      <c r="J12" s="7" t="s">
        <v>169</v>
      </c>
      <c r="K12" s="8">
        <v>0.72670131753898226</v>
      </c>
      <c r="L12" s="8">
        <v>0.69</v>
      </c>
      <c r="M12" s="8" t="s">
        <v>170</v>
      </c>
      <c r="N12" s="8">
        <v>1.7526894717756557E-2</v>
      </c>
      <c r="O12" s="8">
        <v>5.9700000000000003E-2</v>
      </c>
      <c r="P12" s="8" t="s">
        <v>171</v>
      </c>
      <c r="Q12" s="8">
        <v>1.0878762238607518E-3</v>
      </c>
      <c r="R12" s="8">
        <v>2.8999999999999998E-3</v>
      </c>
      <c r="S12" s="9" t="s">
        <v>172</v>
      </c>
      <c r="T12" s="8">
        <v>1.7406019581772028E-2</v>
      </c>
      <c r="U12" s="8">
        <v>4.6399999999999997E-2</v>
      </c>
      <c r="V12" s="6" t="s">
        <v>173</v>
      </c>
      <c r="W12" s="8">
        <v>0.22144324912365526</v>
      </c>
      <c r="X12" s="8">
        <v>0.161</v>
      </c>
      <c r="Y12" s="7">
        <v>7593</v>
      </c>
      <c r="Z12" s="7">
        <v>6011</v>
      </c>
      <c r="AA12" s="7">
        <v>6011</v>
      </c>
      <c r="AB12" s="7">
        <v>2932</v>
      </c>
      <c r="AC12" s="7">
        <v>1289</v>
      </c>
      <c r="AD12" s="7"/>
      <c r="AE12" s="7"/>
      <c r="AF12" s="7">
        <v>672</v>
      </c>
      <c r="AG12" s="7">
        <v>19</v>
      </c>
      <c r="AH12" s="7">
        <v>19</v>
      </c>
      <c r="AI12" s="7">
        <v>0</v>
      </c>
      <c r="AJ12" s="7">
        <v>2814</v>
      </c>
      <c r="AK12" s="7">
        <v>2296</v>
      </c>
      <c r="AL12" s="7">
        <v>16</v>
      </c>
      <c r="AM12" s="7">
        <v>16</v>
      </c>
      <c r="AN12" s="7"/>
      <c r="AO12" s="7" t="s">
        <v>233</v>
      </c>
      <c r="AP12" s="10">
        <v>9692.1434094903343</v>
      </c>
      <c r="AQ12" s="7" t="s">
        <v>200</v>
      </c>
      <c r="AR12" s="7">
        <v>13200</v>
      </c>
      <c r="AS12" s="10">
        <v>17105.986291739893</v>
      </c>
      <c r="AT12" s="7"/>
      <c r="AU12" s="7"/>
      <c r="AV12" s="10">
        <v>14105.642214411249</v>
      </c>
      <c r="AW12" s="7"/>
      <c r="AX12" s="7"/>
      <c r="AY12" s="10">
        <v>93213.391915641463</v>
      </c>
      <c r="AZ12" s="7"/>
      <c r="BA12" s="7"/>
      <c r="BB12" s="10">
        <v>174569.37434094903</v>
      </c>
      <c r="BC12" s="7"/>
      <c r="BD12" s="7"/>
      <c r="BE12" s="17">
        <v>52040</v>
      </c>
      <c r="BF12" s="7" t="s">
        <v>200</v>
      </c>
      <c r="BG12" s="16">
        <v>930</v>
      </c>
      <c r="BH12" s="15">
        <v>2192163.7961335676</v>
      </c>
      <c r="BI12" s="7" t="s">
        <v>200</v>
      </c>
      <c r="BJ12" s="16">
        <v>240</v>
      </c>
      <c r="BK12" s="10">
        <v>3752.8717047451664</v>
      </c>
      <c r="BL12" s="7"/>
      <c r="BM12" s="7"/>
      <c r="BN12" s="10">
        <v>19280304.734622143</v>
      </c>
      <c r="BO12" s="7"/>
      <c r="BP12" s="7"/>
      <c r="BQ12" s="7" t="s">
        <v>176</v>
      </c>
      <c r="BR12" s="16">
        <v>1500</v>
      </c>
      <c r="BS12" s="7" t="s">
        <v>177</v>
      </c>
      <c r="BT12" s="16">
        <v>950</v>
      </c>
      <c r="BU12" s="7"/>
      <c r="BV12" s="7"/>
      <c r="BW12" s="7"/>
      <c r="BX12" s="7"/>
      <c r="BY12" s="7"/>
      <c r="BZ12" s="7"/>
      <c r="CA12" s="7" t="s">
        <v>178</v>
      </c>
      <c r="CB12" s="7" t="s">
        <v>234</v>
      </c>
      <c r="CC12" s="7" t="s">
        <v>180</v>
      </c>
      <c r="CD12" s="7">
        <v>9851149160</v>
      </c>
      <c r="CE12" s="7" t="s">
        <v>178</v>
      </c>
      <c r="CF12" s="7" t="s">
        <v>235</v>
      </c>
      <c r="CG12" s="7" t="s">
        <v>182</v>
      </c>
      <c r="CH12" s="12">
        <v>9851154222</v>
      </c>
      <c r="CI12" s="7" t="s">
        <v>178</v>
      </c>
      <c r="CJ12" s="7" t="s">
        <v>236</v>
      </c>
      <c r="CK12" s="7" t="s">
        <v>184</v>
      </c>
      <c r="CL12" s="7">
        <v>9841912151</v>
      </c>
      <c r="CM12" s="7" t="s">
        <v>185</v>
      </c>
      <c r="CN12" s="7" t="s">
        <v>186</v>
      </c>
      <c r="CO12" s="7" t="s">
        <v>187</v>
      </c>
      <c r="CP12" s="7">
        <v>9851146403</v>
      </c>
      <c r="CQ12" s="7" t="s">
        <v>188</v>
      </c>
      <c r="CR12" s="7" t="s">
        <v>189</v>
      </c>
      <c r="CS12" s="7" t="s">
        <v>190</v>
      </c>
      <c r="CT12" s="7">
        <v>9851090449</v>
      </c>
      <c r="CU12" s="16">
        <v>4</v>
      </c>
      <c r="CV12" s="16">
        <v>1</v>
      </c>
      <c r="CW12" s="16">
        <v>2</v>
      </c>
      <c r="CX12" s="7"/>
      <c r="CY12" s="7"/>
      <c r="CZ12" s="16">
        <v>158</v>
      </c>
      <c r="DA12" s="7">
        <v>11</v>
      </c>
      <c r="DB12" s="7"/>
      <c r="DC12" s="7">
        <v>4</v>
      </c>
      <c r="DD12" s="7"/>
      <c r="DE12" s="7">
        <v>1</v>
      </c>
      <c r="DF12" s="7"/>
      <c r="DG12" s="7"/>
      <c r="DH12" s="7"/>
      <c r="DI12" s="7"/>
      <c r="DJ12" s="7"/>
      <c r="DK12" s="13">
        <v>471</v>
      </c>
      <c r="DL12" s="13">
        <v>674</v>
      </c>
      <c r="DM12" s="14">
        <f t="shared" si="4"/>
        <v>-203</v>
      </c>
      <c r="DN12" s="13">
        <v>666</v>
      </c>
      <c r="DO12" s="13">
        <v>20</v>
      </c>
      <c r="DP12" s="14">
        <f t="shared" si="5"/>
        <v>646</v>
      </c>
      <c r="DQ12" s="7"/>
      <c r="DR12" s="7"/>
      <c r="DS12" s="7"/>
      <c r="DT12" s="7"/>
      <c r="DU12" s="7"/>
      <c r="DV12" s="7"/>
      <c r="DW12" s="7"/>
    </row>
    <row r="13" spans="1:127" x14ac:dyDescent="0.2">
      <c r="A13" s="7">
        <v>24010</v>
      </c>
      <c r="B13" s="6" t="s">
        <v>237</v>
      </c>
      <c r="C13" s="6" t="s">
        <v>166</v>
      </c>
      <c r="D13" s="7">
        <v>3435</v>
      </c>
      <c r="E13" s="7">
        <v>8850</v>
      </c>
      <c r="F13" s="7">
        <f t="shared" si="3"/>
        <v>12285</v>
      </c>
      <c r="G13" s="7" t="s">
        <v>168</v>
      </c>
      <c r="H13" s="8">
        <v>0.10085470085470086</v>
      </c>
      <c r="I13" s="8">
        <v>4.0099999999999997E-2</v>
      </c>
      <c r="J13" s="7" t="s">
        <v>169</v>
      </c>
      <c r="K13" s="8">
        <v>0.42116402116402119</v>
      </c>
      <c r="L13" s="8">
        <v>0.69</v>
      </c>
      <c r="M13" s="8" t="s">
        <v>170</v>
      </c>
      <c r="N13" s="8">
        <v>0.12153032153032153</v>
      </c>
      <c r="O13" s="8">
        <v>5.9700000000000003E-2</v>
      </c>
      <c r="P13" s="8" t="s">
        <v>171</v>
      </c>
      <c r="Q13" s="8">
        <v>4.6398046398046398E-3</v>
      </c>
      <c r="R13" s="8">
        <v>2.8999999999999998E-3</v>
      </c>
      <c r="S13" s="9" t="s">
        <v>172</v>
      </c>
      <c r="T13" s="8">
        <v>6.7480667480667486E-2</v>
      </c>
      <c r="U13" s="8">
        <v>4.6399999999999997E-2</v>
      </c>
      <c r="V13" s="6" t="s">
        <v>173</v>
      </c>
      <c r="W13" s="8">
        <v>0.28433048433048436</v>
      </c>
      <c r="X13" s="8">
        <v>0.161</v>
      </c>
      <c r="Y13" s="7">
        <v>9178</v>
      </c>
      <c r="Z13" s="7">
        <v>7123</v>
      </c>
      <c r="AA13" s="7">
        <v>7123</v>
      </c>
      <c r="AB13" s="7">
        <v>3924</v>
      </c>
      <c r="AC13" s="7">
        <v>2344</v>
      </c>
      <c r="AD13" s="7"/>
      <c r="AE13" s="7"/>
      <c r="AF13" s="7">
        <v>832</v>
      </c>
      <c r="AG13" s="7">
        <v>2</v>
      </c>
      <c r="AH13" s="7">
        <v>2</v>
      </c>
      <c r="AI13" s="7">
        <v>0</v>
      </c>
      <c r="AJ13" s="7">
        <v>2874</v>
      </c>
      <c r="AK13" s="7">
        <v>2851</v>
      </c>
      <c r="AL13" s="7">
        <v>7</v>
      </c>
      <c r="AM13" s="7">
        <v>7</v>
      </c>
      <c r="AN13" s="7" t="s">
        <v>238</v>
      </c>
      <c r="AO13" s="7" t="s">
        <v>239</v>
      </c>
      <c r="AP13" s="15">
        <v>26137.510319708621</v>
      </c>
      <c r="AQ13" s="7" t="s">
        <v>201</v>
      </c>
      <c r="AR13" s="16">
        <v>5500</v>
      </c>
      <c r="AS13" s="15">
        <v>53287.418454067178</v>
      </c>
      <c r="AT13" s="7" t="s">
        <v>201</v>
      </c>
      <c r="AU13" s="16">
        <v>9000</v>
      </c>
      <c r="AV13" s="15">
        <v>43235.556495346013</v>
      </c>
      <c r="AW13" s="16"/>
      <c r="AX13" s="16"/>
      <c r="AY13" s="10">
        <v>172950.74868474301</v>
      </c>
      <c r="AZ13" s="7"/>
      <c r="BA13" s="7"/>
      <c r="BB13" s="10">
        <v>545726.21205989481</v>
      </c>
      <c r="BC13" s="7"/>
      <c r="BD13" s="7"/>
      <c r="BE13" s="17">
        <v>100424</v>
      </c>
      <c r="BF13" s="7" t="s">
        <v>201</v>
      </c>
      <c r="BG13" s="16">
        <v>1100</v>
      </c>
      <c r="BH13" s="15">
        <v>6718033.9943342768</v>
      </c>
      <c r="BI13" s="7" t="s">
        <v>201</v>
      </c>
      <c r="BJ13" s="16">
        <v>96</v>
      </c>
      <c r="BK13" s="10">
        <v>6258.6968838526909</v>
      </c>
      <c r="BL13" s="7"/>
      <c r="BM13" s="7"/>
      <c r="BN13" s="10">
        <v>44447125.443140432</v>
      </c>
      <c r="BO13" s="7"/>
      <c r="BP13" s="7"/>
      <c r="BQ13" s="7" t="s">
        <v>176</v>
      </c>
      <c r="BR13" s="16">
        <v>1200</v>
      </c>
      <c r="BS13" s="7" t="s">
        <v>177</v>
      </c>
      <c r="BT13" s="16">
        <v>1000</v>
      </c>
      <c r="BU13" s="7"/>
      <c r="BV13" s="7"/>
      <c r="BW13" s="7"/>
      <c r="BX13" s="7"/>
      <c r="BY13" s="7"/>
      <c r="BZ13" s="7"/>
      <c r="CA13" s="7" t="s">
        <v>178</v>
      </c>
      <c r="CB13" s="7" t="s">
        <v>240</v>
      </c>
      <c r="CC13" s="7" t="s">
        <v>180</v>
      </c>
      <c r="CD13" s="7">
        <v>9851169272</v>
      </c>
      <c r="CE13" s="7" t="s">
        <v>178</v>
      </c>
      <c r="CF13" s="7" t="s">
        <v>241</v>
      </c>
      <c r="CG13" s="7" t="s">
        <v>182</v>
      </c>
      <c r="CH13" s="12">
        <v>9841543139</v>
      </c>
      <c r="CI13" s="7" t="s">
        <v>178</v>
      </c>
      <c r="CJ13" s="7" t="s">
        <v>242</v>
      </c>
      <c r="CK13" s="7" t="s">
        <v>184</v>
      </c>
      <c r="CL13" s="7">
        <v>9851195271</v>
      </c>
      <c r="CM13" s="7" t="s">
        <v>185</v>
      </c>
      <c r="CN13" s="7" t="s">
        <v>186</v>
      </c>
      <c r="CO13" s="7" t="s">
        <v>187</v>
      </c>
      <c r="CP13" s="7">
        <v>9851146403</v>
      </c>
      <c r="CQ13" s="7" t="s">
        <v>188</v>
      </c>
      <c r="CR13" s="7" t="s">
        <v>189</v>
      </c>
      <c r="CS13" s="7" t="s">
        <v>190</v>
      </c>
      <c r="CT13" s="7">
        <v>9851090449</v>
      </c>
      <c r="CU13" s="16">
        <v>105</v>
      </c>
      <c r="CV13" s="16">
        <v>120</v>
      </c>
      <c r="CW13" s="16">
        <v>2000</v>
      </c>
      <c r="CX13" s="16">
        <v>20</v>
      </c>
      <c r="CY13" s="16">
        <v>300</v>
      </c>
      <c r="CZ13" s="16">
        <v>200</v>
      </c>
      <c r="DA13" s="7">
        <v>12</v>
      </c>
      <c r="DB13" s="7">
        <v>5</v>
      </c>
      <c r="DC13" s="7">
        <v>5</v>
      </c>
      <c r="DD13" s="7">
        <v>6</v>
      </c>
      <c r="DE13" s="7">
        <v>4</v>
      </c>
      <c r="DF13" s="7">
        <v>3</v>
      </c>
      <c r="DG13" s="7">
        <v>100</v>
      </c>
      <c r="DH13" s="7">
        <v>2</v>
      </c>
      <c r="DI13" s="7"/>
      <c r="DJ13" s="7"/>
      <c r="DK13" s="13">
        <v>526</v>
      </c>
      <c r="DL13" s="13">
        <v>460</v>
      </c>
      <c r="DM13" s="14">
        <f t="shared" si="4"/>
        <v>66</v>
      </c>
      <c r="DN13" s="13">
        <v>759</v>
      </c>
      <c r="DO13" s="14">
        <v>0</v>
      </c>
      <c r="DP13" s="14">
        <f t="shared" si="5"/>
        <v>759</v>
      </c>
      <c r="DQ13" s="7"/>
      <c r="DR13" s="7"/>
      <c r="DS13" s="7"/>
      <c r="DT13" s="7"/>
      <c r="DU13" s="7"/>
      <c r="DV13" s="7"/>
      <c r="DW13" s="7"/>
    </row>
    <row r="14" spans="1:127" x14ac:dyDescent="0.2">
      <c r="A14" s="7">
        <v>24011</v>
      </c>
      <c r="B14" s="6" t="s">
        <v>243</v>
      </c>
      <c r="C14" s="6" t="s">
        <v>166</v>
      </c>
      <c r="D14" s="7">
        <v>1721</v>
      </c>
      <c r="E14" s="7">
        <v>9278</v>
      </c>
      <c r="F14" s="7">
        <f t="shared" si="3"/>
        <v>10999</v>
      </c>
      <c r="G14" s="7" t="s">
        <v>168</v>
      </c>
      <c r="H14" s="8">
        <v>2.818438039821802E-2</v>
      </c>
      <c r="I14" s="8">
        <v>4.0099999999999997E-2</v>
      </c>
      <c r="J14" s="7" t="s">
        <v>169</v>
      </c>
      <c r="K14" s="8">
        <v>0.57496136012364762</v>
      </c>
      <c r="L14" s="8">
        <v>0.69</v>
      </c>
      <c r="M14" s="8" t="s">
        <v>170</v>
      </c>
      <c r="N14" s="8">
        <v>4.1185562323847624E-2</v>
      </c>
      <c r="O14" s="8">
        <v>5.9700000000000003E-2</v>
      </c>
      <c r="P14" s="8" t="s">
        <v>171</v>
      </c>
      <c r="Q14" s="8">
        <v>2.6366033275752342E-3</v>
      </c>
      <c r="R14" s="8">
        <v>2.8999999999999998E-3</v>
      </c>
      <c r="S14" s="9" t="s">
        <v>172</v>
      </c>
      <c r="T14" s="8">
        <v>3.4184925902354758E-2</v>
      </c>
      <c r="U14" s="8">
        <v>4.6399999999999997E-2</v>
      </c>
      <c r="V14" s="6" t="s">
        <v>173</v>
      </c>
      <c r="W14" s="8">
        <v>0.31884716792435674</v>
      </c>
      <c r="X14" s="8">
        <v>0.161</v>
      </c>
      <c r="Y14" s="7">
        <v>9937</v>
      </c>
      <c r="Z14" s="7">
        <v>8508</v>
      </c>
      <c r="AA14" s="7">
        <v>8508</v>
      </c>
      <c r="AB14" s="7">
        <v>5541</v>
      </c>
      <c r="AC14" s="7">
        <v>2399</v>
      </c>
      <c r="AD14" s="7"/>
      <c r="AE14" s="7"/>
      <c r="AF14" s="7">
        <v>397</v>
      </c>
      <c r="AG14" s="7">
        <v>66</v>
      </c>
      <c r="AH14" s="7">
        <v>66</v>
      </c>
      <c r="AI14" s="7">
        <v>0</v>
      </c>
      <c r="AJ14" s="7">
        <v>3041</v>
      </c>
      <c r="AK14" s="7">
        <v>2932</v>
      </c>
      <c r="AL14" s="7">
        <v>4</v>
      </c>
      <c r="AM14" s="7">
        <v>4</v>
      </c>
      <c r="AN14" s="7"/>
      <c r="AO14" s="7" t="s">
        <v>244</v>
      </c>
      <c r="AP14" s="10">
        <v>14803.184000000001</v>
      </c>
      <c r="AQ14" s="7"/>
      <c r="AR14" s="7"/>
      <c r="AS14" s="10">
        <v>28014.928</v>
      </c>
      <c r="AT14" s="7"/>
      <c r="AU14" s="7"/>
      <c r="AV14" s="10">
        <v>22915.060799999999</v>
      </c>
      <c r="AW14" s="7"/>
      <c r="AX14" s="7"/>
      <c r="AY14" s="10">
        <v>121675.35999999999</v>
      </c>
      <c r="AZ14" s="7"/>
      <c r="BA14" s="7"/>
      <c r="BB14" s="10">
        <v>286403.36</v>
      </c>
      <c r="BC14" s="7"/>
      <c r="BD14" s="7"/>
      <c r="BE14" s="7"/>
      <c r="BF14" s="7"/>
      <c r="BG14" s="7"/>
      <c r="BH14" s="10">
        <v>3560916.8</v>
      </c>
      <c r="BI14" s="7"/>
      <c r="BJ14" s="7"/>
      <c r="BK14" s="10">
        <v>4712.8959999999997</v>
      </c>
      <c r="BL14" s="7"/>
      <c r="BM14" s="7"/>
      <c r="BN14" s="10">
        <v>27456081.280000001</v>
      </c>
      <c r="BO14" s="7"/>
      <c r="BP14" s="7"/>
      <c r="BQ14" s="7" t="s">
        <v>176</v>
      </c>
      <c r="BR14" s="7">
        <v>1400</v>
      </c>
      <c r="BS14" s="7" t="s">
        <v>177</v>
      </c>
      <c r="BT14" s="7">
        <v>800</v>
      </c>
      <c r="BU14" s="7"/>
      <c r="BV14" s="7"/>
      <c r="BW14" s="7"/>
      <c r="BX14" s="7"/>
      <c r="BY14" s="7"/>
      <c r="BZ14" s="7"/>
      <c r="CA14" s="7" t="s">
        <v>178</v>
      </c>
      <c r="CB14" s="7" t="s">
        <v>245</v>
      </c>
      <c r="CC14" s="7" t="s">
        <v>180</v>
      </c>
      <c r="CD14" s="7">
        <v>9843041788</v>
      </c>
      <c r="CE14" s="7" t="s">
        <v>178</v>
      </c>
      <c r="CF14" s="7" t="s">
        <v>246</v>
      </c>
      <c r="CG14" s="7" t="s">
        <v>182</v>
      </c>
      <c r="CH14" s="12">
        <v>9841670594</v>
      </c>
      <c r="CI14" s="7" t="s">
        <v>178</v>
      </c>
      <c r="CJ14" s="7" t="s">
        <v>247</v>
      </c>
      <c r="CK14" s="7" t="s">
        <v>184</v>
      </c>
      <c r="CL14" s="7">
        <v>9851250031</v>
      </c>
      <c r="CM14" s="7" t="s">
        <v>185</v>
      </c>
      <c r="CN14" s="7" t="s">
        <v>186</v>
      </c>
      <c r="CO14" s="7" t="s">
        <v>187</v>
      </c>
      <c r="CP14" s="7">
        <v>9851146403</v>
      </c>
      <c r="CQ14" s="7" t="s">
        <v>188</v>
      </c>
      <c r="CR14" s="7" t="s">
        <v>189</v>
      </c>
      <c r="CS14" s="7" t="s">
        <v>190</v>
      </c>
      <c r="CT14" s="7">
        <v>9851090449</v>
      </c>
      <c r="CU14" s="7"/>
      <c r="CV14" s="7"/>
      <c r="CW14" s="7"/>
      <c r="CX14" s="7"/>
      <c r="CY14" s="7"/>
      <c r="CZ14" s="7"/>
      <c r="DA14" s="7">
        <v>14</v>
      </c>
      <c r="DB14" s="7"/>
      <c r="DC14" s="7">
        <v>2</v>
      </c>
      <c r="DD14" s="7"/>
      <c r="DE14" s="7">
        <v>4</v>
      </c>
      <c r="DF14" s="7"/>
      <c r="DG14" s="7"/>
      <c r="DH14" s="7"/>
      <c r="DI14" s="7"/>
      <c r="DJ14" s="7" t="s">
        <v>248</v>
      </c>
      <c r="DK14" s="13">
        <v>626</v>
      </c>
      <c r="DL14" s="13">
        <v>450</v>
      </c>
      <c r="DM14" s="14">
        <f t="shared" si="4"/>
        <v>176</v>
      </c>
      <c r="DN14" s="13">
        <v>883</v>
      </c>
      <c r="DO14" s="13">
        <v>28</v>
      </c>
      <c r="DP14" s="14">
        <f t="shared" si="5"/>
        <v>855</v>
      </c>
      <c r="DQ14" s="7"/>
      <c r="DR14" s="7"/>
      <c r="DS14" s="7"/>
      <c r="DT14" s="7"/>
      <c r="DU14" s="7"/>
      <c r="DV14" s="7"/>
      <c r="DW14" s="7"/>
    </row>
    <row r="15" spans="1:127" x14ac:dyDescent="0.2">
      <c r="A15" s="7">
        <v>24012</v>
      </c>
      <c r="B15" s="6" t="s">
        <v>249</v>
      </c>
      <c r="C15" s="6" t="s">
        <v>166</v>
      </c>
      <c r="D15" s="7">
        <v>1539</v>
      </c>
      <c r="E15" s="7">
        <v>5862</v>
      </c>
      <c r="F15" s="7">
        <f t="shared" si="3"/>
        <v>7401</v>
      </c>
      <c r="G15" s="7" t="s">
        <v>168</v>
      </c>
      <c r="H15" s="8">
        <v>1.3511687609782462E-3</v>
      </c>
      <c r="I15" s="8">
        <v>4.0099999999999997E-2</v>
      </c>
      <c r="J15" s="7" t="s">
        <v>169</v>
      </c>
      <c r="K15" s="8">
        <v>0.96662613160383737</v>
      </c>
      <c r="L15" s="8">
        <v>0.69</v>
      </c>
      <c r="M15" s="8" t="s">
        <v>170</v>
      </c>
      <c r="N15" s="8">
        <v>2.837454398054317E-3</v>
      </c>
      <c r="O15" s="8">
        <v>5.9700000000000003E-2</v>
      </c>
      <c r="P15" s="8" t="s">
        <v>171</v>
      </c>
      <c r="Q15" s="8">
        <v>1.8916362653695446E-3</v>
      </c>
      <c r="R15" s="8">
        <v>2.8999999999999998E-3</v>
      </c>
      <c r="S15" s="9" t="s">
        <v>172</v>
      </c>
      <c r="T15" s="8">
        <v>2.7023375219564923E-3</v>
      </c>
      <c r="U15" s="8">
        <v>4.6399999999999997E-2</v>
      </c>
      <c r="V15" s="6" t="s">
        <v>173</v>
      </c>
      <c r="W15" s="8">
        <v>2.4591271449804081E-2</v>
      </c>
      <c r="X15" s="8">
        <v>0.161</v>
      </c>
      <c r="Y15" s="7">
        <v>6262</v>
      </c>
      <c r="Z15" s="7">
        <v>5146</v>
      </c>
      <c r="AA15" s="7">
        <v>5146</v>
      </c>
      <c r="AB15" s="7">
        <v>3607</v>
      </c>
      <c r="AC15" s="7">
        <v>1388</v>
      </c>
      <c r="AD15" s="7"/>
      <c r="AE15" s="7"/>
      <c r="AF15" s="7">
        <v>662</v>
      </c>
      <c r="AG15" s="7">
        <v>117</v>
      </c>
      <c r="AH15" s="7">
        <v>117</v>
      </c>
      <c r="AI15" s="7">
        <v>0</v>
      </c>
      <c r="AJ15" s="7">
        <v>2257</v>
      </c>
      <c r="AK15" s="7">
        <v>2203</v>
      </c>
      <c r="AL15" s="7"/>
      <c r="AM15" s="7"/>
      <c r="AN15" s="7"/>
      <c r="AO15" s="7" t="s">
        <v>250</v>
      </c>
      <c r="AP15" s="10">
        <v>12284.669918699188</v>
      </c>
      <c r="AQ15" s="7"/>
      <c r="AR15" s="7"/>
      <c r="AS15" s="10">
        <v>18563.226016260167</v>
      </c>
      <c r="AT15" s="7"/>
      <c r="AU15" s="7"/>
      <c r="AV15" s="10">
        <v>15614.657560975611</v>
      </c>
      <c r="AW15" s="7"/>
      <c r="AX15" s="7"/>
      <c r="AY15" s="10">
        <v>152320</v>
      </c>
      <c r="AZ15" s="7"/>
      <c r="BA15" s="7"/>
      <c r="BB15" s="10">
        <v>188604.35772357724</v>
      </c>
      <c r="BC15" s="7"/>
      <c r="BD15" s="7"/>
      <c r="BE15" s="7"/>
      <c r="BF15" s="7"/>
      <c r="BG15" s="7"/>
      <c r="BH15" s="10">
        <v>2427213.0081300815</v>
      </c>
      <c r="BI15" s="7"/>
      <c r="BJ15" s="7"/>
      <c r="BK15" s="10">
        <v>6439.5447154471549</v>
      </c>
      <c r="BL15" s="7"/>
      <c r="BM15" s="7"/>
      <c r="BN15" s="10">
        <v>27726326.634146344</v>
      </c>
      <c r="BO15" s="7"/>
      <c r="BP15" s="7"/>
      <c r="BQ15" s="7" t="s">
        <v>176</v>
      </c>
      <c r="BR15" s="7"/>
      <c r="BS15" s="7" t="s">
        <v>177</v>
      </c>
      <c r="BT15" s="7"/>
      <c r="BU15" s="7"/>
      <c r="BV15" s="7"/>
      <c r="BW15" s="7"/>
      <c r="BX15" s="7"/>
      <c r="BY15" s="7"/>
      <c r="BZ15" s="7"/>
      <c r="CA15" s="7" t="s">
        <v>178</v>
      </c>
      <c r="CB15" s="7" t="s">
        <v>251</v>
      </c>
      <c r="CC15" s="7" t="s">
        <v>180</v>
      </c>
      <c r="CD15" s="7">
        <v>9851023673</v>
      </c>
      <c r="CE15" s="7" t="s">
        <v>178</v>
      </c>
      <c r="CF15" s="7" t="s">
        <v>252</v>
      </c>
      <c r="CG15" s="7" t="s">
        <v>182</v>
      </c>
      <c r="CH15" s="12">
        <v>9841005964</v>
      </c>
      <c r="CI15" s="7" t="s">
        <v>178</v>
      </c>
      <c r="CJ15" s="7" t="s">
        <v>253</v>
      </c>
      <c r="CK15" s="7" t="s">
        <v>184</v>
      </c>
      <c r="CL15" s="7">
        <v>9841344795</v>
      </c>
      <c r="CM15" s="7" t="s">
        <v>185</v>
      </c>
      <c r="CN15" s="7" t="s">
        <v>186</v>
      </c>
      <c r="CO15" s="7" t="s">
        <v>187</v>
      </c>
      <c r="CP15" s="7">
        <v>9851146403</v>
      </c>
      <c r="CQ15" s="7" t="s">
        <v>188</v>
      </c>
      <c r="CR15" s="7" t="s">
        <v>189</v>
      </c>
      <c r="CS15" s="7" t="s">
        <v>190</v>
      </c>
      <c r="CT15" s="7">
        <v>9851090449</v>
      </c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13">
        <v>396</v>
      </c>
      <c r="DL15" s="13">
        <v>518</v>
      </c>
      <c r="DM15" s="14">
        <f t="shared" si="4"/>
        <v>-122</v>
      </c>
      <c r="DN15" s="13">
        <v>567</v>
      </c>
      <c r="DO15" s="13">
        <v>38</v>
      </c>
      <c r="DP15" s="14">
        <f t="shared" si="5"/>
        <v>529</v>
      </c>
      <c r="DQ15" s="7"/>
      <c r="DR15" s="7"/>
      <c r="DS15" s="7"/>
      <c r="DT15" s="7"/>
      <c r="DU15" s="7"/>
      <c r="DV15" s="7"/>
      <c r="DW15" s="7"/>
    </row>
    <row r="16" spans="1:127" x14ac:dyDescent="0.2">
      <c r="A16" s="7">
        <v>24013</v>
      </c>
      <c r="B16" s="6" t="s">
        <v>254</v>
      </c>
      <c r="C16" s="6" t="s">
        <v>166</v>
      </c>
      <c r="D16" s="7">
        <v>1632</v>
      </c>
      <c r="E16" s="7">
        <v>4569</v>
      </c>
      <c r="F16" s="7">
        <f t="shared" si="3"/>
        <v>6201</v>
      </c>
      <c r="G16" s="7" t="s">
        <v>168</v>
      </c>
      <c r="H16" s="8">
        <v>9.6758587324625057E-4</v>
      </c>
      <c r="I16" s="8">
        <v>4.0099999999999997E-2</v>
      </c>
      <c r="J16" s="7" t="s">
        <v>169</v>
      </c>
      <c r="K16" s="8">
        <v>0.99193678438961452</v>
      </c>
      <c r="L16" s="8">
        <v>0.69</v>
      </c>
      <c r="M16" s="8" t="s">
        <v>170</v>
      </c>
      <c r="N16" s="8">
        <v>4.8379293662312528E-4</v>
      </c>
      <c r="O16" s="8">
        <v>5.9700000000000003E-2</v>
      </c>
      <c r="P16" s="8" t="s">
        <v>171</v>
      </c>
      <c r="Q16" s="8">
        <v>1.6126431220770843E-3</v>
      </c>
      <c r="R16" s="8">
        <v>2.8999999999999998E-3</v>
      </c>
      <c r="S16" s="9" t="s">
        <v>172</v>
      </c>
      <c r="T16" s="8">
        <v>1.1288501854539591E-3</v>
      </c>
      <c r="U16" s="8">
        <v>4.6399999999999997E-2</v>
      </c>
      <c r="V16" s="6" t="s">
        <v>173</v>
      </c>
      <c r="W16" s="8">
        <v>3.8703434929850023E-3</v>
      </c>
      <c r="X16" s="8">
        <v>0.161</v>
      </c>
      <c r="Y16" s="7">
        <v>4847</v>
      </c>
      <c r="Z16" s="7">
        <v>3888</v>
      </c>
      <c r="AA16" s="7">
        <v>3888</v>
      </c>
      <c r="AB16" s="7">
        <v>2704</v>
      </c>
      <c r="AC16" s="7">
        <v>1266</v>
      </c>
      <c r="AD16" s="7"/>
      <c r="AE16" s="7"/>
      <c r="AF16" s="7">
        <v>597</v>
      </c>
      <c r="AG16" s="7">
        <v>98</v>
      </c>
      <c r="AH16" s="7">
        <v>98</v>
      </c>
      <c r="AI16" s="7">
        <v>0</v>
      </c>
      <c r="AJ16" s="7">
        <v>2101</v>
      </c>
      <c r="AK16" s="7">
        <v>2069</v>
      </c>
      <c r="AL16" s="7"/>
      <c r="AM16" s="7"/>
      <c r="AN16" s="7"/>
      <c r="AO16" s="7" t="s">
        <v>255</v>
      </c>
      <c r="AP16" s="10">
        <v>10073.668141592922</v>
      </c>
      <c r="AQ16" s="7"/>
      <c r="AR16" s="7"/>
      <c r="AS16" s="10">
        <v>11517.646017699115</v>
      </c>
      <c r="AT16" s="7"/>
      <c r="AU16" s="7"/>
      <c r="AV16" s="10">
        <v>10114.680530973452</v>
      </c>
      <c r="AW16" s="7"/>
      <c r="AX16" s="7"/>
      <c r="AY16" s="10">
        <v>165502.07964601772</v>
      </c>
      <c r="AZ16" s="7"/>
      <c r="BA16" s="7"/>
      <c r="BB16" s="10">
        <v>115860.00000000001</v>
      </c>
      <c r="BC16" s="7"/>
      <c r="BD16" s="7"/>
      <c r="BE16" s="7"/>
      <c r="BF16" s="7"/>
      <c r="BG16" s="7"/>
      <c r="BH16" s="10">
        <v>1572996.0176991152</v>
      </c>
      <c r="BI16" s="7"/>
      <c r="BJ16" s="7"/>
      <c r="BK16" s="10">
        <v>7279.6991150442482</v>
      </c>
      <c r="BL16" s="7"/>
      <c r="BM16" s="7"/>
      <c r="BN16" s="10">
        <v>26643100.663716815</v>
      </c>
      <c r="BO16" s="7"/>
      <c r="BP16" s="7"/>
      <c r="BQ16" s="7" t="s">
        <v>176</v>
      </c>
      <c r="BR16" s="7">
        <v>1500</v>
      </c>
      <c r="BS16" s="7" t="s">
        <v>177</v>
      </c>
      <c r="BT16" s="7">
        <v>1000</v>
      </c>
      <c r="BU16" s="7"/>
      <c r="BV16" s="7"/>
      <c r="BW16" s="7"/>
      <c r="BX16" s="7"/>
      <c r="BY16" s="7"/>
      <c r="BZ16" s="7"/>
      <c r="CA16" s="7" t="s">
        <v>178</v>
      </c>
      <c r="CB16" s="7" t="s">
        <v>256</v>
      </c>
      <c r="CC16" s="7" t="s">
        <v>180</v>
      </c>
      <c r="CD16" s="7">
        <v>9851083953</v>
      </c>
      <c r="CE16" s="7" t="s">
        <v>178</v>
      </c>
      <c r="CF16" s="7" t="s">
        <v>257</v>
      </c>
      <c r="CG16" s="7" t="s">
        <v>182</v>
      </c>
      <c r="CH16" s="12">
        <v>9849482709</v>
      </c>
      <c r="CI16" s="7" t="s">
        <v>178</v>
      </c>
      <c r="CJ16" s="7" t="s">
        <v>258</v>
      </c>
      <c r="CK16" s="7" t="s">
        <v>184</v>
      </c>
      <c r="CL16" s="7">
        <v>9841700755</v>
      </c>
      <c r="CM16" s="7" t="s">
        <v>185</v>
      </c>
      <c r="CN16" s="7" t="s">
        <v>186</v>
      </c>
      <c r="CO16" s="7" t="s">
        <v>187</v>
      </c>
      <c r="CP16" s="7">
        <v>9851146403</v>
      </c>
      <c r="CQ16" s="7" t="s">
        <v>188</v>
      </c>
      <c r="CR16" s="7" t="s">
        <v>189</v>
      </c>
      <c r="CS16" s="7" t="s">
        <v>190</v>
      </c>
      <c r="CT16" s="7">
        <v>9851090449</v>
      </c>
      <c r="CU16" s="7"/>
      <c r="CV16" s="7"/>
      <c r="CW16" s="7"/>
      <c r="CX16" s="7"/>
      <c r="CY16" s="7"/>
      <c r="CZ16" s="7"/>
      <c r="DA16" s="7">
        <v>7</v>
      </c>
      <c r="DB16" s="7"/>
      <c r="DC16" s="7"/>
      <c r="DD16" s="7"/>
      <c r="DE16" s="7">
        <v>8</v>
      </c>
      <c r="DF16" s="7"/>
      <c r="DG16" s="7">
        <v>160</v>
      </c>
      <c r="DH16" s="7">
        <v>150</v>
      </c>
      <c r="DI16" s="7"/>
      <c r="DJ16" s="7"/>
      <c r="DK16" s="14">
        <v>297</v>
      </c>
      <c r="DL16" s="13">
        <v>157</v>
      </c>
      <c r="DM16" s="14">
        <f t="shared" si="4"/>
        <v>140</v>
      </c>
      <c r="DN16" s="13">
        <v>432</v>
      </c>
      <c r="DO16" s="14">
        <v>0</v>
      </c>
      <c r="DP16" s="14">
        <f t="shared" si="5"/>
        <v>432</v>
      </c>
      <c r="DQ16" s="7"/>
      <c r="DR16" s="7"/>
      <c r="DS16" s="7"/>
      <c r="DT16" s="7"/>
      <c r="DU16" s="7"/>
      <c r="DV16" s="7"/>
      <c r="DW16" s="7"/>
    </row>
  </sheetData>
  <mergeCells count="12">
    <mergeCell ref="DR2:DW2"/>
    <mergeCell ref="D2:F2"/>
    <mergeCell ref="A2:C2"/>
    <mergeCell ref="BU2:BZ2"/>
    <mergeCell ref="CA2:CT2"/>
    <mergeCell ref="CU2:CZ2"/>
    <mergeCell ref="DA2:DJ2"/>
    <mergeCell ref="DK2:DP2"/>
    <mergeCell ref="G2:X2"/>
    <mergeCell ref="Y2:AM2"/>
    <mergeCell ref="AN2:AO2"/>
    <mergeCell ref="AP2:BT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A2" sqref="A2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145</v>
      </c>
      <c r="B2" s="1" t="s">
        <v>78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96</v>
      </c>
      <c r="U2" s="1" t="s">
        <v>97</v>
      </c>
      <c r="V2" s="1" t="s">
        <v>98</v>
      </c>
      <c r="W2" s="1" t="s">
        <v>99</v>
      </c>
      <c r="X2" s="1" t="s">
        <v>100</v>
      </c>
      <c r="Y2" s="1" t="s">
        <v>101</v>
      </c>
      <c r="Z2" s="1" t="s">
        <v>102</v>
      </c>
      <c r="AA2" s="1" t="s">
        <v>103</v>
      </c>
      <c r="AB2" s="1" t="s">
        <v>104</v>
      </c>
      <c r="AC2" s="1" t="s">
        <v>105</v>
      </c>
      <c r="AD2" s="1" t="s">
        <v>106</v>
      </c>
      <c r="AE2" s="1" t="s">
        <v>107</v>
      </c>
      <c r="AF2" s="1" t="s">
        <v>108</v>
      </c>
      <c r="AG2" s="1" t="s">
        <v>109</v>
      </c>
      <c r="AH2" s="1" t="s">
        <v>110</v>
      </c>
      <c r="AI2" s="1" t="s">
        <v>111</v>
      </c>
      <c r="AJ2" s="1" t="s">
        <v>112</v>
      </c>
      <c r="AK2" s="1" t="s">
        <v>113</v>
      </c>
    </row>
    <row r="3" spans="1:37" x14ac:dyDescent="0.2">
      <c r="A3" s="20">
        <v>24001</v>
      </c>
      <c r="B3" s="21">
        <v>0</v>
      </c>
      <c r="C3" s="21">
        <v>0</v>
      </c>
      <c r="D3" s="21">
        <v>1</v>
      </c>
      <c r="E3" s="21">
        <v>0</v>
      </c>
      <c r="F3" s="21">
        <v>1</v>
      </c>
      <c r="G3" s="21">
        <v>0</v>
      </c>
      <c r="H3" s="21">
        <v>0</v>
      </c>
      <c r="I3" s="21">
        <v>0</v>
      </c>
      <c r="J3" s="21">
        <v>1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</row>
    <row r="4" spans="1:37" x14ac:dyDescent="0.2">
      <c r="A4" s="20">
        <v>24002</v>
      </c>
      <c r="B4" s="21">
        <v>3</v>
      </c>
      <c r="C4" s="21">
        <v>1</v>
      </c>
      <c r="D4" s="21">
        <v>2</v>
      </c>
      <c r="E4" s="21">
        <v>1</v>
      </c>
      <c r="F4" s="21">
        <v>2</v>
      </c>
      <c r="G4" s="21">
        <v>2</v>
      </c>
      <c r="H4" s="21"/>
      <c r="I4" s="21"/>
      <c r="J4" s="21"/>
      <c r="K4" s="21"/>
      <c r="L4" s="21"/>
      <c r="M4" s="21"/>
      <c r="N4" s="21"/>
      <c r="O4" s="21"/>
    </row>
    <row r="5" spans="1:37" x14ac:dyDescent="0.2">
      <c r="A5" s="20">
        <v>24003</v>
      </c>
      <c r="B5" s="21">
        <v>1</v>
      </c>
      <c r="C5" s="21">
        <v>3</v>
      </c>
      <c r="D5" s="21">
        <v>2</v>
      </c>
      <c r="E5" s="21">
        <v>2</v>
      </c>
      <c r="F5" s="21">
        <v>1</v>
      </c>
      <c r="G5" s="21">
        <v>1</v>
      </c>
      <c r="H5" s="21">
        <v>2</v>
      </c>
      <c r="I5" s="21">
        <v>3</v>
      </c>
      <c r="J5" s="21">
        <v>0</v>
      </c>
      <c r="K5" s="21">
        <v>2</v>
      </c>
      <c r="L5" s="21"/>
      <c r="M5" s="21"/>
      <c r="N5" s="21"/>
      <c r="O5" s="21"/>
    </row>
    <row r="6" spans="1:37" x14ac:dyDescent="0.2">
      <c r="A6" s="20">
        <v>24004</v>
      </c>
      <c r="B6" s="21">
        <v>1</v>
      </c>
      <c r="C6" s="21">
        <v>1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1</v>
      </c>
      <c r="J6" s="21">
        <v>0</v>
      </c>
      <c r="K6" s="21"/>
      <c r="L6" s="21"/>
      <c r="M6" s="21"/>
      <c r="N6" s="21"/>
      <c r="O6" s="21"/>
    </row>
    <row r="7" spans="1:37" x14ac:dyDescent="0.2">
      <c r="A7" s="20">
        <v>24005</v>
      </c>
      <c r="B7" s="21">
        <v>2</v>
      </c>
      <c r="C7" s="21">
        <v>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/>
      <c r="O7" s="21"/>
    </row>
    <row r="8" spans="1:37" x14ac:dyDescent="0.2">
      <c r="A8" s="20">
        <v>24006</v>
      </c>
      <c r="B8" s="21">
        <v>1</v>
      </c>
      <c r="C8" s="21">
        <v>3</v>
      </c>
      <c r="D8" s="21">
        <v>2</v>
      </c>
      <c r="E8" s="21">
        <v>2</v>
      </c>
      <c r="F8" s="21">
        <v>2</v>
      </c>
      <c r="G8" s="21">
        <v>2</v>
      </c>
      <c r="H8" s="21">
        <v>2</v>
      </c>
      <c r="I8" s="21"/>
      <c r="J8" s="21"/>
      <c r="K8" s="21"/>
      <c r="L8" s="21"/>
      <c r="M8" s="21"/>
      <c r="N8" s="21"/>
      <c r="O8" s="21"/>
    </row>
    <row r="9" spans="1:37" x14ac:dyDescent="0.2">
      <c r="A9" s="20">
        <v>24007</v>
      </c>
      <c r="B9" s="21">
        <v>2</v>
      </c>
      <c r="C9" s="21">
        <v>2</v>
      </c>
      <c r="D9" s="21">
        <v>2</v>
      </c>
      <c r="E9" s="21">
        <v>2</v>
      </c>
      <c r="F9" s="21">
        <v>2</v>
      </c>
      <c r="G9" s="21">
        <v>2</v>
      </c>
      <c r="H9" s="21">
        <v>2</v>
      </c>
      <c r="I9" s="21">
        <v>2</v>
      </c>
      <c r="J9" s="21"/>
      <c r="K9" s="21"/>
      <c r="L9" s="21"/>
      <c r="M9" s="21"/>
      <c r="N9" s="21"/>
      <c r="O9" s="21"/>
    </row>
    <row r="10" spans="1:37" x14ac:dyDescent="0.2">
      <c r="A10" s="20">
        <v>24008</v>
      </c>
      <c r="B10" s="21">
        <v>1</v>
      </c>
      <c r="C10" s="21">
        <v>1</v>
      </c>
      <c r="D10" s="21">
        <v>0</v>
      </c>
      <c r="E10" s="21">
        <v>0</v>
      </c>
      <c r="F10" s="21">
        <v>1</v>
      </c>
      <c r="G10" s="21">
        <v>1</v>
      </c>
      <c r="H10" s="21">
        <v>0</v>
      </c>
      <c r="I10" s="21">
        <v>0</v>
      </c>
      <c r="J10" s="21">
        <v>5</v>
      </c>
      <c r="K10" s="21">
        <v>0</v>
      </c>
      <c r="L10" s="21">
        <v>2</v>
      </c>
      <c r="M10" s="21"/>
      <c r="N10" s="21"/>
      <c r="O10" s="21"/>
    </row>
    <row r="11" spans="1:37" x14ac:dyDescent="0.2">
      <c r="A11" s="20">
        <v>24009</v>
      </c>
      <c r="B11" s="21">
        <v>2</v>
      </c>
      <c r="C11" s="21">
        <v>1</v>
      </c>
      <c r="D11" s="21">
        <v>1</v>
      </c>
      <c r="E11" s="21">
        <v>2</v>
      </c>
      <c r="F11" s="21">
        <v>0</v>
      </c>
      <c r="G11" s="21">
        <v>1</v>
      </c>
      <c r="H11" s="21">
        <v>2</v>
      </c>
      <c r="I11" s="21">
        <v>0</v>
      </c>
      <c r="J11" s="21">
        <v>0</v>
      </c>
      <c r="K11" s="21">
        <v>1</v>
      </c>
      <c r="L11" s="21">
        <v>0</v>
      </c>
      <c r="M11" s="21"/>
      <c r="N11" s="21"/>
      <c r="O11" s="21"/>
    </row>
    <row r="12" spans="1:37" x14ac:dyDescent="0.2">
      <c r="A12" s="20">
        <v>24010</v>
      </c>
      <c r="B12" s="21">
        <v>2</v>
      </c>
      <c r="C12" s="21">
        <v>1</v>
      </c>
      <c r="D12" s="21">
        <v>1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5</v>
      </c>
      <c r="M12" s="21">
        <v>0</v>
      </c>
      <c r="N12" s="21"/>
      <c r="O12" s="21"/>
    </row>
    <row r="13" spans="1:37" x14ac:dyDescent="0.2">
      <c r="A13" s="20">
        <v>24011</v>
      </c>
      <c r="B13" s="21">
        <v>0</v>
      </c>
      <c r="C13" s="21">
        <v>0</v>
      </c>
      <c r="D13" s="21">
        <v>4</v>
      </c>
      <c r="E13" s="21">
        <v>5</v>
      </c>
      <c r="F13" s="21">
        <v>3</v>
      </c>
      <c r="G13" s="21">
        <v>4</v>
      </c>
      <c r="H13" s="21">
        <v>1</v>
      </c>
      <c r="I13" s="21">
        <v>0</v>
      </c>
      <c r="J13" s="21">
        <v>0</v>
      </c>
      <c r="K13" s="21">
        <v>0</v>
      </c>
      <c r="L13" s="21">
        <v>1</v>
      </c>
      <c r="M13" s="21">
        <v>1</v>
      </c>
      <c r="N13" s="21">
        <v>2</v>
      </c>
      <c r="O13" s="21"/>
    </row>
    <row r="14" spans="1:37" x14ac:dyDescent="0.2">
      <c r="A14" s="20">
        <v>24012</v>
      </c>
      <c r="B14" s="21">
        <v>1</v>
      </c>
      <c r="C14" s="21">
        <v>0</v>
      </c>
      <c r="D14" s="21">
        <v>1</v>
      </c>
      <c r="E14" s="21">
        <v>1</v>
      </c>
      <c r="F14" s="21">
        <v>2</v>
      </c>
      <c r="G14" s="21">
        <v>2</v>
      </c>
      <c r="H14" s="21">
        <v>1</v>
      </c>
      <c r="I14" s="21">
        <v>2</v>
      </c>
      <c r="J14" s="21">
        <v>2</v>
      </c>
      <c r="K14" s="21">
        <v>3</v>
      </c>
      <c r="L14" s="21">
        <v>2</v>
      </c>
      <c r="M14" s="21">
        <v>2</v>
      </c>
      <c r="N14" s="21"/>
      <c r="O14" s="21"/>
    </row>
    <row r="15" spans="1:37" x14ac:dyDescent="0.2">
      <c r="A15" s="20">
        <v>24013</v>
      </c>
      <c r="B15" s="21">
        <v>1</v>
      </c>
      <c r="C15" s="21">
        <v>0</v>
      </c>
      <c r="D15" s="21">
        <v>2</v>
      </c>
      <c r="E15" s="21">
        <v>2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/>
      <c r="L15" s="21"/>
      <c r="M15" s="21"/>
      <c r="N15" s="21"/>
      <c r="O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1" sqref="B1:B1048576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24.33203125" bestFit="1" customWidth="1"/>
    <col min="4" max="4" width="25" bestFit="1" customWidth="1"/>
  </cols>
  <sheetData>
    <row r="1" spans="1:4" x14ac:dyDescent="0.2">
      <c r="A1" t="s">
        <v>393</v>
      </c>
      <c r="B1" t="s">
        <v>398</v>
      </c>
      <c r="C1" t="s">
        <v>394</v>
      </c>
      <c r="D1" t="s">
        <v>395</v>
      </c>
    </row>
    <row r="2" spans="1:4" x14ac:dyDescent="0.2">
      <c r="A2" t="s">
        <v>269</v>
      </c>
      <c r="B2" t="s">
        <v>399</v>
      </c>
      <c r="C2" t="s">
        <v>392</v>
      </c>
      <c r="D2" t="str">
        <f>CONCATENATE("",(LOWER(SUBSTITUTE(C2," ","_"))))</f>
        <v>meta</v>
      </c>
    </row>
    <row r="3" spans="1:4" x14ac:dyDescent="0.2">
      <c r="A3" t="s">
        <v>270</v>
      </c>
      <c r="B3" t="s">
        <v>400</v>
      </c>
      <c r="C3" t="s">
        <v>392</v>
      </c>
      <c r="D3" t="str">
        <f t="shared" ref="D3:D66" si="0">CONCATENATE("",(LOWER(SUBSTITUTE(C3," ","_"))))</f>
        <v>meta</v>
      </c>
    </row>
    <row r="4" spans="1:4" x14ac:dyDescent="0.2">
      <c r="A4" t="s">
        <v>271</v>
      </c>
      <c r="B4" t="s">
        <v>401</v>
      </c>
      <c r="C4" t="s">
        <v>392</v>
      </c>
      <c r="D4" t="str">
        <f t="shared" si="0"/>
        <v>meta</v>
      </c>
    </row>
    <row r="5" spans="1:4" x14ac:dyDescent="0.2">
      <c r="A5" t="s">
        <v>272</v>
      </c>
      <c r="B5" t="s">
        <v>402</v>
      </c>
      <c r="C5" t="s">
        <v>2</v>
      </c>
      <c r="D5" t="str">
        <f t="shared" si="0"/>
        <v>facts_and_figures</v>
      </c>
    </row>
    <row r="6" spans="1:4" x14ac:dyDescent="0.2">
      <c r="A6" t="s">
        <v>273</v>
      </c>
      <c r="B6" t="s">
        <v>403</v>
      </c>
      <c r="C6" t="s">
        <v>2</v>
      </c>
      <c r="D6" t="str">
        <f t="shared" si="0"/>
        <v>facts_and_figures</v>
      </c>
    </row>
    <row r="7" spans="1:4" x14ac:dyDescent="0.2">
      <c r="A7" t="s">
        <v>274</v>
      </c>
      <c r="B7" t="s">
        <v>404</v>
      </c>
      <c r="C7" t="s">
        <v>2</v>
      </c>
      <c r="D7" t="str">
        <f t="shared" si="0"/>
        <v>facts_and_figures</v>
      </c>
    </row>
    <row r="8" spans="1:4" x14ac:dyDescent="0.2">
      <c r="A8" t="s">
        <v>275</v>
      </c>
      <c r="B8" t="s">
        <v>405</v>
      </c>
      <c r="C8" t="s">
        <v>2</v>
      </c>
      <c r="D8" t="s">
        <v>396</v>
      </c>
    </row>
    <row r="9" spans="1:4" x14ac:dyDescent="0.2">
      <c r="A9" t="s">
        <v>276</v>
      </c>
      <c r="B9" t="s">
        <v>406</v>
      </c>
      <c r="C9" t="s">
        <v>2</v>
      </c>
      <c r="D9" t="s">
        <v>396</v>
      </c>
    </row>
    <row r="10" spans="1:4" x14ac:dyDescent="0.2">
      <c r="A10" t="s">
        <v>277</v>
      </c>
      <c r="B10" t="s">
        <v>407</v>
      </c>
      <c r="C10" t="s">
        <v>2</v>
      </c>
      <c r="D10" t="s">
        <v>396</v>
      </c>
    </row>
    <row r="11" spans="1:4" x14ac:dyDescent="0.2">
      <c r="A11" t="s">
        <v>278</v>
      </c>
      <c r="B11" t="s">
        <v>408</v>
      </c>
      <c r="C11" t="s">
        <v>2</v>
      </c>
      <c r="D11" t="s">
        <v>396</v>
      </c>
    </row>
    <row r="12" spans="1:4" x14ac:dyDescent="0.2">
      <c r="A12" t="s">
        <v>279</v>
      </c>
      <c r="B12" t="s">
        <v>409</v>
      </c>
      <c r="C12" t="s">
        <v>2</v>
      </c>
      <c r="D12" t="s">
        <v>396</v>
      </c>
    </row>
    <row r="13" spans="1:4" x14ac:dyDescent="0.2">
      <c r="A13" t="s">
        <v>280</v>
      </c>
      <c r="B13" t="s">
        <v>410</v>
      </c>
      <c r="C13" t="s">
        <v>2</v>
      </c>
      <c r="D13" t="s">
        <v>396</v>
      </c>
    </row>
    <row r="14" spans="1:4" x14ac:dyDescent="0.2">
      <c r="A14" t="s">
        <v>281</v>
      </c>
      <c r="B14" t="s">
        <v>411</v>
      </c>
      <c r="C14" t="s">
        <v>2</v>
      </c>
      <c r="D14" t="s">
        <v>396</v>
      </c>
    </row>
    <row r="15" spans="1:4" x14ac:dyDescent="0.2">
      <c r="A15" t="s">
        <v>282</v>
      </c>
      <c r="B15" t="s">
        <v>412</v>
      </c>
      <c r="C15" t="s">
        <v>2</v>
      </c>
      <c r="D15" t="s">
        <v>396</v>
      </c>
    </row>
    <row r="16" spans="1:4" x14ac:dyDescent="0.2">
      <c r="A16" t="s">
        <v>283</v>
      </c>
      <c r="B16" t="s">
        <v>413</v>
      </c>
      <c r="C16" t="s">
        <v>2</v>
      </c>
      <c r="D16" t="s">
        <v>396</v>
      </c>
    </row>
    <row r="17" spans="1:4" x14ac:dyDescent="0.2">
      <c r="A17" t="s">
        <v>284</v>
      </c>
      <c r="B17" t="s">
        <v>414</v>
      </c>
      <c r="C17" t="s">
        <v>2</v>
      </c>
      <c r="D17" t="s">
        <v>396</v>
      </c>
    </row>
    <row r="18" spans="1:4" x14ac:dyDescent="0.2">
      <c r="A18" t="s">
        <v>285</v>
      </c>
      <c r="B18" t="s">
        <v>415</v>
      </c>
      <c r="C18" t="s">
        <v>2</v>
      </c>
      <c r="D18" t="s">
        <v>396</v>
      </c>
    </row>
    <row r="19" spans="1:4" x14ac:dyDescent="0.2">
      <c r="A19" t="s">
        <v>286</v>
      </c>
      <c r="B19" t="s">
        <v>416</v>
      </c>
      <c r="C19" t="s">
        <v>2</v>
      </c>
      <c r="D19" t="s">
        <v>396</v>
      </c>
    </row>
    <row r="20" spans="1:4" x14ac:dyDescent="0.2">
      <c r="A20" t="s">
        <v>287</v>
      </c>
      <c r="B20" t="s">
        <v>417</v>
      </c>
      <c r="C20" t="s">
        <v>2</v>
      </c>
      <c r="D20" t="s">
        <v>396</v>
      </c>
    </row>
    <row r="21" spans="1:4" x14ac:dyDescent="0.2">
      <c r="A21" t="s">
        <v>288</v>
      </c>
      <c r="B21" t="s">
        <v>418</v>
      </c>
      <c r="C21" t="s">
        <v>2</v>
      </c>
      <c r="D21" t="s">
        <v>396</v>
      </c>
    </row>
    <row r="22" spans="1:4" x14ac:dyDescent="0.2">
      <c r="A22" t="s">
        <v>289</v>
      </c>
      <c r="B22" t="s">
        <v>419</v>
      </c>
      <c r="C22" t="s">
        <v>2</v>
      </c>
      <c r="D22" t="s">
        <v>396</v>
      </c>
    </row>
    <row r="23" spans="1:4" x14ac:dyDescent="0.2">
      <c r="A23" t="s">
        <v>290</v>
      </c>
      <c r="B23" t="s">
        <v>420</v>
      </c>
      <c r="C23" t="s">
        <v>2</v>
      </c>
      <c r="D23" t="s">
        <v>396</v>
      </c>
    </row>
    <row r="24" spans="1:4" x14ac:dyDescent="0.2">
      <c r="A24" t="s">
        <v>291</v>
      </c>
      <c r="B24" t="s">
        <v>421</v>
      </c>
      <c r="C24" t="s">
        <v>2</v>
      </c>
      <c r="D24" t="s">
        <v>396</v>
      </c>
    </row>
    <row r="25" spans="1:4" x14ac:dyDescent="0.2">
      <c r="A25" t="s">
        <v>292</v>
      </c>
      <c r="B25" t="s">
        <v>422</v>
      </c>
      <c r="C25" t="s">
        <v>2</v>
      </c>
      <c r="D25" t="s">
        <v>396</v>
      </c>
    </row>
    <row r="26" spans="1:4" x14ac:dyDescent="0.2">
      <c r="A26" t="s">
        <v>293</v>
      </c>
      <c r="B26" t="s">
        <v>423</v>
      </c>
      <c r="C26" t="s">
        <v>7</v>
      </c>
      <c r="D26" t="str">
        <f t="shared" si="0"/>
        <v>recon_&amp;_retrofit_updates</v>
      </c>
    </row>
    <row r="27" spans="1:4" x14ac:dyDescent="0.2">
      <c r="A27" t="s">
        <v>294</v>
      </c>
      <c r="B27" t="s">
        <v>424</v>
      </c>
      <c r="C27" t="s">
        <v>7</v>
      </c>
      <c r="D27" t="str">
        <f t="shared" si="0"/>
        <v>recon_&amp;_retrofit_updates</v>
      </c>
    </row>
    <row r="28" spans="1:4" x14ac:dyDescent="0.2">
      <c r="A28" t="s">
        <v>295</v>
      </c>
      <c r="B28" t="s">
        <v>425</v>
      </c>
      <c r="C28" t="s">
        <v>7</v>
      </c>
      <c r="D28" t="str">
        <f t="shared" si="0"/>
        <v>recon_&amp;_retrofit_updates</v>
      </c>
    </row>
    <row r="29" spans="1:4" x14ac:dyDescent="0.2">
      <c r="A29" t="s">
        <v>296</v>
      </c>
      <c r="B29" t="s">
        <v>426</v>
      </c>
      <c r="C29" t="s">
        <v>7</v>
      </c>
      <c r="D29" t="str">
        <f t="shared" si="0"/>
        <v>recon_&amp;_retrofit_updates</v>
      </c>
    </row>
    <row r="30" spans="1:4" x14ac:dyDescent="0.2">
      <c r="A30" t="s">
        <v>297</v>
      </c>
      <c r="B30" t="s">
        <v>427</v>
      </c>
      <c r="C30" t="s">
        <v>7</v>
      </c>
      <c r="D30" t="str">
        <f t="shared" si="0"/>
        <v>recon_&amp;_retrofit_updates</v>
      </c>
    </row>
    <row r="31" spans="1:4" x14ac:dyDescent="0.2">
      <c r="A31" t="s">
        <v>298</v>
      </c>
      <c r="B31" t="s">
        <v>428</v>
      </c>
      <c r="C31" t="s">
        <v>7</v>
      </c>
      <c r="D31" t="str">
        <f t="shared" si="0"/>
        <v>recon_&amp;_retrofit_updates</v>
      </c>
    </row>
    <row r="32" spans="1:4" x14ac:dyDescent="0.2">
      <c r="A32" t="s">
        <v>299</v>
      </c>
      <c r="B32" t="s">
        <v>429</v>
      </c>
      <c r="C32" t="s">
        <v>7</v>
      </c>
      <c r="D32" t="str">
        <f t="shared" si="0"/>
        <v>recon_&amp;_retrofit_updates</v>
      </c>
    </row>
    <row r="33" spans="1:4" x14ac:dyDescent="0.2">
      <c r="A33" t="s">
        <v>300</v>
      </c>
      <c r="B33" t="s">
        <v>430</v>
      </c>
      <c r="C33" t="s">
        <v>7</v>
      </c>
      <c r="D33" t="str">
        <f t="shared" si="0"/>
        <v>recon_&amp;_retrofit_updates</v>
      </c>
    </row>
    <row r="34" spans="1:4" x14ac:dyDescent="0.2">
      <c r="A34" t="s">
        <v>301</v>
      </c>
      <c r="B34" t="s">
        <v>431</v>
      </c>
      <c r="C34" t="s">
        <v>7</v>
      </c>
      <c r="D34" t="str">
        <f t="shared" si="0"/>
        <v>recon_&amp;_retrofit_updates</v>
      </c>
    </row>
    <row r="35" spans="1:4" x14ac:dyDescent="0.2">
      <c r="A35" t="s">
        <v>302</v>
      </c>
      <c r="B35" t="s">
        <v>432</v>
      </c>
      <c r="C35" t="s">
        <v>7</v>
      </c>
      <c r="D35" t="str">
        <f t="shared" si="0"/>
        <v>recon_&amp;_retrofit_updates</v>
      </c>
    </row>
    <row r="36" spans="1:4" x14ac:dyDescent="0.2">
      <c r="A36" t="s">
        <v>303</v>
      </c>
      <c r="B36" t="s">
        <v>433</v>
      </c>
      <c r="C36" t="s">
        <v>7</v>
      </c>
      <c r="D36" t="str">
        <f t="shared" si="0"/>
        <v>recon_&amp;_retrofit_updates</v>
      </c>
    </row>
    <row r="37" spans="1:4" x14ac:dyDescent="0.2">
      <c r="A37" t="s">
        <v>304</v>
      </c>
      <c r="B37" t="s">
        <v>434</v>
      </c>
      <c r="C37" t="s">
        <v>7</v>
      </c>
      <c r="D37" t="str">
        <f t="shared" si="0"/>
        <v>recon_&amp;_retrofit_updates</v>
      </c>
    </row>
    <row r="38" spans="1:4" x14ac:dyDescent="0.2">
      <c r="A38" t="s">
        <v>305</v>
      </c>
      <c r="B38" t="s">
        <v>435</v>
      </c>
      <c r="C38" t="s">
        <v>7</v>
      </c>
      <c r="D38" t="str">
        <f t="shared" si="0"/>
        <v>recon_&amp;_retrofit_updates</v>
      </c>
    </row>
    <row r="39" spans="1:4" x14ac:dyDescent="0.2">
      <c r="A39" t="s">
        <v>306</v>
      </c>
      <c r="B39" t="s">
        <v>436</v>
      </c>
      <c r="C39" t="s">
        <v>7</v>
      </c>
      <c r="D39" t="str">
        <f t="shared" si="0"/>
        <v>recon_&amp;_retrofit_updates</v>
      </c>
    </row>
    <row r="40" spans="1:4" x14ac:dyDescent="0.2">
      <c r="A40" t="s">
        <v>307</v>
      </c>
      <c r="B40" t="s">
        <v>437</v>
      </c>
      <c r="C40" t="s">
        <v>7</v>
      </c>
      <c r="D40" t="str">
        <f t="shared" si="0"/>
        <v>recon_&amp;_retrofit_updates</v>
      </c>
    </row>
    <row r="41" spans="1:4" x14ac:dyDescent="0.2">
      <c r="A41" t="s">
        <v>308</v>
      </c>
      <c r="B41" t="s">
        <v>438</v>
      </c>
      <c r="C41" t="s">
        <v>23</v>
      </c>
      <c r="D41" t="str">
        <f t="shared" si="0"/>
        <v>po_presence</v>
      </c>
    </row>
    <row r="42" spans="1:4" x14ac:dyDescent="0.2">
      <c r="A42" t="s">
        <v>309</v>
      </c>
      <c r="B42" t="s">
        <v>439</v>
      </c>
      <c r="C42" t="s">
        <v>23</v>
      </c>
      <c r="D42" t="str">
        <f t="shared" si="0"/>
        <v>po_presence</v>
      </c>
    </row>
    <row r="43" spans="1:4" x14ac:dyDescent="0.2">
      <c r="A43" t="s">
        <v>310</v>
      </c>
      <c r="B43" t="s">
        <v>440</v>
      </c>
      <c r="C43" t="s">
        <v>28</v>
      </c>
      <c r="D43" t="str">
        <f t="shared" si="0"/>
        <v>construction_material_status</v>
      </c>
    </row>
    <row r="44" spans="1:4" x14ac:dyDescent="0.2">
      <c r="A44" t="s">
        <v>311</v>
      </c>
      <c r="B44" t="s">
        <v>441</v>
      </c>
      <c r="C44" t="s">
        <v>28</v>
      </c>
      <c r="D44" t="str">
        <f t="shared" si="0"/>
        <v>construction_material_status</v>
      </c>
    </row>
    <row r="45" spans="1:4" x14ac:dyDescent="0.2">
      <c r="A45" t="s">
        <v>312</v>
      </c>
      <c r="B45" t="s">
        <v>442</v>
      </c>
      <c r="C45" t="s">
        <v>28</v>
      </c>
      <c r="D45" t="str">
        <f t="shared" si="0"/>
        <v>construction_material_status</v>
      </c>
    </row>
    <row r="46" spans="1:4" x14ac:dyDescent="0.2">
      <c r="A46" t="s">
        <v>313</v>
      </c>
      <c r="B46" t="s">
        <v>443</v>
      </c>
      <c r="C46" t="s">
        <v>28</v>
      </c>
      <c r="D46" t="str">
        <f t="shared" si="0"/>
        <v>construction_material_status</v>
      </c>
    </row>
    <row r="47" spans="1:4" x14ac:dyDescent="0.2">
      <c r="A47" t="s">
        <v>314</v>
      </c>
      <c r="B47" t="s">
        <v>444</v>
      </c>
      <c r="C47" t="s">
        <v>28</v>
      </c>
      <c r="D47" t="str">
        <f t="shared" si="0"/>
        <v>construction_material_status</v>
      </c>
    </row>
    <row r="48" spans="1:4" x14ac:dyDescent="0.2">
      <c r="A48" t="s">
        <v>315</v>
      </c>
      <c r="B48" t="s">
        <v>445</v>
      </c>
      <c r="C48" t="s">
        <v>28</v>
      </c>
      <c r="D48" t="str">
        <f t="shared" si="0"/>
        <v>construction_material_status</v>
      </c>
    </row>
    <row r="49" spans="1:4" x14ac:dyDescent="0.2">
      <c r="A49" t="s">
        <v>316</v>
      </c>
      <c r="B49" t="s">
        <v>446</v>
      </c>
      <c r="C49" t="s">
        <v>28</v>
      </c>
      <c r="D49" t="str">
        <f t="shared" si="0"/>
        <v>construction_material_status</v>
      </c>
    </row>
    <row r="50" spans="1:4" x14ac:dyDescent="0.2">
      <c r="A50" t="s">
        <v>317</v>
      </c>
      <c r="B50" t="s">
        <v>447</v>
      </c>
      <c r="C50" t="s">
        <v>28</v>
      </c>
      <c r="D50" t="str">
        <f t="shared" si="0"/>
        <v>construction_material_status</v>
      </c>
    </row>
    <row r="51" spans="1:4" x14ac:dyDescent="0.2">
      <c r="A51" t="s">
        <v>318</v>
      </c>
      <c r="B51" t="s">
        <v>448</v>
      </c>
      <c r="C51" t="s">
        <v>28</v>
      </c>
      <c r="D51" t="str">
        <f t="shared" si="0"/>
        <v>construction_material_status</v>
      </c>
    </row>
    <row r="52" spans="1:4" x14ac:dyDescent="0.2">
      <c r="A52" t="s">
        <v>319</v>
      </c>
      <c r="B52" t="s">
        <v>449</v>
      </c>
      <c r="C52" t="s">
        <v>28</v>
      </c>
      <c r="D52" t="str">
        <f t="shared" si="0"/>
        <v>construction_material_status</v>
      </c>
    </row>
    <row r="53" spans="1:4" x14ac:dyDescent="0.2">
      <c r="A53" t="s">
        <v>320</v>
      </c>
      <c r="B53" t="s">
        <v>450</v>
      </c>
      <c r="C53" t="s">
        <v>28</v>
      </c>
      <c r="D53" t="str">
        <f t="shared" si="0"/>
        <v>construction_material_status</v>
      </c>
    </row>
    <row r="54" spans="1:4" x14ac:dyDescent="0.2">
      <c r="A54" t="s">
        <v>321</v>
      </c>
      <c r="B54" t="s">
        <v>451</v>
      </c>
      <c r="C54" t="s">
        <v>28</v>
      </c>
      <c r="D54" t="str">
        <f t="shared" si="0"/>
        <v>construction_material_status</v>
      </c>
    </row>
    <row r="55" spans="1:4" x14ac:dyDescent="0.2">
      <c r="A55" t="s">
        <v>322</v>
      </c>
      <c r="B55" t="s">
        <v>452</v>
      </c>
      <c r="C55" t="s">
        <v>28</v>
      </c>
      <c r="D55" t="str">
        <f t="shared" si="0"/>
        <v>construction_material_status</v>
      </c>
    </row>
    <row r="56" spans="1:4" x14ac:dyDescent="0.2">
      <c r="A56" t="s">
        <v>323</v>
      </c>
      <c r="B56" t="s">
        <v>453</v>
      </c>
      <c r="C56" t="s">
        <v>28</v>
      </c>
      <c r="D56" t="str">
        <f t="shared" si="0"/>
        <v>construction_material_status</v>
      </c>
    </row>
    <row r="57" spans="1:4" x14ac:dyDescent="0.2">
      <c r="A57" t="s">
        <v>324</v>
      </c>
      <c r="B57" t="s">
        <v>454</v>
      </c>
      <c r="C57" t="s">
        <v>28</v>
      </c>
      <c r="D57" t="str">
        <f t="shared" si="0"/>
        <v>construction_material_status</v>
      </c>
    </row>
    <row r="58" spans="1:4" x14ac:dyDescent="0.2">
      <c r="A58" t="s">
        <v>325</v>
      </c>
      <c r="B58" t="s">
        <v>455</v>
      </c>
      <c r="C58" t="s">
        <v>28</v>
      </c>
      <c r="D58" t="str">
        <f t="shared" si="0"/>
        <v>construction_material_status</v>
      </c>
    </row>
    <row r="59" spans="1:4" x14ac:dyDescent="0.2">
      <c r="A59" t="s">
        <v>326</v>
      </c>
      <c r="B59" t="s">
        <v>456</v>
      </c>
      <c r="C59" t="s">
        <v>28</v>
      </c>
      <c r="D59" t="str">
        <f t="shared" si="0"/>
        <v>construction_material_status</v>
      </c>
    </row>
    <row r="60" spans="1:4" x14ac:dyDescent="0.2">
      <c r="A60" t="s">
        <v>327</v>
      </c>
      <c r="B60" t="s">
        <v>457</v>
      </c>
      <c r="C60" t="s">
        <v>28</v>
      </c>
      <c r="D60" t="str">
        <f t="shared" si="0"/>
        <v>construction_material_status</v>
      </c>
    </row>
    <row r="61" spans="1:4" x14ac:dyDescent="0.2">
      <c r="A61" t="s">
        <v>328</v>
      </c>
      <c r="B61" t="s">
        <v>458</v>
      </c>
      <c r="C61" t="s">
        <v>28</v>
      </c>
      <c r="D61" t="str">
        <f t="shared" si="0"/>
        <v>construction_material_status</v>
      </c>
    </row>
    <row r="62" spans="1:4" x14ac:dyDescent="0.2">
      <c r="A62" t="s">
        <v>329</v>
      </c>
      <c r="B62" t="s">
        <v>459</v>
      </c>
      <c r="C62" t="s">
        <v>28</v>
      </c>
      <c r="D62" t="str">
        <f t="shared" si="0"/>
        <v>construction_material_status</v>
      </c>
    </row>
    <row r="63" spans="1:4" x14ac:dyDescent="0.2">
      <c r="A63" t="s">
        <v>330</v>
      </c>
      <c r="B63" t="s">
        <v>460</v>
      </c>
      <c r="C63" t="s">
        <v>28</v>
      </c>
      <c r="D63" t="str">
        <f t="shared" si="0"/>
        <v>construction_material_status</v>
      </c>
    </row>
    <row r="64" spans="1:4" x14ac:dyDescent="0.2">
      <c r="A64" t="s">
        <v>331</v>
      </c>
      <c r="B64" t="s">
        <v>461</v>
      </c>
      <c r="C64" t="s">
        <v>28</v>
      </c>
      <c r="D64" t="str">
        <f t="shared" si="0"/>
        <v>construction_material_status</v>
      </c>
    </row>
    <row r="65" spans="1:4" x14ac:dyDescent="0.2">
      <c r="A65" t="s">
        <v>332</v>
      </c>
      <c r="B65" t="s">
        <v>462</v>
      </c>
      <c r="C65" t="s">
        <v>28</v>
      </c>
      <c r="D65" t="str">
        <f t="shared" si="0"/>
        <v>construction_material_status</v>
      </c>
    </row>
    <row r="66" spans="1:4" x14ac:dyDescent="0.2">
      <c r="A66" t="s">
        <v>333</v>
      </c>
      <c r="B66" t="s">
        <v>463</v>
      </c>
      <c r="C66" t="s">
        <v>28</v>
      </c>
      <c r="D66" t="str">
        <f t="shared" si="0"/>
        <v>construction_material_status</v>
      </c>
    </row>
    <row r="67" spans="1:4" x14ac:dyDescent="0.2">
      <c r="A67" t="s">
        <v>334</v>
      </c>
      <c r="B67" t="s">
        <v>464</v>
      </c>
      <c r="C67" t="s">
        <v>28</v>
      </c>
      <c r="D67" t="str">
        <f t="shared" ref="D67:D128" si="1">CONCATENATE("",(LOWER(SUBSTITUTE(C67," ","_"))))</f>
        <v>construction_material_status</v>
      </c>
    </row>
    <row r="68" spans="1:4" x14ac:dyDescent="0.2">
      <c r="A68" t="s">
        <v>335</v>
      </c>
      <c r="B68" t="s">
        <v>465</v>
      </c>
      <c r="C68" t="s">
        <v>28</v>
      </c>
      <c r="D68" t="str">
        <f t="shared" si="1"/>
        <v>construction_material_status</v>
      </c>
    </row>
    <row r="69" spans="1:4" x14ac:dyDescent="0.2">
      <c r="A69" t="s">
        <v>336</v>
      </c>
      <c r="B69" t="s">
        <v>466</v>
      </c>
      <c r="C69" t="s">
        <v>28</v>
      </c>
      <c r="D69" t="str">
        <f t="shared" si="1"/>
        <v>construction_material_status</v>
      </c>
    </row>
    <row r="70" spans="1:4" x14ac:dyDescent="0.2">
      <c r="A70" t="s">
        <v>337</v>
      </c>
      <c r="B70" t="s">
        <v>467</v>
      </c>
      <c r="C70" t="s">
        <v>28</v>
      </c>
      <c r="D70" t="str">
        <f t="shared" si="1"/>
        <v>construction_material_status</v>
      </c>
    </row>
    <row r="71" spans="1:4" x14ac:dyDescent="0.2">
      <c r="A71" t="s">
        <v>338</v>
      </c>
      <c r="B71" t="s">
        <v>468</v>
      </c>
      <c r="C71" t="s">
        <v>28</v>
      </c>
      <c r="D71" t="str">
        <f t="shared" si="1"/>
        <v>construction_material_status</v>
      </c>
    </row>
    <row r="72" spans="1:4" x14ac:dyDescent="0.2">
      <c r="A72" t="s">
        <v>339</v>
      </c>
      <c r="B72" t="s">
        <v>469</v>
      </c>
      <c r="C72" t="s">
        <v>28</v>
      </c>
      <c r="D72" t="str">
        <f t="shared" si="1"/>
        <v>construction_material_status</v>
      </c>
    </row>
    <row r="73" spans="1:4" x14ac:dyDescent="0.2">
      <c r="A73" t="s">
        <v>340</v>
      </c>
      <c r="B73" t="s">
        <v>470</v>
      </c>
      <c r="C73" t="s">
        <v>28</v>
      </c>
      <c r="D73" t="str">
        <f t="shared" si="1"/>
        <v>construction_material_status</v>
      </c>
    </row>
    <row r="74" spans="1:4" x14ac:dyDescent="0.2">
      <c r="A74" t="s">
        <v>341</v>
      </c>
      <c r="B74" t="s">
        <v>471</v>
      </c>
      <c r="C74" t="s">
        <v>33</v>
      </c>
      <c r="D74" t="str">
        <f t="shared" si="1"/>
        <v>other_sectors</v>
      </c>
    </row>
    <row r="75" spans="1:4" x14ac:dyDescent="0.2">
      <c r="A75" t="s">
        <v>342</v>
      </c>
      <c r="B75" t="s">
        <v>472</v>
      </c>
      <c r="C75" t="s">
        <v>33</v>
      </c>
      <c r="D75" t="str">
        <f t="shared" si="1"/>
        <v>other_sectors</v>
      </c>
    </row>
    <row r="76" spans="1:4" x14ac:dyDescent="0.2">
      <c r="A76" t="s">
        <v>343</v>
      </c>
      <c r="B76" t="s">
        <v>473</v>
      </c>
      <c r="C76" t="s">
        <v>33</v>
      </c>
      <c r="D76" t="str">
        <f t="shared" si="1"/>
        <v>other_sectors</v>
      </c>
    </row>
    <row r="77" spans="1:4" x14ac:dyDescent="0.2">
      <c r="A77" t="s">
        <v>344</v>
      </c>
      <c r="B77" t="s">
        <v>474</v>
      </c>
      <c r="C77" t="s">
        <v>33</v>
      </c>
      <c r="D77" t="str">
        <f t="shared" si="1"/>
        <v>other_sectors</v>
      </c>
    </row>
    <row r="78" spans="1:4" x14ac:dyDescent="0.2">
      <c r="A78" t="s">
        <v>345</v>
      </c>
      <c r="B78" t="s">
        <v>475</v>
      </c>
      <c r="C78" t="s">
        <v>33</v>
      </c>
      <c r="D78" t="str">
        <f t="shared" si="1"/>
        <v>other_sectors</v>
      </c>
    </row>
    <row r="79" spans="1:4" x14ac:dyDescent="0.2">
      <c r="A79" t="s">
        <v>346</v>
      </c>
      <c r="B79" t="s">
        <v>476</v>
      </c>
      <c r="C79" t="s">
        <v>33</v>
      </c>
      <c r="D79" t="str">
        <f t="shared" si="1"/>
        <v>other_sectors</v>
      </c>
    </row>
    <row r="80" spans="1:4" x14ac:dyDescent="0.2">
      <c r="A80" t="s">
        <v>347</v>
      </c>
      <c r="B80" t="s">
        <v>477</v>
      </c>
      <c r="C80" t="s">
        <v>38</v>
      </c>
      <c r="D80" t="str">
        <f t="shared" si="1"/>
        <v>key_contacts</v>
      </c>
    </row>
    <row r="81" spans="1:4" x14ac:dyDescent="0.2">
      <c r="A81" t="s">
        <v>348</v>
      </c>
      <c r="B81" t="s">
        <v>478</v>
      </c>
      <c r="C81" t="s">
        <v>38</v>
      </c>
      <c r="D81" t="str">
        <f t="shared" si="1"/>
        <v>key_contacts</v>
      </c>
    </row>
    <row r="82" spans="1:4" x14ac:dyDescent="0.2">
      <c r="A82" t="s">
        <v>349</v>
      </c>
      <c r="B82" t="s">
        <v>479</v>
      </c>
      <c r="C82" t="s">
        <v>38</v>
      </c>
      <c r="D82" t="str">
        <f t="shared" si="1"/>
        <v>key_contacts</v>
      </c>
    </row>
    <row r="83" spans="1:4" x14ac:dyDescent="0.2">
      <c r="A83" t="s">
        <v>350</v>
      </c>
      <c r="B83" t="s">
        <v>480</v>
      </c>
      <c r="C83" t="s">
        <v>38</v>
      </c>
      <c r="D83" t="str">
        <f t="shared" si="1"/>
        <v>key_contacts</v>
      </c>
    </row>
    <row r="84" spans="1:4" x14ac:dyDescent="0.2">
      <c r="A84" t="s">
        <v>351</v>
      </c>
      <c r="B84" t="s">
        <v>481</v>
      </c>
      <c r="C84" t="s">
        <v>38</v>
      </c>
      <c r="D84" t="str">
        <f t="shared" si="1"/>
        <v>key_contacts</v>
      </c>
    </row>
    <row r="85" spans="1:4" x14ac:dyDescent="0.2">
      <c r="A85" t="s">
        <v>352</v>
      </c>
      <c r="B85" t="s">
        <v>482</v>
      </c>
      <c r="C85" t="s">
        <v>38</v>
      </c>
      <c r="D85" t="str">
        <f t="shared" si="1"/>
        <v>key_contacts</v>
      </c>
    </row>
    <row r="86" spans="1:4" x14ac:dyDescent="0.2">
      <c r="A86" t="s">
        <v>353</v>
      </c>
      <c r="B86" t="s">
        <v>483</v>
      </c>
      <c r="C86" t="s">
        <v>38</v>
      </c>
      <c r="D86" t="str">
        <f t="shared" si="1"/>
        <v>key_contacts</v>
      </c>
    </row>
    <row r="87" spans="1:4" x14ac:dyDescent="0.2">
      <c r="A87" t="s">
        <v>354</v>
      </c>
      <c r="B87" t="s">
        <v>484</v>
      </c>
      <c r="C87" t="s">
        <v>38</v>
      </c>
      <c r="D87" t="str">
        <f t="shared" si="1"/>
        <v>key_contacts</v>
      </c>
    </row>
    <row r="88" spans="1:4" x14ac:dyDescent="0.2">
      <c r="A88" t="s">
        <v>355</v>
      </c>
      <c r="B88" t="s">
        <v>485</v>
      </c>
      <c r="C88" t="s">
        <v>38</v>
      </c>
      <c r="D88" t="str">
        <f t="shared" si="1"/>
        <v>key_contacts</v>
      </c>
    </row>
    <row r="89" spans="1:4" x14ac:dyDescent="0.2">
      <c r="A89" t="s">
        <v>356</v>
      </c>
      <c r="B89" t="s">
        <v>486</v>
      </c>
      <c r="C89" t="s">
        <v>38</v>
      </c>
      <c r="D89" t="str">
        <f t="shared" si="1"/>
        <v>key_contacts</v>
      </c>
    </row>
    <row r="90" spans="1:4" x14ac:dyDescent="0.2">
      <c r="A90" t="s">
        <v>357</v>
      </c>
      <c r="B90" t="s">
        <v>487</v>
      </c>
      <c r="C90" t="s">
        <v>38</v>
      </c>
      <c r="D90" t="str">
        <f t="shared" si="1"/>
        <v>key_contacts</v>
      </c>
    </row>
    <row r="91" spans="1:4" x14ac:dyDescent="0.2">
      <c r="A91" t="s">
        <v>358</v>
      </c>
      <c r="B91" t="s">
        <v>488</v>
      </c>
      <c r="C91" t="s">
        <v>38</v>
      </c>
      <c r="D91" t="str">
        <f t="shared" si="1"/>
        <v>key_contacts</v>
      </c>
    </row>
    <row r="92" spans="1:4" x14ac:dyDescent="0.2">
      <c r="A92" t="s">
        <v>359</v>
      </c>
      <c r="B92" t="s">
        <v>489</v>
      </c>
      <c r="C92" t="s">
        <v>38</v>
      </c>
      <c r="D92" t="str">
        <f t="shared" si="1"/>
        <v>key_contacts</v>
      </c>
    </row>
    <row r="93" spans="1:4" x14ac:dyDescent="0.2">
      <c r="A93" t="s">
        <v>360</v>
      </c>
      <c r="B93" t="s">
        <v>490</v>
      </c>
      <c r="C93" t="s">
        <v>38</v>
      </c>
      <c r="D93" t="str">
        <f t="shared" si="1"/>
        <v>key_contacts</v>
      </c>
    </row>
    <row r="94" spans="1:4" x14ac:dyDescent="0.2">
      <c r="A94" t="s">
        <v>361</v>
      </c>
      <c r="B94" t="s">
        <v>491</v>
      </c>
      <c r="C94" t="s">
        <v>38</v>
      </c>
      <c r="D94" t="str">
        <f t="shared" si="1"/>
        <v>key_contacts</v>
      </c>
    </row>
    <row r="95" spans="1:4" x14ac:dyDescent="0.2">
      <c r="A95" t="s">
        <v>362</v>
      </c>
      <c r="B95" t="s">
        <v>492</v>
      </c>
      <c r="C95" t="s">
        <v>38</v>
      </c>
      <c r="D95" t="str">
        <f t="shared" si="1"/>
        <v>key_contacts</v>
      </c>
    </row>
    <row r="96" spans="1:4" x14ac:dyDescent="0.2">
      <c r="A96" t="s">
        <v>363</v>
      </c>
      <c r="B96" t="s">
        <v>493</v>
      </c>
      <c r="C96" t="s">
        <v>38</v>
      </c>
      <c r="D96" t="str">
        <f t="shared" si="1"/>
        <v>key_contacts</v>
      </c>
    </row>
    <row r="97" spans="1:4" x14ac:dyDescent="0.2">
      <c r="A97" t="s">
        <v>364</v>
      </c>
      <c r="B97" t="s">
        <v>494</v>
      </c>
      <c r="C97" t="s">
        <v>38</v>
      </c>
      <c r="D97" t="str">
        <f t="shared" si="1"/>
        <v>key_contacts</v>
      </c>
    </row>
    <row r="98" spans="1:4" x14ac:dyDescent="0.2">
      <c r="A98" t="s">
        <v>365</v>
      </c>
      <c r="B98" t="s">
        <v>495</v>
      </c>
      <c r="C98" t="s">
        <v>38</v>
      </c>
      <c r="D98" t="str">
        <f t="shared" si="1"/>
        <v>key_contacts</v>
      </c>
    </row>
    <row r="99" spans="1:4" x14ac:dyDescent="0.2">
      <c r="A99" t="s">
        <v>366</v>
      </c>
      <c r="B99" t="s">
        <v>496</v>
      </c>
      <c r="C99" t="s">
        <v>38</v>
      </c>
      <c r="D99" t="str">
        <f t="shared" si="1"/>
        <v>key_contacts</v>
      </c>
    </row>
    <row r="100" spans="1:4" x14ac:dyDescent="0.2">
      <c r="A100" t="s">
        <v>367</v>
      </c>
      <c r="B100" t="s">
        <v>497</v>
      </c>
      <c r="C100" t="s">
        <v>59</v>
      </c>
      <c r="D100" t="str">
        <f t="shared" si="1"/>
        <v>hh_land_issues</v>
      </c>
    </row>
    <row r="101" spans="1:4" x14ac:dyDescent="0.2">
      <c r="A101" t="s">
        <v>368</v>
      </c>
      <c r="B101" t="s">
        <v>498</v>
      </c>
      <c r="C101" t="s">
        <v>59</v>
      </c>
      <c r="D101" t="str">
        <f t="shared" si="1"/>
        <v>hh_land_issues</v>
      </c>
    </row>
    <row r="102" spans="1:4" x14ac:dyDescent="0.2">
      <c r="A102" t="s">
        <v>369</v>
      </c>
      <c r="B102" t="s">
        <v>499</v>
      </c>
      <c r="C102" t="s">
        <v>59</v>
      </c>
      <c r="D102" t="str">
        <f t="shared" si="1"/>
        <v>hh_land_issues</v>
      </c>
    </row>
    <row r="103" spans="1:4" x14ac:dyDescent="0.2">
      <c r="A103" t="s">
        <v>370</v>
      </c>
      <c r="B103" t="s">
        <v>500</v>
      </c>
      <c r="C103" t="s">
        <v>59</v>
      </c>
      <c r="D103" t="str">
        <f t="shared" si="1"/>
        <v>hh_land_issues</v>
      </c>
    </row>
    <row r="104" spans="1:4" x14ac:dyDescent="0.2">
      <c r="A104" t="s">
        <v>371</v>
      </c>
      <c r="B104" t="s">
        <v>501</v>
      </c>
      <c r="C104" t="s">
        <v>59</v>
      </c>
      <c r="D104" t="str">
        <f t="shared" si="1"/>
        <v>hh_land_issues</v>
      </c>
    </row>
    <row r="105" spans="1:4" x14ac:dyDescent="0.2">
      <c r="A105" t="s">
        <v>372</v>
      </c>
      <c r="B105" t="s">
        <v>502</v>
      </c>
      <c r="C105" t="s">
        <v>59</v>
      </c>
      <c r="D105" t="str">
        <f t="shared" si="1"/>
        <v>hh_land_issues</v>
      </c>
    </row>
    <row r="106" spans="1:4" x14ac:dyDescent="0.2">
      <c r="A106" t="s">
        <v>373</v>
      </c>
      <c r="B106" t="s">
        <v>503</v>
      </c>
      <c r="C106" t="s">
        <v>66</v>
      </c>
      <c r="D106" t="str">
        <f t="shared" si="1"/>
        <v>tech_staff_status</v>
      </c>
    </row>
    <row r="107" spans="1:4" x14ac:dyDescent="0.2">
      <c r="A107" t="s">
        <v>374</v>
      </c>
      <c r="B107" t="s">
        <v>504</v>
      </c>
      <c r="C107" t="s">
        <v>66</v>
      </c>
      <c r="D107" t="str">
        <f t="shared" si="1"/>
        <v>tech_staff_status</v>
      </c>
    </row>
    <row r="108" spans="1:4" x14ac:dyDescent="0.2">
      <c r="A108" t="s">
        <v>375</v>
      </c>
      <c r="B108" t="s">
        <v>505</v>
      </c>
      <c r="C108" t="s">
        <v>66</v>
      </c>
      <c r="D108" t="str">
        <f t="shared" si="1"/>
        <v>tech_staff_status</v>
      </c>
    </row>
    <row r="109" spans="1:4" x14ac:dyDescent="0.2">
      <c r="A109" t="s">
        <v>376</v>
      </c>
      <c r="B109" t="s">
        <v>506</v>
      </c>
      <c r="C109" t="s">
        <v>66</v>
      </c>
      <c r="D109" t="str">
        <f t="shared" si="1"/>
        <v>tech_staff_status</v>
      </c>
    </row>
    <row r="110" spans="1:4" x14ac:dyDescent="0.2">
      <c r="A110" t="s">
        <v>377</v>
      </c>
      <c r="B110" t="s">
        <v>507</v>
      </c>
      <c r="C110" t="s">
        <v>66</v>
      </c>
      <c r="D110" t="str">
        <f t="shared" si="1"/>
        <v>tech_staff_status</v>
      </c>
    </row>
    <row r="111" spans="1:4" x14ac:dyDescent="0.2">
      <c r="A111" t="s">
        <v>378</v>
      </c>
      <c r="B111" t="s">
        <v>508</v>
      </c>
      <c r="C111" t="s">
        <v>66</v>
      </c>
      <c r="D111" t="str">
        <f t="shared" si="1"/>
        <v>tech_staff_status</v>
      </c>
    </row>
    <row r="112" spans="1:4" x14ac:dyDescent="0.2">
      <c r="A112" t="s">
        <v>379</v>
      </c>
      <c r="B112" t="s">
        <v>509</v>
      </c>
      <c r="C112" t="s">
        <v>66</v>
      </c>
      <c r="D112" t="str">
        <f t="shared" si="1"/>
        <v>tech_staff_status</v>
      </c>
    </row>
    <row r="113" spans="1:4" x14ac:dyDescent="0.2">
      <c r="A113" t="s">
        <v>380</v>
      </c>
      <c r="B113" t="s">
        <v>510</v>
      </c>
      <c r="C113" t="s">
        <v>66</v>
      </c>
      <c r="D113" t="str">
        <f t="shared" si="1"/>
        <v>tech_staff_status</v>
      </c>
    </row>
    <row r="114" spans="1:4" x14ac:dyDescent="0.2">
      <c r="A114" t="s">
        <v>381</v>
      </c>
      <c r="B114" t="s">
        <v>511</v>
      </c>
      <c r="C114" t="s">
        <v>66</v>
      </c>
      <c r="D114" t="str">
        <f t="shared" si="1"/>
        <v>tech_staff_status</v>
      </c>
    </row>
    <row r="115" spans="1:4" x14ac:dyDescent="0.2">
      <c r="A115" t="s">
        <v>382</v>
      </c>
      <c r="B115" t="s">
        <v>512</v>
      </c>
      <c r="C115" t="s">
        <v>66</v>
      </c>
      <c r="D115" t="str">
        <f t="shared" si="1"/>
        <v>tech_staff_status</v>
      </c>
    </row>
    <row r="116" spans="1:4" x14ac:dyDescent="0.2">
      <c r="A116" t="s">
        <v>383</v>
      </c>
      <c r="B116" t="s">
        <v>513</v>
      </c>
      <c r="C116" t="s">
        <v>71</v>
      </c>
      <c r="D116" t="str">
        <f t="shared" si="1"/>
        <v>trainings</v>
      </c>
    </row>
    <row r="117" spans="1:4" x14ac:dyDescent="0.2">
      <c r="A117" t="s">
        <v>384</v>
      </c>
      <c r="B117" t="s">
        <v>514</v>
      </c>
      <c r="C117" t="s">
        <v>71</v>
      </c>
      <c r="D117" t="str">
        <f t="shared" si="1"/>
        <v>trainings</v>
      </c>
    </row>
    <row r="118" spans="1:4" x14ac:dyDescent="0.2">
      <c r="A118" t="s">
        <v>385</v>
      </c>
      <c r="B118" t="s">
        <v>515</v>
      </c>
      <c r="C118" t="s">
        <v>71</v>
      </c>
      <c r="D118" t="str">
        <f t="shared" si="1"/>
        <v>trainings</v>
      </c>
    </row>
    <row r="119" spans="1:4" x14ac:dyDescent="0.2">
      <c r="A119" t="s">
        <v>386</v>
      </c>
      <c r="B119" t="s">
        <v>516</v>
      </c>
      <c r="C119" t="s">
        <v>71</v>
      </c>
      <c r="D119" t="str">
        <f t="shared" si="1"/>
        <v>trainings</v>
      </c>
    </row>
    <row r="120" spans="1:4" x14ac:dyDescent="0.2">
      <c r="A120" t="s">
        <v>387</v>
      </c>
      <c r="B120" t="s">
        <v>517</v>
      </c>
      <c r="C120" t="s">
        <v>71</v>
      </c>
      <c r="D120" t="str">
        <f t="shared" si="1"/>
        <v>trainings</v>
      </c>
    </row>
    <row r="121" spans="1:4" x14ac:dyDescent="0.2">
      <c r="A121" t="s">
        <v>388</v>
      </c>
      <c r="B121" t="s">
        <v>518</v>
      </c>
      <c r="C121" t="s">
        <v>71</v>
      </c>
      <c r="D121" t="str">
        <f t="shared" si="1"/>
        <v>trainings</v>
      </c>
    </row>
    <row r="122" spans="1:4" x14ac:dyDescent="0.2">
      <c r="A122" t="s">
        <v>389</v>
      </c>
      <c r="B122" t="s">
        <v>519</v>
      </c>
      <c r="C122" t="s">
        <v>76</v>
      </c>
      <c r="D122" t="str">
        <f t="shared" si="1"/>
        <v>faq</v>
      </c>
    </row>
    <row r="123" spans="1:4" x14ac:dyDescent="0.2">
      <c r="A123" t="s">
        <v>348</v>
      </c>
      <c r="B123" t="s">
        <v>478</v>
      </c>
      <c r="C123" t="s">
        <v>142</v>
      </c>
      <c r="D123" t="str">
        <f t="shared" si="1"/>
        <v>futher_info</v>
      </c>
    </row>
    <row r="124" spans="1:4" x14ac:dyDescent="0.2">
      <c r="A124" t="s">
        <v>347</v>
      </c>
      <c r="B124" t="s">
        <v>477</v>
      </c>
      <c r="C124" t="s">
        <v>142</v>
      </c>
      <c r="D124" t="str">
        <f t="shared" si="1"/>
        <v>futher_info</v>
      </c>
    </row>
    <row r="125" spans="1:4" x14ac:dyDescent="0.2">
      <c r="A125" t="s">
        <v>390</v>
      </c>
      <c r="B125" t="s">
        <v>520</v>
      </c>
      <c r="C125" t="s">
        <v>142</v>
      </c>
      <c r="D125" t="str">
        <f t="shared" si="1"/>
        <v>futher_info</v>
      </c>
    </row>
    <row r="126" spans="1:4" x14ac:dyDescent="0.2">
      <c r="A126" t="s">
        <v>352</v>
      </c>
      <c r="B126" t="s">
        <v>482</v>
      </c>
      <c r="C126" t="s">
        <v>142</v>
      </c>
      <c r="D126" t="str">
        <f t="shared" si="1"/>
        <v>futher_info</v>
      </c>
    </row>
    <row r="127" spans="1:4" x14ac:dyDescent="0.2">
      <c r="A127" t="s">
        <v>351</v>
      </c>
      <c r="B127" t="s">
        <v>481</v>
      </c>
      <c r="C127" t="s">
        <v>142</v>
      </c>
      <c r="D127" t="str">
        <f t="shared" si="1"/>
        <v>futher_info</v>
      </c>
    </row>
    <row r="128" spans="1:4" x14ac:dyDescent="0.2">
      <c r="A128" t="s">
        <v>391</v>
      </c>
      <c r="B128" t="s">
        <v>521</v>
      </c>
      <c r="C128" t="s">
        <v>142</v>
      </c>
      <c r="D128" t="str">
        <f t="shared" si="1"/>
        <v>futher_info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9" sqref="E19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s="2" t="s">
        <v>0</v>
      </c>
      <c r="B1" s="2" t="s">
        <v>1</v>
      </c>
      <c r="C1" s="1"/>
    </row>
    <row r="2" spans="1:3" x14ac:dyDescent="0.2">
      <c r="A2" t="s">
        <v>26</v>
      </c>
    </row>
    <row r="3" spans="1:3" x14ac:dyDescent="0.2">
      <c r="A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 Data</vt:lpstr>
      <vt:lpstr>Map Data</vt:lpstr>
      <vt:lpstr>lookup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2018-12-05T18:09:42Z</dcterms:modified>
</cp:coreProperties>
</file>