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imine\Documents\"/>
    </mc:Choice>
  </mc:AlternateContent>
  <bookViews>
    <workbookView xWindow="0" yWindow="0" windowWidth="20490" windowHeight="7620"/>
  </bookViews>
  <sheets>
    <sheet name="raw data" sheetId="1" r:id="rId1"/>
    <sheet name="towers grouped by realms" sheetId="2" r:id="rId2"/>
    <sheet name="realms" sheetId="3" r:id="rId3"/>
    <sheet name="towers" sheetId="4" r:id="rId4"/>
    <sheet name="difficult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5" l="1"/>
  <c r="D291" i="4"/>
  <c r="D280" i="4"/>
  <c r="D248" i="4"/>
  <c r="D242" i="4"/>
  <c r="D204" i="4"/>
  <c r="D200" i="4"/>
  <c r="D186" i="4"/>
  <c r="D130" i="4"/>
  <c r="D126" i="4"/>
  <c r="D143" i="4"/>
  <c r="D102" i="4"/>
  <c r="D80" i="4"/>
  <c r="D57" i="4"/>
  <c r="D60" i="4"/>
  <c r="D33" i="4"/>
  <c r="D290" i="4"/>
  <c r="D273" i="4"/>
  <c r="D230" i="4"/>
  <c r="D221" i="4"/>
  <c r="D228" i="4"/>
  <c r="D206" i="4"/>
  <c r="D177" i="4"/>
  <c r="D165" i="4"/>
  <c r="D158" i="4"/>
  <c r="D160" i="4"/>
  <c r="D152" i="4"/>
  <c r="D115" i="4"/>
  <c r="D98" i="4"/>
  <c r="D51" i="4"/>
  <c r="D288" i="4"/>
  <c r="D270" i="4"/>
  <c r="D218" i="4"/>
  <c r="D245" i="4"/>
  <c r="D198" i="4"/>
  <c r="D215" i="4"/>
  <c r="D209" i="4"/>
  <c r="D201" i="4"/>
  <c r="D176" i="4"/>
  <c r="D156" i="4"/>
  <c r="D139" i="4"/>
  <c r="D112" i="4"/>
  <c r="D88" i="4"/>
  <c r="D77" i="4"/>
  <c r="D71" i="4"/>
  <c r="D279" i="4"/>
  <c r="D269" i="4"/>
  <c r="D244" i="4"/>
  <c r="D238" i="4"/>
  <c r="D231" i="4"/>
  <c r="D249" i="4"/>
  <c r="D178" i="4"/>
  <c r="D208" i="4"/>
  <c r="D147" i="4"/>
  <c r="D113" i="4"/>
  <c r="D114" i="4"/>
  <c r="D54" i="4"/>
  <c r="D62" i="4"/>
  <c r="D42" i="4"/>
  <c r="D17" i="4"/>
  <c r="D303" i="4"/>
  <c r="D304" i="4"/>
  <c r="D302" i="4"/>
  <c r="D301" i="4"/>
  <c r="D300" i="4"/>
  <c r="D298" i="4"/>
  <c r="D299" i="4"/>
  <c r="D293" i="4"/>
  <c r="D281" i="4"/>
  <c r="D287" i="4"/>
  <c r="D284" i="4"/>
  <c r="D282" i="4"/>
  <c r="D16" i="4"/>
  <c r="D274" i="4"/>
  <c r="D199" i="4"/>
  <c r="D184" i="4"/>
  <c r="D192" i="4"/>
  <c r="D154" i="4"/>
  <c r="D162" i="4"/>
  <c r="D108" i="4"/>
  <c r="D86" i="4"/>
  <c r="D97" i="4"/>
  <c r="D103" i="4"/>
  <c r="D58" i="4"/>
  <c r="D72" i="4"/>
  <c r="D36" i="4"/>
  <c r="D38" i="4"/>
  <c r="D13" i="4"/>
  <c r="D18" i="4"/>
  <c r="D251" i="4"/>
  <c r="D180" i="4"/>
  <c r="D125" i="4"/>
  <c r="D122" i="4"/>
  <c r="D100" i="4"/>
  <c r="D101" i="4"/>
  <c r="D45" i="4"/>
  <c r="D49" i="4"/>
  <c r="D29" i="4"/>
  <c r="D35" i="4"/>
  <c r="D271" i="4"/>
  <c r="D246" i="4"/>
  <c r="D250" i="4"/>
  <c r="D173" i="4"/>
  <c r="D187" i="4"/>
  <c r="D181" i="4"/>
  <c r="D211" i="4"/>
  <c r="D159" i="4"/>
  <c r="D127" i="4"/>
  <c r="D161" i="4"/>
  <c r="D116" i="4"/>
  <c r="D53" i="4"/>
  <c r="D73" i="4"/>
  <c r="D39" i="4"/>
  <c r="D32" i="4"/>
  <c r="D168" i="4"/>
  <c r="D179" i="4"/>
  <c r="D155" i="4"/>
  <c r="D124" i="4"/>
  <c r="D131" i="4"/>
  <c r="D132" i="4"/>
  <c r="D144" i="4"/>
  <c r="D140" i="4"/>
  <c r="D79" i="4"/>
  <c r="D91" i="4"/>
  <c r="D43" i="4"/>
  <c r="D7" i="4"/>
  <c r="D4" i="4"/>
  <c r="D267" i="4"/>
  <c r="D254" i="4"/>
  <c r="D243" i="4"/>
  <c r="D236" i="4"/>
  <c r="D224" i="4"/>
  <c r="D196" i="4"/>
  <c r="D163" i="4"/>
  <c r="D141" i="4"/>
  <c r="D95" i="4"/>
  <c r="D96" i="4"/>
  <c r="D69" i="4"/>
  <c r="D68" i="4"/>
  <c r="D70" i="4"/>
  <c r="D20" i="4"/>
  <c r="D9" i="4"/>
  <c r="D12" i="4"/>
  <c r="D296" i="4"/>
  <c r="D297" i="4"/>
  <c r="D294" i="4"/>
  <c r="D286" i="4"/>
  <c r="D272" i="4"/>
  <c r="D261" i="4"/>
  <c r="D264" i="4"/>
  <c r="D266" i="4"/>
  <c r="D257" i="4"/>
  <c r="D235" i="4"/>
  <c r="D252" i="4"/>
  <c r="D229" i="4"/>
  <c r="D223" i="4"/>
  <c r="D175" i="4"/>
  <c r="D295" i="4"/>
  <c r="D278" i="4"/>
  <c r="D276" i="4"/>
  <c r="D226" i="4"/>
  <c r="D233" i="4"/>
  <c r="D213" i="4"/>
  <c r="D205" i="4"/>
  <c r="D197" i="4"/>
  <c r="D136" i="4"/>
  <c r="D151" i="4"/>
  <c r="D117" i="4"/>
  <c r="D75" i="4"/>
  <c r="D40" i="4"/>
  <c r="D292" i="4"/>
  <c r="D277" i="4"/>
  <c r="D260" i="4"/>
  <c r="D240" i="4"/>
  <c r="D255" i="4"/>
  <c r="D239" i="4"/>
  <c r="D234" i="4"/>
  <c r="D203" i="4"/>
  <c r="D194" i="4"/>
  <c r="D142" i="4"/>
  <c r="D157" i="4"/>
  <c r="D134" i="4"/>
  <c r="D107" i="4"/>
  <c r="D289" i="4"/>
  <c r="D275" i="4"/>
  <c r="D227" i="4"/>
  <c r="D241" i="4"/>
  <c r="D212" i="4"/>
  <c r="D189" i="4"/>
  <c r="D171" i="4"/>
  <c r="D207" i="4"/>
  <c r="D150" i="4"/>
  <c r="D99" i="4"/>
  <c r="D104" i="4"/>
  <c r="D63" i="4"/>
  <c r="D259" i="4"/>
  <c r="D253" i="4"/>
  <c r="D225" i="4"/>
  <c r="D188" i="4"/>
  <c r="D185" i="4"/>
  <c r="D146" i="4"/>
  <c r="D153" i="4"/>
  <c r="D94" i="4"/>
  <c r="D111" i="4"/>
  <c r="D76" i="4"/>
  <c r="D41" i="4"/>
  <c r="D285" i="4"/>
  <c r="D268" i="4"/>
  <c r="D222" i="4"/>
  <c r="D232" i="4"/>
  <c r="D247" i="4"/>
  <c r="D195" i="4"/>
  <c r="D174" i="4"/>
  <c r="D190" i="4"/>
  <c r="D145" i="4"/>
  <c r="D138" i="4"/>
  <c r="D109" i="4"/>
  <c r="D78" i="4"/>
  <c r="D67" i="4"/>
  <c r="D37" i="4"/>
  <c r="D283" i="4"/>
  <c r="D220" i="4"/>
  <c r="D193" i="4"/>
  <c r="D210" i="4"/>
  <c r="D191" i="4"/>
  <c r="D119" i="4"/>
  <c r="D93" i="4"/>
  <c r="D106" i="4"/>
  <c r="D105" i="4"/>
  <c r="D66" i="4"/>
  <c r="D61" i="4"/>
  <c r="D27" i="4"/>
  <c r="D19" i="4"/>
  <c r="D305" i="4"/>
  <c r="D258" i="4"/>
  <c r="D166" i="4"/>
  <c r="D164" i="4"/>
  <c r="D133" i="4"/>
  <c r="D82" i="4"/>
  <c r="D84" i="4"/>
  <c r="D64" i="4"/>
  <c r="D65" i="4"/>
  <c r="D59" i="4"/>
  <c r="D26" i="4"/>
  <c r="D23" i="4"/>
  <c r="D24" i="4"/>
  <c r="D6" i="4"/>
  <c r="D182" i="4"/>
  <c r="D167" i="4"/>
  <c r="D123" i="4"/>
  <c r="D92" i="4"/>
  <c r="D90" i="4"/>
  <c r="D46" i="4"/>
  <c r="D55" i="4"/>
  <c r="D48" i="4"/>
  <c r="D21" i="4"/>
  <c r="D31" i="4"/>
  <c r="D25" i="4"/>
  <c r="D10" i="4"/>
  <c r="D5" i="4"/>
  <c r="D265" i="4"/>
  <c r="D256" i="4"/>
  <c r="D217" i="4"/>
  <c r="D172" i="4"/>
  <c r="D128" i="4"/>
  <c r="D137" i="4"/>
  <c r="D129" i="4"/>
  <c r="D120" i="4"/>
  <c r="D87" i="4"/>
  <c r="D44" i="4"/>
  <c r="D56" i="4"/>
  <c r="D34" i="4"/>
  <c r="D2" i="4"/>
  <c r="D262" i="4"/>
  <c r="D219" i="4"/>
  <c r="D170" i="4"/>
  <c r="D216" i="4"/>
  <c r="D202" i="4"/>
  <c r="D169" i="4"/>
  <c r="D121" i="4"/>
  <c r="D149" i="4"/>
  <c r="D85" i="4"/>
  <c r="D83" i="4"/>
  <c r="D81" i="4"/>
  <c r="D50" i="4"/>
  <c r="D47" i="4"/>
  <c r="D22" i="4"/>
  <c r="D30" i="4"/>
  <c r="D15" i="4"/>
  <c r="D11" i="4"/>
  <c r="D263" i="4"/>
  <c r="D237" i="4"/>
  <c r="D214" i="4"/>
  <c r="D183" i="4"/>
  <c r="D135" i="4"/>
  <c r="D148" i="4"/>
  <c r="D110" i="4"/>
  <c r="D89" i="4"/>
  <c r="D52" i="4"/>
  <c r="D74" i="4"/>
  <c r="D28" i="4"/>
  <c r="D3" i="4"/>
  <c r="D8" i="4"/>
  <c r="D14" i="4"/>
  <c r="B25" i="3"/>
  <c r="B24" i="3"/>
  <c r="B23" i="3"/>
  <c r="B22" i="3"/>
  <c r="B8" i="3"/>
  <c r="B21" i="3"/>
  <c r="B2" i="3"/>
  <c r="B20" i="3"/>
  <c r="B7" i="3"/>
  <c r="B19" i="3"/>
  <c r="B17" i="3"/>
  <c r="B16" i="3"/>
  <c r="B15" i="3"/>
  <c r="B14" i="3"/>
  <c r="B6" i="3"/>
  <c r="B13" i="3"/>
  <c r="B12" i="3"/>
  <c r="B18" i="3"/>
  <c r="B3" i="3"/>
  <c r="B11" i="3"/>
  <c r="B5" i="3"/>
  <c r="B10" i="3"/>
  <c r="B4" i="3"/>
  <c r="B9" i="3"/>
  <c r="N117" i="2"/>
  <c r="N116" i="2"/>
  <c r="N120" i="2"/>
  <c r="N123" i="2"/>
  <c r="N111" i="2"/>
  <c r="N119" i="2"/>
  <c r="N110" i="2"/>
  <c r="N109" i="2"/>
  <c r="N114" i="2"/>
  <c r="N122" i="2"/>
  <c r="N113" i="2"/>
  <c r="N118" i="2"/>
  <c r="N115" i="2"/>
  <c r="N112" i="2"/>
  <c r="N121" i="2"/>
  <c r="N124" i="2"/>
  <c r="N125" i="2"/>
  <c r="I117" i="2"/>
  <c r="I121" i="2"/>
  <c r="I110" i="2"/>
  <c r="I119" i="2"/>
  <c r="I122" i="2"/>
  <c r="I114" i="2"/>
  <c r="I116" i="2"/>
  <c r="I109" i="2"/>
  <c r="I111" i="2"/>
  <c r="I112" i="2"/>
  <c r="I120" i="2"/>
  <c r="I113" i="2"/>
  <c r="I118" i="2"/>
  <c r="I115" i="2"/>
  <c r="I124" i="2"/>
  <c r="I123" i="2"/>
  <c r="D121" i="2"/>
  <c r="D114" i="2"/>
  <c r="D113" i="2"/>
  <c r="D109" i="2"/>
  <c r="D110" i="2"/>
  <c r="D122" i="2"/>
  <c r="D115" i="2"/>
  <c r="D116" i="2"/>
  <c r="D117" i="2"/>
  <c r="D111" i="2"/>
  <c r="D112" i="2"/>
  <c r="D120" i="2"/>
  <c r="D123" i="2"/>
  <c r="D119" i="2"/>
  <c r="D118" i="2"/>
  <c r="D124" i="2"/>
  <c r="D125" i="2"/>
  <c r="S91" i="2"/>
  <c r="S90" i="2"/>
  <c r="S98" i="2"/>
  <c r="S95" i="2"/>
  <c r="S93" i="2"/>
  <c r="S94" i="2"/>
  <c r="S100" i="2"/>
  <c r="S87" i="2"/>
  <c r="S97" i="2"/>
  <c r="S89" i="2"/>
  <c r="S92" i="2"/>
  <c r="S96" i="2"/>
  <c r="S88" i="2"/>
  <c r="S101" i="2"/>
  <c r="S99" i="2"/>
  <c r="S102" i="2"/>
  <c r="S103" i="2"/>
  <c r="N88" i="2"/>
  <c r="N94" i="2"/>
  <c r="N89" i="2"/>
  <c r="N93" i="2"/>
  <c r="N96" i="2"/>
  <c r="N92" i="2"/>
  <c r="N99" i="2"/>
  <c r="N90" i="2"/>
  <c r="N87" i="2"/>
  <c r="N95" i="2"/>
  <c r="N97" i="2"/>
  <c r="N98" i="2"/>
  <c r="N91" i="2"/>
  <c r="N100" i="2"/>
  <c r="N101" i="2"/>
  <c r="I92" i="2"/>
  <c r="I87" i="2"/>
  <c r="I96" i="2"/>
  <c r="I100" i="2"/>
  <c r="I88" i="2"/>
  <c r="I98" i="2"/>
  <c r="I94" i="2"/>
  <c r="I99" i="2"/>
  <c r="I102" i="2"/>
  <c r="I93" i="2"/>
  <c r="I90" i="2"/>
  <c r="I91" i="2"/>
  <c r="I101" i="2"/>
  <c r="I95" i="2"/>
  <c r="I89" i="2"/>
  <c r="I97" i="2"/>
  <c r="I103" i="2"/>
  <c r="D90" i="2"/>
  <c r="D88" i="2"/>
  <c r="I104" i="2"/>
  <c r="D96" i="2"/>
  <c r="D94" i="2"/>
  <c r="D91" i="2"/>
  <c r="D89" i="2"/>
  <c r="D92" i="2"/>
  <c r="D95" i="2"/>
  <c r="D93" i="2"/>
  <c r="D87" i="2"/>
  <c r="D97" i="2"/>
  <c r="D98" i="2"/>
  <c r="N75" i="2"/>
  <c r="N72" i="2"/>
  <c r="N74" i="2"/>
  <c r="N76" i="2"/>
  <c r="N68" i="2"/>
  <c r="N66" i="2"/>
  <c r="N71" i="2"/>
  <c r="N70" i="2"/>
  <c r="N77" i="2"/>
  <c r="N73" i="2"/>
  <c r="N67" i="2"/>
  <c r="N69" i="2"/>
  <c r="N78" i="2"/>
  <c r="N65" i="2"/>
  <c r="N79" i="2"/>
  <c r="S69" i="2"/>
  <c r="S76" i="2"/>
  <c r="S68" i="2"/>
  <c r="S72" i="2"/>
  <c r="S66" i="2"/>
  <c r="S71" i="2"/>
  <c r="S67" i="2"/>
  <c r="S77" i="2"/>
  <c r="S74" i="2"/>
  <c r="S79" i="2"/>
  <c r="S70" i="2"/>
  <c r="S78" i="2"/>
  <c r="S65" i="2"/>
  <c r="S75" i="2"/>
  <c r="S73" i="2"/>
  <c r="S81" i="2"/>
  <c r="S80" i="2"/>
  <c r="I65" i="2"/>
  <c r="I78" i="2"/>
  <c r="I72" i="2"/>
  <c r="I74" i="2"/>
  <c r="I75" i="2"/>
  <c r="I80" i="2"/>
  <c r="I77" i="2"/>
  <c r="I66" i="2"/>
  <c r="I68" i="2"/>
  <c r="I70" i="2"/>
  <c r="I69" i="2"/>
  <c r="I76" i="2"/>
  <c r="I71" i="2"/>
  <c r="I73" i="2"/>
  <c r="I67" i="2"/>
  <c r="I79" i="2"/>
  <c r="I82" i="2"/>
  <c r="I81" i="2"/>
  <c r="D66" i="2" l="1"/>
  <c r="D69" i="2"/>
  <c r="D75" i="2"/>
  <c r="D70" i="2"/>
  <c r="D65" i="2"/>
  <c r="D73" i="2"/>
  <c r="D77" i="2"/>
  <c r="D78" i="2"/>
  <c r="D72" i="2"/>
  <c r="D71" i="2"/>
  <c r="D74" i="2"/>
  <c r="D67" i="2"/>
  <c r="D76" i="2"/>
  <c r="D68" i="2"/>
  <c r="D79" i="2"/>
  <c r="D80" i="2"/>
  <c r="S55" i="2"/>
  <c r="S49" i="2"/>
  <c r="S52" i="2"/>
  <c r="S46" i="2"/>
  <c r="S56" i="2"/>
  <c r="S47" i="2"/>
  <c r="S54" i="2"/>
  <c r="S48" i="2"/>
  <c r="S53" i="2"/>
  <c r="S58" i="2"/>
  <c r="S57" i="2"/>
  <c r="S50" i="2"/>
  <c r="S51" i="2"/>
  <c r="S60" i="2"/>
  <c r="S59" i="2"/>
  <c r="N55" i="2"/>
  <c r="N53" i="2"/>
  <c r="N57" i="2"/>
  <c r="N46" i="2"/>
  <c r="N50" i="2"/>
  <c r="N51" i="2"/>
  <c r="N52" i="2"/>
  <c r="N47" i="2"/>
  <c r="N58" i="2"/>
  <c r="N56" i="2"/>
  <c r="N49" i="2"/>
  <c r="N48" i="2"/>
  <c r="N54" i="2"/>
  <c r="N59" i="2"/>
  <c r="N60" i="2"/>
  <c r="I59" i="2"/>
  <c r="I49" i="2"/>
  <c r="I56" i="2"/>
  <c r="I48" i="2"/>
  <c r="I54" i="2"/>
  <c r="I51" i="2"/>
  <c r="I57" i="2"/>
  <c r="I53" i="2"/>
  <c r="I46" i="2"/>
  <c r="I47" i="2"/>
  <c r="I52" i="2"/>
  <c r="I50" i="2"/>
  <c r="I55" i="2"/>
  <c r="I58" i="2"/>
  <c r="D52" i="2"/>
  <c r="D56" i="2"/>
  <c r="D47" i="2"/>
  <c r="D54" i="2"/>
  <c r="D55" i="2"/>
  <c r="D51" i="2"/>
  <c r="D49" i="2"/>
  <c r="D46" i="2"/>
  <c r="D50" i="2"/>
  <c r="D53" i="2"/>
  <c r="D48" i="2"/>
  <c r="D57" i="2"/>
  <c r="D58" i="2"/>
  <c r="S34" i="2"/>
  <c r="S29" i="2"/>
  <c r="S31" i="2"/>
  <c r="S26" i="2"/>
  <c r="S38" i="2"/>
  <c r="S27" i="2"/>
  <c r="S35" i="2"/>
  <c r="S36" i="2"/>
  <c r="S39" i="2"/>
  <c r="S32" i="2"/>
  <c r="S33" i="2"/>
  <c r="S30" i="2"/>
  <c r="S37" i="2"/>
  <c r="S40" i="2"/>
  <c r="S28" i="2"/>
  <c r="S41" i="2"/>
  <c r="N33" i="2"/>
  <c r="N28" i="2"/>
  <c r="N26" i="2"/>
  <c r="N36" i="2"/>
  <c r="N31" i="2"/>
  <c r="N30" i="2"/>
  <c r="N38" i="2"/>
  <c r="N34" i="2"/>
  <c r="N27" i="2"/>
  <c r="N29" i="2"/>
  <c r="N32" i="2"/>
  <c r="N37" i="2"/>
  <c r="N35" i="2"/>
  <c r="N39" i="2"/>
  <c r="N40" i="2"/>
  <c r="D33" i="2"/>
  <c r="D31" i="2"/>
  <c r="D32" i="2"/>
  <c r="D34" i="2"/>
  <c r="D27" i="2"/>
  <c r="D26" i="2"/>
  <c r="D30" i="2"/>
  <c r="D29" i="2"/>
  <c r="D35" i="2"/>
  <c r="D38" i="2"/>
  <c r="D28" i="2"/>
  <c r="D37" i="2"/>
  <c r="D36" i="2"/>
  <c r="D40" i="2"/>
  <c r="D39" i="2"/>
  <c r="I35" i="2" l="1"/>
  <c r="I34" i="2"/>
  <c r="I27" i="2"/>
  <c r="I26" i="2"/>
  <c r="I28" i="2"/>
  <c r="S15" i="2"/>
  <c r="S12" i="2"/>
  <c r="S8" i="2"/>
  <c r="S6" i="2"/>
  <c r="S7" i="2"/>
  <c r="S10" i="2"/>
  <c r="S5" i="2"/>
  <c r="S9" i="2"/>
  <c r="S13" i="2"/>
  <c r="S11" i="2"/>
  <c r="S4" i="2"/>
  <c r="S3" i="2"/>
  <c r="S14" i="2"/>
  <c r="S17" i="2"/>
  <c r="S16" i="2"/>
  <c r="N12" i="2"/>
  <c r="N9" i="2"/>
  <c r="N11" i="2"/>
  <c r="N4" i="2"/>
  <c r="N6" i="2"/>
  <c r="N8" i="2"/>
  <c r="N13" i="2"/>
  <c r="N10" i="2"/>
  <c r="N15" i="2"/>
  <c r="N7" i="2"/>
  <c r="N5" i="2"/>
  <c r="N17" i="2"/>
  <c r="N14" i="2"/>
  <c r="N16" i="2"/>
  <c r="I16" i="2"/>
  <c r="N3" i="2"/>
  <c r="I10" i="2"/>
  <c r="I12" i="2"/>
  <c r="I19" i="2"/>
  <c r="I4" i="2"/>
  <c r="I15" i="2"/>
  <c r="I9" i="2"/>
  <c r="I17" i="2"/>
  <c r="I11" i="2"/>
  <c r="I8" i="2"/>
  <c r="I18" i="2"/>
  <c r="I6" i="2"/>
  <c r="I3" i="2"/>
  <c r="I7" i="2"/>
  <c r="I14" i="2"/>
  <c r="I5" i="2"/>
  <c r="I13" i="2"/>
  <c r="E734" i="1"/>
  <c r="E113" i="1"/>
  <c r="I20" i="2"/>
  <c r="I21" i="2"/>
  <c r="D18" i="2"/>
  <c r="D16" i="2"/>
  <c r="D15" i="2"/>
  <c r="D11" i="2"/>
  <c r="D10" i="2"/>
  <c r="D12" i="2"/>
  <c r="D6" i="2"/>
  <c r="D9" i="2"/>
  <c r="D8" i="2"/>
  <c r="D13" i="2"/>
  <c r="D7" i="2"/>
  <c r="D3" i="2"/>
  <c r="D4" i="2"/>
  <c r="D5" i="2"/>
  <c r="D17" i="2"/>
  <c r="D14" i="2"/>
  <c r="E298" i="1"/>
  <c r="E824" i="1"/>
  <c r="E825" i="1"/>
  <c r="E826" i="1"/>
  <c r="E827" i="1"/>
  <c r="E828" i="1"/>
  <c r="E829" i="1"/>
  <c r="E830" i="1"/>
  <c r="E831" i="1"/>
  <c r="E300" i="1"/>
  <c r="E299" i="1"/>
  <c r="E302" i="1"/>
  <c r="E301" i="1"/>
  <c r="E832" i="1"/>
  <c r="E833" i="1"/>
  <c r="E834" i="1"/>
  <c r="E59" i="1"/>
  <c r="E119" i="1"/>
  <c r="E120" i="1"/>
  <c r="E121" i="1"/>
  <c r="E61" i="1"/>
  <c r="E60" i="1"/>
  <c r="E835" i="1"/>
  <c r="E836" i="1"/>
  <c r="E837" i="1"/>
  <c r="E838" i="1"/>
  <c r="E303" i="1"/>
  <c r="E839" i="1"/>
  <c r="E840" i="1"/>
  <c r="E63" i="1"/>
  <c r="E62" i="1"/>
  <c r="E64" i="1"/>
  <c r="E841" i="1"/>
  <c r="E842" i="1"/>
  <c r="E304" i="1"/>
  <c r="E305" i="1"/>
  <c r="E843" i="1"/>
  <c r="E844" i="1"/>
  <c r="E307" i="1"/>
  <c r="E306" i="1"/>
  <c r="E66" i="1"/>
  <c r="E67" i="1"/>
  <c r="E68" i="1"/>
  <c r="E65" i="1"/>
  <c r="E845" i="1"/>
  <c r="E122" i="1"/>
  <c r="E123" i="1"/>
  <c r="E124" i="1"/>
  <c r="E309" i="1"/>
  <c r="E308" i="1"/>
  <c r="E311" i="1"/>
  <c r="E310" i="1"/>
  <c r="E312" i="1"/>
  <c r="E313" i="1"/>
  <c r="E846" i="1"/>
  <c r="E847" i="1"/>
  <c r="E848" i="1"/>
  <c r="E849" i="1"/>
  <c r="E850" i="1"/>
  <c r="E69" i="1"/>
  <c r="E71" i="1"/>
  <c r="E70" i="1"/>
  <c r="E851" i="1"/>
  <c r="E852" i="1"/>
  <c r="E314" i="1"/>
  <c r="E315" i="1"/>
  <c r="E316" i="1"/>
  <c r="E73" i="1"/>
  <c r="E72" i="1"/>
  <c r="E74" i="1"/>
  <c r="E853" i="1"/>
  <c r="E854" i="1"/>
  <c r="E855" i="1"/>
  <c r="E856" i="1"/>
  <c r="E857" i="1"/>
  <c r="E317" i="1"/>
  <c r="E318" i="1"/>
  <c r="E858" i="1"/>
  <c r="E859" i="1"/>
  <c r="E860" i="1"/>
  <c r="E861" i="1"/>
  <c r="E862" i="1"/>
  <c r="E863" i="1"/>
  <c r="E864" i="1"/>
  <c r="E865" i="1"/>
  <c r="E19" i="1"/>
  <c r="E22" i="1"/>
  <c r="E23" i="1"/>
  <c r="E21" i="1"/>
  <c r="E20" i="1"/>
  <c r="E866" i="1"/>
  <c r="E867" i="1"/>
  <c r="E319" i="1"/>
  <c r="E320" i="1"/>
  <c r="E868" i="1"/>
  <c r="E869" i="1"/>
  <c r="E870" i="1"/>
  <c r="E321" i="1"/>
  <c r="E871" i="1"/>
  <c r="E322" i="1"/>
  <c r="E872" i="1"/>
  <c r="E873" i="1"/>
  <c r="E874" i="1"/>
  <c r="E875" i="1"/>
  <c r="E876" i="1"/>
  <c r="E877" i="1"/>
  <c r="E878" i="1"/>
  <c r="E879" i="1"/>
  <c r="E880" i="1"/>
  <c r="E323" i="1"/>
  <c r="E324" i="1"/>
  <c r="E881" i="1"/>
  <c r="E882" i="1"/>
  <c r="E883" i="1"/>
  <c r="E884" i="1"/>
  <c r="E885" i="1"/>
  <c r="E886" i="1"/>
  <c r="E887" i="1"/>
  <c r="E888" i="1"/>
  <c r="E889" i="1"/>
  <c r="E890" i="1"/>
  <c r="E325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125" i="1"/>
  <c r="E903" i="1"/>
  <c r="E904" i="1"/>
  <c r="E127" i="1"/>
  <c r="E126" i="1"/>
  <c r="E326" i="1"/>
  <c r="E327" i="1"/>
  <c r="E329" i="1"/>
  <c r="E328" i="1"/>
  <c r="E128" i="1"/>
  <c r="E130" i="1"/>
  <c r="E129" i="1"/>
  <c r="E905" i="1"/>
  <c r="E331" i="1"/>
  <c r="E330" i="1"/>
  <c r="E906" i="1"/>
  <c r="E907" i="1"/>
  <c r="E332" i="1"/>
  <c r="E333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334" i="1"/>
  <c r="E335" i="1"/>
  <c r="E938" i="1"/>
  <c r="E939" i="1"/>
  <c r="E940" i="1"/>
  <c r="E941" i="1"/>
  <c r="E337" i="1"/>
  <c r="E336" i="1"/>
  <c r="E942" i="1"/>
  <c r="E943" i="1"/>
  <c r="E944" i="1"/>
  <c r="E945" i="1"/>
  <c r="E133" i="1"/>
  <c r="E132" i="1"/>
  <c r="E131" i="1"/>
  <c r="E339" i="1"/>
  <c r="E338" i="1"/>
  <c r="E341" i="1"/>
  <c r="E340" i="1"/>
  <c r="E946" i="1"/>
  <c r="E947" i="1"/>
  <c r="E948" i="1"/>
  <c r="E949" i="1"/>
  <c r="E342" i="1"/>
  <c r="E343" i="1"/>
  <c r="E345" i="1"/>
  <c r="E344" i="1"/>
  <c r="E347" i="1"/>
  <c r="E346" i="1"/>
  <c r="E950" i="1"/>
  <c r="E951" i="1"/>
  <c r="E952" i="1"/>
  <c r="E349" i="1"/>
  <c r="E348" i="1"/>
  <c r="E953" i="1"/>
  <c r="E350" i="1"/>
  <c r="E351" i="1"/>
  <c r="E954" i="1"/>
  <c r="E955" i="1"/>
  <c r="E956" i="1"/>
  <c r="E957" i="1"/>
  <c r="E958" i="1"/>
  <c r="E959" i="1"/>
  <c r="E960" i="1"/>
  <c r="E961" i="1"/>
  <c r="E352" i="1"/>
  <c r="E353" i="1"/>
  <c r="E354" i="1"/>
  <c r="E355" i="1"/>
  <c r="E962" i="1"/>
  <c r="E963" i="1"/>
  <c r="E964" i="1"/>
  <c r="E965" i="1"/>
  <c r="E966" i="1"/>
  <c r="E967" i="1"/>
  <c r="E968" i="1"/>
  <c r="E969" i="1"/>
  <c r="E970" i="1"/>
  <c r="E971" i="1"/>
  <c r="E972" i="1"/>
  <c r="E356" i="1"/>
  <c r="E357" i="1"/>
  <c r="E973" i="1"/>
  <c r="E974" i="1"/>
  <c r="E975" i="1"/>
  <c r="E976" i="1"/>
  <c r="E977" i="1"/>
  <c r="E978" i="1"/>
  <c r="E979" i="1"/>
  <c r="E980" i="1"/>
  <c r="E135" i="1"/>
  <c r="E134" i="1"/>
  <c r="E136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358" i="1"/>
  <c r="E359" i="1"/>
  <c r="E996" i="1"/>
  <c r="E360" i="1"/>
  <c r="E361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362" i="1"/>
  <c r="E363" i="1"/>
  <c r="E1013" i="1"/>
  <c r="E1014" i="1"/>
  <c r="E1015" i="1"/>
  <c r="E365" i="1"/>
  <c r="E364" i="1"/>
  <c r="E1016" i="1"/>
  <c r="E1017" i="1"/>
  <c r="E1018" i="1"/>
  <c r="E1019" i="1"/>
  <c r="E1020" i="1"/>
  <c r="E1021" i="1"/>
  <c r="E138" i="1"/>
  <c r="E139" i="1"/>
  <c r="E137" i="1"/>
  <c r="E142" i="1"/>
  <c r="E141" i="1"/>
  <c r="E140" i="1"/>
  <c r="E143" i="1"/>
  <c r="E144" i="1"/>
  <c r="E145" i="1"/>
  <c r="E1022" i="1"/>
  <c r="E367" i="1"/>
  <c r="E366" i="1"/>
  <c r="E369" i="1"/>
  <c r="E368" i="1"/>
  <c r="E1023" i="1"/>
  <c r="E147" i="1"/>
  <c r="E146" i="1"/>
  <c r="E148" i="1"/>
  <c r="E1024" i="1"/>
  <c r="E1025" i="1"/>
  <c r="E149" i="1"/>
  <c r="E150" i="1"/>
  <c r="E151" i="1"/>
  <c r="E1026" i="1"/>
  <c r="E1027" i="1"/>
  <c r="E152" i="1"/>
  <c r="E153" i="1"/>
  <c r="E154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370" i="1"/>
  <c r="E24" i="1"/>
  <c r="E1049" i="1"/>
  <c r="E1050" i="1"/>
  <c r="E25" i="1"/>
  <c r="E371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55" i="1"/>
  <c r="E1075" i="1"/>
  <c r="E1076" i="1"/>
  <c r="E1077" i="1"/>
  <c r="E1078" i="1"/>
  <c r="E1079" i="1"/>
  <c r="E373" i="1"/>
  <c r="E372" i="1"/>
  <c r="E1080" i="1"/>
  <c r="E374" i="1"/>
  <c r="E375" i="1"/>
  <c r="E75" i="1"/>
  <c r="E78" i="1"/>
  <c r="E77" i="1"/>
  <c r="E76" i="1"/>
  <c r="E1081" i="1"/>
  <c r="E376" i="1"/>
  <c r="E377" i="1"/>
  <c r="E378" i="1"/>
  <c r="E379" i="1"/>
  <c r="E380" i="1"/>
  <c r="E381" i="1"/>
  <c r="E1082" i="1"/>
  <c r="E1083" i="1"/>
  <c r="E1084" i="1"/>
  <c r="E1085" i="1"/>
  <c r="E1086" i="1"/>
  <c r="E1087" i="1"/>
  <c r="E1088" i="1"/>
  <c r="E383" i="1"/>
  <c r="E382" i="1"/>
  <c r="E1089" i="1"/>
  <c r="E1090" i="1"/>
  <c r="E1091" i="1"/>
  <c r="E1092" i="1"/>
  <c r="E1093" i="1"/>
  <c r="E1094" i="1"/>
  <c r="E1095" i="1"/>
  <c r="E1096" i="1"/>
  <c r="E26" i="1"/>
  <c r="E27" i="1"/>
  <c r="E29" i="1"/>
  <c r="E28" i="1"/>
  <c r="E30" i="1"/>
  <c r="E1097" i="1"/>
  <c r="E1098" i="1"/>
  <c r="E1099" i="1"/>
  <c r="E1100" i="1"/>
  <c r="E1101" i="1"/>
  <c r="E1102" i="1"/>
  <c r="E1103" i="1"/>
  <c r="E385" i="1"/>
  <c r="E384" i="1"/>
  <c r="E387" i="1"/>
  <c r="E386" i="1"/>
  <c r="E1104" i="1"/>
  <c r="E1105" i="1"/>
  <c r="E79" i="1"/>
  <c r="E82" i="1"/>
  <c r="E81" i="1"/>
  <c r="E80" i="1"/>
  <c r="E388" i="1"/>
  <c r="E389" i="1"/>
  <c r="E1106" i="1"/>
  <c r="E390" i="1"/>
  <c r="E391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392" i="1"/>
  <c r="E393" i="1"/>
  <c r="E1119" i="1"/>
  <c r="E1120" i="1"/>
  <c r="E1121" i="1"/>
  <c r="E394" i="1"/>
  <c r="E395" i="1"/>
  <c r="E1122" i="1"/>
  <c r="E1123" i="1"/>
  <c r="E1124" i="1"/>
  <c r="E1125" i="1"/>
  <c r="E1126" i="1"/>
  <c r="E1127" i="1"/>
  <c r="E396" i="1"/>
  <c r="E397" i="1"/>
  <c r="E1128" i="1"/>
  <c r="E1129" i="1"/>
  <c r="E83" i="1"/>
  <c r="E84" i="1"/>
  <c r="E1130" i="1"/>
  <c r="E1131" i="1"/>
  <c r="E398" i="1"/>
  <c r="E399" i="1"/>
  <c r="E1132" i="1"/>
  <c r="E1133" i="1"/>
  <c r="E1134" i="1"/>
  <c r="E1135" i="1"/>
  <c r="E400" i="1"/>
  <c r="E401" i="1"/>
  <c r="E1136" i="1"/>
  <c r="E403" i="1"/>
  <c r="E402" i="1"/>
  <c r="E404" i="1"/>
  <c r="E1137" i="1"/>
  <c r="E1138" i="1"/>
  <c r="E1139" i="1"/>
  <c r="E1140" i="1"/>
  <c r="E406" i="1"/>
  <c r="E405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407" i="1"/>
  <c r="E408" i="1"/>
  <c r="E156" i="1"/>
  <c r="E157" i="1"/>
  <c r="E158" i="1"/>
  <c r="E410" i="1"/>
  <c r="E409" i="1"/>
  <c r="E1166" i="1"/>
  <c r="E1167" i="1"/>
  <c r="E13" i="1"/>
  <c r="E14" i="1"/>
  <c r="E15" i="1"/>
  <c r="E17" i="1"/>
  <c r="E16" i="1"/>
  <c r="E411" i="1"/>
  <c r="E412" i="1"/>
  <c r="E1168" i="1"/>
  <c r="E1169" i="1"/>
  <c r="E413" i="1"/>
  <c r="E414" i="1"/>
  <c r="E31" i="1"/>
  <c r="E34" i="1"/>
  <c r="E32" i="1"/>
  <c r="E33" i="1"/>
  <c r="E35" i="1"/>
  <c r="E1170" i="1"/>
  <c r="E18" i="1"/>
  <c r="E1171" i="1"/>
  <c r="E1172" i="1"/>
  <c r="E1173" i="1"/>
  <c r="E1174" i="1"/>
  <c r="E1175" i="1"/>
  <c r="E415" i="1"/>
  <c r="E416" i="1"/>
  <c r="E1176" i="1"/>
  <c r="E1177" i="1"/>
  <c r="E1178" i="1"/>
  <c r="E418" i="1"/>
  <c r="E417" i="1"/>
  <c r="E419" i="1"/>
  <c r="E420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421" i="1"/>
  <c r="E422" i="1"/>
  <c r="E1193" i="1"/>
  <c r="E1194" i="1"/>
  <c r="E1195" i="1"/>
  <c r="E1196" i="1"/>
  <c r="E1197" i="1"/>
  <c r="E1198" i="1"/>
  <c r="E1199" i="1"/>
  <c r="E1200" i="1"/>
  <c r="E1201" i="1"/>
  <c r="E424" i="1"/>
  <c r="E423" i="1"/>
  <c r="E1202" i="1"/>
  <c r="E1203" i="1"/>
  <c r="E1204" i="1"/>
  <c r="E1205" i="1"/>
  <c r="E1206" i="1"/>
  <c r="E1207" i="1"/>
  <c r="E426" i="1"/>
  <c r="E425" i="1"/>
  <c r="E159" i="1"/>
  <c r="E161" i="1"/>
  <c r="E160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427" i="1"/>
  <c r="E1222" i="1"/>
  <c r="E428" i="1"/>
  <c r="E429" i="1"/>
  <c r="E430" i="1"/>
  <c r="E432" i="1"/>
  <c r="E431" i="1"/>
  <c r="E1223" i="1"/>
  <c r="E1224" i="1"/>
  <c r="E1225" i="1"/>
  <c r="E1226" i="1"/>
  <c r="E433" i="1"/>
  <c r="E435" i="1"/>
  <c r="E434" i="1"/>
  <c r="E1227" i="1"/>
  <c r="E162" i="1"/>
  <c r="E163" i="1"/>
  <c r="E1228" i="1"/>
  <c r="E436" i="1"/>
  <c r="E1229" i="1"/>
  <c r="E1230" i="1"/>
  <c r="E1231" i="1"/>
  <c r="E437" i="1"/>
  <c r="E438" i="1"/>
  <c r="E439" i="1"/>
  <c r="E440" i="1"/>
  <c r="E164" i="1"/>
  <c r="E166" i="1"/>
  <c r="E165" i="1"/>
  <c r="E1232" i="1"/>
  <c r="E1233" i="1"/>
  <c r="E1234" i="1"/>
  <c r="E1235" i="1"/>
  <c r="E441" i="1"/>
  <c r="E1236" i="1"/>
  <c r="E1237" i="1"/>
  <c r="E1238" i="1"/>
  <c r="E1239" i="1"/>
  <c r="E1240" i="1"/>
  <c r="E1241" i="1"/>
  <c r="E1242" i="1"/>
  <c r="E4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443" i="1"/>
  <c r="E444" i="1"/>
  <c r="E1260" i="1"/>
  <c r="E1261" i="1"/>
  <c r="E1262" i="1"/>
  <c r="E1263" i="1"/>
  <c r="E1264" i="1"/>
  <c r="E1265" i="1"/>
  <c r="E446" i="1"/>
  <c r="E445" i="1"/>
  <c r="E447" i="1"/>
  <c r="E448" i="1"/>
  <c r="E1266" i="1"/>
  <c r="E1267" i="1"/>
  <c r="E449" i="1"/>
  <c r="E450" i="1"/>
  <c r="E1268" i="1"/>
  <c r="E452" i="1"/>
  <c r="E451" i="1"/>
  <c r="E1269" i="1"/>
  <c r="E453" i="1"/>
  <c r="E454" i="1"/>
  <c r="E455" i="1"/>
  <c r="E456" i="1"/>
  <c r="E457" i="1"/>
  <c r="E458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459" i="1"/>
  <c r="E460" i="1"/>
  <c r="E1285" i="1"/>
  <c r="E1286" i="1"/>
  <c r="E1287" i="1"/>
  <c r="E1288" i="1"/>
  <c r="E1289" i="1"/>
  <c r="E461" i="1"/>
  <c r="E462" i="1"/>
  <c r="E464" i="1"/>
  <c r="E463" i="1"/>
  <c r="E1290" i="1"/>
  <c r="E1291" i="1"/>
  <c r="E1292" i="1"/>
  <c r="E1293" i="1"/>
  <c r="E1294" i="1"/>
  <c r="E167" i="1"/>
  <c r="E169" i="1"/>
  <c r="E168" i="1"/>
  <c r="E465" i="1"/>
  <c r="E466" i="1"/>
  <c r="E1295" i="1"/>
  <c r="E36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70" i="1"/>
  <c r="E172" i="1"/>
  <c r="E171" i="1"/>
  <c r="E468" i="1"/>
  <c r="E467" i="1"/>
  <c r="E1321" i="1"/>
  <c r="E1322" i="1"/>
  <c r="E1323" i="1"/>
  <c r="E1324" i="1"/>
  <c r="E1325" i="1"/>
  <c r="E1326" i="1"/>
  <c r="E1327" i="1"/>
  <c r="E1328" i="1"/>
  <c r="E1329" i="1"/>
  <c r="E174" i="1"/>
  <c r="E175" i="1"/>
  <c r="E173" i="1"/>
  <c r="E1330" i="1"/>
  <c r="E1331" i="1"/>
  <c r="E1332" i="1"/>
  <c r="E470" i="1"/>
  <c r="E469" i="1"/>
  <c r="E472" i="1"/>
  <c r="E471" i="1"/>
  <c r="E473" i="1"/>
  <c r="E474" i="1"/>
  <c r="E1333" i="1"/>
  <c r="E1334" i="1"/>
  <c r="E1335" i="1"/>
  <c r="E1336" i="1"/>
  <c r="E1337" i="1"/>
  <c r="E1338" i="1"/>
  <c r="E1339" i="1"/>
  <c r="E1340" i="1"/>
  <c r="E475" i="1"/>
  <c r="E476" i="1"/>
  <c r="E1341" i="1"/>
  <c r="E1342" i="1"/>
  <c r="E1343" i="1"/>
  <c r="E1344" i="1"/>
  <c r="E477" i="1"/>
  <c r="E478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37" i="1"/>
  <c r="E38" i="1"/>
  <c r="E39" i="1"/>
  <c r="E40" i="1"/>
  <c r="E41" i="1"/>
  <c r="E1363" i="1"/>
  <c r="E1364" i="1"/>
  <c r="E1365" i="1"/>
  <c r="E176" i="1"/>
  <c r="E1366" i="1"/>
  <c r="E177" i="1"/>
  <c r="E179" i="1"/>
  <c r="E178" i="1"/>
  <c r="E1367" i="1"/>
  <c r="E480" i="1"/>
  <c r="E479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482" i="1"/>
  <c r="E481" i="1"/>
  <c r="E181" i="1"/>
  <c r="E180" i="1"/>
  <c r="E182" i="1"/>
  <c r="E1404" i="1"/>
  <c r="E1405" i="1"/>
  <c r="E1406" i="1"/>
  <c r="E1407" i="1"/>
  <c r="E1408" i="1"/>
  <c r="E483" i="1"/>
  <c r="E484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83" i="1"/>
  <c r="E184" i="1"/>
  <c r="E185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485" i="1"/>
  <c r="E486" i="1"/>
  <c r="E1453" i="1"/>
  <c r="E1454" i="1"/>
  <c r="E1455" i="1"/>
  <c r="E1456" i="1"/>
  <c r="E1457" i="1"/>
  <c r="E1458" i="1"/>
  <c r="E1459" i="1"/>
  <c r="E487" i="1"/>
  <c r="E488" i="1"/>
  <c r="E1460" i="1"/>
  <c r="E1461" i="1"/>
  <c r="E1462" i="1"/>
  <c r="E1463" i="1"/>
  <c r="E489" i="1"/>
  <c r="E490" i="1"/>
  <c r="E1464" i="1"/>
  <c r="E1465" i="1"/>
  <c r="E1466" i="1"/>
  <c r="E1467" i="1"/>
  <c r="E1468" i="1"/>
  <c r="E491" i="1"/>
  <c r="E492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493" i="1"/>
  <c r="E494" i="1"/>
  <c r="E1494" i="1"/>
  <c r="E496" i="1"/>
  <c r="E495" i="1"/>
  <c r="E1495" i="1"/>
  <c r="E497" i="1"/>
  <c r="E498" i="1"/>
  <c r="E1496" i="1"/>
  <c r="E1497" i="1"/>
  <c r="E1498" i="1"/>
  <c r="E1499" i="1"/>
  <c r="E1500" i="1"/>
  <c r="E1501" i="1"/>
  <c r="E1502" i="1"/>
  <c r="E1503" i="1"/>
  <c r="E1504" i="1"/>
  <c r="E1505" i="1"/>
  <c r="E499" i="1"/>
  <c r="E500" i="1"/>
  <c r="E1506" i="1"/>
  <c r="E1507" i="1"/>
  <c r="E1508" i="1"/>
  <c r="E501" i="1"/>
  <c r="E502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504" i="1"/>
  <c r="E503" i="1"/>
  <c r="E1521" i="1"/>
  <c r="E1522" i="1"/>
  <c r="E1523" i="1"/>
  <c r="E1524" i="1"/>
  <c r="E1525" i="1"/>
  <c r="E1526" i="1"/>
  <c r="E505" i="1"/>
  <c r="E506" i="1"/>
  <c r="E1527" i="1"/>
  <c r="E1528" i="1"/>
  <c r="E1529" i="1"/>
  <c r="E1530" i="1"/>
  <c r="E1531" i="1"/>
  <c r="E1532" i="1"/>
  <c r="E1533" i="1"/>
  <c r="E507" i="1"/>
  <c r="E508" i="1"/>
  <c r="E1534" i="1"/>
  <c r="E1535" i="1"/>
  <c r="E1536" i="1"/>
  <c r="E1537" i="1"/>
  <c r="E1538" i="1"/>
  <c r="E187" i="1"/>
  <c r="E186" i="1"/>
  <c r="E188" i="1"/>
  <c r="E1539" i="1"/>
  <c r="E1540" i="1"/>
  <c r="E1541" i="1"/>
  <c r="E1542" i="1"/>
  <c r="E1543" i="1"/>
  <c r="E1544" i="1"/>
  <c r="E1545" i="1"/>
  <c r="E1546" i="1"/>
  <c r="E510" i="1"/>
  <c r="E509" i="1"/>
  <c r="E1547" i="1"/>
  <c r="E190" i="1"/>
  <c r="E189" i="1"/>
  <c r="E191" i="1"/>
  <c r="E1548" i="1"/>
  <c r="E1549" i="1"/>
  <c r="E1550" i="1"/>
  <c r="E1551" i="1"/>
  <c r="E86" i="1"/>
  <c r="E88" i="1"/>
  <c r="E85" i="1"/>
  <c r="E87" i="1"/>
  <c r="E1552" i="1"/>
  <c r="E1553" i="1"/>
  <c r="E1554" i="1"/>
  <c r="E1555" i="1"/>
  <c r="E1556" i="1"/>
  <c r="E1557" i="1"/>
  <c r="E1558" i="1"/>
  <c r="E1559" i="1"/>
  <c r="E1560" i="1"/>
  <c r="E1561" i="1"/>
  <c r="E1562" i="1"/>
  <c r="E43" i="1"/>
  <c r="E42" i="1"/>
  <c r="E44" i="1"/>
  <c r="E45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92" i="1"/>
  <c r="E194" i="1"/>
  <c r="E193" i="1"/>
  <c r="E1585" i="1"/>
  <c r="E1586" i="1"/>
  <c r="E1587" i="1"/>
  <c r="E1588" i="1"/>
  <c r="E1589" i="1"/>
  <c r="E511" i="1"/>
  <c r="E512" i="1"/>
  <c r="E1590" i="1"/>
  <c r="E514" i="1"/>
  <c r="E513" i="1"/>
  <c r="E1591" i="1"/>
  <c r="E1592" i="1"/>
  <c r="E1593" i="1"/>
  <c r="E1594" i="1"/>
  <c r="E1595" i="1"/>
  <c r="E1596" i="1"/>
  <c r="E195" i="1"/>
  <c r="E196" i="1"/>
  <c r="E197" i="1"/>
  <c r="E1597" i="1"/>
  <c r="E1598" i="1"/>
  <c r="E1599" i="1"/>
  <c r="E1600" i="1"/>
  <c r="E1601" i="1"/>
  <c r="E1602" i="1"/>
  <c r="E1603" i="1"/>
  <c r="E1604" i="1"/>
  <c r="E1605" i="1"/>
  <c r="E515" i="1"/>
  <c r="E516" i="1"/>
  <c r="E1606" i="1"/>
  <c r="E517" i="1"/>
  <c r="E518" i="1"/>
  <c r="E1607" i="1"/>
  <c r="E1608" i="1"/>
  <c r="E1609" i="1"/>
  <c r="E89" i="1"/>
  <c r="E92" i="1"/>
  <c r="E91" i="1"/>
  <c r="E90" i="1"/>
  <c r="E1610" i="1"/>
  <c r="E1611" i="1"/>
  <c r="E519" i="1"/>
  <c r="E520" i="1"/>
  <c r="E521" i="1"/>
  <c r="E522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524" i="1"/>
  <c r="E523" i="1"/>
  <c r="E1626" i="1"/>
  <c r="E1627" i="1"/>
  <c r="E1628" i="1"/>
  <c r="E1629" i="1"/>
  <c r="E1630" i="1"/>
  <c r="E1631" i="1"/>
  <c r="E1632" i="1"/>
  <c r="E1633" i="1"/>
  <c r="E526" i="1"/>
  <c r="E525" i="1"/>
  <c r="E1634" i="1"/>
  <c r="E1635" i="1"/>
  <c r="E1636" i="1"/>
  <c r="E1637" i="1"/>
  <c r="E1638" i="1"/>
  <c r="E1639" i="1"/>
  <c r="E1640" i="1"/>
  <c r="E1641" i="1"/>
  <c r="E1642" i="1"/>
  <c r="E1643" i="1"/>
  <c r="E1644" i="1"/>
  <c r="E199" i="1"/>
  <c r="E200" i="1"/>
  <c r="E198" i="1"/>
  <c r="E528" i="1"/>
  <c r="E527" i="1"/>
  <c r="E530" i="1"/>
  <c r="E529" i="1"/>
  <c r="E532" i="1"/>
  <c r="E531" i="1"/>
  <c r="E1645" i="1"/>
  <c r="E1646" i="1"/>
  <c r="E1647" i="1"/>
  <c r="E1648" i="1"/>
  <c r="E1649" i="1"/>
  <c r="E1650" i="1"/>
  <c r="E1651" i="1"/>
  <c r="E1652" i="1"/>
  <c r="E533" i="1"/>
  <c r="E534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535" i="1"/>
  <c r="E536" i="1"/>
  <c r="E1670" i="1"/>
  <c r="E1671" i="1"/>
  <c r="E1672" i="1"/>
  <c r="E1673" i="1"/>
  <c r="E1674" i="1"/>
  <c r="E1675" i="1"/>
  <c r="E537" i="1"/>
  <c r="E538" i="1"/>
  <c r="E1676" i="1"/>
  <c r="E1677" i="1"/>
  <c r="E1678" i="1"/>
  <c r="E1679" i="1"/>
  <c r="E1680" i="1"/>
  <c r="E540" i="1"/>
  <c r="E539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541" i="1"/>
  <c r="E542" i="1"/>
  <c r="E1697" i="1"/>
  <c r="E1698" i="1"/>
  <c r="E1699" i="1"/>
  <c r="E1700" i="1"/>
  <c r="E1701" i="1"/>
  <c r="E1702" i="1"/>
  <c r="E1703" i="1"/>
  <c r="E1704" i="1"/>
  <c r="E1705" i="1"/>
  <c r="E1706" i="1"/>
  <c r="E543" i="1"/>
  <c r="E544" i="1"/>
  <c r="E1707" i="1"/>
  <c r="E1708" i="1"/>
  <c r="E545" i="1"/>
  <c r="E546" i="1"/>
  <c r="E1709" i="1"/>
  <c r="E547" i="1"/>
  <c r="E548" i="1"/>
  <c r="E549" i="1"/>
  <c r="E550" i="1"/>
  <c r="E1710" i="1"/>
  <c r="E1711" i="1"/>
  <c r="E1712" i="1"/>
  <c r="E551" i="1"/>
  <c r="E552" i="1"/>
  <c r="E1713" i="1"/>
  <c r="E1714" i="1"/>
  <c r="E1715" i="1"/>
  <c r="E1716" i="1"/>
  <c r="E553" i="1"/>
  <c r="E554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201" i="1"/>
  <c r="E202" i="1"/>
  <c r="E1730" i="1"/>
  <c r="E1731" i="1"/>
  <c r="E1732" i="1"/>
  <c r="E203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556" i="1"/>
  <c r="E555" i="1"/>
  <c r="E1760" i="1"/>
  <c r="E1761" i="1"/>
  <c r="E1762" i="1"/>
  <c r="E1763" i="1"/>
  <c r="E1764" i="1"/>
  <c r="E1765" i="1"/>
  <c r="E1766" i="1"/>
  <c r="E1767" i="1"/>
  <c r="E46" i="1"/>
  <c r="E1768" i="1"/>
  <c r="E206" i="1"/>
  <c r="E204" i="1"/>
  <c r="E205" i="1"/>
  <c r="E1769" i="1"/>
  <c r="E557" i="1"/>
  <c r="E558" i="1"/>
  <c r="E559" i="1"/>
  <c r="E560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561" i="1"/>
  <c r="E562" i="1"/>
  <c r="E563" i="1"/>
  <c r="E564" i="1"/>
  <c r="E1782" i="1"/>
  <c r="E1783" i="1"/>
  <c r="E565" i="1"/>
  <c r="E566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568" i="1"/>
  <c r="E567" i="1"/>
  <c r="E1798" i="1"/>
  <c r="E1799" i="1"/>
  <c r="E570" i="1"/>
  <c r="E569" i="1"/>
  <c r="E1800" i="1"/>
  <c r="E1801" i="1"/>
  <c r="E1802" i="1"/>
  <c r="E1803" i="1"/>
  <c r="E1804" i="1"/>
  <c r="E1805" i="1"/>
  <c r="E1806" i="1"/>
  <c r="E1807" i="1"/>
  <c r="E1808" i="1"/>
  <c r="E1809" i="1"/>
  <c r="E571" i="1"/>
  <c r="E572" i="1"/>
  <c r="E1810" i="1"/>
  <c r="E1811" i="1"/>
  <c r="E1812" i="1"/>
  <c r="E1813" i="1"/>
  <c r="E208" i="1"/>
  <c r="E207" i="1"/>
  <c r="E209" i="1"/>
  <c r="E1814" i="1"/>
  <c r="E1815" i="1"/>
  <c r="E574" i="1"/>
  <c r="E573" i="1"/>
  <c r="E1816" i="1"/>
  <c r="E1817" i="1"/>
  <c r="E1818" i="1"/>
  <c r="E1819" i="1"/>
  <c r="E1820" i="1"/>
  <c r="E1821" i="1"/>
  <c r="E1822" i="1"/>
  <c r="E1823" i="1"/>
  <c r="E1824" i="1"/>
  <c r="E576" i="1"/>
  <c r="E575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93" i="1"/>
  <c r="E95" i="1"/>
  <c r="E94" i="1"/>
  <c r="E96" i="1"/>
  <c r="E1842" i="1"/>
  <c r="E1843" i="1"/>
  <c r="E1844" i="1"/>
  <c r="E1846" i="1"/>
  <c r="E1845" i="1"/>
  <c r="E1847" i="1"/>
  <c r="E1848" i="1"/>
  <c r="E211" i="1"/>
  <c r="E210" i="1"/>
  <c r="E1849" i="1"/>
  <c r="E1850" i="1"/>
  <c r="E1851" i="1"/>
  <c r="E578" i="1"/>
  <c r="E577" i="1"/>
  <c r="E212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2" i="1"/>
  <c r="E1866" i="1"/>
  <c r="E1867" i="1"/>
  <c r="E1868" i="1"/>
  <c r="E1869" i="1"/>
  <c r="E1870" i="1"/>
  <c r="E1871" i="1"/>
  <c r="E1872" i="1"/>
  <c r="E1873" i="1"/>
  <c r="E580" i="1"/>
  <c r="E579" i="1"/>
  <c r="E1874" i="1"/>
  <c r="E1875" i="1"/>
  <c r="E1876" i="1"/>
  <c r="E1877" i="1"/>
  <c r="E1878" i="1"/>
  <c r="E1879" i="1"/>
  <c r="E1880" i="1"/>
  <c r="E1881" i="1"/>
  <c r="E1882" i="1"/>
  <c r="E213" i="1"/>
  <c r="E214" i="1"/>
  <c r="E1883" i="1"/>
  <c r="E1884" i="1"/>
  <c r="E1885" i="1"/>
  <c r="E1886" i="1"/>
  <c r="E1887" i="1"/>
  <c r="E216" i="1"/>
  <c r="E215" i="1"/>
  <c r="E217" i="1"/>
  <c r="E1888" i="1"/>
  <c r="E1889" i="1"/>
  <c r="E581" i="1"/>
  <c r="E582" i="1"/>
  <c r="E218" i="1"/>
  <c r="E219" i="1"/>
  <c r="E220" i="1"/>
  <c r="E223" i="1"/>
  <c r="E221" i="1"/>
  <c r="E222" i="1"/>
  <c r="E224" i="1"/>
  <c r="E225" i="1"/>
  <c r="E226" i="1"/>
  <c r="E583" i="1"/>
  <c r="E584" i="1"/>
  <c r="E1890" i="1"/>
  <c r="E1891" i="1"/>
  <c r="E585" i="1"/>
  <c r="E1892" i="1"/>
  <c r="E1893" i="1"/>
  <c r="E1894" i="1"/>
  <c r="E586" i="1"/>
  <c r="E587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589" i="1"/>
  <c r="E588" i="1"/>
  <c r="E1907" i="1"/>
  <c r="E1908" i="1"/>
  <c r="E1909" i="1"/>
  <c r="E1910" i="1"/>
  <c r="E590" i="1"/>
  <c r="E591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592" i="1"/>
  <c r="E593" i="1"/>
  <c r="E1943" i="1"/>
  <c r="E1944" i="1"/>
  <c r="E1945" i="1"/>
  <c r="E1946" i="1"/>
  <c r="E1947" i="1"/>
  <c r="E594" i="1"/>
  <c r="E595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597" i="1"/>
  <c r="E596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599" i="1"/>
  <c r="E598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600" i="1"/>
  <c r="E601" i="1"/>
  <c r="E602" i="1"/>
  <c r="E603" i="1"/>
  <c r="E604" i="1"/>
  <c r="E605" i="1"/>
  <c r="E2000" i="1"/>
  <c r="E2001" i="1"/>
  <c r="E606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28" i="1"/>
  <c r="E227" i="1"/>
  <c r="E229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607" i="1"/>
  <c r="E608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609" i="1"/>
  <c r="E610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611" i="1"/>
  <c r="E612" i="1"/>
  <c r="E613" i="1"/>
  <c r="E614" i="1"/>
  <c r="E2095" i="1"/>
  <c r="E2096" i="1"/>
  <c r="E2097" i="1"/>
  <c r="E615" i="1"/>
  <c r="E616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32" i="1"/>
  <c r="E231" i="1"/>
  <c r="E230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617" i="1"/>
  <c r="E2132" i="1"/>
  <c r="E2133" i="1"/>
  <c r="E2134" i="1"/>
  <c r="E2135" i="1"/>
  <c r="E2136" i="1"/>
  <c r="E2137" i="1"/>
  <c r="E618" i="1"/>
  <c r="E619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621" i="1"/>
  <c r="E620" i="1"/>
  <c r="E2154" i="1"/>
  <c r="E2155" i="1"/>
  <c r="E2156" i="1"/>
  <c r="E2157" i="1"/>
  <c r="E2158" i="1"/>
  <c r="E2159" i="1"/>
  <c r="E2160" i="1"/>
  <c r="E2161" i="1"/>
  <c r="E2162" i="1"/>
  <c r="E2163" i="1"/>
  <c r="E2164" i="1"/>
  <c r="E234" i="1"/>
  <c r="E233" i="1"/>
  <c r="E235" i="1"/>
  <c r="E99" i="1"/>
  <c r="E98" i="1"/>
  <c r="E97" i="1"/>
  <c r="E100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47" i="1"/>
  <c r="E2190" i="1"/>
  <c r="E2191" i="1"/>
  <c r="E237" i="1"/>
  <c r="E236" i="1"/>
  <c r="E238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622" i="1"/>
  <c r="E623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624" i="1"/>
  <c r="E625" i="1"/>
  <c r="E2224" i="1"/>
  <c r="E2225" i="1"/>
  <c r="E2226" i="1"/>
  <c r="E2227" i="1"/>
  <c r="E2228" i="1"/>
  <c r="E627" i="1"/>
  <c r="E626" i="1"/>
  <c r="E2229" i="1"/>
  <c r="E2230" i="1"/>
  <c r="E2231" i="1"/>
  <c r="E2232" i="1"/>
  <c r="E628" i="1"/>
  <c r="E629" i="1"/>
  <c r="E630" i="1"/>
  <c r="E631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632" i="1"/>
  <c r="E633" i="1"/>
  <c r="E2245" i="1"/>
  <c r="E2246" i="1"/>
  <c r="E2247" i="1"/>
  <c r="E2248" i="1"/>
  <c r="E2249" i="1"/>
  <c r="E2250" i="1"/>
  <c r="E239" i="1"/>
  <c r="E240" i="1"/>
  <c r="E2251" i="1"/>
  <c r="E101" i="1"/>
  <c r="E2252" i="1"/>
  <c r="E2253" i="1"/>
  <c r="E2254" i="1"/>
  <c r="E2255" i="1"/>
  <c r="E634" i="1"/>
  <c r="E635" i="1"/>
  <c r="E2256" i="1"/>
  <c r="E2257" i="1"/>
  <c r="E2258" i="1"/>
  <c r="E2259" i="1"/>
  <c r="E2260" i="1"/>
  <c r="E2261" i="1"/>
  <c r="E2262" i="1"/>
  <c r="E2263" i="1"/>
  <c r="E2264" i="1"/>
  <c r="E636" i="1"/>
  <c r="E637" i="1"/>
  <c r="E2265" i="1"/>
  <c r="E2266" i="1"/>
  <c r="E2267" i="1"/>
  <c r="E2268" i="1"/>
  <c r="E2269" i="1"/>
  <c r="E241" i="1"/>
  <c r="E243" i="1"/>
  <c r="E242" i="1"/>
  <c r="E638" i="1"/>
  <c r="E639" i="1"/>
  <c r="E2270" i="1"/>
  <c r="E244" i="1"/>
  <c r="E245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640" i="1"/>
  <c r="E641" i="1"/>
  <c r="E2286" i="1"/>
  <c r="E2287" i="1"/>
  <c r="E2288" i="1"/>
  <c r="E2289" i="1"/>
  <c r="E2290" i="1"/>
  <c r="E2291" i="1"/>
  <c r="E2292" i="1"/>
  <c r="E2293" i="1"/>
  <c r="E2294" i="1"/>
  <c r="E642" i="1"/>
  <c r="E643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645" i="1"/>
  <c r="E644" i="1"/>
  <c r="E2319" i="1"/>
  <c r="E646" i="1"/>
  <c r="E647" i="1"/>
  <c r="E648" i="1"/>
  <c r="E2320" i="1"/>
  <c r="E649" i="1"/>
  <c r="E650" i="1"/>
  <c r="E2321" i="1"/>
  <c r="E2322" i="1"/>
  <c r="E104" i="1"/>
  <c r="E105" i="1"/>
  <c r="E103" i="1"/>
  <c r="E102" i="1"/>
  <c r="E2323" i="1"/>
  <c r="E651" i="1"/>
  <c r="E2324" i="1"/>
  <c r="E2325" i="1"/>
  <c r="E2326" i="1"/>
  <c r="E2327" i="1"/>
  <c r="E652" i="1"/>
  <c r="E653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654" i="1"/>
  <c r="E655" i="1"/>
  <c r="E656" i="1"/>
  <c r="E657" i="1"/>
  <c r="E106" i="1"/>
  <c r="E2340" i="1"/>
  <c r="E2341" i="1"/>
  <c r="E2342" i="1"/>
  <c r="E658" i="1"/>
  <c r="E659" i="1"/>
  <c r="E660" i="1"/>
  <c r="E2343" i="1"/>
  <c r="E661" i="1"/>
  <c r="E2344" i="1"/>
  <c r="E107" i="1"/>
  <c r="E109" i="1"/>
  <c r="E108" i="1"/>
  <c r="E2345" i="1"/>
  <c r="E2346" i="1"/>
  <c r="E2347" i="1"/>
  <c r="E2348" i="1"/>
  <c r="E2349" i="1"/>
  <c r="E2350" i="1"/>
  <c r="E2351" i="1"/>
  <c r="E2352" i="1"/>
  <c r="E2353" i="1"/>
  <c r="E662" i="1"/>
  <c r="E663" i="1"/>
  <c r="E664" i="1"/>
  <c r="E665" i="1"/>
  <c r="E2354" i="1"/>
  <c r="E666" i="1"/>
  <c r="E667" i="1"/>
  <c r="E2355" i="1"/>
  <c r="E2356" i="1"/>
  <c r="E668" i="1"/>
  <c r="E669" i="1"/>
  <c r="E2357" i="1"/>
  <c r="E2358" i="1"/>
  <c r="E671" i="1"/>
  <c r="E670" i="1"/>
  <c r="E2359" i="1"/>
  <c r="E2360" i="1"/>
  <c r="E673" i="1"/>
  <c r="E672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675" i="1"/>
  <c r="E674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677" i="1"/>
  <c r="E676" i="1"/>
  <c r="E2439" i="1"/>
  <c r="E246" i="1"/>
  <c r="E247" i="1"/>
  <c r="E2440" i="1"/>
  <c r="E248" i="1"/>
  <c r="E2441" i="1"/>
  <c r="E2442" i="1"/>
  <c r="E2443" i="1"/>
  <c r="E678" i="1"/>
  <c r="E679" i="1"/>
  <c r="E249" i="1"/>
  <c r="E250" i="1"/>
  <c r="E251" i="1"/>
  <c r="E2444" i="1"/>
  <c r="E2445" i="1"/>
  <c r="E2446" i="1"/>
  <c r="E110" i="1"/>
  <c r="E2447" i="1"/>
  <c r="E2448" i="1"/>
  <c r="E2449" i="1"/>
  <c r="E2450" i="1"/>
  <c r="E681" i="1"/>
  <c r="E680" i="1"/>
  <c r="E252" i="1"/>
  <c r="E253" i="1"/>
  <c r="E682" i="1"/>
  <c r="E683" i="1"/>
  <c r="E2451" i="1"/>
  <c r="E684" i="1"/>
  <c r="E685" i="1"/>
  <c r="E687" i="1"/>
  <c r="E686" i="1"/>
  <c r="E688" i="1"/>
  <c r="E689" i="1"/>
  <c r="E2452" i="1"/>
  <c r="E2453" i="1"/>
  <c r="E2454" i="1"/>
  <c r="E2455" i="1"/>
  <c r="E255" i="1"/>
  <c r="E254" i="1"/>
  <c r="E256" i="1"/>
  <c r="E2456" i="1"/>
  <c r="E2457" i="1"/>
  <c r="E691" i="1"/>
  <c r="E690" i="1"/>
  <c r="E2458" i="1"/>
  <c r="E2459" i="1"/>
  <c r="E2460" i="1"/>
  <c r="E2461" i="1"/>
  <c r="E2462" i="1"/>
  <c r="E692" i="1"/>
  <c r="E693" i="1"/>
  <c r="E2463" i="1"/>
  <c r="E2464" i="1"/>
  <c r="E2465" i="1"/>
  <c r="E2466" i="1"/>
  <c r="E2467" i="1"/>
  <c r="E2468" i="1"/>
  <c r="E2469" i="1"/>
  <c r="E694" i="1"/>
  <c r="E695" i="1"/>
  <c r="E2470" i="1"/>
  <c r="E697" i="1"/>
  <c r="E696" i="1"/>
  <c r="E699" i="1"/>
  <c r="E698" i="1"/>
  <c r="E2471" i="1"/>
  <c r="E700" i="1"/>
  <c r="E701" i="1"/>
  <c r="E2472" i="1"/>
  <c r="E2473" i="1"/>
  <c r="E2474" i="1"/>
  <c r="E702" i="1"/>
  <c r="E703" i="1"/>
  <c r="E2475" i="1"/>
  <c r="E2476" i="1"/>
  <c r="E2477" i="1"/>
  <c r="E2478" i="1"/>
  <c r="E705" i="1"/>
  <c r="E704" i="1"/>
  <c r="E2479" i="1"/>
  <c r="E2480" i="1"/>
  <c r="E2481" i="1"/>
  <c r="E706" i="1"/>
  <c r="E707" i="1"/>
  <c r="E2482" i="1"/>
  <c r="E2483" i="1"/>
  <c r="E2484" i="1"/>
  <c r="E2485" i="1"/>
  <c r="E2486" i="1"/>
  <c r="E2487" i="1"/>
  <c r="E2488" i="1"/>
  <c r="E708" i="1"/>
  <c r="E709" i="1"/>
  <c r="E2489" i="1"/>
  <c r="E2490" i="1"/>
  <c r="E2491" i="1"/>
  <c r="E2492" i="1"/>
  <c r="E2493" i="1"/>
  <c r="E2494" i="1"/>
  <c r="E2495" i="1"/>
  <c r="E2496" i="1"/>
  <c r="E710" i="1"/>
  <c r="E711" i="1"/>
  <c r="E2497" i="1"/>
  <c r="E2498" i="1"/>
  <c r="E2499" i="1"/>
  <c r="E2500" i="1"/>
  <c r="E2501" i="1"/>
  <c r="E712" i="1"/>
  <c r="E713" i="1"/>
  <c r="E2502" i="1"/>
  <c r="E714" i="1"/>
  <c r="E715" i="1"/>
  <c r="E2503" i="1"/>
  <c r="E2504" i="1"/>
  <c r="E2505" i="1"/>
  <c r="E2506" i="1"/>
  <c r="E2507" i="1"/>
  <c r="E716" i="1"/>
  <c r="E717" i="1"/>
  <c r="E2508" i="1"/>
  <c r="E719" i="1"/>
  <c r="E718" i="1"/>
  <c r="E720" i="1"/>
  <c r="E721" i="1"/>
  <c r="E2509" i="1"/>
  <c r="E2510" i="1"/>
  <c r="E2511" i="1"/>
  <c r="E2512" i="1"/>
  <c r="E2513" i="1"/>
  <c r="E2514" i="1"/>
  <c r="E2515" i="1"/>
  <c r="E2516" i="1"/>
  <c r="E2517" i="1"/>
  <c r="E2518" i="1"/>
  <c r="E2519" i="1"/>
  <c r="E257" i="1"/>
  <c r="E259" i="1"/>
  <c r="E258" i="1"/>
  <c r="E722" i="1"/>
  <c r="E723" i="1"/>
  <c r="E2520" i="1"/>
  <c r="E725" i="1"/>
  <c r="E724" i="1"/>
  <c r="E726" i="1"/>
  <c r="E727" i="1"/>
  <c r="E2521" i="1"/>
  <c r="E2522" i="1"/>
  <c r="E2523" i="1"/>
  <c r="E2524" i="1"/>
  <c r="E2525" i="1"/>
  <c r="E2526" i="1"/>
  <c r="E728" i="1"/>
  <c r="E729" i="1"/>
  <c r="E2527" i="1"/>
  <c r="E2528" i="1"/>
  <c r="E2529" i="1"/>
  <c r="E2530" i="1"/>
  <c r="E2531" i="1"/>
  <c r="E2532" i="1"/>
  <c r="E2533" i="1"/>
  <c r="E2534" i="1"/>
  <c r="E2535" i="1"/>
  <c r="E2536" i="1"/>
  <c r="E2537" i="1"/>
  <c r="E731" i="1"/>
  <c r="E730" i="1"/>
  <c r="E2538" i="1"/>
  <c r="E2539" i="1"/>
  <c r="E2540" i="1"/>
  <c r="E2541" i="1"/>
  <c r="E732" i="1"/>
  <c r="E733" i="1"/>
  <c r="E2542" i="1"/>
  <c r="E2543" i="1"/>
  <c r="E2544" i="1"/>
  <c r="E2545" i="1"/>
  <c r="E2546" i="1"/>
  <c r="E2547" i="1"/>
  <c r="E2548" i="1"/>
  <c r="E2549" i="1"/>
  <c r="E2550" i="1"/>
  <c r="E2551" i="1"/>
  <c r="E2552" i="1"/>
  <c r="E260" i="1"/>
  <c r="E262" i="1"/>
  <c r="E261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735" i="1"/>
  <c r="E736" i="1"/>
  <c r="E2573" i="1"/>
  <c r="E2574" i="1"/>
  <c r="E2575" i="1"/>
  <c r="E2576" i="1"/>
  <c r="E738" i="1"/>
  <c r="E737" i="1"/>
  <c r="E739" i="1"/>
  <c r="E740" i="1"/>
  <c r="E2577" i="1"/>
  <c r="E2578" i="1"/>
  <c r="E263" i="1"/>
  <c r="E741" i="1"/>
  <c r="E2579" i="1"/>
  <c r="E2580" i="1"/>
  <c r="E742" i="1"/>
  <c r="E743" i="1"/>
  <c r="E744" i="1"/>
  <c r="E2581" i="1"/>
  <c r="E745" i="1"/>
  <c r="E747" i="1"/>
  <c r="E746" i="1"/>
  <c r="E2582" i="1"/>
  <c r="E2583" i="1"/>
  <c r="E2584" i="1"/>
  <c r="E2585" i="1"/>
  <c r="E2586" i="1"/>
  <c r="E2587" i="1"/>
  <c r="E2588" i="1"/>
  <c r="E2589" i="1"/>
  <c r="E748" i="1"/>
  <c r="E749" i="1"/>
  <c r="E111" i="1"/>
  <c r="E2590" i="1"/>
  <c r="E2591" i="1"/>
  <c r="E2592" i="1"/>
  <c r="E2593" i="1"/>
  <c r="E2594" i="1"/>
  <c r="E2595" i="1"/>
  <c r="E2596" i="1"/>
  <c r="E2597" i="1"/>
  <c r="E112" i="1"/>
  <c r="E114" i="1"/>
  <c r="E2598" i="1"/>
  <c r="E2599" i="1"/>
  <c r="E2600" i="1"/>
  <c r="E2601" i="1"/>
  <c r="E265" i="1"/>
  <c r="E264" i="1"/>
  <c r="E2602" i="1"/>
  <c r="E2603" i="1"/>
  <c r="E751" i="1"/>
  <c r="E750" i="1"/>
  <c r="E2604" i="1"/>
  <c r="E267" i="1"/>
  <c r="E268" i="1"/>
  <c r="E266" i="1"/>
  <c r="E2605" i="1"/>
  <c r="E269" i="1"/>
  <c r="E270" i="1"/>
  <c r="E271" i="1"/>
  <c r="E272" i="1"/>
  <c r="E273" i="1"/>
  <c r="E753" i="1"/>
  <c r="E752" i="1"/>
  <c r="E755" i="1"/>
  <c r="E754" i="1"/>
  <c r="E274" i="1"/>
  <c r="E275" i="1"/>
  <c r="E2606" i="1"/>
  <c r="E2607" i="1"/>
  <c r="E277" i="1"/>
  <c r="E276" i="1"/>
  <c r="E278" i="1"/>
  <c r="E2608" i="1"/>
  <c r="E757" i="1"/>
  <c r="E756" i="1"/>
  <c r="E758" i="1"/>
  <c r="E759" i="1"/>
  <c r="E2609" i="1"/>
  <c r="E2610" i="1"/>
  <c r="E2611" i="1"/>
  <c r="E2612" i="1"/>
  <c r="E760" i="1"/>
  <c r="E761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79" i="1"/>
  <c r="E280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763" i="1"/>
  <c r="E762" i="1"/>
  <c r="E2647" i="1"/>
  <c r="E2648" i="1"/>
  <c r="E764" i="1"/>
  <c r="E765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767" i="1"/>
  <c r="E766" i="1"/>
  <c r="E2661" i="1"/>
  <c r="E2662" i="1"/>
  <c r="E2663" i="1"/>
  <c r="E768" i="1"/>
  <c r="E769" i="1"/>
  <c r="E2664" i="1"/>
  <c r="E2665" i="1"/>
  <c r="E2666" i="1"/>
  <c r="E2667" i="1"/>
  <c r="E2668" i="1"/>
  <c r="E2669" i="1"/>
  <c r="E2670" i="1"/>
  <c r="E770" i="1"/>
  <c r="E771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772" i="1"/>
  <c r="E773" i="1"/>
  <c r="E2709" i="1"/>
  <c r="E2710" i="1"/>
  <c r="E2711" i="1"/>
  <c r="E774" i="1"/>
  <c r="E775" i="1"/>
  <c r="E2712" i="1"/>
  <c r="E776" i="1"/>
  <c r="E2713" i="1"/>
  <c r="E2714" i="1"/>
  <c r="E2715" i="1"/>
  <c r="E2716" i="1"/>
  <c r="E2717" i="1"/>
  <c r="E2718" i="1"/>
  <c r="E2719" i="1"/>
  <c r="E2720" i="1"/>
  <c r="E2721" i="1"/>
  <c r="E777" i="1"/>
  <c r="E778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48" i="1"/>
  <c r="E49" i="1"/>
  <c r="E50" i="1"/>
  <c r="E2735" i="1"/>
  <c r="E52" i="1"/>
  <c r="E51" i="1"/>
  <c r="E2736" i="1"/>
  <c r="E2737" i="1"/>
  <c r="E780" i="1"/>
  <c r="E779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781" i="1"/>
  <c r="E2753" i="1"/>
  <c r="E2754" i="1"/>
  <c r="E2755" i="1"/>
  <c r="E2756" i="1"/>
  <c r="E783" i="1"/>
  <c r="E782" i="1"/>
  <c r="E784" i="1"/>
  <c r="E785" i="1"/>
  <c r="E2757" i="1"/>
  <c r="E2758" i="1"/>
  <c r="E787" i="1"/>
  <c r="E786" i="1"/>
  <c r="E2759" i="1"/>
  <c r="E788" i="1"/>
  <c r="E2760" i="1"/>
  <c r="E2761" i="1"/>
  <c r="E2762" i="1"/>
  <c r="E53" i="1"/>
  <c r="E2763" i="1"/>
  <c r="E2764" i="1"/>
  <c r="E2765" i="1"/>
  <c r="E281" i="1"/>
  <c r="E282" i="1"/>
  <c r="E283" i="1"/>
  <c r="E2766" i="1"/>
  <c r="E2767" i="1"/>
  <c r="E789" i="1"/>
  <c r="E790" i="1"/>
  <c r="E2768" i="1"/>
  <c r="E2769" i="1"/>
  <c r="E2770" i="1"/>
  <c r="E791" i="1"/>
  <c r="E792" i="1"/>
  <c r="E793" i="1"/>
  <c r="E2771" i="1"/>
  <c r="E2772" i="1"/>
  <c r="E2773" i="1"/>
  <c r="E2774" i="1"/>
  <c r="E2777" i="1"/>
  <c r="E2775" i="1"/>
  <c r="E2778" i="1"/>
  <c r="E2779" i="1"/>
  <c r="E2780" i="1"/>
  <c r="E2781" i="1"/>
  <c r="E2782" i="1"/>
  <c r="E2783" i="1"/>
  <c r="E2776" i="1"/>
  <c r="E2785" i="1"/>
  <c r="E2784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55" i="1"/>
  <c r="E54" i="1"/>
  <c r="E58" i="1"/>
  <c r="E57" i="1"/>
  <c r="E56" i="1"/>
  <c r="E2799" i="1"/>
  <c r="E794" i="1"/>
  <c r="E795" i="1"/>
  <c r="E2800" i="1"/>
  <c r="E2801" i="1"/>
  <c r="E2802" i="1"/>
  <c r="E2803" i="1"/>
  <c r="E2804" i="1"/>
  <c r="E2805" i="1"/>
  <c r="E2806" i="1"/>
  <c r="E2807" i="1"/>
  <c r="E2808" i="1"/>
  <c r="E796" i="1"/>
  <c r="E797" i="1"/>
  <c r="E798" i="1"/>
  <c r="E799" i="1"/>
  <c r="E2809" i="1"/>
  <c r="E2810" i="1"/>
  <c r="E800" i="1"/>
  <c r="E801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5" i="1"/>
  <c r="E284" i="1"/>
  <c r="E286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7" i="1"/>
  <c r="E802" i="1"/>
  <c r="E803" i="1"/>
  <c r="E3" i="1"/>
  <c r="E4" i="1"/>
  <c r="E5" i="1"/>
  <c r="E6" i="1"/>
  <c r="E7" i="1"/>
  <c r="E8" i="1"/>
  <c r="E9" i="1"/>
  <c r="E10" i="1"/>
  <c r="E11" i="1"/>
  <c r="E12" i="1"/>
  <c r="E115" i="1"/>
  <c r="E116" i="1"/>
  <c r="E117" i="1"/>
  <c r="E118" i="1"/>
  <c r="E2848" i="1"/>
  <c r="E2849" i="1"/>
  <c r="E804" i="1"/>
  <c r="E805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806" i="1"/>
  <c r="E807" i="1"/>
  <c r="E2863" i="1"/>
  <c r="E2864" i="1"/>
  <c r="E808" i="1"/>
  <c r="E809" i="1"/>
  <c r="E2865" i="1"/>
  <c r="E810" i="1"/>
  <c r="E811" i="1"/>
  <c r="E2866" i="1"/>
  <c r="E289" i="1"/>
  <c r="E288" i="1"/>
  <c r="E290" i="1"/>
  <c r="E812" i="1"/>
  <c r="E813" i="1"/>
  <c r="E2867" i="1"/>
  <c r="E2868" i="1"/>
  <c r="E2869" i="1"/>
  <c r="E2870" i="1"/>
  <c r="E2871" i="1"/>
  <c r="E2872" i="1"/>
  <c r="E2873" i="1"/>
  <c r="E2874" i="1"/>
  <c r="E2875" i="1"/>
  <c r="E2876" i="1"/>
  <c r="E814" i="1"/>
  <c r="E815" i="1"/>
  <c r="E2877" i="1"/>
  <c r="E816" i="1"/>
  <c r="E817" i="1"/>
  <c r="E2878" i="1"/>
  <c r="E2879" i="1"/>
  <c r="E2880" i="1"/>
  <c r="E2881" i="1"/>
  <c r="E2882" i="1"/>
  <c r="E2883" i="1"/>
  <c r="E2884" i="1"/>
  <c r="E2885" i="1"/>
  <c r="E2886" i="1"/>
  <c r="E2887" i="1"/>
  <c r="E2888" i="1"/>
  <c r="E818" i="1"/>
  <c r="E819" i="1"/>
  <c r="E2889" i="1"/>
  <c r="E2890" i="1"/>
  <c r="E2891" i="1"/>
  <c r="E820" i="1"/>
  <c r="E821" i="1"/>
  <c r="E2892" i="1"/>
  <c r="E2893" i="1"/>
  <c r="E2894" i="1"/>
  <c r="E823" i="1"/>
  <c r="E822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3" i="1"/>
  <c r="E292" i="1"/>
  <c r="E291" i="1"/>
  <c r="E2913" i="1"/>
  <c r="E2914" i="1"/>
  <c r="E2915" i="1"/>
  <c r="E294" i="1"/>
  <c r="E296" i="1"/>
  <c r="E295" i="1"/>
  <c r="E2916" i="1"/>
  <c r="E2917" i="1"/>
  <c r="E2918" i="1"/>
  <c r="E2919" i="1"/>
  <c r="E2920" i="1"/>
  <c r="E2921" i="1"/>
  <c r="E2922" i="1"/>
  <c r="E2923" i="1"/>
  <c r="E297" i="1"/>
</calcChain>
</file>

<file path=xl/sharedStrings.xml><?xml version="1.0" encoding="utf-8"?>
<sst xmlns="http://schemas.openxmlformats.org/spreadsheetml/2006/main" count="10201" uniqueCount="5891">
  <si>
    <t>toast f1</t>
  </si>
  <si>
    <t>toast f2</t>
  </si>
  <si>
    <t>toast f3</t>
  </si>
  <si>
    <t>toast f4</t>
  </si>
  <si>
    <t>toast f9</t>
  </si>
  <si>
    <t>toast f10</t>
  </si>
  <si>
    <t>Deltarune - Field of Hopes and Dreams</t>
  </si>
  <si>
    <t>Alice DJ - Better Off Alone (DJ Glejs Remix)</t>
  </si>
  <si>
    <t>Sonic The Hedgehog: Green Hill Zone</t>
  </si>
  <si>
    <t>Super Meat Boy - Forest Funk</t>
  </si>
  <si>
    <t>Mario &amp; Luigi: Bowser's Inside Story - The Wind is Blowing at Cavi Cape</t>
  </si>
  <si>
    <t>DM DOKURO - Guardian of the Former Seas</t>
  </si>
  <si>
    <t>Donkey Kong Country - Gangplank Galleon</t>
  </si>
  <si>
    <t>Deltarune - The Legend</t>
  </si>
  <si>
    <t>toa f1</t>
  </si>
  <si>
    <t>toast f5-f6</t>
  </si>
  <si>
    <t>toast f7-f8</t>
  </si>
  <si>
    <t>Wii Shop Channel</t>
  </si>
  <si>
    <t>Dave Hewson - In Hindsight (d)</t>
  </si>
  <si>
    <t>Banjo Kazooie - Freezeezy Peak</t>
  </si>
  <si>
    <t>Stephane Hirondelle - Relax (pitched down to 0.95)</t>
  </si>
  <si>
    <t>Deemo - Yawning Lion</t>
  </si>
  <si>
    <t>The Binding of Isaac: Antibirth - Forgotten Lullaby</t>
  </si>
  <si>
    <t>Hollow Knight - Reflection</t>
  </si>
  <si>
    <t>Super Smash Bros. Ultimate - Shop</t>
  </si>
  <si>
    <t>Wii Shop Bling</t>
  </si>
  <si>
    <t>toa f2-f3</t>
  </si>
  <si>
    <t>toa f4-f5</t>
  </si>
  <si>
    <t>toa f6-f7</t>
  </si>
  <si>
    <t>toa f8-f10</t>
  </si>
  <si>
    <t>The Binding of Isaac: Afterbirth - Diptera Sonata (Basement)</t>
  </si>
  <si>
    <t>The Binding of Isaac: Afterbirth - Flooded Caves</t>
  </si>
  <si>
    <t>DM DOKURO: 1NF3$+@+!0N - Theme of Crabulon</t>
  </si>
  <si>
    <t>neat f1-f5</t>
  </si>
  <si>
    <t>Juke's Towers of Hell - neat</t>
  </si>
  <si>
    <t>tom f1-f2</t>
  </si>
  <si>
    <t>tom f3-f4</t>
  </si>
  <si>
    <t>tom f5</t>
  </si>
  <si>
    <t>Nuclear Throne - Secret Entrance</t>
  </si>
  <si>
    <t>Banjo-Tooie - Mayahem Temple</t>
  </si>
  <si>
    <t>tom f6-f7</t>
  </si>
  <si>
    <t>tom f8-f10</t>
  </si>
  <si>
    <t>Super Meat Boy - Betus Blues</t>
  </si>
  <si>
    <t>The Binding of Isaac: Antibirth - Gloria Filio</t>
  </si>
  <si>
    <t>toh f1</t>
  </si>
  <si>
    <t>toh f2</t>
  </si>
  <si>
    <t>toh f3</t>
  </si>
  <si>
    <t>toh f4</t>
  </si>
  <si>
    <t>toh f5</t>
  </si>
  <si>
    <t>toh f6</t>
  </si>
  <si>
    <t>toh f7</t>
  </si>
  <si>
    <t>toh f8</t>
  </si>
  <si>
    <t>toh f9</t>
  </si>
  <si>
    <t>toh f10</t>
  </si>
  <si>
    <t>toh room of bad inside jokes</t>
  </si>
  <si>
    <t>Bruton - King of Funk</t>
  </si>
  <si>
    <t>Kevin MacLeod - There It Is</t>
  </si>
  <si>
    <t>Kevin MacLeod - Carefree</t>
  </si>
  <si>
    <t>The Gregory Brothers - Oh My Dayum (ft. Daym Drops)</t>
  </si>
  <si>
    <t>Kevin Macleod - Ouroboros</t>
  </si>
  <si>
    <t>Cyranek &amp; GodOVA - This Is September</t>
  </si>
  <si>
    <t>Adam Szabo - One Day (Funky Mix)</t>
  </si>
  <si>
    <t>Crypt of the Necrodancer - Death Metal (Family Loudness Mashup)</t>
  </si>
  <si>
    <t>Initial D - Night of Fire</t>
  </si>
  <si>
    <t>Neil Cicierega - The End</t>
  </si>
  <si>
    <t>tok f1-f2</t>
  </si>
  <si>
    <t>tok f3-f4</t>
  </si>
  <si>
    <t>tok f5</t>
  </si>
  <si>
    <t>tok f6-f7</t>
  </si>
  <si>
    <t>tok f8-f10</t>
  </si>
  <si>
    <t>Banjo-Tooie: Isle o' Hags</t>
  </si>
  <si>
    <t>The Binding of Isaac: Antibirth - Outside the Fold (Cellar)</t>
  </si>
  <si>
    <t>Super Smash Bros. Ultimate - Galeem</t>
  </si>
  <si>
    <t>Starbound - Forest Battle Theme</t>
  </si>
  <si>
    <t>The Binding of Isaac: Rebirth - Ascension (Chest Battle Theme)</t>
  </si>
  <si>
    <t>toky f1</t>
  </si>
  <si>
    <t>toky f2-f3</t>
  </si>
  <si>
    <t>toky f4-f5</t>
  </si>
  <si>
    <t>toky f6-f7</t>
  </si>
  <si>
    <t>toky f8-f9</t>
  </si>
  <si>
    <t>toky f10</t>
  </si>
  <si>
    <t>Nicky Flowers - Wii Shopping Channel Remix</t>
  </si>
  <si>
    <t>The Living Tombstone - It's Raining Men Remix (Instrumental)</t>
  </si>
  <si>
    <t>Bruno Mars - That's What I Like (Instrumental)</t>
  </si>
  <si>
    <t>Rollomatik - We Love to Party</t>
  </si>
  <si>
    <t>Philip Ian Nicholas - Hard Frost</t>
  </si>
  <si>
    <t>Two Steps From Hell - El Dorado (SkyWorld) (starts at 1:07)</t>
  </si>
  <si>
    <t>tos f1</t>
  </si>
  <si>
    <t>tos f2</t>
  </si>
  <si>
    <t>tos f3</t>
  </si>
  <si>
    <t>tos f4</t>
  </si>
  <si>
    <t>tos f5</t>
  </si>
  <si>
    <t>tos f6</t>
  </si>
  <si>
    <t>tos f7</t>
  </si>
  <si>
    <t>tos f8</t>
  </si>
  <si>
    <t>tos f9</t>
  </si>
  <si>
    <t>tos f10</t>
  </si>
  <si>
    <t>A Hat in Time - A New Adventure</t>
  </si>
  <si>
    <t>Joakim Karud - Dreams</t>
  </si>
  <si>
    <t>Walkin'</t>
  </si>
  <si>
    <t>A Hat in Time - Scootin' Through Clocktowers Beneath The Sea</t>
  </si>
  <si>
    <t>Tokyo Ghostbusters: The 1980s Anime</t>
  </si>
  <si>
    <t>A Hat in Time - Main Theme Remix</t>
  </si>
  <si>
    <t>Yumi Rose - Lum</t>
  </si>
  <si>
    <t>A Hat in Time - Trainwreck of Electro Swing (Trainwreck of Science Remix)</t>
  </si>
  <si>
    <t>Breakbeat Heartbeat - Constellations</t>
  </si>
  <si>
    <t>Kirby Triple Deluxe - Masked Dedede</t>
  </si>
  <si>
    <t>tosp f1</t>
  </si>
  <si>
    <t>tosp f2</t>
  </si>
  <si>
    <t>tosp f3</t>
  </si>
  <si>
    <t>tosp f4</t>
  </si>
  <si>
    <t>tosp f5</t>
  </si>
  <si>
    <t>tosp f6</t>
  </si>
  <si>
    <t>tosp f7</t>
  </si>
  <si>
    <t>tosp f8</t>
  </si>
  <si>
    <t>tosp f9</t>
  </si>
  <si>
    <t>Wii Sports - Wii Sports Theme</t>
  </si>
  <si>
    <t>Banjo Kazooie - Mumbo's Mountain (Ticker's Tower)</t>
  </si>
  <si>
    <t>Chrono Trigger - Main Theme (Malcom Remix)</t>
  </si>
  <si>
    <t>Dylan Beshka - Kazotsky Kick (8-Bit Remix)</t>
  </si>
  <si>
    <t>Super Smash Bros. Melee - Fire Emblem</t>
  </si>
  <si>
    <t>DJ Birdy - Chicken Dance</t>
  </si>
  <si>
    <t>Dance Pop It Don't Drop It[2]</t>
  </si>
  <si>
    <t>Keith Morrissey - Fight Fight Fight (ft. Michael Wolpers)</t>
  </si>
  <si>
    <t>tosp secret ending (f10)</t>
  </si>
  <si>
    <t>The Binding of Isaac: Repentance - Fissure (Mines)</t>
  </si>
  <si>
    <t>tor f1-f2</t>
  </si>
  <si>
    <t>tor f3</t>
  </si>
  <si>
    <t>tor f4</t>
  </si>
  <si>
    <t>tor f5-f6</t>
  </si>
  <si>
    <t>tor f7-f9</t>
  </si>
  <si>
    <t>tor f10</t>
  </si>
  <si>
    <t>Wii Shop Channel (Video Game Remixes Remix)</t>
  </si>
  <si>
    <t>Daft Punk - Harder, Better, Faster, Stronger</t>
  </si>
  <si>
    <t>YUNG BAE - Selfish High Heels</t>
  </si>
  <si>
    <t>Rhythm Heaven - Remix 8</t>
  </si>
  <si>
    <t>Miami Hotline Vol.3 - Demonicity</t>
  </si>
  <si>
    <t>Rhythm Heaven - Remix 10</t>
  </si>
  <si>
    <t>toie f1</t>
  </si>
  <si>
    <t>toie f2</t>
  </si>
  <si>
    <t>toie f3</t>
  </si>
  <si>
    <t>toie f4</t>
  </si>
  <si>
    <t>toie f5</t>
  </si>
  <si>
    <t>toie f6</t>
  </si>
  <si>
    <t>toie f9</t>
  </si>
  <si>
    <t>toie f10</t>
  </si>
  <si>
    <t>toie f7-f8</t>
  </si>
  <si>
    <t>Celeste - In the Mirror</t>
  </si>
  <si>
    <t>Skibblez - Sky Romance</t>
  </si>
  <si>
    <t>Anri - Windy Summer</t>
  </si>
  <si>
    <t>Celeste - Reach for the Summit</t>
  </si>
  <si>
    <t>Crypt of the Necrodancer - Mausoleum Mash (Zones 1-3)</t>
  </si>
  <si>
    <t>Kirby's Return to Dream Land - Looming Darkness</t>
  </si>
  <si>
    <t>ROBLOX - Darkness</t>
  </si>
  <si>
    <t>ROBLOX - Shooting Star (No Orchestra Version)</t>
  </si>
  <si>
    <t>KPM - Glory Days</t>
  </si>
  <si>
    <t>cols f1</t>
  </si>
  <si>
    <t>cols f4</t>
  </si>
  <si>
    <t>cols f5</t>
  </si>
  <si>
    <t>cols f6</t>
  </si>
  <si>
    <t>DM DOKURO: The Step Below Hell - Theme of the Profaned Crags</t>
  </si>
  <si>
    <t>Faster Than Light - Rockmen (Battle)</t>
  </si>
  <si>
    <t>cols f2-f3</t>
  </si>
  <si>
    <t>Sonic 3 &amp; Knuckles - Flying Battery Zone (Act 2)</t>
  </si>
  <si>
    <t>Deltarune - Vs. Susie</t>
  </si>
  <si>
    <t>Nuclear Throne - Scrapyard Theme</t>
  </si>
  <si>
    <t>cols dropper 1</t>
  </si>
  <si>
    <t>cols basement 1</t>
  </si>
  <si>
    <t>cols basement 2</t>
  </si>
  <si>
    <t>Super Meat Boy - Rocket Rider</t>
  </si>
  <si>
    <t>The Binding of Isaac: Antibirth - Innocence Glitched (Bigfoot MG Cover)</t>
  </si>
  <si>
    <t>Boom Kitty - Power Trip</t>
  </si>
  <si>
    <t>cols blue tunnel/backyard</t>
  </si>
  <si>
    <t>The Legend of Zelda: A Link to the Past - Hyrule Castle</t>
  </si>
  <si>
    <t>cols f7</t>
  </si>
  <si>
    <t>cols f8</t>
  </si>
  <si>
    <t>Undertale - Bergentrückung + ASGORE</t>
  </si>
  <si>
    <t>Monty on the Run - Theme Song</t>
  </si>
  <si>
    <t>cols f8 timed section/area before f9</t>
  </si>
  <si>
    <t>Deltarune - The World Revolving</t>
  </si>
  <si>
    <t>cols f9</t>
  </si>
  <si>
    <t>cols f10</t>
  </si>
  <si>
    <t>cols f11</t>
  </si>
  <si>
    <t>cols f12</t>
  </si>
  <si>
    <t>cols f13</t>
  </si>
  <si>
    <t>The Binding Of Isaac - Enmity of the Dark Lord</t>
  </si>
  <si>
    <t>DM DOKURO: "Pest of the Cosmos" - Theme of Astrum Deus</t>
  </si>
  <si>
    <t>Starbound - The Ruin</t>
  </si>
  <si>
    <t>DM DOKURO - Stained, Brutal Calamity (Grief)</t>
  </si>
  <si>
    <t>DM DOKURO - Stained, Brutal Calamity (Lament)</t>
  </si>
  <si>
    <t>cols f14/f15</t>
  </si>
  <si>
    <t>DM DOKURO - Stained, Brutal Calamity (Epiphany)</t>
  </si>
  <si>
    <t>cols 11 stud jump</t>
  </si>
  <si>
    <t>DM DOKURO - Stained, Brutal Calamity (Acceptance)</t>
  </si>
  <si>
    <t>cols f16-f17</t>
  </si>
  <si>
    <t>cols boss</t>
  </si>
  <si>
    <t>Celeste: Farewell - Fear of the Unknown</t>
  </si>
  <si>
    <t>Nuclear Throne - IDPD Captain Theme</t>
  </si>
  <si>
    <t>ring 1</t>
  </si>
  <si>
    <t>ticket shop</t>
  </si>
  <si>
    <t>trolley to fr</t>
  </si>
  <si>
    <t xml:space="preserve">Tower Rush Room </t>
  </si>
  <si>
    <t>winner's room</t>
  </si>
  <si>
    <t>cat therapy</t>
  </si>
  <si>
    <t>christmas lobby</t>
  </si>
  <si>
    <t xml:space="preserve"> Floor 0 and Tower of Anger Tower Rush</t>
  </si>
  <si>
    <t>lobby</t>
  </si>
  <si>
    <t>ring 2</t>
  </si>
  <si>
    <t>ring 3</t>
  </si>
  <si>
    <t>ring 4</t>
  </si>
  <si>
    <t>ring 5</t>
  </si>
  <si>
    <t>ring 6</t>
  </si>
  <si>
    <t>ring 7</t>
  </si>
  <si>
    <t>ring 8</t>
  </si>
  <si>
    <t>ring 9</t>
  </si>
  <si>
    <t>tots f1</t>
  </si>
  <si>
    <t>tots f2</t>
  </si>
  <si>
    <t>tots f3</t>
  </si>
  <si>
    <t>tots f4</t>
  </si>
  <si>
    <t>tots f5</t>
  </si>
  <si>
    <t>tots f6</t>
  </si>
  <si>
    <t>tots f7</t>
  </si>
  <si>
    <t>tots f8</t>
  </si>
  <si>
    <t>tots f9</t>
  </si>
  <si>
    <t>tots f10</t>
  </si>
  <si>
    <t>Kevin MacLeod - Hard Boiled</t>
  </si>
  <si>
    <t>Kevin MacLeod - Overcast</t>
  </si>
  <si>
    <t>Kevin MacLeod - Local Forecast</t>
  </si>
  <si>
    <t>Kevin MacLeod - RetroFuture Clean</t>
  </si>
  <si>
    <t>Kevin MacLeod - Ossuary Animate</t>
  </si>
  <si>
    <t>Kevin MacLeod - Griphop</t>
  </si>
  <si>
    <t>Armin Sabol - In The Hall Of The Mountain King</t>
  </si>
  <si>
    <t>ROBLOX - Intense Music 1</t>
  </si>
  <si>
    <t>Kevin MacLeod - The Descent</t>
  </si>
  <si>
    <t>tt f1</t>
  </si>
  <si>
    <t>tt f2-f3</t>
  </si>
  <si>
    <t>tt f4</t>
  </si>
  <si>
    <t>The Legend of Zelda: Majora's Mask - Clock Town, Third Day</t>
  </si>
  <si>
    <t>Nuclear Throne - IDPD Theme</t>
  </si>
  <si>
    <t>tt f5</t>
  </si>
  <si>
    <t>tt f6</t>
  </si>
  <si>
    <t>tt f7</t>
  </si>
  <si>
    <t>Realistik - Forward</t>
  </si>
  <si>
    <t>The Binding of Isaac: Antibirth - The Thief (Cathedral)</t>
  </si>
  <si>
    <t>Chimy727 - Chaoz Fantasy (Remake)</t>
  </si>
  <si>
    <t>tt f8</t>
  </si>
  <si>
    <t>tt f9</t>
  </si>
  <si>
    <t>tt f10</t>
  </si>
  <si>
    <t>tt winroom</t>
  </si>
  <si>
    <t>The Binding of Isaac - Latter Days</t>
  </si>
  <si>
    <t>The Binding of Isaac: Afterbirth - Terminus (starts at 1:51)</t>
  </si>
  <si>
    <t>Nuclear Throne - The Nuclear Throne (Phase 2)</t>
  </si>
  <si>
    <t>Nuclear Throne - Legend of the Throne</t>
  </si>
  <si>
    <t>temporary lobby</t>
  </si>
  <si>
    <t>halloween lobby</t>
  </si>
  <si>
    <t>thanksgiving lobby</t>
  </si>
  <si>
    <t>mysterious crystal cave</t>
  </si>
  <si>
    <t>waterfall obby part 1</t>
  </si>
  <si>
    <t>waterfall obby part 2</t>
  </si>
  <si>
    <t>entering the tobt portal</t>
  </si>
  <si>
    <t>todc portal room</t>
  </si>
  <si>
    <t>todc winroom</t>
  </si>
  <si>
    <t>tobt portal hallway</t>
  </si>
  <si>
    <t>Wonders of Nature (slowed down once CoWS released)</t>
  </si>
  <si>
    <t>Soundsmith - Summit</t>
  </si>
  <si>
    <t>Clanker's Cavern - Banjo-Kazooie</t>
  </si>
  <si>
    <t>World of Warcraft - Elwynn Forest</t>
  </si>
  <si>
    <t>World 5: Snow Land - Kirby's Epic Yarn</t>
  </si>
  <si>
    <t>Victory</t>
  </si>
  <si>
    <t>Drips Of Water</t>
  </si>
  <si>
    <t>Freedom Planet - Dragon Valley 1</t>
  </si>
  <si>
    <t>Super Smash Bros. Ultimate - Gangplank Galleon</t>
  </si>
  <si>
    <t>Seinfeld Theme + Laughtrack</t>
  </si>
  <si>
    <t>Glitch Ambient</t>
  </si>
  <si>
    <t>mat f1-f5</t>
  </si>
  <si>
    <t>Celeste: Farewell - In Stasis</t>
  </si>
  <si>
    <t>tops f1-f2</t>
  </si>
  <si>
    <t>tops f3-f4</t>
  </si>
  <si>
    <t>tops f5-f6</t>
  </si>
  <si>
    <t>tops f7-f8</t>
  </si>
  <si>
    <t>tops f9-f10</t>
  </si>
  <si>
    <t>tops f10 outside</t>
  </si>
  <si>
    <t>Blackhole - AuroraTheory</t>
  </si>
  <si>
    <t>Balderact - Adrift</t>
  </si>
  <si>
    <t>Dimrain47 - Frozen in Black and Silver</t>
  </si>
  <si>
    <t>Balderact - Consonance</t>
  </si>
  <si>
    <t>Bug Fables - The Usurper, Grasping for Power</t>
  </si>
  <si>
    <t>Bug Fables - Transcending, Overpowering, Everlasting</t>
  </si>
  <si>
    <t>tobh f1-f2</t>
  </si>
  <si>
    <t>tobh f3-f4</t>
  </si>
  <si>
    <t>tobh f5-f7</t>
  </si>
  <si>
    <t>tobh f8</t>
  </si>
  <si>
    <t>tobh f9</t>
  </si>
  <si>
    <t>tobh f10</t>
  </si>
  <si>
    <t>The Legend of Zelda: Majora's Mask - Great Bay Temple</t>
  </si>
  <si>
    <t>The Legend of Zelda: Twilight Princess - Twilight</t>
  </si>
  <si>
    <t>Terraria: Journey's End - Underground Desert</t>
  </si>
  <si>
    <t>The Legend of Zelda: Twilight Princess - Gerudo Desert</t>
  </si>
  <si>
    <t>The Legend of Zelda: Ocarina of Time - Song of Storms</t>
  </si>
  <si>
    <t>The Legend of Zelda: Majora's Mask 3D - Ikana Canyon</t>
  </si>
  <si>
    <t>tooh f1</t>
  </si>
  <si>
    <t>tooh f2-f4</t>
  </si>
  <si>
    <t>tooh f5-f7</t>
  </si>
  <si>
    <t>tooh f8-f10</t>
  </si>
  <si>
    <t>Noisestorm - Crab Rave</t>
  </si>
  <si>
    <t>EnV - Heaven Rd. 2</t>
  </si>
  <si>
    <t>Hinkik - Time Leaper</t>
  </si>
  <si>
    <t>toch f1</t>
  </si>
  <si>
    <t>toch f2</t>
  </si>
  <si>
    <t>toch f3</t>
  </si>
  <si>
    <t>toch f4-f7</t>
  </si>
  <si>
    <t>toch f8-f9</t>
  </si>
  <si>
    <t>toch f10</t>
  </si>
  <si>
    <t>Donkey Kong 64 - Intro</t>
  </si>
  <si>
    <t>JoJo's Bizarre Adventure - Sono Chi No Sadame</t>
  </si>
  <si>
    <t>Sonic the Hedgehog - Scrap Brain Zone (SilvaGunner Remix)</t>
  </si>
  <si>
    <t>Super Smash Bros. Brawl - Theme of Tara</t>
  </si>
  <si>
    <t>Alien Pursuit (APM)</t>
  </si>
  <si>
    <t>Oompa-Loompa-Doompa-Dee-Do MIDI (APM)</t>
  </si>
  <si>
    <t>tofaf f1-f3</t>
  </si>
  <si>
    <t>tofaf f4-f5</t>
  </si>
  <si>
    <t>tofaf f6-f7</t>
  </si>
  <si>
    <t>tofaf f8-f10</t>
  </si>
  <si>
    <t>Boom Kitty - Holy War</t>
  </si>
  <si>
    <t>Boom Kitty - Pursuit</t>
  </si>
  <si>
    <t>Jasper Trim - Spooky Town</t>
  </si>
  <si>
    <t>tot f1-f2</t>
  </si>
  <si>
    <t>tot f3-f4</t>
  </si>
  <si>
    <t>tot f5-f6</t>
  </si>
  <si>
    <t>tot f7-f8</t>
  </si>
  <si>
    <t>tot f9-f10</t>
  </si>
  <si>
    <t>Kirby Air Ride - City Trial</t>
  </si>
  <si>
    <t>Kirby Air Ride - Kirby's Adventure (Forest Stage)</t>
  </si>
  <si>
    <t>Ragnarok Online - Monastery In Disguise</t>
  </si>
  <si>
    <t>Super Smash Bros Melee - Final Destination</t>
  </si>
  <si>
    <t>todd f1-f2</t>
  </si>
  <si>
    <t>todd f3</t>
  </si>
  <si>
    <t>todd f4-f5</t>
  </si>
  <si>
    <t>todd f5 outside</t>
  </si>
  <si>
    <t>Nuclear Throne - Groundwork of the Past</t>
  </si>
  <si>
    <t>Kevin MacLeod - The Dread</t>
  </si>
  <si>
    <t>Deltarune - Card Castle</t>
  </si>
  <si>
    <t>Terraria - Underground Hallow</t>
  </si>
  <si>
    <t>todd f6</t>
  </si>
  <si>
    <t>todd f7</t>
  </si>
  <si>
    <t>todd f8-f9</t>
  </si>
  <si>
    <t>Imscared - Hallway</t>
  </si>
  <si>
    <t>Paper Mario - Crystal Palace Crawl</t>
  </si>
  <si>
    <t>Faster Than Light - Last Stand</t>
  </si>
  <si>
    <t>todd f10</t>
  </si>
  <si>
    <t>Don't Starve Together - Ancient Fuelweaver Phase</t>
  </si>
  <si>
    <t>tosd f1-f2</t>
  </si>
  <si>
    <t>tosd f3-f4</t>
  </si>
  <si>
    <t>tosd f5-f6</t>
  </si>
  <si>
    <t>tosd f7-f8</t>
  </si>
  <si>
    <t>tosd f9-f10</t>
  </si>
  <si>
    <t>Scattle - Remorse (Carpenter Brut Remix)</t>
  </si>
  <si>
    <t>M.O.O.N - Dust (Flaren Remix)</t>
  </si>
  <si>
    <t>Scattle - It's Safe Now</t>
  </si>
  <si>
    <t>Carpenter Brut - Turbo Killer (Whammy V guitar cover)</t>
  </si>
  <si>
    <t>Vulta - Crepuscule</t>
  </si>
  <si>
    <t>totf f1-f2</t>
  </si>
  <si>
    <t>totf f3-f4</t>
  </si>
  <si>
    <t>totf f5-f6</t>
  </si>
  <si>
    <t>totf f7-f8</t>
  </si>
  <si>
    <t>Super Smash Bros. Brawl - Town Hall and Tom Nook's Store</t>
  </si>
  <si>
    <t>Banjo-Kazooie - Freezeezy Peak</t>
  </si>
  <si>
    <t>Banjo-Kazooie - Clanker's Cavern</t>
  </si>
  <si>
    <t>Banjo-Kazooie - Treasure Trove Cove</t>
  </si>
  <si>
    <t>Banjo-Kazooie - Final Fight (gabocarina96 Rock/Metal Guitar Cover)</t>
  </si>
  <si>
    <t>totf f9-f10</t>
  </si>
  <si>
    <t>toes f1-f2</t>
  </si>
  <si>
    <t>toes f3-f5</t>
  </si>
  <si>
    <t>toes f6-f7</t>
  </si>
  <si>
    <t>toes f8-f10</t>
  </si>
  <si>
    <t>Super Smash Bros. Melee - Break the Targets</t>
  </si>
  <si>
    <t>Shadow of the Colossus - The Opened Way</t>
  </si>
  <si>
    <t>Mario Kart 8 - Toad's Turnpike</t>
  </si>
  <si>
    <t>cows f1</t>
  </si>
  <si>
    <t>cows f2</t>
  </si>
  <si>
    <t>cows f3</t>
  </si>
  <si>
    <t>cows f4</t>
  </si>
  <si>
    <t>cows f5</t>
  </si>
  <si>
    <t>cows f6</t>
  </si>
  <si>
    <t>cows f7</t>
  </si>
  <si>
    <t>Super Smash Bros. Ultimate - The Dark Realm</t>
  </si>
  <si>
    <t>Sonic the Hedgehog - Labyrinth Zone</t>
  </si>
  <si>
    <t>Plants vs Zombies - Watery Graves</t>
  </si>
  <si>
    <t>The Binding of Isaac: Antibirth - Marble Forest (Catacombs)</t>
  </si>
  <si>
    <t>The Legend of Zelda: Ocarina of Time - Forest Temple</t>
  </si>
  <si>
    <t>MapleStory - Zakum: Final Fight</t>
  </si>
  <si>
    <t>cows f8</t>
  </si>
  <si>
    <t>cows f9</t>
  </si>
  <si>
    <t>cows f10</t>
  </si>
  <si>
    <t>cows f13</t>
  </si>
  <si>
    <t>The Binding of Isaac: Antibirth - Innocence Mangled (Depths)</t>
  </si>
  <si>
    <t>Freedom Planet - Final Boss 1</t>
  </si>
  <si>
    <t>Donkey Kong Country - Fear Factory</t>
  </si>
  <si>
    <t>Terraria Calamity Mod - Unholy Ambush</t>
  </si>
  <si>
    <t>cows f11-f12</t>
  </si>
  <si>
    <t>Terraria Calamity Mod - Cosmic Disgust</t>
  </si>
  <si>
    <t>cows f14-f15</t>
  </si>
  <si>
    <t>cows f16</t>
  </si>
  <si>
    <t>cows f17</t>
  </si>
  <si>
    <t>cows dropper</t>
  </si>
  <si>
    <t>The Legend of Zelda: Majora's Mask - Stone Tower Temple</t>
  </si>
  <si>
    <t>Bomberman Hero - Zip</t>
  </si>
  <si>
    <t>Scattle - 165° - Super Meat Boy</t>
  </si>
  <si>
    <t>cows f18</t>
  </si>
  <si>
    <t>cows f19</t>
  </si>
  <si>
    <t>cows f19 outside</t>
  </si>
  <si>
    <t>cows f20</t>
  </si>
  <si>
    <t>cows f21</t>
  </si>
  <si>
    <t>cows f22</t>
  </si>
  <si>
    <t>Super Meat Boy - C.H.a.D's Broken Wind (Hospital, Dark World)</t>
  </si>
  <si>
    <t>The Binding of Isaac: Repentance - Absentia (In-Game Mix)</t>
  </si>
  <si>
    <t>Super Meat Boy Forever - Wagu Finger (Clinic/Hospital, Dark World)</t>
  </si>
  <si>
    <t>Rain</t>
  </si>
  <si>
    <t>Nicholas Tse - Horizons 10. Active Volcano</t>
  </si>
  <si>
    <t>Mega Man ZX - Snake Eyes</t>
  </si>
  <si>
    <t>cows f23</t>
  </si>
  <si>
    <t>cows f24</t>
  </si>
  <si>
    <t>cows f25</t>
  </si>
  <si>
    <t>cows final jump</t>
  </si>
  <si>
    <t>Touhou 14 - The Shining Needle Castle Sinking In The Air</t>
  </si>
  <si>
    <t>Bayonetta - Town Area Swallowed by Lava</t>
  </si>
  <si>
    <t>Terraria Calamity Mod EXTRA - Siren's Call (Seafoam Mix)</t>
  </si>
  <si>
    <t>Strong Wind Blowing Sound</t>
  </si>
  <si>
    <t>todc f1</t>
  </si>
  <si>
    <t>todc f2</t>
  </si>
  <si>
    <t>todc f3</t>
  </si>
  <si>
    <t>todc f4</t>
  </si>
  <si>
    <t>Deltarune - Scarlet Forest</t>
  </si>
  <si>
    <t>Deltarune - Checker Dance (Remix)</t>
  </si>
  <si>
    <t>Deltarune - THE WORLD REVOLVING (Remix)</t>
  </si>
  <si>
    <t>DM DOKURO - Infernal Catharsis (Rebirth)</t>
  </si>
  <si>
    <t>todc f5-f6</t>
  </si>
  <si>
    <t>todc f7-f8</t>
  </si>
  <si>
    <t>todc f9</t>
  </si>
  <si>
    <t>todc f10</t>
  </si>
  <si>
    <t>DM DOKURO - Roar of The Jungle Dragon - Theme of Jungle Dragon Yharon Phase 2</t>
  </si>
  <si>
    <t>DM DOKURO - Servants of The Scourge</t>
  </si>
  <si>
    <t>Undertale Finale Dual Mix</t>
  </si>
  <si>
    <t>A Hat in Time - You Are All Bad Guys (Phase 2)</t>
  </si>
  <si>
    <t>Pokémon Black &amp; White 2 - An Unwavering Heart</t>
  </si>
  <si>
    <t>Current Regular Lobby and Winner's Room</t>
  </si>
  <si>
    <t>Halloween Lobby 2022</t>
  </si>
  <si>
    <t>Sky Lobby</t>
  </si>
  <si>
    <t>T-Pose Room</t>
  </si>
  <si>
    <t>Lava Obby</t>
  </si>
  <si>
    <t>Room of Absolute Garbage</t>
  </si>
  <si>
    <t>Tower Rush Room</t>
  </si>
  <si>
    <t>Funny Rock</t>
  </si>
  <si>
    <t>Laruam Backrooms</t>
  </si>
  <si>
    <t>Entry to Deeper Backrooms</t>
  </si>
  <si>
    <t>The Mountains</t>
  </si>
  <si>
    <t>Super Mario Galaxy - Ghostly Galaxy</t>
  </si>
  <si>
    <t>Electro Bossa Nova OL</t>
  </si>
  <si>
    <t>Halo - Theme Song</t>
  </si>
  <si>
    <t>Follow The Chief</t>
  </si>
  <si>
    <t>Nova Bossa Nova</t>
  </si>
  <si>
    <t>Flex Tape</t>
  </si>
  <si>
    <t>Creepy Ambient</t>
  </si>
  <si>
    <t>??? ("ambience 1")</t>
  </si>
  <si>
    <t>toft f1-f2</t>
  </si>
  <si>
    <t>toft f3-f5</t>
  </si>
  <si>
    <t>toft f6-f8</t>
  </si>
  <si>
    <t>toft f9-f10</t>
  </si>
  <si>
    <t>wii theme but its the worst thing you will ever hear</t>
  </si>
  <si>
    <t>Hideout Helm - Donkey Kong 64</t>
  </si>
  <si>
    <t>The Lyrist Part 1 and The Lyrist Part 2 HD</t>
  </si>
  <si>
    <t>toic f1-f4</t>
  </si>
  <si>
    <t>toic f5</t>
  </si>
  <si>
    <t>toic f6-f8</t>
  </si>
  <si>
    <t>toic f9-f10</t>
  </si>
  <si>
    <t>Rhythm Heaven Megamix - Fruit Basket 2</t>
  </si>
  <si>
    <t>Mario Kart 8 Deluxe - Toad's Turnpike</t>
  </si>
  <si>
    <t>toat f1-f2</t>
  </si>
  <si>
    <t>toat f3-f4</t>
  </si>
  <si>
    <t>toat f5-f7</t>
  </si>
  <si>
    <t>toat f8-f10</t>
  </si>
  <si>
    <t>Super Mario 64 - Cave Dungeon</t>
  </si>
  <si>
    <t>The Legend of Zelda: Breath of the Wild - Vah Naboris Shrine B</t>
  </si>
  <si>
    <t>Nuclear Throne - Crystal Caves</t>
  </si>
  <si>
    <t>Banjo-Tooie - Cauldron Keep</t>
  </si>
  <si>
    <t>tods f1-f2</t>
  </si>
  <si>
    <t>tods f3-f4</t>
  </si>
  <si>
    <t>tods f5-f6</t>
  </si>
  <si>
    <t>tods f7-f8</t>
  </si>
  <si>
    <t>tods f9-f10</t>
  </si>
  <si>
    <t>TheFatRat - Windfall</t>
  </si>
  <si>
    <t>Creo - Memory</t>
  </si>
  <si>
    <t>Panda Eyes and Teminite - Highscore</t>
  </si>
  <si>
    <t>Kirby's Epic Yarn - Yin Yarn Battle</t>
  </si>
  <si>
    <t>A Hat in Time - Battle of Award 42</t>
  </si>
  <si>
    <t>tof f1</t>
  </si>
  <si>
    <t>tof f2</t>
  </si>
  <si>
    <t>tof f3</t>
  </si>
  <si>
    <t>tof f4</t>
  </si>
  <si>
    <t>tof f5-f7</t>
  </si>
  <si>
    <t>tof f8</t>
  </si>
  <si>
    <t>tof f9-f10</t>
  </si>
  <si>
    <t>Super Smash Bros. Wii U - Rhythm Boxing (Wii Fit)</t>
  </si>
  <si>
    <t>FLEX TAPE® Clear Commercial</t>
  </si>
  <si>
    <t>Blarsa - Garden Party</t>
  </si>
  <si>
    <t>Silverpoint Library - Lucky Synth</t>
  </si>
  <si>
    <t>Wii Sports Theme (insaneintherainmusic Jazz Remix)</t>
  </si>
  <si>
    <t>Nuclear Throne - Palace B (starts at 0:34)</t>
  </si>
  <si>
    <t>Autotuned Shia LaBeouf - Just Do It!</t>
  </si>
  <si>
    <t>tower f1-f2</t>
  </si>
  <si>
    <t>tower f3</t>
  </si>
  <si>
    <t>tower f4</t>
  </si>
  <si>
    <t>tower f5</t>
  </si>
  <si>
    <t>tower f6</t>
  </si>
  <si>
    <t>tower f7</t>
  </si>
  <si>
    <t>tower f8</t>
  </si>
  <si>
    <t>tower f9</t>
  </si>
  <si>
    <t>tower f10</t>
  </si>
  <si>
    <t>Sonic the Hedgehog: Final Zone (Trance Remix)</t>
  </si>
  <si>
    <t>Donkey Kong 64 - Hideout Helm</t>
  </si>
  <si>
    <t>Sonic 2 - Metropolis Zone</t>
  </si>
  <si>
    <t>Nuclear Throne - Palace B</t>
  </si>
  <si>
    <t>Nuclear Throne: Nuclear Throne (Nuclear Throne)</t>
  </si>
  <si>
    <t>tosi f1</t>
  </si>
  <si>
    <t>tosi f2</t>
  </si>
  <si>
    <t>tosi f3</t>
  </si>
  <si>
    <t>tosi f4</t>
  </si>
  <si>
    <t>tosi f5</t>
  </si>
  <si>
    <t>tosi f6</t>
  </si>
  <si>
    <t>tosi f9</t>
  </si>
  <si>
    <t>tosi f10</t>
  </si>
  <si>
    <t>tosi f7-f8</t>
  </si>
  <si>
    <t>Sonic After the Sequel - For Horizon Heights (Act 3)</t>
  </si>
  <si>
    <t>Rhythm Heaven Fever - Hole in One 2</t>
  </si>
  <si>
    <t>Super Smash Bros. Brawl - Bramble Blast</t>
  </si>
  <si>
    <t>Super Mario Galaxy - Space Athletic</t>
  </si>
  <si>
    <t>Mappy - World 5</t>
  </si>
  <si>
    <t>The Police - Roxanne (starts at 0:31)</t>
  </si>
  <si>
    <t>Super Mario Galaxy - Good Egg Galaxy</t>
  </si>
  <si>
    <t>SilvaGunner - File Select Fusion</t>
  </si>
  <si>
    <t>Super Mario Galaxy - Purple Coins</t>
  </si>
  <si>
    <t>towh f1-f2</t>
  </si>
  <si>
    <t>towh f3</t>
  </si>
  <si>
    <t>towh f4-f5</t>
  </si>
  <si>
    <t>towh f6-f7</t>
  </si>
  <si>
    <t>towh f8-f10</t>
  </si>
  <si>
    <t>Lil Pump - I Love It ft. Kanye West (Instrumental)</t>
  </si>
  <si>
    <t>Super Mario 64 - Slider (SilvaGunner Remix)</t>
  </si>
  <si>
    <t>Treasure Trove Cove - Banjo-Kazooie</t>
  </si>
  <si>
    <t>Cuphead - Treetop Trouble</t>
  </si>
  <si>
    <t>told f1-f3</t>
  </si>
  <si>
    <t>told f4-f5</t>
  </si>
  <si>
    <t>told f6-f7</t>
  </si>
  <si>
    <t>told f8-f9</t>
  </si>
  <si>
    <t>told f10</t>
  </si>
  <si>
    <t>FLEX TAPE® Commercial</t>
  </si>
  <si>
    <t>FLEX SHOT® Commercial</t>
  </si>
  <si>
    <t>Banjo-Kazooie - Top of the Lair</t>
  </si>
  <si>
    <t>Miami Hotline Vol. 3 - Demonicity</t>
  </si>
  <si>
    <t>A Hat in Time - You Are All Bad Guys (Phase 3)</t>
  </si>
  <si>
    <t>tod f3</t>
  </si>
  <si>
    <t>tod f1-f2</t>
  </si>
  <si>
    <t>tod f4-f6</t>
  </si>
  <si>
    <t>If - Pa's Lam System</t>
  </si>
  <si>
    <t>Nuclear Throne - Where the Guns at (feat. Joonas Turner)</t>
  </si>
  <si>
    <t>Cherubim - The Lordling (starts at 0:27)</t>
  </si>
  <si>
    <t>tod f7-f8</t>
  </si>
  <si>
    <t>tod f9</t>
  </si>
  <si>
    <t>tod f10</t>
  </si>
  <si>
    <t>Lazytown - We Are Number One</t>
  </si>
  <si>
    <t>cohad f1/black corridor side a</t>
  </si>
  <si>
    <t>cohad secret maze skip</t>
  </si>
  <si>
    <t>cohad f2</t>
  </si>
  <si>
    <t>cohad f3</t>
  </si>
  <si>
    <t>cohad f4</t>
  </si>
  <si>
    <t>cohad f5</t>
  </si>
  <si>
    <t>cohad f6</t>
  </si>
  <si>
    <t>cohad f7</t>
  </si>
  <si>
    <t>cohad f8</t>
  </si>
  <si>
    <t>cohad f9</t>
  </si>
  <si>
    <t>Super Meat Boy - Ballad of the Burning Squirrel</t>
  </si>
  <si>
    <t>The Binding of Isaac - Repentant</t>
  </si>
  <si>
    <t>Michael Wyckoff - Ambient Travel</t>
  </si>
  <si>
    <t>Plants vs. Zombies - Graze the Roof</t>
  </si>
  <si>
    <t>Psybot - Forsaken Star</t>
  </si>
  <si>
    <t>MapleStory BGM: Ludibrium - Funny Time Maker</t>
  </si>
  <si>
    <t>Celeste - Quiet and Falling</t>
  </si>
  <si>
    <t>cohad sun room</t>
  </si>
  <si>
    <t>cohad f9 maze</t>
  </si>
  <si>
    <t>cohad f10</t>
  </si>
  <si>
    <t>cohad f11</t>
  </si>
  <si>
    <t>cohad f1 outside</t>
  </si>
  <si>
    <t>cohad black corridor side b</t>
  </si>
  <si>
    <t>cohad f12</t>
  </si>
  <si>
    <t>Outer Wilds - End Times</t>
  </si>
  <si>
    <t>Pikmin 2 - Submerged Castle</t>
  </si>
  <si>
    <t>Celeste - Beyond the Heart</t>
  </si>
  <si>
    <t>Maplestory - Temple of Time</t>
  </si>
  <si>
    <t>Super Mario 64 Beta Archive - Bowser's Room</t>
  </si>
  <si>
    <t>Mario's Super Picross - Luigi Puzzle 1</t>
  </si>
  <si>
    <t>Ravaged Rustworks - Hey! Pikmin</t>
  </si>
  <si>
    <t>cohad house part 1</t>
  </si>
  <si>
    <t>cohad house part 2</t>
  </si>
  <si>
    <t>cohad house outside</t>
  </si>
  <si>
    <t>cohad f13</t>
  </si>
  <si>
    <t>cohad f13 broken reality section</t>
  </si>
  <si>
    <t>cohad f14 a</t>
  </si>
  <si>
    <t>cohad f14 outside</t>
  </si>
  <si>
    <t>Yume Nikki - Mall Stairs</t>
  </si>
  <si>
    <t>Unknown</t>
  </si>
  <si>
    <t>Ib - Memory</t>
  </si>
  <si>
    <t>OMORI - Flouring With You</t>
  </si>
  <si>
    <t>Mario Party DS (Anti-Piracy) - Host Hoedown</t>
  </si>
  <si>
    <t>Library of Ruina OST: Middle floor/Briah realization (PHASE 1)</t>
  </si>
  <si>
    <t>Library of Ruina OST: Middle floor/Briah realization (PHASE 2)</t>
  </si>
  <si>
    <t>Library of Ruina OST: Middle floor/Briah realization (PHASE 3)</t>
  </si>
  <si>
    <t>cohad miku mini boss</t>
  </si>
  <si>
    <t>cohad tower crossing hub</t>
  </si>
  <si>
    <t>cohad f15 a</t>
  </si>
  <si>
    <t>cohad black corridor side c</t>
  </si>
  <si>
    <t>cohad purple void</t>
  </si>
  <si>
    <t>cohad f14 c</t>
  </si>
  <si>
    <t>cohad f15 b</t>
  </si>
  <si>
    <t>cohad f16 and tower of untitled door game</t>
  </si>
  <si>
    <t>Eternally Us - Bargaining</t>
  </si>
  <si>
    <t>Freedom Planet - Prince Dail Boss Theme</t>
  </si>
  <si>
    <t>Ib - Inquiry</t>
  </si>
  <si>
    <t>Lobotomy Corporation - Extraction Department</t>
  </si>
  <si>
    <t>Guilty Gear Isuka OST - Home Sweet Grave</t>
  </si>
  <si>
    <t>Skeleton Boomerang - Cliff Notes</t>
  </si>
  <si>
    <t>Risk of Rain - Coalescence</t>
  </si>
  <si>
    <t xml:space="preserve">cohad f17 </t>
  </si>
  <si>
    <t>tat f1-f5</t>
  </si>
  <si>
    <t>The Boneyard - The Neurotrap</t>
  </si>
  <si>
    <t>toc f1-f2</t>
  </si>
  <si>
    <t>toc f3-f4</t>
  </si>
  <si>
    <t>toc f5-f6</t>
  </si>
  <si>
    <t>toc f7-f8</t>
  </si>
  <si>
    <t>toc f9-f10</t>
  </si>
  <si>
    <t>toc winroom</t>
  </si>
  <si>
    <t>Mario &amp; Luigi: Dream Team - Bowser's Dream</t>
  </si>
  <si>
    <t>Super Paper Mario - Castle Bleck (starts at 0:16)</t>
  </si>
  <si>
    <t>DM DOKURO: Scourge of the Universe - Theme of the Devourer of Gods</t>
  </si>
  <si>
    <t>DM DOKURO: UNIVERSAL COLLAPSE - Theme of the Devourer of Gods (Final Form)</t>
  </si>
  <si>
    <t>The Legend of Zelda: Ocarina of Time - Final Battle Against Ganon</t>
  </si>
  <si>
    <t>DM DOKURO: Blessing of The Moon - Concept Theme of the Planetoids</t>
  </si>
  <si>
    <t>Super Meat Boy - Devil N' Bass</t>
  </si>
  <si>
    <t>Super Meat Boy - Hot Damned</t>
  </si>
  <si>
    <t>The Binding of Isaac - Sacrificial</t>
  </si>
  <si>
    <t>The Legend of Zelda Majora's Mask - Termina Field (Starts at 0:17)</t>
  </si>
  <si>
    <t>The Binding of Isaac Rebirth - Sodden Hollow (Caves)</t>
  </si>
  <si>
    <t>Terraria Calamity Mod - Raw, Unfiltered Calamity</t>
  </si>
  <si>
    <t>DM DOKURO - Raw, Unfiltered Calamity - Theme of Calamitas</t>
  </si>
  <si>
    <t>The Binding of Isaac: Antibirth - Morphine (Dark Room)</t>
  </si>
  <si>
    <t>Luigi's Mansion 3 - Grand Lobby / Basement</t>
  </si>
  <si>
    <t>The Binding of Isaac: Antibirth - Machine in the Walls (Mausoleum)</t>
  </si>
  <si>
    <t>tohf f1</t>
  </si>
  <si>
    <t>tohf f2</t>
  </si>
  <si>
    <t>tohf f3</t>
  </si>
  <si>
    <t>tohf f4</t>
  </si>
  <si>
    <t>tohf f5</t>
  </si>
  <si>
    <t>tohf f6</t>
  </si>
  <si>
    <t>tohf f7</t>
  </si>
  <si>
    <t>tohf f8</t>
  </si>
  <si>
    <t>tohf f9</t>
  </si>
  <si>
    <t>tohf f10</t>
  </si>
  <si>
    <t>Crypt of the Necrodancer - Disco Descent (1-1)</t>
  </si>
  <si>
    <t>Crypt of the Necrodancer - Crypteque (1-2)</t>
  </si>
  <si>
    <t>Crypt of the Necrodancer - Fungal Funk (2-1)</t>
  </si>
  <si>
    <t>Crypt of the Necrodancer - Igneous Rock (3-1 Hot) (Retro Mashup)</t>
  </si>
  <si>
    <t>Crypt of the Necrodancer - Dance of the Decorous (3-2 Cold)</t>
  </si>
  <si>
    <t>Crypt of the Necrodancer - A Cold Sweat (3-3 Cold) (Retro Mashup)</t>
  </si>
  <si>
    <t>Crypt of the Necrodancer - Styx and Stones (4-1) (Retro Mashup)</t>
  </si>
  <si>
    <t>Crypt of the Necrodancer - Heart of the Crypt (4-2)</t>
  </si>
  <si>
    <t>Crypt of the Necrodancer - The Wight to Remain (4-3 with Shopkeeper)</t>
  </si>
  <si>
    <t>Crypt of the Necrodancer AMPLIFIED - Six Feet Thunder (5-3)</t>
  </si>
  <si>
    <t>cou f1</t>
  </si>
  <si>
    <t>cou f2</t>
  </si>
  <si>
    <t>cou f3</t>
  </si>
  <si>
    <t>cou f4</t>
  </si>
  <si>
    <t>cou f5</t>
  </si>
  <si>
    <t>cou f6</t>
  </si>
  <si>
    <t>cou f7</t>
  </si>
  <si>
    <t>cou f8</t>
  </si>
  <si>
    <t>cou f9</t>
  </si>
  <si>
    <t>cou f10</t>
  </si>
  <si>
    <t>cou f11</t>
  </si>
  <si>
    <t>cou f12</t>
  </si>
  <si>
    <t>cou f13</t>
  </si>
  <si>
    <t>cou f14</t>
  </si>
  <si>
    <t>cou f15</t>
  </si>
  <si>
    <t>Soul Knight - Volcano</t>
  </si>
  <si>
    <t>Pokemon Super Mystery Dungeon - Revelation Mountain</t>
  </si>
  <si>
    <t>nelward - battle against a nefarious M</t>
  </si>
  <si>
    <t>Soul Knight - Halloween</t>
  </si>
  <si>
    <t>Super Mario 64 - Stage Boss</t>
  </si>
  <si>
    <t>Donkey Kong Country Returns - Feathered Fiend</t>
  </si>
  <si>
    <t>Sonic Mega Collection - Intro Theme</t>
  </si>
  <si>
    <t>Crypt of the Necrodancer - Lobby Mashup</t>
  </si>
  <si>
    <t>Just Shapes &amp; Beats - Volcano</t>
  </si>
  <si>
    <t>Sonic Unleashed - Boss Battle (Night)</t>
  </si>
  <si>
    <t>Nuclear Throne - Drylands Theme</t>
  </si>
  <si>
    <t>Waterflame - Boneyard</t>
  </si>
  <si>
    <t>tons f1</t>
  </si>
  <si>
    <t>tons f2</t>
  </si>
  <si>
    <t>tons f3</t>
  </si>
  <si>
    <t>tons f4</t>
  </si>
  <si>
    <t>tons f5</t>
  </si>
  <si>
    <t>tons f6</t>
  </si>
  <si>
    <t>tons f7</t>
  </si>
  <si>
    <t>tons f10</t>
  </si>
  <si>
    <t>Attention All Roblox Gamers</t>
  </si>
  <si>
    <t>CRAB RAVE OOF</t>
  </si>
  <si>
    <t>1, 2 Oatmeal</t>
  </si>
  <si>
    <t>Spectrabox - Battlejack</t>
  </si>
  <si>
    <t>Shrek Anthem</t>
  </si>
  <si>
    <t>Valkyria Chronicles - Desperate Fight</t>
  </si>
  <si>
    <t>toopshii - Cuts</t>
  </si>
  <si>
    <t>Ram Ranch Instrumental</t>
  </si>
  <si>
    <t>Streetpass Mii Plaza Theme 1</t>
  </si>
  <si>
    <t>Fantastic Frontier - Mr. 58</t>
  </si>
  <si>
    <t>tocn lower f1</t>
  </si>
  <si>
    <t>tocn f1-f2</t>
  </si>
  <si>
    <t>tocn f3-f4</t>
  </si>
  <si>
    <t>tocn f5-f6</t>
  </si>
  <si>
    <t>tocn f7-f8</t>
  </si>
  <si>
    <t>tocn f9-f10</t>
  </si>
  <si>
    <t>Carpenter Brut - You're Mine</t>
  </si>
  <si>
    <t>Scattle - Visitors</t>
  </si>
  <si>
    <t>Electric Dragon - Dark City (Volkor X Remix)</t>
  </si>
  <si>
    <t>Vulta - She's Got Skin Like Glass</t>
  </si>
  <si>
    <t>GosT - Ascension</t>
  </si>
  <si>
    <t>toi f1</t>
  </si>
  <si>
    <t>toi f2-f4</t>
  </si>
  <si>
    <t>toi f5-f7</t>
  </si>
  <si>
    <t>toi f8-f9</t>
  </si>
  <si>
    <t>toi f10</t>
  </si>
  <si>
    <t>toi winroom</t>
  </si>
  <si>
    <t>Deltarune - THE WORLD REVOLVING</t>
  </si>
  <si>
    <t>The Binding of Isaac: Antibirth - Innocence Glitched</t>
  </si>
  <si>
    <t>The Binding of Isaac: Antibirth - Ultimort</t>
  </si>
  <si>
    <t>The Binding of Isaac: Antibirth - Subterranean Homesick Malign</t>
  </si>
  <si>
    <t>Deltarune - Rude Buster (Kamex Remix)</t>
  </si>
  <si>
    <t>regular lobby</t>
  </si>
  <si>
    <t>toi room</t>
  </si>
  <si>
    <t>ban room</t>
  </si>
  <si>
    <t>ban room conveyor</t>
  </si>
  <si>
    <t>fake winners room</t>
  </si>
  <si>
    <t>winroom</t>
  </si>
  <si>
    <t>sky lobby</t>
  </si>
  <si>
    <t>outside</t>
  </si>
  <si>
    <t>Adele Roberts - Cave of Darkness</t>
  </si>
  <si>
    <t>Adele Roberts - Cave of Darkness (pitched 2x)</t>
  </si>
  <si>
    <t>Earthbound Halloween Hack - Megalovania (Clash With a Doctor Mix)</t>
  </si>
  <si>
    <t>glitch ambient low</t>
  </si>
  <si>
    <t>Sonic Unleashed - Result Screen - E Rank</t>
  </si>
  <si>
    <t>Sonic Unleashed - The World Adventure</t>
  </si>
  <si>
    <t>Pokémon Super Mystery Dungeon - Partner's Theme</t>
  </si>
  <si>
    <t>DM DOKURO - Heaven's Hell Sent Gift</t>
  </si>
  <si>
    <t>tosh f1</t>
  </si>
  <si>
    <t>tosh f2</t>
  </si>
  <si>
    <t>tosh f2 softlock</t>
  </si>
  <si>
    <t>tosh f3-f4</t>
  </si>
  <si>
    <t>Pokémon Super Mystery Dungeon - Lush Forest (GlitchxCity Remix)</t>
  </si>
  <si>
    <t>Undertale - CORE</t>
  </si>
  <si>
    <t>OMORI - Listening</t>
  </si>
  <si>
    <t>Super Mario Galaxy 2 - Puzzle Plank Galaxy</t>
  </si>
  <si>
    <t>tosh f5 first half</t>
  </si>
  <si>
    <t>tosh relaxation zone</t>
  </si>
  <si>
    <t>tosh conveyor/f5 second half/f9 skip</t>
  </si>
  <si>
    <t>tosh ultra skip hallway</t>
  </si>
  <si>
    <t>tosh f6</t>
  </si>
  <si>
    <t>Super Mario Galaxy - Gusty Garden Galaxy</t>
  </si>
  <si>
    <t>Deltarune - Hip Shop</t>
  </si>
  <si>
    <t>Super Smash Bros. Melee - Princess Peach's Castle</t>
  </si>
  <si>
    <t>Super Smash Bros. - Menu</t>
  </si>
  <si>
    <t>Super Mario Galaxy - Into the Galaxy</t>
  </si>
  <si>
    <t>tosh f7-f8</t>
  </si>
  <si>
    <t>tosh f9</t>
  </si>
  <si>
    <t>tosh f10</t>
  </si>
  <si>
    <t>tosh credits</t>
  </si>
  <si>
    <t>tosh enlightenment room</t>
  </si>
  <si>
    <t>Sonic the Hedgehog - Scrap Brain Zone (Gamegear Remix)</t>
  </si>
  <si>
    <t>Super Mario Galaxy - Buoy Base Galaxy</t>
  </si>
  <si>
    <t>Mario &amp; Luigi: Dream Team - Adventure's End (GaMetal Remix)</t>
  </si>
  <si>
    <t>Pokémon Mystery Dungeon 2 - In the Hands of Fate</t>
  </si>
  <si>
    <t>EarthBound - Giygas' Intimidation</t>
  </si>
  <si>
    <t>togg f1</t>
  </si>
  <si>
    <t>togg f2-f4</t>
  </si>
  <si>
    <t>togg f5-f6</t>
  </si>
  <si>
    <t>togg f7-f8</t>
  </si>
  <si>
    <t>togg f9-f10</t>
  </si>
  <si>
    <t>ROBLOX - The Calm Before The Storm</t>
  </si>
  <si>
    <t>ROBLOX - In the Groove</t>
  </si>
  <si>
    <t>Super Smash Bros. Brawl - Target Smash!!</t>
  </si>
  <si>
    <t>Super Mario Galaxy - Battlerock Galaxy</t>
  </si>
  <si>
    <t>totm f10</t>
  </si>
  <si>
    <t>totm f9-f7</t>
  </si>
  <si>
    <t>totm f6</t>
  </si>
  <si>
    <t>Bossfight - The Maze of Mayonnaise</t>
  </si>
  <si>
    <t>Steampianist - Foxtrot Fletcher</t>
  </si>
  <si>
    <t>Bossfight - Elevatia</t>
  </si>
  <si>
    <t>totm f5</t>
  </si>
  <si>
    <t>totm f2</t>
  </si>
  <si>
    <t>totm f1</t>
  </si>
  <si>
    <t>Boomkitty - Stomping Ground</t>
  </si>
  <si>
    <t>totm f4-f3</t>
  </si>
  <si>
    <t>snooddood - Heartbeat</t>
  </si>
  <si>
    <t>Raigon50 - Lunatic Princess (Raigon Mix)</t>
  </si>
  <si>
    <t>toe f1</t>
  </si>
  <si>
    <t>toe f2</t>
  </si>
  <si>
    <t>toe f3</t>
  </si>
  <si>
    <t>toe f4</t>
  </si>
  <si>
    <t>toe f5</t>
  </si>
  <si>
    <t>toe f6</t>
  </si>
  <si>
    <t>toe f7</t>
  </si>
  <si>
    <t>toe f8</t>
  </si>
  <si>
    <t>toe f9</t>
  </si>
  <si>
    <t>toe f10</t>
  </si>
  <si>
    <t>Tower of Heaven - Stairway to Revelation</t>
  </si>
  <si>
    <t>Tower of Heaven - Indignant Divinity</t>
  </si>
  <si>
    <t>Tower of Heaven - Full moon Revenge (yuuyu_ssry Remix) (Starts at 0:23)</t>
  </si>
  <si>
    <t>Stardew Valley - Mines (Magical Shoes)</t>
  </si>
  <si>
    <t>Cave Story - ~Balcony~</t>
  </si>
  <si>
    <t>Tower of Heaven - Luna Ascension</t>
  </si>
  <si>
    <t>Cave Story - Moonsong</t>
  </si>
  <si>
    <t>Cave Story 3D - Living Waterway</t>
  </si>
  <si>
    <t>Cave Story - Running Hell</t>
  </si>
  <si>
    <t>Rivals Of Aether - Luna Ascension EX</t>
  </si>
  <si>
    <t>tol f1</t>
  </si>
  <si>
    <t>tol f2</t>
  </si>
  <si>
    <t>tol f3</t>
  </si>
  <si>
    <t>tol f4</t>
  </si>
  <si>
    <t>tol f5</t>
  </si>
  <si>
    <t>tol f6</t>
  </si>
  <si>
    <t>tol f7</t>
  </si>
  <si>
    <t>tol f8</t>
  </si>
  <si>
    <t>tol f9</t>
  </si>
  <si>
    <t>tol f10</t>
  </si>
  <si>
    <t>Banjo-Kazooie - Mumbo's Mountain</t>
  </si>
  <si>
    <t>Banjo-Kazooie - Gruntilda's Lair</t>
  </si>
  <si>
    <t>Positively Dark - Awakening</t>
  </si>
  <si>
    <t>PaRappa The Rapper Anime - Opening</t>
  </si>
  <si>
    <t>PaRappa The Rapper 2 - Hair Scare (Instrumental)</t>
  </si>
  <si>
    <t>PaRappa The Rapper 2 - Hair Scare (Instrumental</t>
  </si>
  <si>
    <t>NIGHTkilla - Hailfire</t>
  </si>
  <si>
    <t>Boom Kitty - Comodo</t>
  </si>
  <si>
    <t>Nemesis Theory - Weeping Demon</t>
  </si>
  <si>
    <t>toll f1</t>
  </si>
  <si>
    <t>toll f2</t>
  </si>
  <si>
    <t>toll f3</t>
  </si>
  <si>
    <t>toll f4</t>
  </si>
  <si>
    <t>toll f5</t>
  </si>
  <si>
    <t>toll f6</t>
  </si>
  <si>
    <t>toll f7</t>
  </si>
  <si>
    <t>toll f8</t>
  </si>
  <si>
    <t>toll f9</t>
  </si>
  <si>
    <t>toll f10</t>
  </si>
  <si>
    <t>Sonic Mania - Green Hill Zone (Act 2)</t>
  </si>
  <si>
    <t>Sonic Generations - Rooftop Run (Modern)</t>
  </si>
  <si>
    <t>Pokémon Super Mystery Dungeon - Revelation Mountain</t>
  </si>
  <si>
    <t>Super Mario Galaxy - Toy Time Galaxy</t>
  </si>
  <si>
    <t>Mega Man 2 - Nuclear Flash (zircon Remix)</t>
  </si>
  <si>
    <t>Sonic 2 - Chemical Plant Zone</t>
  </si>
  <si>
    <t>Sonic Unleashed - Jungle Joyride (Day)</t>
  </si>
  <si>
    <t>Sonic Unleashed - Vs. Egg Dragoon</t>
  </si>
  <si>
    <t>Super Mario Galaxy 2 - World 5</t>
  </si>
  <si>
    <t>Super Mario Galaxy - Bowser's Galaxy Reactor</t>
  </si>
  <si>
    <t>todad f1-f2</t>
  </si>
  <si>
    <t>todad f3</t>
  </si>
  <si>
    <t>todad f4-f5</t>
  </si>
  <si>
    <t>todad f6</t>
  </si>
  <si>
    <t>todad f7</t>
  </si>
  <si>
    <t>todad f8</t>
  </si>
  <si>
    <t>todad f9</t>
  </si>
  <si>
    <t>todad f10</t>
  </si>
  <si>
    <t>HOME - Decay</t>
  </si>
  <si>
    <t>Super Mario Galaxy - Honeyhive Galaxy</t>
  </si>
  <si>
    <t>Creo - Black Ice</t>
  </si>
  <si>
    <t>VVVVVV - Positive Force</t>
  </si>
  <si>
    <t>Kirby's Return to Dreamland - Steel Station</t>
  </si>
  <si>
    <t>Super Paper Mario - Floro Sapien Caverns</t>
  </si>
  <si>
    <t>Xtrullor - Arcana</t>
  </si>
  <si>
    <t>Cezame - Tick Tock</t>
  </si>
  <si>
    <t>wbat f1-f5</t>
  </si>
  <si>
    <t>NightHawk22 - Chemical Imbalance</t>
  </si>
  <si>
    <t>tofn room</t>
  </si>
  <si>
    <t>secret obby</t>
  </si>
  <si>
    <t>toib portal room</t>
  </si>
  <si>
    <t>Juke's Towers of Hell - Stalagmitic Abeyance</t>
  </si>
  <si>
    <t>Pokémon Mystery Dungeon: Explorers of Time &amp; Darkness - Time Gear</t>
  </si>
  <si>
    <t>Yoshi's Woolly World - World 6</t>
  </si>
  <si>
    <t>Donkey Kong 64 - Crystal Caves</t>
  </si>
  <si>
    <t>FNaF World - Ice Cave Theme (Unused)</t>
  </si>
  <si>
    <t>tonv f1-f2</t>
  </si>
  <si>
    <t>tonv f3</t>
  </si>
  <si>
    <t>tonv f4</t>
  </si>
  <si>
    <t>tonv f5</t>
  </si>
  <si>
    <t>tonv f6</t>
  </si>
  <si>
    <t>tonv f7</t>
  </si>
  <si>
    <t>tonv f8</t>
  </si>
  <si>
    <t>tonv f9</t>
  </si>
  <si>
    <t>tonv f10</t>
  </si>
  <si>
    <t>Super Smash Bros. Brawl - Gritzy Desert</t>
  </si>
  <si>
    <t>Waterflame - Striker</t>
  </si>
  <si>
    <t>The Legend of Zelda: Breath of the Wild - Stables</t>
  </si>
  <si>
    <t>Big Giant Circles - The Glory Days: "Sevcon"</t>
  </si>
  <si>
    <t>Super Mario 3D World - Chainlink Charge</t>
  </si>
  <si>
    <t>Super Smash Bros. Ultimate - Crocodile Cacophony</t>
  </si>
  <si>
    <t>Super Mario 3D World - Snowball Park</t>
  </si>
  <si>
    <t>Kubbi - Cascade</t>
  </si>
  <si>
    <t>Kubbi - Acheron</t>
  </si>
  <si>
    <t>togkd f1</t>
  </si>
  <si>
    <t>togkd f2</t>
  </si>
  <si>
    <t>togkd f3</t>
  </si>
  <si>
    <t>togkd f4</t>
  </si>
  <si>
    <t>togkd f5</t>
  </si>
  <si>
    <t>togkd f6</t>
  </si>
  <si>
    <t>togkd f7</t>
  </si>
  <si>
    <t>togkd f8</t>
  </si>
  <si>
    <t>togkd f9</t>
  </si>
  <si>
    <t>togkd f10</t>
  </si>
  <si>
    <t>Danimal Cannon &amp; Zef - Corrupted</t>
  </si>
  <si>
    <t>Danimal Cannon &amp; Zef - Chronos</t>
  </si>
  <si>
    <t>Danimal Cannon &amp; Zef - Logic Gatekeeper</t>
  </si>
  <si>
    <t>Nitro Fun - Cheat Codes</t>
  </si>
  <si>
    <t>Omnitica - Dubwoofer Substep</t>
  </si>
  <si>
    <t>Terraria Calamity Mod - Roar of The Jungle Dragon</t>
  </si>
  <si>
    <t>Mr-Fijiwiji - Insomnia (F-777 Remix)</t>
  </si>
  <si>
    <t>Undertale - Spider Dance (Nirre Remix)</t>
  </si>
  <si>
    <t>lat f1-f5</t>
  </si>
  <si>
    <t>Playstation All-Stars: Battle Royale - Sandover Village (Hot Shots Golf)</t>
  </si>
  <si>
    <t>tors f1</t>
  </si>
  <si>
    <t>tors f2</t>
  </si>
  <si>
    <t>tors f3</t>
  </si>
  <si>
    <t>tors f4</t>
  </si>
  <si>
    <t>tors f5</t>
  </si>
  <si>
    <t>tors f6</t>
  </si>
  <si>
    <t>tors f7</t>
  </si>
  <si>
    <t>tors f8</t>
  </si>
  <si>
    <t>tors f9</t>
  </si>
  <si>
    <t>tors f10</t>
  </si>
  <si>
    <t>Homestuck - Savior of the Dreaming Dead</t>
  </si>
  <si>
    <t>Mega Man 2: Dr. Wily's Theme - Super Smash Bros. for 3DS/Wii U (Recreated)</t>
  </si>
  <si>
    <t>Earthbound - Battle Against A Weird Opponent</t>
  </si>
  <si>
    <t>Super Meat Boy - Can o' Salt</t>
  </si>
  <si>
    <t>Boom Kitty - Saguaro</t>
  </si>
  <si>
    <t>The Binding of Isaac: Afterbirth+ - Delirium</t>
  </si>
  <si>
    <t>Kirby 64: The Crystal Shards - Miracle Matter</t>
  </si>
  <si>
    <t>Kirby Star Allies - Suite: The Star-Conquering Traveler</t>
  </si>
  <si>
    <t>The Binding of Isaac: Afterbirth - Cerebrum Dispersio</t>
  </si>
  <si>
    <t>todm f1 upper half</t>
  </si>
  <si>
    <t>todm f2</t>
  </si>
  <si>
    <t>todm f1 lower half</t>
  </si>
  <si>
    <t>todm f3-f4</t>
  </si>
  <si>
    <t>todm f5</t>
  </si>
  <si>
    <t>todm f6</t>
  </si>
  <si>
    <t>todm f7-f8</t>
  </si>
  <si>
    <t>todm f9-f10</t>
  </si>
  <si>
    <t>ROBLOX - Cloud</t>
  </si>
  <si>
    <t>Earthbound - Boy Meets Girl</t>
  </si>
  <si>
    <t>Mother 3 - Strong One</t>
  </si>
  <si>
    <t>ROBLOX - The Cold</t>
  </si>
  <si>
    <t>Super Mario 64 - Hazy Maze Cave MIDI Cover</t>
  </si>
  <si>
    <t>Paper Mario 64 - Hot Times in Mt. Lavalava</t>
  </si>
  <si>
    <t>Earthbound - Battle Against a Machine</t>
  </si>
  <si>
    <t>tooc f1</t>
  </si>
  <si>
    <t>tooc f2</t>
  </si>
  <si>
    <t>tooc f3</t>
  </si>
  <si>
    <t>tooc f4</t>
  </si>
  <si>
    <t>tooc f5</t>
  </si>
  <si>
    <t>tooc f6</t>
  </si>
  <si>
    <t>tooc f7</t>
  </si>
  <si>
    <t>tooc f8</t>
  </si>
  <si>
    <t>tooc f9</t>
  </si>
  <si>
    <t>tooc f10</t>
  </si>
  <si>
    <t>xi - Halcyon</t>
  </si>
  <si>
    <t>Creo - Dimension</t>
  </si>
  <si>
    <t>Creo - Challenger</t>
  </si>
  <si>
    <t>garlagan - Holography (starts at 0:47)</t>
  </si>
  <si>
    <t>Creo - Exoplanet</t>
  </si>
  <si>
    <t>xi - Blue Zenith</t>
  </si>
  <si>
    <t>xi - Ascension to Heaven</t>
  </si>
  <si>
    <t>xi - Freedom Dive</t>
  </si>
  <si>
    <t>RBLXWare - Bomb Pass</t>
  </si>
  <si>
    <t>toff f1</t>
  </si>
  <si>
    <t>toff f2</t>
  </si>
  <si>
    <t>toff f3</t>
  </si>
  <si>
    <t>toff f4</t>
  </si>
  <si>
    <t>toff f5</t>
  </si>
  <si>
    <t>toff f6</t>
  </si>
  <si>
    <t>toff f7</t>
  </si>
  <si>
    <t>toff f8</t>
  </si>
  <si>
    <t>toff f9</t>
  </si>
  <si>
    <t>toff f10</t>
  </si>
  <si>
    <t>Sonic 2 - Mystic Cave Zone (1-Player)</t>
  </si>
  <si>
    <t>Mario &amp; Luigi: Bowser's Inside Story - Dimble Woods 1</t>
  </si>
  <si>
    <t>Sonic Mania: Plus - Press Garden Zone (Act 2) (Blossom Haze)</t>
  </si>
  <si>
    <t>Sonic Generations - Planet Wisp (Modern)</t>
  </si>
  <si>
    <t>Sonic Unleashed - Windmill Isle (Day)</t>
  </si>
  <si>
    <t>Deltarune - Field of Hopes and Dreams (ShinkoNet Remix)</t>
  </si>
  <si>
    <t>Sonic &amp; Knuckles - Sky Sanctuary Zone (Plasma3Music Remix)</t>
  </si>
  <si>
    <t>Sonic Mania - Lava Reef Zone (Act 1)</t>
  </si>
  <si>
    <t>Sonic Mania - Lava Reef Zone (Act 2)</t>
  </si>
  <si>
    <t>Super Mario Galaxy - Gateway Galaxy</t>
  </si>
  <si>
    <t>toea f1-f2</t>
  </si>
  <si>
    <t>toea f3-f4</t>
  </si>
  <si>
    <t>toea f5-f6</t>
  </si>
  <si>
    <t>toea f7-f8</t>
  </si>
  <si>
    <t>toea f9</t>
  </si>
  <si>
    <t>toea f10</t>
  </si>
  <si>
    <t>Super Mario 64 - Dire, Dire Docks</t>
  </si>
  <si>
    <t>Sonic Unleashed - Savannah Citadel (Day)</t>
  </si>
  <si>
    <t>Gerhard Daum - Steps To Hell A</t>
  </si>
  <si>
    <t>Gregor F Narholz - Caved In A</t>
  </si>
  <si>
    <t>James Clarke - Peaceful</t>
  </si>
  <si>
    <t>toth f1</t>
  </si>
  <si>
    <t>toth f2</t>
  </si>
  <si>
    <t>toth f3</t>
  </si>
  <si>
    <t>toth f4</t>
  </si>
  <si>
    <t>toth f5</t>
  </si>
  <si>
    <t>toth f6</t>
  </si>
  <si>
    <t>toth f7</t>
  </si>
  <si>
    <t>toth f8</t>
  </si>
  <si>
    <t>toth f9</t>
  </si>
  <si>
    <t>toth f10</t>
  </si>
  <si>
    <t>Persona 5 - Tokyo Emergency (ItsJokerable Remix)</t>
  </si>
  <si>
    <t>Mark Ronson feat. Bruno Mars - Uptown Funk (Saxophone Version)</t>
  </si>
  <si>
    <t>Tower of Heaven - Full Moon Remix (Luna Ascension)</t>
  </si>
  <si>
    <t>Big Giant Circles - Vindicate Me (Instrumental)</t>
  </si>
  <si>
    <t>Super Mario Galaxy - Bouldergeist</t>
  </si>
  <si>
    <t>Wii Shop Channel but it's ᴅᴇᴘʀᴇssɪɴɢ</t>
  </si>
  <si>
    <t>FantomenK &amp; meganeko - Crystal Tokyo</t>
  </si>
  <si>
    <t>Avenza - Wicked (Original Mix)</t>
  </si>
  <si>
    <t>Pegboard Nerds - Try This</t>
  </si>
  <si>
    <t>Dan Johansen - Synergetic Enigma</t>
  </si>
  <si>
    <t>togah former portal room</t>
  </si>
  <si>
    <t>togah f6</t>
  </si>
  <si>
    <t>togah f7</t>
  </si>
  <si>
    <t>togah f8</t>
  </si>
  <si>
    <t>togah f9</t>
  </si>
  <si>
    <t>togah f10</t>
  </si>
  <si>
    <t>togah former winroom</t>
  </si>
  <si>
    <t>garlagan - There (slowed down to 0.2)</t>
  </si>
  <si>
    <t>void - Just Hold On (To all Fighters)</t>
  </si>
  <si>
    <t>Detious - DivinityDeadRewind</t>
  </si>
  <si>
    <t>togah f1 sa</t>
  </si>
  <si>
    <t>togah f2 sa</t>
  </si>
  <si>
    <t>togah f3 sa</t>
  </si>
  <si>
    <t>togah f4 sa</t>
  </si>
  <si>
    <t>togah f5 sa</t>
  </si>
  <si>
    <t>togah f1-f5 sb</t>
  </si>
  <si>
    <t>Camellia - EXiT this Earth's Atomosphere</t>
  </si>
  <si>
    <t>ColBreakz - 2011</t>
  </si>
  <si>
    <t>Kirby's Return to Dream Land - Mid-Boss</t>
  </si>
  <si>
    <t>Rhythm Heaven - Lockstep</t>
  </si>
  <si>
    <t>A Hat in Time - Mustache Girl EX</t>
  </si>
  <si>
    <t>garlagan - there</t>
  </si>
  <si>
    <t>Jinsang - eyes</t>
  </si>
  <si>
    <t>tofo f1</t>
  </si>
  <si>
    <t>tofo f2</t>
  </si>
  <si>
    <t>tofo f3</t>
  </si>
  <si>
    <t>tofo f4</t>
  </si>
  <si>
    <t>tofo f5</t>
  </si>
  <si>
    <t>tofo f6</t>
  </si>
  <si>
    <t>tofo f7</t>
  </si>
  <si>
    <t>tofo f8</t>
  </si>
  <si>
    <t>tofo f9</t>
  </si>
  <si>
    <t>tofo f10</t>
  </si>
  <si>
    <t>Donkey Kong 64 - Army Dillo Rematch</t>
  </si>
  <si>
    <t>Deltarune - Chaos King</t>
  </si>
  <si>
    <t>A Hat in Time - You Are All Bad Guys (Phase 1)</t>
  </si>
  <si>
    <t>Deltarune - Lancer's Theme</t>
  </si>
  <si>
    <t>Deltarune - Rude Buster</t>
  </si>
  <si>
    <t>cocr f1-f3</t>
  </si>
  <si>
    <t>cocr f4-f6</t>
  </si>
  <si>
    <t>cocr f7-f9</t>
  </si>
  <si>
    <t>cocr basement 1</t>
  </si>
  <si>
    <t>cocr basement 2</t>
  </si>
  <si>
    <t>Super Mario Odyssey - Shiveria Town</t>
  </si>
  <si>
    <t>Super Mario Odyssey - Tostarena: Ruins</t>
  </si>
  <si>
    <t>Pokémon Super Mystery Dungeon - Echoes of the Mystical Forest</t>
  </si>
  <si>
    <t>CrimzonWolf777 - Fear Factory 2009</t>
  </si>
  <si>
    <t>Hotline Miami 2: Wrong Number - Future Club</t>
  </si>
  <si>
    <t>cocr f10-f12</t>
  </si>
  <si>
    <t>cocr f13</t>
  </si>
  <si>
    <t>Super Mario Odyssey - Bowser Castle 2</t>
  </si>
  <si>
    <t>garlagan - Form</t>
  </si>
  <si>
    <t>toib f1</t>
  </si>
  <si>
    <t>toib f2</t>
  </si>
  <si>
    <t>toib f3</t>
  </si>
  <si>
    <t>toib f4</t>
  </si>
  <si>
    <t>toib f5</t>
  </si>
  <si>
    <t>toib f6</t>
  </si>
  <si>
    <t>toib f7</t>
  </si>
  <si>
    <t>toib f8</t>
  </si>
  <si>
    <t>toib f9</t>
  </si>
  <si>
    <t>toib f10</t>
  </si>
  <si>
    <t>Mario Kart 8 - GCN Sherbet Land</t>
  </si>
  <si>
    <t>cycerin - Winterbliss</t>
  </si>
  <si>
    <t>Pokémon Mystery Dungeon Explorers of Time/Darkness/Sky - Blizzard Island</t>
  </si>
  <si>
    <t>Super Mario Galaxy - Speedy Comet</t>
  </si>
  <si>
    <t>Super Mario Galaxy - Freezeflame Galaxy (Ice)</t>
  </si>
  <si>
    <t>Waterflame - Village up north</t>
  </si>
  <si>
    <t>Pokémon Mystery Dungeon: Blue Rescue Team - Sky Tower</t>
  </si>
  <si>
    <t>toib tall roy's cabin</t>
  </si>
  <si>
    <t>Pokémon Mystery Dungeon: Explorers of Sky - Guildmaster Wigglytuff</t>
  </si>
  <si>
    <t>toib winroom</t>
  </si>
  <si>
    <t>Pokémon Mystery Dungeon: Gates to Infinity - Wrapped in a Light</t>
  </si>
  <si>
    <t>NemesisTheory - Rose At Nightfall</t>
  </si>
  <si>
    <t>NemesisTheory - Rose At Midnight</t>
  </si>
  <si>
    <t>tofn f1</t>
  </si>
  <si>
    <t>tofn f2-f3</t>
  </si>
  <si>
    <t>tofn f4</t>
  </si>
  <si>
    <t>tofn f5</t>
  </si>
  <si>
    <t>tofn f6</t>
  </si>
  <si>
    <t>tofn f7-f8</t>
  </si>
  <si>
    <t>tofn f9</t>
  </si>
  <si>
    <t>tofn f10</t>
  </si>
  <si>
    <t>tofn winroom</t>
  </si>
  <si>
    <t>(House) Xtrullor - Shatter</t>
  </si>
  <si>
    <t>Dimrain47 - The Falling Mysts</t>
  </si>
  <si>
    <t>Super Paper Mario - Champion of Destruction (starts at 0:05)</t>
  </si>
  <si>
    <t>Bowser's Inside Story - 25. The Giant</t>
  </si>
  <si>
    <t>Dimrain47 - Infernoplex</t>
  </si>
  <si>
    <t>Dimrain47 - Forsaken Neon</t>
  </si>
  <si>
    <t>Paper Mario: Color Splash - Blackout</t>
  </si>
  <si>
    <t>Paper Mario: Color Splash - Black Bowser's Castle</t>
  </si>
  <si>
    <t>Bad Dreams</t>
  </si>
  <si>
    <t>lobby/winroom</t>
  </si>
  <si>
    <t>tosm portal area</t>
  </si>
  <si>
    <t>slamo secret</t>
  </si>
  <si>
    <t>DM DOKURO - Catastrophes before the calamity</t>
  </si>
  <si>
    <t>Camellia - [ns]</t>
  </si>
  <si>
    <t>Detroit: Become Human - Breathe In</t>
  </si>
  <si>
    <t>Super Mario Galaxy - Space Junk Galaxy</t>
  </si>
  <si>
    <t>toim portal room</t>
  </si>
  <si>
    <t>toim f1</t>
  </si>
  <si>
    <t>toim f2</t>
  </si>
  <si>
    <t>toim f3</t>
  </si>
  <si>
    <t>toim f4</t>
  </si>
  <si>
    <t>toim f5</t>
  </si>
  <si>
    <t>toim f6</t>
  </si>
  <si>
    <t>toim f7</t>
  </si>
  <si>
    <t>toim f8</t>
  </si>
  <si>
    <t>toim f9</t>
  </si>
  <si>
    <t>toim f10</t>
  </si>
  <si>
    <t>toim winroom</t>
  </si>
  <si>
    <t>A Hat in Time: Seal the Deal - Alternate Anticipation - Mustache Girl EX</t>
  </si>
  <si>
    <t>Sonic Mania - Studiopolis Zone Act 1</t>
  </si>
  <si>
    <t>A Hat in Time: Seal the Deal - Rift Collapse</t>
  </si>
  <si>
    <t>A Hat in Time - The Conductor's Train</t>
  </si>
  <si>
    <t>A Hat in Time: B-Side - Fox Mask Theme</t>
  </si>
  <si>
    <t>AXS - Intense FPS</t>
  </si>
  <si>
    <t>Sonic Mania - Super Sonic Theme</t>
  </si>
  <si>
    <t>Sonic Mania - Final Boss Theme (Ruby Illusions)</t>
  </si>
  <si>
    <t>A Hat in Time: Seal the Deal - Mustache Girl EX</t>
  </si>
  <si>
    <t>Cosmic Eternity - Believe in Yourself</t>
  </si>
  <si>
    <t>tosm f1a spawn</t>
  </si>
  <si>
    <t>tosm f2</t>
  </si>
  <si>
    <t>tosm f1</t>
  </si>
  <si>
    <t>tosm f3</t>
  </si>
  <si>
    <t>tosm f4</t>
  </si>
  <si>
    <t>tosm f5</t>
  </si>
  <si>
    <t>tosm f6</t>
  </si>
  <si>
    <t>tosm f7</t>
  </si>
  <si>
    <t>tosm f8</t>
  </si>
  <si>
    <t>tosm f9</t>
  </si>
  <si>
    <t>tosm f10</t>
  </si>
  <si>
    <t>tosm winroom</t>
  </si>
  <si>
    <t>Camellia - EXiT this Earth's Atmosphere</t>
  </si>
  <si>
    <t>Camellia - GALAXY BURST</t>
  </si>
  <si>
    <t>Detious - Divinity</t>
  </si>
  <si>
    <t>Xtrullor - Event Horizon</t>
  </si>
  <si>
    <t>F-777 - Sound of Infinity</t>
  </si>
  <si>
    <t>F-777 - Hydra</t>
  </si>
  <si>
    <t>Creo - Sphere</t>
  </si>
  <si>
    <t>Dimrain47 - Revolutions</t>
  </si>
  <si>
    <t>Eminem-313 Instrumental</t>
  </si>
  <si>
    <t>cosr f1-f2</t>
  </si>
  <si>
    <t>cosr f3-f4</t>
  </si>
  <si>
    <t>cosr f5-f6</t>
  </si>
  <si>
    <t>cosr f7-f8</t>
  </si>
  <si>
    <t>cosr f9-f10</t>
  </si>
  <si>
    <t>cosr f11-f12</t>
  </si>
  <si>
    <t>Creo - Showdown</t>
  </si>
  <si>
    <t>Creo - Carnivores</t>
  </si>
  <si>
    <t>Kirby's Return to Dream Land - Another Dimension</t>
  </si>
  <si>
    <t>Kirby's Return to Dream Land - Grand Doomer</t>
  </si>
  <si>
    <t>Kirby's Return to Dream Land - Under My Control</t>
  </si>
  <si>
    <t>Kirby's Star Allies - Nature's Navel</t>
  </si>
  <si>
    <t>cosr f13-f14</t>
  </si>
  <si>
    <t>cosr f15</t>
  </si>
  <si>
    <t>cosr f16</t>
  </si>
  <si>
    <t>cosr f17</t>
  </si>
  <si>
    <t>Sonic Colors - Terminal Velocity (Act 1)</t>
  </si>
  <si>
    <t>Pokémon Red &amp; Green - Lavender Town</t>
  </si>
  <si>
    <t>Yoshi's Island - Big Boss</t>
  </si>
  <si>
    <t>Sonic '06 - Solaris Phase 2</t>
  </si>
  <si>
    <t>ton f1</t>
  </si>
  <si>
    <t>ton f2</t>
  </si>
  <si>
    <t>ton f3</t>
  </si>
  <si>
    <t>ton f4</t>
  </si>
  <si>
    <t>ton f5</t>
  </si>
  <si>
    <t>ton f6</t>
  </si>
  <si>
    <t>ton f7</t>
  </si>
  <si>
    <t>ton f8</t>
  </si>
  <si>
    <t>ton f9</t>
  </si>
  <si>
    <t>ton f10</t>
  </si>
  <si>
    <t>ton ending</t>
  </si>
  <si>
    <t>Mario &amp; Luigi: Bowser's Inside Story - Deep Castle</t>
  </si>
  <si>
    <t>Super Mario Odyssey - Bowser's Castle 2</t>
  </si>
  <si>
    <t>Super Mario 64 - Bowser's Road</t>
  </si>
  <si>
    <t>Mario &amp; Luigi: Dream Team - Bowser's Theme</t>
  </si>
  <si>
    <t>The Binding of Isaac: Revelations - Glacier</t>
  </si>
  <si>
    <t>The Binding of Isaac: Rebirth - Infanticide</t>
  </si>
  <si>
    <t>Mario and Luigi: Superstar Saga + Bowser's Minions - Bowletta Battle</t>
  </si>
  <si>
    <t>Super Paper Mario - The Evil Count Bleck</t>
  </si>
  <si>
    <t>The Binding of Isaac - Miniboss Theme</t>
  </si>
  <si>
    <t>Shadow of the Colossus - Liberated Guardian</t>
  </si>
  <si>
    <t>Shadow of the Colossus - Demise of the Ritual</t>
  </si>
  <si>
    <t>toiaos f1-f2</t>
  </si>
  <si>
    <t>toiaos f3</t>
  </si>
  <si>
    <t>toiaos f4</t>
  </si>
  <si>
    <t>toiaos f5</t>
  </si>
  <si>
    <t>Touhou 10.5: Scarlet Weather Rhapsody - Ridiculous Game</t>
  </si>
  <si>
    <t>Mario &amp; Luigi: Bowser's Inside Story - Dark Star Battle</t>
  </si>
  <si>
    <t>Mario Kart Wii - Coconut Mall</t>
  </si>
  <si>
    <t>Kirby 64: The Crystal Shards - Ripple Star</t>
  </si>
  <si>
    <t>toiaos spinning chair</t>
  </si>
  <si>
    <t>toiaos f6 white buton path</t>
  </si>
  <si>
    <t>Touhou 7: Perfect Cherry Blossom - Phantom Ensemble (COOL&amp;CREATE Remix)</t>
  </si>
  <si>
    <t>Pikmin 2 - Piklopedia</t>
  </si>
  <si>
    <t>Sonic Mania - Metallic Madness Zone (Act 1)</t>
  </si>
  <si>
    <t>toiaos f6 before pushbox section</t>
  </si>
  <si>
    <t>toiaos f6 push box section</t>
  </si>
  <si>
    <t>Paper Mario: The Thousand Year Door - X-Naut Fortress</t>
  </si>
  <si>
    <t>toiaos f6 inside</t>
  </si>
  <si>
    <t>toiaos f7</t>
  </si>
  <si>
    <t>toiaos f8</t>
  </si>
  <si>
    <t>toiaos f9</t>
  </si>
  <si>
    <t>Kaichou wa Maid-sama - Main Theme</t>
  </si>
  <si>
    <t>Mr. Asyu - Haunted Dance</t>
  </si>
  <si>
    <t>Miitopia - Battle: The Sky Scraper</t>
  </si>
  <si>
    <t>Daniel Bautista - Intro</t>
  </si>
  <si>
    <t>toiaos f10 outside</t>
  </si>
  <si>
    <t>toiaos secret room</t>
  </si>
  <si>
    <t>toiaos f10 inside</t>
  </si>
  <si>
    <t>KAKU P-MODEL - Big Brother</t>
  </si>
  <si>
    <t>ToIaOS - Lamprey Hole</t>
  </si>
  <si>
    <t>ToIaOS - Delinquent's Dance</t>
  </si>
  <si>
    <t>toiaos final tightrope</t>
  </si>
  <si>
    <t>toiaos win area</t>
  </si>
  <si>
    <t>Cold Wind Sound</t>
  </si>
  <si>
    <t>ToIaOS - Lamprey Hole (Music Box)</t>
  </si>
  <si>
    <t>todr f1</t>
  </si>
  <si>
    <t>todr f2</t>
  </si>
  <si>
    <t>todr f3</t>
  </si>
  <si>
    <t>todr f4</t>
  </si>
  <si>
    <t>todr f5</t>
  </si>
  <si>
    <t>todr f6</t>
  </si>
  <si>
    <t>todr f7</t>
  </si>
  <si>
    <t>todr f8</t>
  </si>
  <si>
    <t>todr f9</t>
  </si>
  <si>
    <t>todr f10</t>
  </si>
  <si>
    <t>Stadium Rave A (Jellyfish Jam)</t>
  </si>
  <si>
    <t>DM DOKURO - 1NF3$+@+!0N - Theme of Crabulon</t>
  </si>
  <si>
    <t>#110227 - Back of the Bus</t>
  </si>
  <si>
    <t>Rolling Sky - Level 7 (Sci-Tech)</t>
  </si>
  <si>
    <t>Bruton - Into Darkness</t>
  </si>
  <si>
    <t>toisc f1-f2</t>
  </si>
  <si>
    <t>toisc f3-f4</t>
  </si>
  <si>
    <t>toisc f5-f6</t>
  </si>
  <si>
    <t>toisc f7-f8</t>
  </si>
  <si>
    <t>toisc f9-f10</t>
  </si>
  <si>
    <t>Jumper - Solar Wind</t>
  </si>
  <si>
    <t>DM DOKURO: Pest of The Cosmos - Theme of Astrum Deus</t>
  </si>
  <si>
    <t>F-777 - Space Battle</t>
  </si>
  <si>
    <t>NIGHTkilla - Fracture</t>
  </si>
  <si>
    <t>toadf f1</t>
  </si>
  <si>
    <t>toadf f2</t>
  </si>
  <si>
    <t>toadf f3</t>
  </si>
  <si>
    <t>toadf f4</t>
  </si>
  <si>
    <t>toadf f5</t>
  </si>
  <si>
    <t>toadf f6</t>
  </si>
  <si>
    <t>Kirby's Return to Dream Land - Forest Area</t>
  </si>
  <si>
    <t>Super Mario Galaxy 2 - Hightail Falls Galaxy</t>
  </si>
  <si>
    <t>Lchavasse - Lunar Abyss</t>
  </si>
  <si>
    <t>Super Mario 3D World - Beep Block Skyway (with beep SFX)</t>
  </si>
  <si>
    <t>toadf tunnel</t>
  </si>
  <si>
    <t>toadf f7-f8</t>
  </si>
  <si>
    <t>toadf top</t>
  </si>
  <si>
    <t>toadf f9</t>
  </si>
  <si>
    <t>toadf f10</t>
  </si>
  <si>
    <t>toadf zipline to victory</t>
  </si>
  <si>
    <t>Domyeah - Theory of Everything 3</t>
  </si>
  <si>
    <t>Waterflame - Thunderzone v2</t>
  </si>
  <si>
    <t>toti f1</t>
  </si>
  <si>
    <t>toti f2</t>
  </si>
  <si>
    <t>toti f3</t>
  </si>
  <si>
    <t>toti f6</t>
  </si>
  <si>
    <t>toti f7</t>
  </si>
  <si>
    <t>toti f8</t>
  </si>
  <si>
    <t>toti f9</t>
  </si>
  <si>
    <t>toti f10</t>
  </si>
  <si>
    <t>toti f4-f5</t>
  </si>
  <si>
    <t>toti outside the tower</t>
  </si>
  <si>
    <t>Badliz - The Great Strategy</t>
  </si>
  <si>
    <t>Wii Shop Channel theme but every instrument is a Roblox sound</t>
  </si>
  <si>
    <t>Sonic the Hedgehog - Final Zone (Trance Remix) (Removed for copyright)</t>
  </si>
  <si>
    <t>SilvaGunner - Dire, Dire Docks</t>
  </si>
  <si>
    <t>The Legend of Zelda - Dungeon Theme</t>
  </si>
  <si>
    <t>Club Penguin - Operation Blackout: Gear Up!</t>
  </si>
  <si>
    <t>MOTHER - Snowman</t>
  </si>
  <si>
    <t>Sonic: After the Sequel - For Moon Mansion Act 2 - Ghosts with Guitars</t>
  </si>
  <si>
    <t>torr f1</t>
  </si>
  <si>
    <t>torr f2</t>
  </si>
  <si>
    <t>torr f3</t>
  </si>
  <si>
    <t>torr f4</t>
  </si>
  <si>
    <t>torr f5</t>
  </si>
  <si>
    <t>torr f8</t>
  </si>
  <si>
    <t>torr f9</t>
  </si>
  <si>
    <t>torr f10</t>
  </si>
  <si>
    <t>torr f6-f7</t>
  </si>
  <si>
    <t>Super Mario Galaxy 2 - Cosmic Cove Galaxy</t>
  </si>
  <si>
    <t>Mario &amp; Luigi: Dream Team - Lofty Mount Pajamaja</t>
  </si>
  <si>
    <t>Mario &amp; Luigi: Dream Team - Victory in the Dream World</t>
  </si>
  <si>
    <t>Kosinus - Dungeon</t>
  </si>
  <si>
    <t>Nemesis Theory - Still Blastin'</t>
  </si>
  <si>
    <t>Kirby's Return to Dream Land - Dangerous Dinner</t>
  </si>
  <si>
    <t>Super Mario Galaxy 2 - Sky Station Galaxy</t>
  </si>
  <si>
    <t>Kevin MacLeod - Cipher</t>
  </si>
  <si>
    <t>toep f1</t>
  </si>
  <si>
    <t>toep f2</t>
  </si>
  <si>
    <t>toep f3</t>
  </si>
  <si>
    <t>toep f4</t>
  </si>
  <si>
    <t>toep f5</t>
  </si>
  <si>
    <t>toep f6</t>
  </si>
  <si>
    <t>toep f7</t>
  </si>
  <si>
    <t>toep f8</t>
  </si>
  <si>
    <t>toep f9</t>
  </si>
  <si>
    <t>toep f10</t>
  </si>
  <si>
    <t>Waterflame - Toxic Sewers (0.75x speed)</t>
  </si>
  <si>
    <t>Waterflame - Byzantine</t>
  </si>
  <si>
    <t>Ratchet and Clank - Veldin</t>
  </si>
  <si>
    <t>Kevin MacLeod - One-eyed Maestro</t>
  </si>
  <si>
    <t>Waterflame - Theme of Skyworld</t>
  </si>
  <si>
    <t>Fancy Pants Adventure - Underground Theme</t>
  </si>
  <si>
    <t>Puffballsunited - Dig It (0.925x speed)</t>
  </si>
  <si>
    <t>Donkey Kong 64 - Fungi Forest Lobby</t>
  </si>
  <si>
    <t>Waterflame - Glorious Morning</t>
  </si>
  <si>
    <t>Ratchet and Clank 2 - The Wupash Nebula</t>
  </si>
  <si>
    <t>tofj f1-f2</t>
  </si>
  <si>
    <t>tofj f3</t>
  </si>
  <si>
    <t>tofj f4</t>
  </si>
  <si>
    <t>tofj f5</t>
  </si>
  <si>
    <t>tofj f6</t>
  </si>
  <si>
    <t>tofj f7</t>
  </si>
  <si>
    <t>tofj f8</t>
  </si>
  <si>
    <t>tofj f9</t>
  </si>
  <si>
    <t>tofj f10</t>
  </si>
  <si>
    <t>Garfield's Nightmare - Main Theme</t>
  </si>
  <si>
    <t>Underverse - MegalOrchesta</t>
  </si>
  <si>
    <t>Headless Simulator Lobby Theme</t>
  </si>
  <si>
    <t>Space Engineers - The Unknown</t>
  </si>
  <si>
    <t>Undertale - Dogsong</t>
  </si>
  <si>
    <t>Rayman - World Map</t>
  </si>
  <si>
    <t>Hollow Knight - Hornet</t>
  </si>
  <si>
    <t>Wii Shop Channel (Super Smash Bros. for Nintendo 3DS/Wii U) -  (Remix)</t>
  </si>
  <si>
    <t>totb room</t>
  </si>
  <si>
    <t>fake toer room</t>
  </si>
  <si>
    <t>toer room</t>
  </si>
  <si>
    <t>The Binding of Isaac: Antibirth - The Hammer of Pompeii (Necropolis)</t>
  </si>
  <si>
    <t>Pokémon X &amp; Y - The Kalos Power Plant</t>
  </si>
  <si>
    <t>Pokémon Diamond &amp; Pearl - Spear Pillar</t>
  </si>
  <si>
    <t>Circus - Theme Song</t>
  </si>
  <si>
    <t>Heartbeat</t>
  </si>
  <si>
    <t>Pokémon Super Mystery Dungeon: Tree of Life - Trunk</t>
  </si>
  <si>
    <t>torb f1</t>
  </si>
  <si>
    <t>torb f2</t>
  </si>
  <si>
    <t>torb f3</t>
  </si>
  <si>
    <t>torb f4</t>
  </si>
  <si>
    <t>torb f5</t>
  </si>
  <si>
    <t>torb f6</t>
  </si>
  <si>
    <t>torb f7</t>
  </si>
  <si>
    <t>torb f8</t>
  </si>
  <si>
    <t>torb f9</t>
  </si>
  <si>
    <t>torb f10</t>
  </si>
  <si>
    <t>Super Paper Mario - Pit of 100 Trials</t>
  </si>
  <si>
    <t>The Binding of Isaac: Rebirth - Genesis 1337 Retro Beats</t>
  </si>
  <si>
    <t>Super Meat Boy - Doctor's Orders</t>
  </si>
  <si>
    <t>Splatoon 2 - Sheldon's Shop</t>
  </si>
  <si>
    <t>Waterflame - Chaotic</t>
  </si>
  <si>
    <t>Crypt of the Necrodancer - Knight to C-Sharp (Deep Blues)</t>
  </si>
  <si>
    <t>A Hat in Time - Train Rush</t>
  </si>
  <si>
    <t>tofl f1-f2</t>
  </si>
  <si>
    <t>tofl f3-f4</t>
  </si>
  <si>
    <t>tofl f5-f6</t>
  </si>
  <si>
    <t>tofl f7-f8</t>
  </si>
  <si>
    <t>tofl f9-f10</t>
  </si>
  <si>
    <t>tofl the meme zone</t>
  </si>
  <si>
    <t>Pikmin Forever - Lipidon's Theme</t>
  </si>
  <si>
    <t>Mario Kart 64 - Choco Mountain</t>
  </si>
  <si>
    <t>Pikmin 2 - Giant Breadbug</t>
  </si>
  <si>
    <t>The Lost Vikings - Wacky World (Sega Genesis)</t>
  </si>
  <si>
    <t>Mamorukun Curse! - YO-KAI Disco</t>
  </si>
  <si>
    <t>DM DOKURO: "Roar of The Jungle Dragon" - Theme of Jungle Dragon, Yharon (Phase 2) (Volume: 3)</t>
  </si>
  <si>
    <t>tocc f1</t>
  </si>
  <si>
    <t>tocc f2</t>
  </si>
  <si>
    <t>tocc f3</t>
  </si>
  <si>
    <t>tocc f4</t>
  </si>
  <si>
    <t>tocc f5</t>
  </si>
  <si>
    <t>tocc f6</t>
  </si>
  <si>
    <t>tocc f7</t>
  </si>
  <si>
    <t>tocc f8</t>
  </si>
  <si>
    <t>tocc f9</t>
  </si>
  <si>
    <t>tocc f10</t>
  </si>
  <si>
    <t>Mario Party 2 - The Adventure Ends</t>
  </si>
  <si>
    <t>Sonic Lost World - Honeycomb Highway</t>
  </si>
  <si>
    <t>kamome sano - crêpe suzette</t>
  </si>
  <si>
    <t>Super Smash Bros - Kongo Jungle (starts at 0:18)] (Removed for copyright)</t>
  </si>
  <si>
    <t>Mario Kart Wii - SNES Ghost Valley 2</t>
  </si>
  <si>
    <t>Dragon Ball Super - Dystopian Future</t>
  </si>
  <si>
    <t>Deemo R. - The Final Phase (Starts at 5:52)</t>
  </si>
  <si>
    <t>Proteus - Broken Eye</t>
  </si>
  <si>
    <t>Super Paper Mario - Mr. L, The Green Thunder!</t>
  </si>
  <si>
    <t>Kevin MacLeod - Crypto</t>
  </si>
  <si>
    <t>Pokémon X &amp; Y - Battle! Elite Four</t>
  </si>
  <si>
    <t>tocc pillar of ian</t>
  </si>
  <si>
    <t>tocc winroom</t>
  </si>
  <si>
    <t>Paper Mario - Star Spirits Request</t>
  </si>
  <si>
    <t>toda f1-f2</t>
  </si>
  <si>
    <t>toda f3</t>
  </si>
  <si>
    <t>toda f4</t>
  </si>
  <si>
    <t>toda f5</t>
  </si>
  <si>
    <t>toda f6</t>
  </si>
  <si>
    <t>toda f7</t>
  </si>
  <si>
    <t>toda f8</t>
  </si>
  <si>
    <t>toda f9</t>
  </si>
  <si>
    <t>toda f10</t>
  </si>
  <si>
    <t>meganeko &amp; Rymdkraft - Astro Soda</t>
  </si>
  <si>
    <t>Blitz Lunar - Phi-dentity Crisis (Starts at 0:55)</t>
  </si>
  <si>
    <t>Garlagan - Holography (Starts at 0:47)</t>
  </si>
  <si>
    <t>Bossfight - Nowise</t>
  </si>
  <si>
    <t>Camellia - Epimerization</t>
  </si>
  <si>
    <t>Kobaryo - Eternal Ending</t>
  </si>
  <si>
    <t>Seiryu - Critical Crystal</t>
  </si>
  <si>
    <t>LeaF - Aleph-0</t>
  </si>
  <si>
    <t>toooo f1</t>
  </si>
  <si>
    <t>toooo f2</t>
  </si>
  <si>
    <t>toooo f3</t>
  </si>
  <si>
    <t>toooo f4</t>
  </si>
  <si>
    <t>toooo f5</t>
  </si>
  <si>
    <t>toooo f6</t>
  </si>
  <si>
    <t>toooo f7</t>
  </si>
  <si>
    <t>toooo f8</t>
  </si>
  <si>
    <t>toooo f9</t>
  </si>
  <si>
    <t>toooo f10</t>
  </si>
  <si>
    <t>Rhythm Tengoku: Rap Men (Instrumental)</t>
  </si>
  <si>
    <t>Daft Punk - Face to Face</t>
  </si>
  <si>
    <t>Daft Punk - Get Lucky (Vanderway Remix, Edited by Killtron)</t>
  </si>
  <si>
    <t>Daft Punk - Around The World (At 1.1 Speed)</t>
  </si>
  <si>
    <t>Artificial Amateurs - SiIvaGunner: King for a Day Tournament</t>
  </si>
  <si>
    <t>Daft Punk - Robot Rock (The Frim Remix) (Starts at 2:00)</t>
  </si>
  <si>
    <t>Daft Punk - Harder, Better, Faster, Stronger (Dillon Francis Remix)</t>
  </si>
  <si>
    <t>Initial D - Mission Impossible</t>
  </si>
  <si>
    <t>Eminem - Rap God</t>
  </si>
  <si>
    <t>tongue f1</t>
  </si>
  <si>
    <t>tongue f2</t>
  </si>
  <si>
    <t>tongue f3</t>
  </si>
  <si>
    <t>tongue f4</t>
  </si>
  <si>
    <t>tongue f5</t>
  </si>
  <si>
    <t>tongue f6</t>
  </si>
  <si>
    <t>tongue f7</t>
  </si>
  <si>
    <t>tongue f8</t>
  </si>
  <si>
    <t>tongue f9</t>
  </si>
  <si>
    <t>tongue f10</t>
  </si>
  <si>
    <t>OneShot - Self Contained Universe (Reprise)</t>
  </si>
  <si>
    <t>Kirby's Return to Dreamland - Desert Area</t>
  </si>
  <si>
    <t>Mario Kart 8 - Sunshine Airport</t>
  </si>
  <si>
    <t>Offspring Fling - Misty Morn</t>
  </si>
  <si>
    <t>Super Monkey Ball - Storm</t>
  </si>
  <si>
    <t>Night Tempo - Nighty Night</t>
  </si>
  <si>
    <t>Super Mario Galaxy - Pipe Interior[a]</t>
  </si>
  <si>
    <t>Hotline Miami 2 - Technoir (starts at 0:36)</t>
  </si>
  <si>
    <t>Acid-Notation - Final Destination (SSBB) Remix</t>
  </si>
  <si>
    <t>Chelsea Howe - A Walk in the Park</t>
  </si>
  <si>
    <t>tongue trap next to the winpad</t>
  </si>
  <si>
    <t>Metal Slug - Donald Morden's Laugh</t>
  </si>
  <si>
    <t>toned f1</t>
  </si>
  <si>
    <t>toned f2</t>
  </si>
  <si>
    <t>toned f3</t>
  </si>
  <si>
    <t>toned f4</t>
  </si>
  <si>
    <t>toned f5</t>
  </si>
  <si>
    <t>toned f6</t>
  </si>
  <si>
    <t>toned f7</t>
  </si>
  <si>
    <t>toned f8</t>
  </si>
  <si>
    <t>toned f9</t>
  </si>
  <si>
    <t>toned f10</t>
  </si>
  <si>
    <t>Dark Cloud 2 - Palm Brinks</t>
  </si>
  <si>
    <t>Dark Cloud - Credits</t>
  </si>
  <si>
    <t>Professor Layton and the Miracle Mask - Inside the circus tent</t>
  </si>
  <si>
    <t>Pokémon X &amp; Y - Professor Sycamore's Theme</t>
  </si>
  <si>
    <t>Dark Cloud - Matataki Village</t>
  </si>
  <si>
    <t>Klonoa 2 - Polonte Ver.1</t>
  </si>
  <si>
    <t>Professor Layton and the Miracle Mask - Carnival Night</t>
  </si>
  <si>
    <t>Professor Layton and the Last Specter - Final Battle REMIX</t>
  </si>
  <si>
    <t>Dark Cloud 2 - Demon Dark Cloud</t>
  </si>
  <si>
    <t>tou f1</t>
  </si>
  <si>
    <t>tou f2</t>
  </si>
  <si>
    <t>tou f3</t>
  </si>
  <si>
    <t>tou f4</t>
  </si>
  <si>
    <t>tou f5</t>
  </si>
  <si>
    <t>tou f6</t>
  </si>
  <si>
    <t>tou f7</t>
  </si>
  <si>
    <t>tou f8</t>
  </si>
  <si>
    <t>tou f9</t>
  </si>
  <si>
    <t>tou f10</t>
  </si>
  <si>
    <t>Lemoncake - Cave</t>
  </si>
  <si>
    <t>Celeste B-Sides - The Core (Say Goodbye Mix)</t>
  </si>
  <si>
    <t>Dimrain47 - Surface</t>
  </si>
  <si>
    <t>Celeste B-Sides - Celestial Resort (Good Karma Mix)</t>
  </si>
  <si>
    <t>LeaF - Arcanes</t>
  </si>
  <si>
    <t>Xi - Halcyon</t>
  </si>
  <si>
    <t>LeaF - Calamity Fortune</t>
  </si>
  <si>
    <t>LeaF - Mephisto</t>
  </si>
  <si>
    <t>cote f1</t>
  </si>
  <si>
    <t>cote f2</t>
  </si>
  <si>
    <t>cote f3</t>
  </si>
  <si>
    <t>cote f4</t>
  </si>
  <si>
    <t>Wynncraft - Ballad of the Trees</t>
  </si>
  <si>
    <t>ExileLord - Soulless 4</t>
  </si>
  <si>
    <t>ParagonX9 - Red 13</t>
  </si>
  <si>
    <t>cote f5a</t>
  </si>
  <si>
    <t>cote f5b</t>
  </si>
  <si>
    <t>cote f5c</t>
  </si>
  <si>
    <t>cote f6a</t>
  </si>
  <si>
    <t>cote f6b</t>
  </si>
  <si>
    <t>cote f6c</t>
  </si>
  <si>
    <t>AeronMusic - Voluto</t>
  </si>
  <si>
    <t>Sonic CD - Wacky Workbench Present (JP)</t>
  </si>
  <si>
    <t>RainbowDragonEyes - Flowers of Antimony Remix</t>
  </si>
  <si>
    <t>Sonic CD - Wacky Workbench Past</t>
  </si>
  <si>
    <t>Waterflame - Ricochet Love</t>
  </si>
  <si>
    <t>cote f7a</t>
  </si>
  <si>
    <t>cote f7b</t>
  </si>
  <si>
    <t>cote f7c</t>
  </si>
  <si>
    <t>cote f8a</t>
  </si>
  <si>
    <t>cote f8b</t>
  </si>
  <si>
    <t>cote f8c</t>
  </si>
  <si>
    <t>mm2wood</t>
  </si>
  <si>
    <t>Cubed - Red Shift</t>
  </si>
  <si>
    <t>Crypt of the Necrodancer - Metalmancy (ft. Familyjules7x)</t>
  </si>
  <si>
    <t>Plizzanet - Yo! Noid 2: Enter the Void</t>
  </si>
  <si>
    <t>MafiaPineapple - Genesis</t>
  </si>
  <si>
    <t>cote f9a</t>
  </si>
  <si>
    <t>cote f9b</t>
  </si>
  <si>
    <t>cote f9c</t>
  </si>
  <si>
    <t>Pokémon Diamond and Pearl Music - Champion Cynthia</t>
  </si>
  <si>
    <t>The Binding of Isaac: Rebirth - Genesis</t>
  </si>
  <si>
    <t>Portal 2 - Reconstructing Science (Plasma3Music Futuristic Orchestra Remix)</t>
  </si>
  <si>
    <t>cote f10-f12</t>
  </si>
  <si>
    <t>cote f13</t>
  </si>
  <si>
    <t>cote roof (ending)</t>
  </si>
  <si>
    <t>Xtrullor - Samsara</t>
  </si>
  <si>
    <t>Xtrullor - Nirmiti</t>
  </si>
  <si>
    <t>Ratchet &amp; Clank 3: Multiplayer - Loss</t>
  </si>
  <si>
    <t>toyv f1</t>
  </si>
  <si>
    <t>toyv f2</t>
  </si>
  <si>
    <t>toyv f3</t>
  </si>
  <si>
    <t>toyv f4</t>
  </si>
  <si>
    <t>toyv f5</t>
  </si>
  <si>
    <t>toyv f6</t>
  </si>
  <si>
    <t>toyv f7</t>
  </si>
  <si>
    <t>toyv f8</t>
  </si>
  <si>
    <t>toyv f9</t>
  </si>
  <si>
    <t>toyv f10</t>
  </si>
  <si>
    <t>Mario Paint - Creative Exercise</t>
  </si>
  <si>
    <t>Kubbi - Up In My Jam (All Of A Sudden)</t>
  </si>
  <si>
    <t>Cuphead - Carnival Kerfuffle</t>
  </si>
  <si>
    <t>Kirby's Return to Dream Land - Electro House (Boss Theme Remix)</t>
  </si>
  <si>
    <t>Donkey Kong Country - Funky's Fugue</t>
  </si>
  <si>
    <t>Gourmet Race - Drum &amp; Bass</t>
  </si>
  <si>
    <t>Luigi's Mansion (Remix)</t>
  </si>
  <si>
    <t>Earthbound - Sanctuary Guardians</t>
  </si>
  <si>
    <t>Donkey Kong Country 3 - Nuts N' Bolts</t>
  </si>
  <si>
    <t>Kirby Super Star - Revenge of Meta Knight (Remix)</t>
  </si>
  <si>
    <t>toeh f1</t>
  </si>
  <si>
    <t>toeh f2</t>
  </si>
  <si>
    <t>toeh f3</t>
  </si>
  <si>
    <t>toeh f4</t>
  </si>
  <si>
    <t>toeh f5</t>
  </si>
  <si>
    <t>toeh f6</t>
  </si>
  <si>
    <t>toeh f7</t>
  </si>
  <si>
    <t>toeh f8</t>
  </si>
  <si>
    <t>toeh f9</t>
  </si>
  <si>
    <t>toeh f10</t>
  </si>
  <si>
    <t>HOME - Obscure Encounter</t>
  </si>
  <si>
    <t>Envy Revealed - FMAB</t>
  </si>
  <si>
    <t>Super Mario Odyssey - Fossil Falls</t>
  </si>
  <si>
    <t>Super Mario Odyssey - Bowser Battle 2</t>
  </si>
  <si>
    <t>Infamous 2 - Plight</t>
  </si>
  <si>
    <t>Wind of Fjords</t>
  </si>
  <si>
    <t>DOOM (2016) - Rip and Tear</t>
  </si>
  <si>
    <t>totb f1</t>
  </si>
  <si>
    <t>totb f2</t>
  </si>
  <si>
    <t>totb f3</t>
  </si>
  <si>
    <t>totb f4</t>
  </si>
  <si>
    <t>totb f5</t>
  </si>
  <si>
    <t>totb f6</t>
  </si>
  <si>
    <t>totb f7</t>
  </si>
  <si>
    <t>totb f8</t>
  </si>
  <si>
    <t>totb f9</t>
  </si>
  <si>
    <t>totb f10</t>
  </si>
  <si>
    <t>The Binding of Isaac: Rebirth - Duress (Sheol)</t>
  </si>
  <si>
    <t>Super Mario 3D World - Simmering Lava Lake</t>
  </si>
  <si>
    <t>The Binding of Isaac: Rebirth - Crusade (Boss Fight)</t>
  </si>
  <si>
    <t>Spectrabox - Music_FinnyB[a]</t>
  </si>
  <si>
    <t>mr-jazzman - Iron God Sakupen Hell Yes RMX</t>
  </si>
  <si>
    <t>Super Smash Bros. Brawl - Battle! [Dialga/Palkia] /Spear Pillar</t>
  </si>
  <si>
    <t>COOL&amp;CREATE/BeatMARIO - Night of Nights (Flowering nights remix)</t>
  </si>
  <si>
    <t>Pokémon Diamond/Pearl/Platinum - Vs. Champion Cynthia!</t>
  </si>
  <si>
    <t>Pokémon Sword/Shield - Battle! (Battle Tower)</t>
  </si>
  <si>
    <t>totb ending</t>
  </si>
  <si>
    <t>totb cheater disposal room</t>
  </si>
  <si>
    <t>totb winroom</t>
  </si>
  <si>
    <t>Super Mario Galaxy - Interlude</t>
  </si>
  <si>
    <t>Sonic CD - Game Over (US)</t>
  </si>
  <si>
    <t>Pokémon bike theme - weird version (Heavily slowed down)</t>
  </si>
  <si>
    <t>toer f1</t>
  </si>
  <si>
    <t>toer f2-f3</t>
  </si>
  <si>
    <t>Xtrullor - Tria</t>
  </si>
  <si>
    <t>toer f5-f6</t>
  </si>
  <si>
    <t>toer f4</t>
  </si>
  <si>
    <t>toer ciel's tower museum</t>
  </si>
  <si>
    <t>toer f8-f9</t>
  </si>
  <si>
    <t>toer f10</t>
  </si>
  <si>
    <t>toer winroom</t>
  </si>
  <si>
    <t>Xtrullor - Catharsis (starts at 0:29)</t>
  </si>
  <si>
    <t>toer f7</t>
  </si>
  <si>
    <t>The Binding of Isaac - Peace Be With You</t>
  </si>
  <si>
    <t>Xtrullor &amp; Hex Eater - Soulstorm</t>
  </si>
  <si>
    <t>jinsang - betrayal</t>
  </si>
  <si>
    <t>toso portal area</t>
  </si>
  <si>
    <t>toei portal area</t>
  </si>
  <si>
    <t>toei portal area pit</t>
  </si>
  <si>
    <t>togf portal area</t>
  </si>
  <si>
    <t>citadel area</t>
  </si>
  <si>
    <t>winner's deck</t>
  </si>
  <si>
    <t>Super Smash Bros Brawl - Coin Launcher</t>
  </si>
  <si>
    <t>Tekken 7 - Season 4 Character Select</t>
  </si>
  <si>
    <t>Mario and Luigi: Bowser's Inside Story - Fawful's Evil Plan</t>
  </si>
  <si>
    <t>Omae wa mou shindeiru</t>
  </si>
  <si>
    <t>Droptek - Poltergeist (0.5x speed)</t>
  </si>
  <si>
    <t>DM dokuro - Outcast of the Sulphurous Seas</t>
  </si>
  <si>
    <t>Silent Hill 2 - The Day Of Night</t>
  </si>
  <si>
    <t>tosss f1</t>
  </si>
  <si>
    <t>tosss f2</t>
  </si>
  <si>
    <t>tosss f5</t>
  </si>
  <si>
    <t>tosss f6</t>
  </si>
  <si>
    <t>tosss f7</t>
  </si>
  <si>
    <t>tosss f8</t>
  </si>
  <si>
    <t>tosss f9</t>
  </si>
  <si>
    <t>tosss f10</t>
  </si>
  <si>
    <t>tosss f3-f4</t>
  </si>
  <si>
    <t>tosss pillar of ultimate confusion</t>
  </si>
  <si>
    <t>tosss pillar of terrifying heights</t>
  </si>
  <si>
    <t>Undertale - It's Raining Somewhere Else Remix</t>
  </si>
  <si>
    <t>Deltarune - Darkness Falls</t>
  </si>
  <si>
    <t>A Hat In Time OST - Time Piece Released</t>
  </si>
  <si>
    <t>Steven Universe - Other Friends (Instrumental)</t>
  </si>
  <si>
    <t>Rick Astley - Never Gonna Give You Up (doesn't work at the moment)</t>
  </si>
  <si>
    <t>Celeste - Spirit of Hospitality</t>
  </si>
  <si>
    <t>Hot Lava - Trove Soundtrack - Dragonfire Peaks</t>
  </si>
  <si>
    <t>Starbound - Atlas</t>
  </si>
  <si>
    <t>Animal Crossing New Leaf - 1 PM</t>
  </si>
  <si>
    <t>Grimm (Hollow Knight: The Grimm Troupe)</t>
  </si>
  <si>
    <t>Amnesia: The Dark Descent (Back Hall)</t>
  </si>
  <si>
    <t>tonba f1</t>
  </si>
  <si>
    <t>tonba f2</t>
  </si>
  <si>
    <t>tonba f3</t>
  </si>
  <si>
    <t>tonba f4</t>
  </si>
  <si>
    <t>tonba f5</t>
  </si>
  <si>
    <t>tonba f6</t>
  </si>
  <si>
    <t>tonba f7</t>
  </si>
  <si>
    <t>tonba f8</t>
  </si>
  <si>
    <t>tonba f9</t>
  </si>
  <si>
    <t>tonba f10</t>
  </si>
  <si>
    <t>tonba vendetta banana room</t>
  </si>
  <si>
    <t>Panda Eyes - The Lights</t>
  </si>
  <si>
    <t>Sonic Unleashed - Apotos Windmill Isle Day</t>
  </si>
  <si>
    <t>Super Mario Galaxy - Beach Bowl Galaxy Underwater</t>
  </si>
  <si>
    <t>Captain Toad Treasure Tracker - Blizzard on the Star Express</t>
  </si>
  <si>
    <t>Mario Kart DS Beta - SEQ CIRCUIT2</t>
  </si>
  <si>
    <t>Mario Kart Wii - DS Yoshi Falls</t>
  </si>
  <si>
    <t>New Super Mario Bros Wii - Hammer Bros Remix</t>
  </si>
  <si>
    <t>Kirby Conflict - Kirby Mass Attack</t>
  </si>
  <si>
    <t>F-777 - Invicibility Star</t>
  </si>
  <si>
    <t>Super Mario Sunshine - Boss Battle</t>
  </si>
  <si>
    <t>Super Smash Bros. Brawl - All-Star Rest Area</t>
  </si>
  <si>
    <t>toiti f1</t>
  </si>
  <si>
    <t>toiti f2</t>
  </si>
  <si>
    <t>toiti f3</t>
  </si>
  <si>
    <t>toiti f4</t>
  </si>
  <si>
    <t>toiti f5</t>
  </si>
  <si>
    <t>toiti f6</t>
  </si>
  <si>
    <t>toiti f7</t>
  </si>
  <si>
    <t>toiti f8</t>
  </si>
  <si>
    <t>toiti f9</t>
  </si>
  <si>
    <t>toiti f10</t>
  </si>
  <si>
    <t>NoteBlock - Nyan Cat Remix</t>
  </si>
  <si>
    <t>Doki Doki Literature Club! - Okay, Everyone!</t>
  </si>
  <si>
    <t>Mario &amp; Luigi: Bowser's Inside Story - Have a Nice Talk</t>
  </si>
  <si>
    <t>Hotel Mario - Main Menu</t>
  </si>
  <si>
    <t>Hatsune Miku - PoPiPo</t>
  </si>
  <si>
    <t>maritumix - Hartmann's Youkai Girl</t>
  </si>
  <si>
    <t>toiti f6 balloon trap (mio honda room)</t>
  </si>
  <si>
    <t>Mio Honda - Step!</t>
  </si>
  <si>
    <t>Morimori Atsushi - MilK</t>
  </si>
  <si>
    <t>DJ Noriken - #Magicalgirl_Syndrome.mp3</t>
  </si>
  <si>
    <t>Caramella Girls - Caramelldansen</t>
  </si>
  <si>
    <t>Muse Dash - Lights of Muse</t>
  </si>
  <si>
    <t>toiti winpad trap</t>
  </si>
  <si>
    <t>toiti winroom</t>
  </si>
  <si>
    <t>Scatman John - Scatman's World</t>
  </si>
  <si>
    <t>WarioWare Smooth Moves - Tomorrow Hill</t>
  </si>
  <si>
    <t>tova f1</t>
  </si>
  <si>
    <t>tova f2</t>
  </si>
  <si>
    <t>tova f3</t>
  </si>
  <si>
    <t>tova f4</t>
  </si>
  <si>
    <t>tova f5</t>
  </si>
  <si>
    <t>tova f6</t>
  </si>
  <si>
    <t>tova f7</t>
  </si>
  <si>
    <t>tova f8</t>
  </si>
  <si>
    <t>tova f9</t>
  </si>
  <si>
    <t>tova f10</t>
  </si>
  <si>
    <t>Touhou 12: Undefined Fantastic Object - At the End of Spring</t>
  </si>
  <si>
    <t>Touhou 10: Mountain of Faith - The Gensokyo the Gods Loved</t>
  </si>
  <si>
    <t>Super Monkey Ball 2 - World 7 - Bubbly Washing Machine</t>
  </si>
  <si>
    <t>Sonic CD - Metallic Madness Good Future JP</t>
  </si>
  <si>
    <t>Pokemon Mystery Dungeon: Explorers of Sky - Sky Peak Forest</t>
  </si>
  <si>
    <t>Super Monkey Ball - Arctic</t>
  </si>
  <si>
    <t>Pokemon Mystery Dungeon: Explorers of Sky - Sky Peak Snowfield</t>
  </si>
  <si>
    <t>Sonic Mania - Chemical Plant Zone Act 2</t>
  </si>
  <si>
    <t>Touhou 6: Embodiment of Scarlet Devil - The Centennial Festival for Magical Girls</t>
  </si>
  <si>
    <t>Super Smash Bros. Brawl - Great Temple (Zelda 2: The Adventure of Link)</t>
  </si>
  <si>
    <t>toaa f1-f2</t>
  </si>
  <si>
    <t>toaa f3-f4</t>
  </si>
  <si>
    <t>toaa f5-f6</t>
  </si>
  <si>
    <t>toaa f7-f8</t>
  </si>
  <si>
    <t>toaa f9</t>
  </si>
  <si>
    <t>toaa f10</t>
  </si>
  <si>
    <t>Battle for Dream Island - breakup simulator lite</t>
  </si>
  <si>
    <t>A Hat in Time - Security Breach</t>
  </si>
  <si>
    <t>Plok! SNES - Cotton Island</t>
  </si>
  <si>
    <t>Terraria - Windy Day</t>
  </si>
  <si>
    <t>Terraria: Calamity Mod Extra Music - Cold Front</t>
  </si>
  <si>
    <t>Terraria - Boss 2</t>
  </si>
  <si>
    <t>toaa roof</t>
  </si>
  <si>
    <t>Troll Song Remix</t>
  </si>
  <si>
    <t>cochs f1-f2</t>
  </si>
  <si>
    <t>cochs f3-f5</t>
  </si>
  <si>
    <t>cochs f6-f7</t>
  </si>
  <si>
    <t>cochs f8-f9</t>
  </si>
  <si>
    <t>cochs f10-f11</t>
  </si>
  <si>
    <t>cochs banana building</t>
  </si>
  <si>
    <t>cochs f12-f14</t>
  </si>
  <si>
    <t>cochs f15-f16</t>
  </si>
  <si>
    <t>Undertale - Heartache</t>
  </si>
  <si>
    <t>Neil Cicierega - Wallspin</t>
  </si>
  <si>
    <t>Rhythm Heaven - Remix 9</t>
  </si>
  <si>
    <t>Heartbeat - Snooddood</t>
  </si>
  <si>
    <t>Kirby Air Ride - City Trial (Super Smash Bros. Ultimate Remix)</t>
  </si>
  <si>
    <t>Super Mario World - Bonus Game</t>
  </si>
  <si>
    <t>Crypt of the NecroDancer - Dance of the Decorus (3-2 Cold)</t>
  </si>
  <si>
    <t>MOTHER 3 - Master Porky's Theme</t>
  </si>
  <si>
    <t>cochs f17</t>
  </si>
  <si>
    <t>cochs f18</t>
  </si>
  <si>
    <t>cochs f18 fs</t>
  </si>
  <si>
    <t>Spongebob Squarepants: Battle For Bikini Bottom - Final Boss</t>
  </si>
  <si>
    <t>Super Smash Bros. Brawl - Tabuu</t>
  </si>
  <si>
    <t>tous f1</t>
  </si>
  <si>
    <t>tous f2</t>
  </si>
  <si>
    <t>tous f3</t>
  </si>
  <si>
    <t>tous f4</t>
  </si>
  <si>
    <t>tous f7</t>
  </si>
  <si>
    <t>tous f8</t>
  </si>
  <si>
    <t>tous f9</t>
  </si>
  <si>
    <t>tous f10</t>
  </si>
  <si>
    <t>Kubbi / Sleet / Sleet</t>
  </si>
  <si>
    <t>Big Giant Circles - Vindicate Me</t>
  </si>
  <si>
    <t>Silva Hound - Cool Friends (Remix)</t>
  </si>
  <si>
    <t>Hotline Miami ~ "Miami Disco" by Perturbator</t>
  </si>
  <si>
    <t>tous f5-f6</t>
  </si>
  <si>
    <t>Touhou 16 - Swim in a Cherry Blossom-Coloured Sea</t>
  </si>
  <si>
    <t>tous chill zone</t>
  </si>
  <si>
    <t>Undertale - Temmie Village</t>
  </si>
  <si>
    <t>Touhou 15 - The Space Shrine Maiden Appears</t>
  </si>
  <si>
    <t>DM DOKURO - Open Frenzy</t>
  </si>
  <si>
    <t>Crisis City - Sonic the Hedgehog</t>
  </si>
  <si>
    <t>tous roof</t>
  </si>
  <si>
    <t>Touhou 15 - The Moon As Seen From the Shrine</t>
  </si>
  <si>
    <t>toiii f1</t>
  </si>
  <si>
    <t>toiii f2</t>
  </si>
  <si>
    <t>toiii f3</t>
  </si>
  <si>
    <t>toiii f4</t>
  </si>
  <si>
    <t>toiii f5</t>
  </si>
  <si>
    <t>toiii f6</t>
  </si>
  <si>
    <t>toiii f7</t>
  </si>
  <si>
    <t>toiii f8</t>
  </si>
  <si>
    <t>toiii f9</t>
  </si>
  <si>
    <t>toiii f10</t>
  </si>
  <si>
    <t>Big Giant Circles - Sevcon</t>
  </si>
  <si>
    <t>Anamanaguchi - Dawn Metropolis (Music no longer plays due to copyright)</t>
  </si>
  <si>
    <t>Schtiffles - Marbl</t>
  </si>
  <si>
    <t>MDK &amp; Teminite - Space Invaders</t>
  </si>
  <si>
    <t>Kubbi - Planet III (Mesosphere)</t>
  </si>
  <si>
    <t>toiii beat box</t>
  </si>
  <si>
    <t>toiii box of glory</t>
  </si>
  <si>
    <t>toiii box of inception</t>
  </si>
  <si>
    <t>toiii balloon box</t>
  </si>
  <si>
    <t>Crypt of the Necrodancer - Dance of the Decorous</t>
  </si>
  <si>
    <t>Gokusian - Betrayal of Fate</t>
  </si>
  <si>
    <t>Creo - Aura</t>
  </si>
  <si>
    <t>Kirby's Return to Dream Land - Nutty Noon Map</t>
  </si>
  <si>
    <t>meganeko - 2k9 battle jam</t>
  </si>
  <si>
    <t>toiii f6 cat therapy</t>
  </si>
  <si>
    <t>Undertale - Shop (Music no longer plays due to copyright)</t>
  </si>
  <si>
    <t>Sonic: After the Sequel - All or Nothing (Music no longer plays due to copyright)</t>
  </si>
  <si>
    <t>A Hat in Time: Seal the Deal - Death Wish</t>
  </si>
  <si>
    <t>Yooh - Destroy</t>
  </si>
  <si>
    <t>Acid-Notation - Steel Terror</t>
  </si>
  <si>
    <t>toiii pre-finale</t>
  </si>
  <si>
    <t>toiii finale</t>
  </si>
  <si>
    <t>toiii post-finale</t>
  </si>
  <si>
    <t>toiii credits</t>
  </si>
  <si>
    <t>toiii hidden room</t>
  </si>
  <si>
    <t>Michael Guy Bowman - Just Destroy It</t>
  </si>
  <si>
    <t>Sonic Unleashed - Super Sonic vs. Perfect Dark Gaia</t>
  </si>
  <si>
    <t>Kirby Planet Robobot - My Name Is Haltmann</t>
  </si>
  <si>
    <t>Steven Universe - Dad Museum</t>
  </si>
  <si>
    <t>Undertale - Memory</t>
  </si>
  <si>
    <t>tomt f1</t>
  </si>
  <si>
    <t>tomt f2</t>
  </si>
  <si>
    <t>tomt f3</t>
  </si>
  <si>
    <t>tomt f4</t>
  </si>
  <si>
    <t>tomt f5</t>
  </si>
  <si>
    <t>tomt f6</t>
  </si>
  <si>
    <t>tomt f7</t>
  </si>
  <si>
    <t>tomt f8</t>
  </si>
  <si>
    <t>tomt f9</t>
  </si>
  <si>
    <t>tomt f10</t>
  </si>
  <si>
    <t>The Battle Cats - Battle Theme #1</t>
  </si>
  <si>
    <t>F-777 - I'm So Classy</t>
  </si>
  <si>
    <t>The Battle Cats - Into The Future Theme #2</t>
  </si>
  <si>
    <t>The Battle Cats - Cats of the Cosmos Theme #1</t>
  </si>
  <si>
    <t>The Battle Cats - Into The Future Theme #1</t>
  </si>
  <si>
    <t>Banjo-Kazooie - Final Battle (Rock/Metal Cover)</t>
  </si>
  <si>
    <t>The Battle Cats - Cats Of The Cosmos Theme #3</t>
  </si>
  <si>
    <t>Sabrepulse - Close To Me</t>
  </si>
  <si>
    <t>tove f1</t>
  </si>
  <si>
    <t>tove f2</t>
  </si>
  <si>
    <t>tove f3</t>
  </si>
  <si>
    <t>tove f4</t>
  </si>
  <si>
    <t>tove f7</t>
  </si>
  <si>
    <t>tove f8</t>
  </si>
  <si>
    <t>tove f9</t>
  </si>
  <si>
    <t>tove f10</t>
  </si>
  <si>
    <t>tove f5-f6</t>
  </si>
  <si>
    <t>Please, Don't Touch Anything - Screen Off</t>
  </si>
  <si>
    <t>Please, Don't Touch Anything - Main Theme (Music no longer plays due to copyright)</t>
  </si>
  <si>
    <t>Please, Don't Touch Anything - Runes</t>
  </si>
  <si>
    <t>Yume Nikki - Shield-Folk World</t>
  </si>
  <si>
    <t>Baba is You - Box has Key (Temple Ruins)</t>
  </si>
  <si>
    <t>Papers, Please - Death</t>
  </si>
  <si>
    <t>Please, Don't Touch Anything - Viva La Atome</t>
  </si>
  <si>
    <t>Sonic Colors - Blue Cube Color Power</t>
  </si>
  <si>
    <t>Yume 2kki - Ending (sped up 1.25x)</t>
  </si>
  <si>
    <t>toso f1</t>
  </si>
  <si>
    <t>toso f2</t>
  </si>
  <si>
    <t>toso f3</t>
  </si>
  <si>
    <t>toso f4</t>
  </si>
  <si>
    <t>toso f5</t>
  </si>
  <si>
    <t>toso f6</t>
  </si>
  <si>
    <t>toso f7</t>
  </si>
  <si>
    <t>toso f8</t>
  </si>
  <si>
    <t>toso f9</t>
  </si>
  <si>
    <t>toso f10</t>
  </si>
  <si>
    <t>Earthbound - OK DESU KA? (An0va Remix)</t>
  </si>
  <si>
    <t>Earthbound - Otherworldly Foe Remix</t>
  </si>
  <si>
    <t>nelward - Battle Against a Gorgeous Foe</t>
  </si>
  <si>
    <t>toso f3 maze</t>
  </si>
  <si>
    <t>OFF - 04 Pepper Steak</t>
  </si>
  <si>
    <t>Silentroom - Lethaeus</t>
  </si>
  <si>
    <t>Ice - iL</t>
  </si>
  <si>
    <t>onoken - P8107</t>
  </si>
  <si>
    <t>Frums - Nisemono</t>
  </si>
  <si>
    <t>Silentroom - Nhelv</t>
  </si>
  <si>
    <t>nitro - ignotus -afterburn-</t>
  </si>
  <si>
    <t>xi vs sakuzyo - Lunar Mare</t>
  </si>
  <si>
    <t>toso f1-f10 inside</t>
  </si>
  <si>
    <t>Scatman John - Scatman's World (at 1.25 Speed)</t>
  </si>
  <si>
    <t>toei f1</t>
  </si>
  <si>
    <t>toei f2</t>
  </si>
  <si>
    <t>toei f3</t>
  </si>
  <si>
    <t>toei f4</t>
  </si>
  <si>
    <t>toei f5</t>
  </si>
  <si>
    <t>toei f6</t>
  </si>
  <si>
    <t>toei f7</t>
  </si>
  <si>
    <t>toei f8</t>
  </si>
  <si>
    <t>toei f9</t>
  </si>
  <si>
    <t>toei f10</t>
  </si>
  <si>
    <t>Dragon Ball Super - Inescapable Fear</t>
  </si>
  <si>
    <t>Goukisan - Betrayal of Fear</t>
  </si>
  <si>
    <t>Dragon Ball Super - The Mysterious Duo!</t>
  </si>
  <si>
    <t>Dragon Ball Super - Desperate Plan</t>
  </si>
  <si>
    <t>Two Steps from Hell - Invaderz</t>
  </si>
  <si>
    <t>Audiomachine - Guardians at the gate (slowed down)</t>
  </si>
  <si>
    <t>Audiomachine - Ice of Phoenix</t>
  </si>
  <si>
    <t>Audiomachine - Adoramus</t>
  </si>
  <si>
    <t>Mob Psycho Soundtrack - Mob Kanjou no Bakuhatsu</t>
  </si>
  <si>
    <t>Two Steps From Hell - To Glory by a EMW.</t>
  </si>
  <si>
    <t>toei four sections of torture</t>
  </si>
  <si>
    <t xml:space="preserve">toei roof </t>
  </si>
  <si>
    <t>toei winroom</t>
  </si>
  <si>
    <t>Two Steps from Hell - Archangel</t>
  </si>
  <si>
    <t>Kevin MacLeod - Blue Sizzle</t>
  </si>
  <si>
    <t>Two Steps from Hell - Heart of Courage</t>
  </si>
  <si>
    <t>togf f1</t>
  </si>
  <si>
    <t>togf f2</t>
  </si>
  <si>
    <t>togf f3</t>
  </si>
  <si>
    <t>togf f4</t>
  </si>
  <si>
    <t>togf f5</t>
  </si>
  <si>
    <t>togf f6</t>
  </si>
  <si>
    <t>togf f7</t>
  </si>
  <si>
    <t>togf f8</t>
  </si>
  <si>
    <t>togf f9</t>
  </si>
  <si>
    <t>Schtiffles - Beep Beep 8) (Merp Merp)</t>
  </si>
  <si>
    <t>ColBreakz - Arcade</t>
  </si>
  <si>
    <t>EnV - Bonus Level</t>
  </si>
  <si>
    <t>Waterflame - Blast Processing</t>
  </si>
  <si>
    <t>Waterflame - Radiocutter</t>
  </si>
  <si>
    <t>Waterflame - Dance-Off (starts at 0:27)</t>
  </si>
  <si>
    <t>BossFight - Nock ‘em</t>
  </si>
  <si>
    <t>Waterflame - Sky Fortress</t>
  </si>
  <si>
    <t>Waterflame - MonsterBreaks</t>
  </si>
  <si>
    <t>togf f10a-f10c</t>
  </si>
  <si>
    <t>Droptek - Poltergeist</t>
  </si>
  <si>
    <t>togf f10d/winroom</t>
  </si>
  <si>
    <t>relaxdaily - N°046</t>
  </si>
  <si>
    <t>cat café</t>
  </si>
  <si>
    <t>cat café kitchen</t>
  </si>
  <si>
    <t>sky lobby/viewing area</t>
  </si>
  <si>
    <t>practice obby</t>
  </si>
  <si>
    <t>mentally traumatizing towers</t>
  </si>
  <si>
    <t>life ending towers</t>
  </si>
  <si>
    <t>The Binding of Isaac Repentance - Walls of Denial</t>
  </si>
  <si>
    <t>Waterflame - Jumper</t>
  </si>
  <si>
    <t>Undertale Dogsong (start at 0:53)</t>
  </si>
  <si>
    <t>Hollow Knight - Greenpath</t>
  </si>
  <si>
    <t>The Binding of Isaac: Antibirth - Subterranean Homesick Malign (slowed down to an unknown speed)</t>
  </si>
  <si>
    <t>Hollow Knight - Godhome</t>
  </si>
  <si>
    <t>Super Smash Bros. Ultimate - Galeem/Dharkon</t>
  </si>
  <si>
    <t>The Binding of Issac: Revelations - Crossroads</t>
  </si>
  <si>
    <t>togo f1-f2</t>
  </si>
  <si>
    <t>togo f3-f4</t>
  </si>
  <si>
    <t>togo f5-f6</t>
  </si>
  <si>
    <t>togo f7-f8</t>
  </si>
  <si>
    <t>togo f9-f10</t>
  </si>
  <si>
    <t>togo top of the tower</t>
  </si>
  <si>
    <t>Pirate101: Cool Ranch - Main Theme</t>
  </si>
  <si>
    <t>Slime Rancher - Dry Reef</t>
  </si>
  <si>
    <t>Pirate101: Cool Ranch - Combat</t>
  </si>
  <si>
    <t>Red Dead Redemption 2 - Valentine Bank Robbery</t>
  </si>
  <si>
    <t>Red Dead Redemption - Already Dead</t>
  </si>
  <si>
    <t>toqt f1-f2</t>
  </si>
  <si>
    <t>toqt f1 secret room</t>
  </si>
  <si>
    <t>toqt f3-f4</t>
  </si>
  <si>
    <t>toqt f5-f6</t>
  </si>
  <si>
    <t>toqt f7-f8</t>
  </si>
  <si>
    <t>toqt f9-f10</t>
  </si>
  <si>
    <t>toqt final stretch</t>
  </si>
  <si>
    <t>Mitch Murder - Type R</t>
  </si>
  <si>
    <t>Undertale - Shop</t>
  </si>
  <si>
    <t>Mitch Murder - Body Talk</t>
  </si>
  <si>
    <t>MoTER - Homefinder</t>
  </si>
  <si>
    <t>Dynatron - Visions</t>
  </si>
  <si>
    <t>The Escapists - Menu Theme</t>
  </si>
  <si>
    <t>Perturbator - Neo Tokyo</t>
  </si>
  <si>
    <t>tobbb f1</t>
  </si>
  <si>
    <t>tobbb f2</t>
  </si>
  <si>
    <t>tobbb f3</t>
  </si>
  <si>
    <t>tobbb f4</t>
  </si>
  <si>
    <t>tobbb f5</t>
  </si>
  <si>
    <t>tobbb f6</t>
  </si>
  <si>
    <t>tobbb f7</t>
  </si>
  <si>
    <t>tobbb f8</t>
  </si>
  <si>
    <t>tobbb f9</t>
  </si>
  <si>
    <t>tobbb f10</t>
  </si>
  <si>
    <t>Arcaea - Auxesia</t>
  </si>
  <si>
    <t>Frums - 24eeev0-$</t>
  </si>
  <si>
    <t>Suomi - Aire (Arcaea Edit)</t>
  </si>
  <si>
    <t>Arcaea - Silentroom - Lethaeus</t>
  </si>
  <si>
    <t>Au5 &amp; Fractal - Blue</t>
  </si>
  <si>
    <t>Arcaea - Red and Blue and Green (Frums + nitro)</t>
  </si>
  <si>
    <t>TAG underground - POSSESSION</t>
  </si>
  <si>
    <t>Sakuzyo - Fracture Ray</t>
  </si>
  <si>
    <t>Yooh - Road To The LegenD</t>
  </si>
  <si>
    <t>TAG underground overlay - Over the "Period"</t>
  </si>
  <si>
    <t>col f1</t>
  </si>
  <si>
    <t>col f2</t>
  </si>
  <si>
    <t>col f3</t>
  </si>
  <si>
    <t>col f4</t>
  </si>
  <si>
    <t>col f5</t>
  </si>
  <si>
    <t>col f6</t>
  </si>
  <si>
    <t>col f7</t>
  </si>
  <si>
    <t>col f8</t>
  </si>
  <si>
    <t>col f9</t>
  </si>
  <si>
    <t>col f10</t>
  </si>
  <si>
    <t>col f11</t>
  </si>
  <si>
    <t>col f12</t>
  </si>
  <si>
    <t>col f13</t>
  </si>
  <si>
    <t>col f14</t>
  </si>
  <si>
    <t>col f15</t>
  </si>
  <si>
    <t>Intermission - Paper Mario: Sticker Star</t>
  </si>
  <si>
    <t>Toby Fox - Nightmare Knight</t>
  </si>
  <si>
    <t>Sonic CD - Quartz Quadrant: Present (JP)</t>
  </si>
  <si>
    <t>Super Meat Boy Forever - Nobody's Gyro</t>
  </si>
  <si>
    <t>Sonic 3D Blast - Volcano Valley Zone Act 1</t>
  </si>
  <si>
    <t>Sonic CD - Metallic Madness: Past</t>
  </si>
  <si>
    <t>Nightkilla - Blacklight</t>
  </si>
  <si>
    <t>Eschatos - POINT OF NO RETURN</t>
  </si>
  <si>
    <t>topp f1</t>
  </si>
  <si>
    <t>topp f2</t>
  </si>
  <si>
    <t>topp f3</t>
  </si>
  <si>
    <t>topp f4</t>
  </si>
  <si>
    <t>topp f5</t>
  </si>
  <si>
    <t>topp f6</t>
  </si>
  <si>
    <t>topp f7</t>
  </si>
  <si>
    <t>topp f8</t>
  </si>
  <si>
    <t>topp f9</t>
  </si>
  <si>
    <t>topp f10</t>
  </si>
  <si>
    <t>Big Giant Circles - Houston</t>
  </si>
  <si>
    <t>Schtiffles - 33%</t>
  </si>
  <si>
    <t>Rolling Sky - City</t>
  </si>
  <si>
    <t>Rolling Sky - Sci-Tech</t>
  </si>
  <si>
    <t>Shirobon - Into The Zone</t>
  </si>
  <si>
    <t>meganeko - Computer Blues</t>
  </si>
  <si>
    <t>Lockyn - Volt</t>
  </si>
  <si>
    <t>F-777 - Once More</t>
  </si>
  <si>
    <t>Rolling Sky - E-Labyrinth</t>
  </si>
  <si>
    <t>Virtual Riot - Idols</t>
  </si>
  <si>
    <t>tobt f1</t>
  </si>
  <si>
    <t>tobt f2</t>
  </si>
  <si>
    <t>tobt f3</t>
  </si>
  <si>
    <t>tobt f4</t>
  </si>
  <si>
    <t>tobt f5</t>
  </si>
  <si>
    <t>tobt f6</t>
  </si>
  <si>
    <t>tobt f7</t>
  </si>
  <si>
    <t>tobt f8</t>
  </si>
  <si>
    <t>tobt f9</t>
  </si>
  <si>
    <t>tobt f10</t>
  </si>
  <si>
    <t>Lawn Reality - Lonely Voyage</t>
  </si>
  <si>
    <t>Rain Rain Windy Windy - World of Goo</t>
  </si>
  <si>
    <t>Jelly - World of Goo OST</t>
  </si>
  <si>
    <t>Welcome to The Information Superhighway - World of Goo</t>
  </si>
  <si>
    <t>Screamer - World of Goo OST</t>
  </si>
  <si>
    <t>Are You Coming Home, Love MOM - World of Goo OST</t>
  </si>
  <si>
    <t>Years of Work Part 1 - World of Goo</t>
  </si>
  <si>
    <t>Years of Work Part 2 - World of Goo</t>
  </si>
  <si>
    <t>Reporting from the Weather Balloon - Little Inferno</t>
  </si>
  <si>
    <t>The Last of the Goo Balls and The Telescope Operator - World of Goo</t>
  </si>
  <si>
    <t>tobt pre-finale</t>
  </si>
  <si>
    <t>tobt the final climb</t>
  </si>
  <si>
    <t>Wind Ambience</t>
  </si>
  <si>
    <t>Best of Times - World of Goo</t>
  </si>
  <si>
    <t>toha f1-f2</t>
  </si>
  <si>
    <t>toha f3-f4</t>
  </si>
  <si>
    <t>toha f5-f6</t>
  </si>
  <si>
    <t>toha f7-f8</t>
  </si>
  <si>
    <t>toha f9-f10</t>
  </si>
  <si>
    <t>F-777 - Viper</t>
  </si>
  <si>
    <t>Schtiffles - Cantina (starts at 0:48)</t>
  </si>
  <si>
    <t>Waterflame - Final Battle (starts at 3:28)</t>
  </si>
  <si>
    <t>F-777 - Airborne Robots</t>
  </si>
  <si>
    <t>Warak - Reanimate</t>
  </si>
  <si>
    <t>toca f1</t>
  </si>
  <si>
    <t>toca f2</t>
  </si>
  <si>
    <t>toca f3</t>
  </si>
  <si>
    <t>toca f4</t>
  </si>
  <si>
    <t>toca f5</t>
  </si>
  <si>
    <t>toca f6</t>
  </si>
  <si>
    <t>toca f7</t>
  </si>
  <si>
    <t>toca f8</t>
  </si>
  <si>
    <t>toca f9</t>
  </si>
  <si>
    <t>toca f10</t>
  </si>
  <si>
    <t>MoTER - Vortex</t>
  </si>
  <si>
    <t>MoTER - Oslo</t>
  </si>
  <si>
    <t>MoTER - Omegadriver</t>
  </si>
  <si>
    <t>MoTER - FallBoy</t>
  </si>
  <si>
    <t>MoTER - Rachel</t>
  </si>
  <si>
    <t>MoTER - Automative</t>
  </si>
  <si>
    <t>MoTER - Jet</t>
  </si>
  <si>
    <t>MoTER - 99</t>
  </si>
  <si>
    <t>MoTER - Cathedral</t>
  </si>
  <si>
    <t>MoTER - Airstrip</t>
  </si>
  <si>
    <t>toca final stretch</t>
  </si>
  <si>
    <t>tofact f1</t>
  </si>
  <si>
    <t>tofact f2</t>
  </si>
  <si>
    <t>tofact f3</t>
  </si>
  <si>
    <t>tofact f4</t>
  </si>
  <si>
    <t>tofact f5</t>
  </si>
  <si>
    <t>tofact f6</t>
  </si>
  <si>
    <t>tofact f7</t>
  </si>
  <si>
    <t>tofact f8</t>
  </si>
  <si>
    <t>tofact f9</t>
  </si>
  <si>
    <t>tofact f10</t>
  </si>
  <si>
    <t>Dodonpachi Saidaioujou - Ran (Stage 1)</t>
  </si>
  <si>
    <t>Dodonpachi Saidaioujou - Michi (Stage 5)</t>
  </si>
  <si>
    <t>Dodonpachi Saidaioujou - Niji (Stage 2)</t>
  </si>
  <si>
    <t>Lockyn - Sequence (Complextro)</t>
  </si>
  <si>
    <t>JIOYI - Afterglow</t>
  </si>
  <si>
    <t>ParagonX9 - HyperioxX</t>
  </si>
  <si>
    <t>DJNate - Thermodynamix</t>
  </si>
  <si>
    <t>DJNate - Electrodynamix (Starts at 1:26)</t>
  </si>
  <si>
    <t>xKore - Showdown</t>
  </si>
  <si>
    <t>tobk f1</t>
  </si>
  <si>
    <t>tobk f2</t>
  </si>
  <si>
    <t>tobk f3</t>
  </si>
  <si>
    <t>tobk f4</t>
  </si>
  <si>
    <t>tobk f5</t>
  </si>
  <si>
    <t>tobk f6</t>
  </si>
  <si>
    <t>tobk f7</t>
  </si>
  <si>
    <t>tobk f8</t>
  </si>
  <si>
    <t>tobk f9</t>
  </si>
  <si>
    <t>tobk f10</t>
  </si>
  <si>
    <t>The Caretaker - A relationship with the sublime</t>
  </si>
  <si>
    <t>The Caretaker - Libet's delay</t>
  </si>
  <si>
    <t>The Caretaker - The great hidden sea of the unconscious</t>
  </si>
  <si>
    <t>The Caretaker - Camaraderie at arms length</t>
  </si>
  <si>
    <t>The Caretaker - The loves of my entire life</t>
  </si>
  <si>
    <t>The Caretaker - Moments of sufficient lucidity</t>
  </si>
  <si>
    <t>The Caretaker - Late afternoon drifting</t>
  </si>
  <si>
    <t>The Caretaker - We don't have many days</t>
  </si>
  <si>
    <t>The Caretaker - The sublime is disappointingly elusive</t>
  </si>
  <si>
    <t>The Caretaker - All eyes bewildered</t>
  </si>
  <si>
    <t>tobk final stretch</t>
  </si>
  <si>
    <t>Lightsynth - A Sakupen So Hellish You Wish You Could Forget</t>
  </si>
  <si>
    <t>Celeste B-Sides - The Core (Say Goodbye)</t>
  </si>
  <si>
    <t>Celeste - Starjump</t>
  </si>
  <si>
    <t>Celeste - Celestial Resort (Good Karma Mix)</t>
  </si>
  <si>
    <t>Scattle - Scavenger</t>
  </si>
  <si>
    <t>Scattle - Pacemaker (higher pitched)</t>
  </si>
  <si>
    <t>Scattle - Far Out</t>
  </si>
  <si>
    <t>Katana Zero - Delusive Bunker</t>
  </si>
  <si>
    <t>tons f8-f9</t>
  </si>
  <si>
    <t>Occams Laser - Warriors of the Faith</t>
  </si>
  <si>
    <t>tons final stretch</t>
  </si>
  <si>
    <t>tons winroom</t>
  </si>
  <si>
    <t>ULTRAKILL - Divine Intervention</t>
  </si>
  <si>
    <t>ULTRAKILL - Disgrace. Humiliation</t>
  </si>
  <si>
    <t>toam f1</t>
  </si>
  <si>
    <t>toam f2</t>
  </si>
  <si>
    <t>toam f3</t>
  </si>
  <si>
    <t>toam f4</t>
  </si>
  <si>
    <t>toam f5</t>
  </si>
  <si>
    <t>toam f6</t>
  </si>
  <si>
    <t>toam f7</t>
  </si>
  <si>
    <t>toam f8</t>
  </si>
  <si>
    <t>toam f9</t>
  </si>
  <si>
    <t>toam f10</t>
  </si>
  <si>
    <t>nelward - Battle Against a Handsome Opponent</t>
  </si>
  <si>
    <t>Battle Cats - Battle Theme #5 Rush</t>
  </si>
  <si>
    <t>Battle Cats - Battle Music 3</t>
  </si>
  <si>
    <t>Scattle - Pacemaker</t>
  </si>
  <si>
    <t>Payday 2 - The Gauntlet</t>
  </si>
  <si>
    <t>Payday 2 - Calling All Units</t>
  </si>
  <si>
    <t>Death Grips - The Fever (Aye Aye) (Instrumental)</t>
  </si>
  <si>
    <t>Death Grips - Three Bedrooms in a Good Neighborhood (Instrumental)</t>
  </si>
  <si>
    <t>Death Grips - Lock Your Doors (Instrumental)</t>
  </si>
  <si>
    <t>Dark Deception (Chapter 4) - Patient Transfer</t>
  </si>
  <si>
    <t>toam final stretch</t>
  </si>
  <si>
    <t>toam winroom</t>
  </si>
  <si>
    <t>Gametal - Adventure's End Remix</t>
  </si>
  <si>
    <t>tocr f1</t>
  </si>
  <si>
    <t>tocr f2</t>
  </si>
  <si>
    <t>tocr f3</t>
  </si>
  <si>
    <t>tocr f4</t>
  </si>
  <si>
    <t>tocr f5</t>
  </si>
  <si>
    <t>tocr f6</t>
  </si>
  <si>
    <t>tocr f7</t>
  </si>
  <si>
    <t>tocr f8</t>
  </si>
  <si>
    <t>tocr f9</t>
  </si>
  <si>
    <t>tocr f10</t>
  </si>
  <si>
    <t>Creo - Summit</t>
  </si>
  <si>
    <t>Pokémon Sun and Moon - Aether Foundation Employee Battle Music</t>
  </si>
  <si>
    <t>Pokémon Omega Ruby and Alpha Sapphire - Battle! Weather Trio (Fanmade) (starts at 0:05)</t>
  </si>
  <si>
    <t>Glitchtale - Embodiment of a True Hero (Remastered)</t>
  </si>
  <si>
    <t>Super Mario Galaxy 2 - World 1 &amp; 2</t>
  </si>
  <si>
    <t>Sonic Lost World - Dr. Eggman Showdown</t>
  </si>
  <si>
    <t>Solaris Phase 2 - Sonic '06</t>
  </si>
  <si>
    <t>Sonic Unleashed - Super Sonic Vs. Perfect Dark Gaia</t>
  </si>
  <si>
    <t>Sonic Colors - Vs. Nega-Wisp Armor (Phase 2)</t>
  </si>
  <si>
    <t>Glitchtale - Dreemurrs United (starts at 1:33)</t>
  </si>
  <si>
    <t>tocr pendulum</t>
  </si>
  <si>
    <t>tocr final stretch</t>
  </si>
  <si>
    <t>tocr winpad room</t>
  </si>
  <si>
    <t>tocr winroom</t>
  </si>
  <si>
    <t>Sonic Before the Sequel - Drowning Music</t>
  </si>
  <si>
    <t>Pokémon Mystery Dungeon 2 - In the Morning Sun (starts at 1:25)</t>
  </si>
  <si>
    <t>Pokémon Mystery Dungeon 2 - Through the Sea of Time - Orchestral Remix (starts at 1:26)</t>
  </si>
  <si>
    <t>Undertale - Reunited</t>
  </si>
  <si>
    <t>tocp f1</t>
  </si>
  <si>
    <t>tocp f2</t>
  </si>
  <si>
    <t>tocp f3</t>
  </si>
  <si>
    <t>tocp f4</t>
  </si>
  <si>
    <t>tocp f5</t>
  </si>
  <si>
    <t>tocp f6</t>
  </si>
  <si>
    <t>tocp f7</t>
  </si>
  <si>
    <t>tocp f8</t>
  </si>
  <si>
    <t>tocp f9</t>
  </si>
  <si>
    <t>tocp f10</t>
  </si>
  <si>
    <t>DM DOKURO - Raw, Unfiltered Calamity</t>
  </si>
  <si>
    <t>Razorrekker - Another World</t>
  </si>
  <si>
    <t>DM DOKURO - Murderswarm</t>
  </si>
  <si>
    <t>Ockeroid - Red Headed Outlaw</t>
  </si>
  <si>
    <t>DM DOKURO - Fly of Beelzebub</t>
  </si>
  <si>
    <t>We Are Finally Cowboys - No More Heroes</t>
  </si>
  <si>
    <t>The Binding of Isaac: Rebirth - Matricide (GaMetal Remix)</t>
  </si>
  <si>
    <t>tocp f8 balcony</t>
  </si>
  <si>
    <t>tocp boxes</t>
  </si>
  <si>
    <t>Persona 5 - Rivers In The Desert (Instrumental)</t>
  </si>
  <si>
    <t>Trails in the Sky - Hollow Light of the Sealed Land</t>
  </si>
  <si>
    <t>Keith Morrissey - Dramatic Finish (ft. Michael Wolpers)</t>
  </si>
  <si>
    <t>tocp f10 outside</t>
  </si>
  <si>
    <t>tocp winroom</t>
  </si>
  <si>
    <t>DM DOKURO - The Filthy Mind (ft. SixteenInMono)</t>
  </si>
  <si>
    <t>Injection A</t>
  </si>
  <si>
    <t>zone 1</t>
  </si>
  <si>
    <t>totl room</t>
  </si>
  <si>
    <t>DM DOKURO - sanctuary</t>
  </si>
  <si>
    <t>Mario &amp; Luigi Bowser's Inside Story - Deep Castle</t>
  </si>
  <si>
    <t>Terraria - Snow</t>
  </si>
  <si>
    <t>Dolphin Waltz</t>
  </si>
  <si>
    <t>Super Paper Mario - The Tile Pool</t>
  </si>
  <si>
    <t>totl f1</t>
  </si>
  <si>
    <t>totl f2</t>
  </si>
  <si>
    <t>totl f3</t>
  </si>
  <si>
    <t>totl f4</t>
  </si>
  <si>
    <t>totl f5</t>
  </si>
  <si>
    <t>totl f6</t>
  </si>
  <si>
    <t>totl f7</t>
  </si>
  <si>
    <t>totl f8</t>
  </si>
  <si>
    <t>totl f9</t>
  </si>
  <si>
    <t>totl f10</t>
  </si>
  <si>
    <t>Super Paper Mario - Lineland Road</t>
  </si>
  <si>
    <t>Super Paper Mario - Mount Lineland</t>
  </si>
  <si>
    <t>Super Paper Mario - Gloam Valley</t>
  </si>
  <si>
    <t>Super Paper Mario - Whoa Zone</t>
  </si>
  <si>
    <t>Super Paper Mario - Underchomp Battle</t>
  </si>
  <si>
    <t>Super Paper Mario - Brobot Battle</t>
  </si>
  <si>
    <t>Super Paper Mario - A Powerful Enemy Emerges</t>
  </si>
  <si>
    <t>Super Paper Mario - Castle Bleck</t>
  </si>
  <si>
    <t>Super Paper Mario - Closing Battle</t>
  </si>
  <si>
    <t>totl winroom</t>
  </si>
  <si>
    <t>Super Paper Mario - Bounding Through Time</t>
  </si>
  <si>
    <t>cop f1</t>
  </si>
  <si>
    <t>cop f2</t>
  </si>
  <si>
    <t>cop f3</t>
  </si>
  <si>
    <t>cop f4</t>
  </si>
  <si>
    <t>cop f5</t>
  </si>
  <si>
    <t>cop f6</t>
  </si>
  <si>
    <t>cop f7</t>
  </si>
  <si>
    <t>cop f8</t>
  </si>
  <si>
    <t>cop f9</t>
  </si>
  <si>
    <t>cop f10</t>
  </si>
  <si>
    <t>cop f11</t>
  </si>
  <si>
    <t>A Hat in Time - Death Wish</t>
  </si>
  <si>
    <t>Xtrullor - Corrosive</t>
  </si>
  <si>
    <t>Schtiffles - Lucky Coin (starts at 1:08) (shortened)</t>
  </si>
  <si>
    <t>Super Hexagon - Focus</t>
  </si>
  <si>
    <t>HOME - Dark Ring Leader</t>
  </si>
  <si>
    <t>Laur - Absolute Domination</t>
  </si>
  <si>
    <t>Jun Kuroda + ああああ - Ultimate Fate (Melodic Dubstep)</t>
  </si>
  <si>
    <t>DANCE WITH THE DEAD - Riot</t>
  </si>
  <si>
    <t>King for Another Day: DREADSCAPE - Unrestrained HyperCam 2</t>
  </si>
  <si>
    <t>The Legend of Zelda: Tri Force Heroes - Boss (Normal)</t>
  </si>
  <si>
    <t>cop f7 cage</t>
  </si>
  <si>
    <t>Circus - Theme Song (Megalovania Version)</t>
  </si>
  <si>
    <t>cop f12</t>
  </si>
  <si>
    <t>cop f13</t>
  </si>
  <si>
    <t>cop f14</t>
  </si>
  <si>
    <t>cop f14 lava</t>
  </si>
  <si>
    <t>cop 15</t>
  </si>
  <si>
    <t>New Super Mario Bros. - Castle Theme (starts at 0:20)</t>
  </si>
  <si>
    <t>GLS - Flawless Wings of Yatagarasu</t>
  </si>
  <si>
    <t>MapleStory - Gravity Lord (slightly sped up)</t>
  </si>
  <si>
    <t>Dimrain47 - Operation Evolution</t>
  </si>
  <si>
    <t>toz f1</t>
  </si>
  <si>
    <t>toz f2</t>
  </si>
  <si>
    <t>toz f3</t>
  </si>
  <si>
    <t>toz f4</t>
  </si>
  <si>
    <t>toz f5</t>
  </si>
  <si>
    <t>toz f6</t>
  </si>
  <si>
    <t>toz f7</t>
  </si>
  <si>
    <t>toz f8</t>
  </si>
  <si>
    <t>toz f9</t>
  </si>
  <si>
    <t>toz f10</t>
  </si>
  <si>
    <t>I Am Bread - Kitchen</t>
  </si>
  <si>
    <t>Sonic Mania - Studiopolis Act 1</t>
  </si>
  <si>
    <t>Hollow Knight - Hive Knight</t>
  </si>
  <si>
    <t>Ratchet &amp; Clank 3 - Metropolis</t>
  </si>
  <si>
    <t>Ratchet &amp; Clank 3 - Kyzil Plateau</t>
  </si>
  <si>
    <t>Ratchet and Clank - Metropolis (The Fitness Course)</t>
  </si>
  <si>
    <t>Ratchet and Clank - Planet Orxon</t>
  </si>
  <si>
    <t>Ratchet: Deadlocked - Credits</t>
  </si>
  <si>
    <t>Storyspin - Death by Charm (0.9x speed)</t>
  </si>
  <si>
    <t>toz spinning maze</t>
  </si>
  <si>
    <t>Storyspin - Megalolazing</t>
  </si>
  <si>
    <t>torni f1-f2</t>
  </si>
  <si>
    <t>torni f3</t>
  </si>
  <si>
    <t>torni f4</t>
  </si>
  <si>
    <t>torni f5</t>
  </si>
  <si>
    <t>torni f6</t>
  </si>
  <si>
    <t>torni f7</t>
  </si>
  <si>
    <t>torni f8</t>
  </si>
  <si>
    <t>torni f9</t>
  </si>
  <si>
    <t>torni f10</t>
  </si>
  <si>
    <t>Battle for Dream Island - Dinklie</t>
  </si>
  <si>
    <t>Cube Cavern - Orange Boss</t>
  </si>
  <si>
    <t>Pokemon Super Mystery Dungeon - Echoes of the Mystical Forest</t>
  </si>
  <si>
    <t>Pokemon Mystery Dungeon: Explorers of Sky - Temporal Tower</t>
  </si>
  <si>
    <t>Pokemon Super Mystery Dungeon - Tree of Life Roots</t>
  </si>
  <si>
    <t>Super Smash Bros. Ultimate - Waluigi Pinball (Mario Kart DS)</t>
  </si>
  <si>
    <t>torni mini tonp model</t>
  </si>
  <si>
    <t>Super Smash Bros. Brawl - Boss Battle Theme 1</t>
  </si>
  <si>
    <t>Sonic Generations 3DS - Boss: Big Arms</t>
  </si>
  <si>
    <t>toed f1</t>
  </si>
  <si>
    <t>Super Mario Galaxy - Battlerock Galaxy (same as the menu theme)</t>
  </si>
  <si>
    <t>toed f2</t>
  </si>
  <si>
    <t>toed f3</t>
  </si>
  <si>
    <t>toed f4</t>
  </si>
  <si>
    <t>toed f5</t>
  </si>
  <si>
    <t>toed f6</t>
  </si>
  <si>
    <t>toed f7</t>
  </si>
  <si>
    <t>Super Mario Galaxy 2 - Melty Monster Galaxy</t>
  </si>
  <si>
    <t>Sonic and the Secret Rings - The Lost Prologue</t>
  </si>
  <si>
    <t>Super Mario Galaxy 2 - Boss Blitz Galaxy</t>
  </si>
  <si>
    <t>Xtrullor - Jnana</t>
  </si>
  <si>
    <t>toed f8-f10</t>
  </si>
  <si>
    <t>tout f1</t>
  </si>
  <si>
    <t>tout f2</t>
  </si>
  <si>
    <t>tout f3</t>
  </si>
  <si>
    <t>tout f4</t>
  </si>
  <si>
    <t>tout f5</t>
  </si>
  <si>
    <t>tout f6</t>
  </si>
  <si>
    <t>tout f7</t>
  </si>
  <si>
    <t>tout f8</t>
  </si>
  <si>
    <t>tout f9</t>
  </si>
  <si>
    <t>tout f10</t>
  </si>
  <si>
    <t>We like Pitsa.midi</t>
  </si>
  <si>
    <t>Pokemon (Gen 1) - Lavender Town</t>
  </si>
  <si>
    <t>Slamstorm - Quad City DJ's vs. Darude (starts at 2:00)</t>
  </si>
  <si>
    <t>Yo! Noid 2: Enter the Void - Plizzanet (SilvaGunner)</t>
  </si>
  <si>
    <t>SilvaGunner - Funk Goes On</t>
  </si>
  <si>
    <t>Manuel - Gas Gas Gas</t>
  </si>
  <si>
    <t>Pizza Kids - We Like Pizza</t>
  </si>
  <si>
    <t>Artificial Intelligence Bomb</t>
  </si>
  <si>
    <t>SCP Containment Breach - SCP-914 Room</t>
  </si>
  <si>
    <t>Cardi - Lycanthropy</t>
  </si>
  <si>
    <t>toav f1</t>
  </si>
  <si>
    <t>toav f2</t>
  </si>
  <si>
    <t>toav f3</t>
  </si>
  <si>
    <t>toav f8</t>
  </si>
  <si>
    <t>toav f9</t>
  </si>
  <si>
    <t>toav f10</t>
  </si>
  <si>
    <t>Wii Sports - Wii Sports Theme (Video Game Remixes Remix)</t>
  </si>
  <si>
    <t>Kirby Air Ride - City Trial (Super Smash Bros Ultimate Remix)</t>
  </si>
  <si>
    <t>Noisestorm - Barracuda</t>
  </si>
  <si>
    <t>toav f4-f5</t>
  </si>
  <si>
    <t>toav f6-f7</t>
  </si>
  <si>
    <t>Xtrullor - Paracosm</t>
  </si>
  <si>
    <t>toav f7 relaxation room</t>
  </si>
  <si>
    <t>Kirby Star Allies - Hyness Unhooded (GaMetal Remix)</t>
  </si>
  <si>
    <t>Kirby Triple Deluxe - Moonstruck Blossom</t>
  </si>
  <si>
    <t>Super Smash Bros Ultimate - Lifelight (Video Game Remixes Remix)</t>
  </si>
  <si>
    <t>towel f1</t>
  </si>
  <si>
    <t>towel f2</t>
  </si>
  <si>
    <t>towel f3</t>
  </si>
  <si>
    <t>towel f4</t>
  </si>
  <si>
    <t>towel f5</t>
  </si>
  <si>
    <t>Jake Chudnow - Moon Men (Instrumental)</t>
  </si>
  <si>
    <t>Outer Wilds: Echoes of the Eye - River's End</t>
  </si>
  <si>
    <t>Terraria Calamity Mod - "Murderswarm" - Theme of Bumblebirb</t>
  </si>
  <si>
    <t>towel secret tunnel</t>
  </si>
  <si>
    <t>Yume Nikki - Dark World</t>
  </si>
  <si>
    <t>towel f6a</t>
  </si>
  <si>
    <t>towel f6b/f6c</t>
  </si>
  <si>
    <t>towel f7a</t>
  </si>
  <si>
    <t>towel f7b-f9b</t>
  </si>
  <si>
    <t>towel f7c</t>
  </si>
  <si>
    <t>towel f8a</t>
  </si>
  <si>
    <t>towel f8c-f9c</t>
  </si>
  <si>
    <t>towel f9a</t>
  </si>
  <si>
    <t>towel cut off room</t>
  </si>
  <si>
    <t>Nuclear Throne - The One They Left Behind</t>
  </si>
  <si>
    <t>Donkey Kong 64 - Crystal Caves Boss</t>
  </si>
  <si>
    <t>Flooded Caves - The Binding of Isaac</t>
  </si>
  <si>
    <t>Super Meat Boy - It Ends</t>
  </si>
  <si>
    <t>Super Meat Boy - Meat Golem</t>
  </si>
  <si>
    <t>Sonic 3 - Doomsday Zone</t>
  </si>
  <si>
    <t>towel f10</t>
  </si>
  <si>
    <t>Library of Ruina - Binah Battle 3</t>
  </si>
  <si>
    <t>toys f1</t>
  </si>
  <si>
    <t>toys f2</t>
  </si>
  <si>
    <t>toys f3</t>
  </si>
  <si>
    <t>toys f4</t>
  </si>
  <si>
    <t>toys f5</t>
  </si>
  <si>
    <t>toys f8</t>
  </si>
  <si>
    <t>toys f9-f10</t>
  </si>
  <si>
    <t>toys f6-f7</t>
  </si>
  <si>
    <t>Sonic 3 - Launch Base Zone (Act 1)</t>
  </si>
  <si>
    <t>Deltarune - Quiet Autumn</t>
  </si>
  <si>
    <t>Banjo-Tooie - Wild West</t>
  </si>
  <si>
    <t>FTL - Mantis (Explore)</t>
  </si>
  <si>
    <t>DM DOKURO: Treasures Within The Abomination - Theme of the Astral Underground</t>
  </si>
  <si>
    <t>Maplestory - Wherever You Are (Full)</t>
  </si>
  <si>
    <t>DM DOKURO: Interstellar Stomper - Theme of Astrum Aureus</t>
  </si>
  <si>
    <t>Don't Starve: Hamlet - Ancient Herald</t>
  </si>
  <si>
    <t>toco f1</t>
  </si>
  <si>
    <t>toco f2</t>
  </si>
  <si>
    <t>toco f3-f4</t>
  </si>
  <si>
    <t>toco f5</t>
  </si>
  <si>
    <t>toco f6</t>
  </si>
  <si>
    <t>toco f7</t>
  </si>
  <si>
    <t>toco f8</t>
  </si>
  <si>
    <t>toco f9</t>
  </si>
  <si>
    <t>toco f10</t>
  </si>
  <si>
    <t>A Hat In Time: Seal the Deal - Killing Two Birds Anticipation</t>
  </si>
  <si>
    <t>A Hat In Time: Seal the Deal - Killing Two Birds</t>
  </si>
  <si>
    <t>A Hat In Time: Seal the Deal - Rift Collapse</t>
  </si>
  <si>
    <t>A Hat In Time - Mafia Boss' Big Showdown</t>
  </si>
  <si>
    <t>A Hat In Time - Battle of Award 42</t>
  </si>
  <si>
    <t>A Hat In Time - Your Contract Has Expired</t>
  </si>
  <si>
    <t>A Hat In Time: Seal the Deal - Death Wish</t>
  </si>
  <si>
    <t>A Hat In Time - Judge, Jury and Executioner (The Finale)</t>
  </si>
  <si>
    <t>tomh f1</t>
  </si>
  <si>
    <t>tomh f2</t>
  </si>
  <si>
    <t>tomh f3</t>
  </si>
  <si>
    <t>tomh f4</t>
  </si>
  <si>
    <t>tomh f5</t>
  </si>
  <si>
    <t>tomh f6</t>
  </si>
  <si>
    <t>tomh f7</t>
  </si>
  <si>
    <t>tomh f8</t>
  </si>
  <si>
    <t>tomh f9</t>
  </si>
  <si>
    <t>tomh f10</t>
  </si>
  <si>
    <t>Initial D - MAKE MY DAY</t>
  </si>
  <si>
    <t>Crypt of the NecroDancer: Pyrodancer</t>
  </si>
  <si>
    <t>Szabo - Altra (Original Mix)</t>
  </si>
  <si>
    <t>September Eurobeat Remix</t>
  </si>
  <si>
    <t>Push It To The Limit (8-bit version)</t>
  </si>
  <si>
    <t>Do It (feat. Shia LaBeouf) rootkit remix</t>
  </si>
  <si>
    <t>Kevin MacLeod - Life of Riley</t>
  </si>
  <si>
    <t>Kevin MacLeod - Movement Proposition</t>
  </si>
  <si>
    <t>Wii Shop Channel / Mii Channel</t>
  </si>
  <si>
    <t>top f1</t>
  </si>
  <si>
    <t>top f2</t>
  </si>
  <si>
    <t>top f3</t>
  </si>
  <si>
    <t>top f4</t>
  </si>
  <si>
    <t>top f5</t>
  </si>
  <si>
    <t>top f6</t>
  </si>
  <si>
    <t>top f7</t>
  </si>
  <si>
    <t>top f8</t>
  </si>
  <si>
    <t>top f9</t>
  </si>
  <si>
    <t>top f10</t>
  </si>
  <si>
    <t>OneShot - Children of the Ruins</t>
  </si>
  <si>
    <r>
      <t xml:space="preserve">Magical Winds - Secession Studios (Roblox audio named it </t>
    </r>
    <r>
      <rPr>
        <i/>
        <sz val="11"/>
        <color theme="1"/>
        <rFont val="Calibri"/>
        <family val="2"/>
        <charset val="204"/>
        <scheme val="minor"/>
      </rPr>
      <t>Adventure Music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</si>
  <si>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Adventure Time 3DS - Candy Kingdom Overworld (starts at 0:10) (Roblox audio named it </t>
    </r>
    <r>
      <rPr>
        <i/>
        <sz val="11"/>
        <color theme="1"/>
        <rFont val="Calibri"/>
        <family val="2"/>
        <charset val="204"/>
        <scheme val="minor"/>
      </rPr>
      <t>Happy Adventure Music</t>
    </r>
    <r>
      <rPr>
        <sz val="11"/>
        <color theme="1"/>
        <rFont val="Calibri"/>
        <family val="2"/>
        <charset val="204"/>
        <scheme val="minor"/>
      </rPr>
      <t>)</t>
    </r>
  </si>
  <si>
    <t>Super Mario Bros 3 - Overworld Theme 1</t>
  </si>
  <si>
    <t>Doki Doki Literature Club - Your Reality (Instrumental)</t>
  </si>
  <si>
    <t>Kirby Super Star - Gourmet Race</t>
  </si>
  <si>
    <t>Kirby's Epic Yarn - King Dedede's Theme</t>
  </si>
  <si>
    <t>A Hat in Time: Seal the Deal - Peace and Tranquility</t>
  </si>
  <si>
    <t>Thomas The Tank Engine</t>
  </si>
  <si>
    <t>Undertale - Megalovania (DJ-Janer Remix)</t>
  </si>
  <si>
    <t>tohs f1</t>
  </si>
  <si>
    <t>tohs f2</t>
  </si>
  <si>
    <t>tohs f3</t>
  </si>
  <si>
    <t>tohs f4</t>
  </si>
  <si>
    <t>tohs f5</t>
  </si>
  <si>
    <t>tohs f6</t>
  </si>
  <si>
    <t>tohs f7</t>
  </si>
  <si>
    <t>tohs f8</t>
  </si>
  <si>
    <t>tohs f9</t>
  </si>
  <si>
    <t>tohs f10</t>
  </si>
  <si>
    <t>ROBLOX - Sister Soul</t>
  </si>
  <si>
    <t>ROBLOX - Kick Flip</t>
  </si>
  <si>
    <t>Kevin MacLeod - Waltz of the Carnies</t>
  </si>
  <si>
    <t>ROBLOX - Megalovania Mashup</t>
  </si>
  <si>
    <t>ROBLOX - Ain't it Strange (b)</t>
  </si>
  <si>
    <t>Crypt of the Necrodancer: Family Loudness - Death Metal</t>
  </si>
  <si>
    <t>ROBLOX - Cherry Fuzz</t>
  </si>
  <si>
    <t>ROBLOX - Til the Morning (b)</t>
  </si>
  <si>
    <t>toad f1-f4</t>
  </si>
  <si>
    <t>toad f5-f8</t>
  </si>
  <si>
    <t>toad f9-f10</t>
  </si>
  <si>
    <t>DM DOKURO - Hadopelagic Pressure</t>
  </si>
  <si>
    <t>Banjo-Tooie - Atlantis</t>
  </si>
  <si>
    <t>DM DOKURO - wasteland</t>
  </si>
  <si>
    <t>tophat f1-f2</t>
  </si>
  <si>
    <t>tophat f3-f4</t>
  </si>
  <si>
    <t>tophat f5-f6</t>
  </si>
  <si>
    <t>tophat f7-f8</t>
  </si>
  <si>
    <t>tophat f9-f10</t>
  </si>
  <si>
    <t>Joji - Medicine</t>
  </si>
  <si>
    <t>Yumi Rose - Tired</t>
  </si>
  <si>
    <t>The Deli - 5:32 PM</t>
  </si>
  <si>
    <t>secret crates - Springtime Stroll</t>
  </si>
  <si>
    <t>tozd f1-f2</t>
  </si>
  <si>
    <t>tozd f3-f4</t>
  </si>
  <si>
    <t>tozd f5-f6</t>
  </si>
  <si>
    <t>tozd f7-f8</t>
  </si>
  <si>
    <t>tozd f9</t>
  </si>
  <si>
    <t>tozd f10</t>
  </si>
  <si>
    <t>Kirby 64: The Crystal Shards - Pop Star (Arrangement)</t>
  </si>
  <si>
    <t>Mario &amp; Luigi: Dream Team - Try, Try Again</t>
  </si>
  <si>
    <t>Super Mario Galaxy - Gusty Garden Galaxy (Mario &amp; Sonic at the London 2012 Olympic Games)</t>
  </si>
  <si>
    <t>Super Mario Galaxy 2 - Sky Station Galaxy (Mario &amp; Sonic at the London 2012 Olympic Games)</t>
  </si>
  <si>
    <t>Kirby Star Allies - King Dedede Battle</t>
  </si>
  <si>
    <t>Miitopia - Boss Battle</t>
  </si>
  <si>
    <t>zone 2</t>
  </si>
  <si>
    <t>house music</t>
  </si>
  <si>
    <t>uh oh stinky secret room</t>
  </si>
  <si>
    <t>todt portal room</t>
  </si>
  <si>
    <t>arcane area entrance</t>
  </si>
  <si>
    <t>Sonic Lost World - Tropical Coast Zone Act 3 (Sea Bottom Segue)</t>
  </si>
  <si>
    <t>Banjo-Tooie - Witchyworld</t>
  </si>
  <si>
    <t>Kirby Air Ride - Frozen Hillside</t>
  </si>
  <si>
    <t>Medieval Tavern Music - The Silver Dragon Inn (Starts at 0:16)</t>
  </si>
  <si>
    <t>UH OH</t>
  </si>
  <si>
    <t>Pokémon Anime Sound Collection - Team Rocket Motto (Kanto Version)</t>
  </si>
  <si>
    <t>EarthBound Remix - Eight Melodies Remix Orchestra (Starts at 0:37)</t>
  </si>
  <si>
    <t>todt f1</t>
  </si>
  <si>
    <t>todt f2</t>
  </si>
  <si>
    <t>todt f3</t>
  </si>
  <si>
    <t>todt f4</t>
  </si>
  <si>
    <t>todt f5</t>
  </si>
  <si>
    <t>The Binding of Isaac - Hereafter</t>
  </si>
  <si>
    <t>The Binding of Isaac: Antibirth - Depression Shop</t>
  </si>
  <si>
    <t>The Binding of Isaac: Antibirth - Innocence Glitched (cover)</t>
  </si>
  <si>
    <t>The Binding of Isaac: Afterbirth - ReGenesis</t>
  </si>
  <si>
    <t>Super Meat Boy - Escape!</t>
  </si>
  <si>
    <t>todt f6a</t>
  </si>
  <si>
    <t>todt f6b</t>
  </si>
  <si>
    <t>todt f6c</t>
  </si>
  <si>
    <t>todt f7a</t>
  </si>
  <si>
    <t>todt f7b</t>
  </si>
  <si>
    <t>todt f7c</t>
  </si>
  <si>
    <t>Paper Mario: Sticker Star - Sparkling King, Bowser</t>
  </si>
  <si>
    <t>Paper Mario: The Thousand-Year Door - Doopliss Battle</t>
  </si>
  <si>
    <t>Super Mario Galaxy - Megaleg's Moon</t>
  </si>
  <si>
    <t>Super Mario Galaxy - King Bowser</t>
  </si>
  <si>
    <t>Super Paper Mario - Bonechill Battle</t>
  </si>
  <si>
    <t>todt f8a</t>
  </si>
  <si>
    <t>todt f8b</t>
  </si>
  <si>
    <t>todt f8c</t>
  </si>
  <si>
    <t xml:space="preserve">todt f9a </t>
  </si>
  <si>
    <t>todt f9b</t>
  </si>
  <si>
    <t>todt f9c</t>
  </si>
  <si>
    <t>todt f10a</t>
  </si>
  <si>
    <t>todt f10b</t>
  </si>
  <si>
    <t>todt f10c</t>
  </si>
  <si>
    <t>Deltarune - Creepy Chase</t>
  </si>
  <si>
    <t>Super Paper Mario - Francis Battle</t>
  </si>
  <si>
    <t>Detious - Telluric</t>
  </si>
  <si>
    <t>Occams Laser - Quarantine</t>
  </si>
  <si>
    <t>Paper Mario: Sticker Star - Battleship</t>
  </si>
  <si>
    <t>DM DOKURO - Return to Slime (ft. SixteenInMono)</t>
  </si>
  <si>
    <t>todt winroom</t>
  </si>
  <si>
    <t>Super Mario Odyssey - Lullaby Until The End</t>
  </si>
  <si>
    <t>tocm f1</t>
  </si>
  <si>
    <t>tocm f2</t>
  </si>
  <si>
    <t>tocm f3</t>
  </si>
  <si>
    <t>tocm f4</t>
  </si>
  <si>
    <t>tocm f5</t>
  </si>
  <si>
    <t>tocm f6</t>
  </si>
  <si>
    <t>tocm f7</t>
  </si>
  <si>
    <t>tocm f8</t>
  </si>
  <si>
    <t>tocm f9</t>
  </si>
  <si>
    <t>Creo - Unveil</t>
  </si>
  <si>
    <t>xi - Over The Top</t>
  </si>
  <si>
    <t>xi - Double Helix</t>
  </si>
  <si>
    <t>LeaF - Paraclete</t>
  </si>
  <si>
    <t>xi - Parousia</t>
  </si>
  <si>
    <t>Creo - Idolize</t>
  </si>
  <si>
    <t>tocm f10 inside</t>
  </si>
  <si>
    <t>tocm f10 ladders</t>
  </si>
  <si>
    <t>tocm f10 roof</t>
  </si>
  <si>
    <t>xi - World Fragments I</t>
  </si>
  <si>
    <t>xi - World Fragments II</t>
  </si>
  <si>
    <t>xi - World Fragments III</t>
  </si>
  <si>
    <t>togd f1</t>
  </si>
  <si>
    <t>togd f2</t>
  </si>
  <si>
    <t>togd f3</t>
  </si>
  <si>
    <t>togd f4</t>
  </si>
  <si>
    <t>togd f5</t>
  </si>
  <si>
    <t>togd f6</t>
  </si>
  <si>
    <t>Wii Music</t>
  </si>
  <si>
    <t>Super Smash Brothers - Target Test</t>
  </si>
  <si>
    <t>Circus (Terminated Mix) - Five Nights at Freddy's</t>
  </si>
  <si>
    <t>Dark cat - MAPLE ADVENTURE</t>
  </si>
  <si>
    <t>Yooh - LegenD (Slower)</t>
  </si>
  <si>
    <t>Coda - Tires on Fire</t>
  </si>
  <si>
    <t>togd pillar of blue</t>
  </si>
  <si>
    <t>togd pillar of pink/red</t>
  </si>
  <si>
    <t>togd pillar of yellow</t>
  </si>
  <si>
    <t>togd pillar of green</t>
  </si>
  <si>
    <t>togd f7-f8</t>
  </si>
  <si>
    <t>togd f9</t>
  </si>
  <si>
    <t>togd f10</t>
  </si>
  <si>
    <t>togd finale</t>
  </si>
  <si>
    <t>Deltarune Chapter 1 - Rude Buster</t>
  </si>
  <si>
    <t>Super 0' Brothers (Overworld) (Faster)</t>
  </si>
  <si>
    <t>Megalo-Mashup</t>
  </si>
  <si>
    <t>Super Smash Bros - Targets!</t>
  </si>
  <si>
    <t>Styx and Stones (Retro Mashup) Part 1</t>
  </si>
  <si>
    <t>Destroid 8 - Annihilate</t>
  </si>
  <si>
    <t>HAVOX (Extended Edit) / BlackY vs. Yooh (1.5 speed)</t>
  </si>
  <si>
    <t>tott f1-f2</t>
  </si>
  <si>
    <t>tott f3-f4</t>
  </si>
  <si>
    <t>tott f5-f6</t>
  </si>
  <si>
    <t>tott f7-f8</t>
  </si>
  <si>
    <t>Cobranix - Silent Blackholes</t>
  </si>
  <si>
    <t>A Hat in Time - Your Contract Has Expired</t>
  </si>
  <si>
    <t>Razihel - Legends (Hyper Potions Remix)</t>
  </si>
  <si>
    <t>Linkin Park - In The End (SOUNDCHECK Remix)</t>
  </si>
  <si>
    <t>tott f9-f10</t>
  </si>
  <si>
    <t>toaz f1</t>
  </si>
  <si>
    <t>toaz f2</t>
  </si>
  <si>
    <t>toaz f3</t>
  </si>
  <si>
    <t>toaz f4</t>
  </si>
  <si>
    <t>toaz f5</t>
  </si>
  <si>
    <t>toaz f6</t>
  </si>
  <si>
    <t>toaz f7</t>
  </si>
  <si>
    <t>toaz f8</t>
  </si>
  <si>
    <t>toaz f9</t>
  </si>
  <si>
    <t>toaz f10</t>
  </si>
  <si>
    <t>DjKavi - Horntail (starts at 0:23)</t>
  </si>
  <si>
    <t>Super Mario 64 - Koopa's Road</t>
  </si>
  <si>
    <t>Crypt of the Necrodancer - Metalmancy (Death Metal) (ft. Familyjules7x)</t>
  </si>
  <si>
    <t>Terraria - Corruption (Qumu Remix)</t>
  </si>
  <si>
    <t>Boss Theme Remix (KRtD) - Electro House</t>
  </si>
  <si>
    <t>Bossfight - Mescalink</t>
  </si>
  <si>
    <t>Kirby - Gourmet Race (Acid-Notation Remix)</t>
  </si>
  <si>
    <t>Bossfight - Sonder</t>
  </si>
  <si>
    <t>Luigi's Mansion (Qumu Remix)</t>
  </si>
  <si>
    <t>toee f1-f2</t>
  </si>
  <si>
    <t>toee f3</t>
  </si>
  <si>
    <t>toee f4</t>
  </si>
  <si>
    <t>toee f5</t>
  </si>
  <si>
    <t>toee f6-f7</t>
  </si>
  <si>
    <t>toee f8</t>
  </si>
  <si>
    <t>toee f9</t>
  </si>
  <si>
    <t>toee f10</t>
  </si>
  <si>
    <t>Pokémon Diamond &amp; Pearl - Mt. Coronet</t>
  </si>
  <si>
    <t>Pokémon Omega Ruby &amp; Alpha Sapphire - Meteor Falls</t>
  </si>
  <si>
    <t>Deltarune - Empty Town</t>
  </si>
  <si>
    <t>Pokémon Platinum - Distortion World</t>
  </si>
  <si>
    <t>Pokémon Omega Ruby &amp; Alpha Sapphire - Battle! Giratina</t>
  </si>
  <si>
    <t>cogs f1</t>
  </si>
  <si>
    <t>cogs f2-f3</t>
  </si>
  <si>
    <t>Spelunky 2 - Camp Theme</t>
  </si>
  <si>
    <t>ToonTown - Daisy Gardens</t>
  </si>
  <si>
    <t>cogs f4</t>
  </si>
  <si>
    <t>cogs f5</t>
  </si>
  <si>
    <t>cogs f6</t>
  </si>
  <si>
    <t>cogs f7</t>
  </si>
  <si>
    <t>cogs f8</t>
  </si>
  <si>
    <t>cogs f9</t>
  </si>
  <si>
    <t>cogs f10</t>
  </si>
  <si>
    <t>cogs f11</t>
  </si>
  <si>
    <t>cogs f12</t>
  </si>
  <si>
    <t>cogs f13</t>
  </si>
  <si>
    <t>cogs f14</t>
  </si>
  <si>
    <t>cogs f15</t>
  </si>
  <si>
    <t>cogs f16</t>
  </si>
  <si>
    <t>Ni No Kuni: Wrath of the White Witch - Al Mamoon</t>
  </si>
  <si>
    <t>Spelunky - Shop Radio 4</t>
  </si>
  <si>
    <t>Fishing Life - Alyx's Laboratory</t>
  </si>
  <si>
    <t>Five Night's at Freddy's: Security Breach - Golf Swamp</t>
  </si>
  <si>
    <t>Ni No Kuni: Wrath of the White Witch - Drippy</t>
  </si>
  <si>
    <t>Cuphead OST - Inkwell Isle One</t>
  </si>
  <si>
    <t>Cuphead OST - Inkwell Hell</t>
  </si>
  <si>
    <t>Undertale - Snowdin Town</t>
  </si>
  <si>
    <t>Universal Orlando Resort - Ocean Trader Market</t>
  </si>
  <si>
    <t>Octopath Traveler - Decisive Battle II</t>
  </si>
  <si>
    <t>Wizard101 - Celestia - Base Camp</t>
  </si>
  <si>
    <t>Fishing Life - Santa Rosalia</t>
  </si>
  <si>
    <t>cogs pipe transitions</t>
  </si>
  <si>
    <t>cogs winroom</t>
  </si>
  <si>
    <t>Ni No Kuni: Wrath of the White Witch - World Map</t>
  </si>
  <si>
    <t>Fishing Life - Title Theme (starts at 0:18)</t>
  </si>
  <si>
    <t>topf f1-f2</t>
  </si>
  <si>
    <t>topf f3-f4</t>
  </si>
  <si>
    <t>topf f5-f6</t>
  </si>
  <si>
    <t>topf f7-f8</t>
  </si>
  <si>
    <t>topf f9-f10</t>
  </si>
  <si>
    <t>Droid Bishop - Nightland</t>
  </si>
  <si>
    <t>Dance With The Dead - Skeletons in the Attic</t>
  </si>
  <si>
    <t>Isidor - Touch the Sky</t>
  </si>
  <si>
    <t>Waveshaper - Client (Magic Sword Remix)</t>
  </si>
  <si>
    <t>Camellia - Liquated</t>
  </si>
  <si>
    <t>tosas f1</t>
  </si>
  <si>
    <t>tosas f2</t>
  </si>
  <si>
    <t>tosas f3</t>
  </si>
  <si>
    <t>tosas secret break room on f3</t>
  </si>
  <si>
    <t>tosas f4</t>
  </si>
  <si>
    <t>tosas f5-f6</t>
  </si>
  <si>
    <t>tosas f7</t>
  </si>
  <si>
    <t>The Legend of Zelda: Ocarina of Time - Ice Cavern</t>
  </si>
  <si>
    <t>Super Mario Galaxy 2 - World 3</t>
  </si>
  <si>
    <t>Super Smash Bros. Brawl - Snowman</t>
  </si>
  <si>
    <t>HOME - Resonance</t>
  </si>
  <si>
    <t>Super Mario Galaxy 2 - Flip-Swap Galaxy</t>
  </si>
  <si>
    <t>Donkey Kong Country: Tropical Freeze - Frosty Fruits</t>
  </si>
  <si>
    <t>Kirby's Return to Dreamland - Looming Darkness</t>
  </si>
  <si>
    <t>tosas f8</t>
  </si>
  <si>
    <t>tosas pre-boss</t>
  </si>
  <si>
    <t>tosas f9</t>
  </si>
  <si>
    <t>tosas f10</t>
  </si>
  <si>
    <t>tosas secret room</t>
  </si>
  <si>
    <t>Super Mario Galaxy 2 - Unidentified Planet</t>
  </si>
  <si>
    <t>Super Mario Galaxy 2 - Tension</t>
  </si>
  <si>
    <t>Freedom Planet - Normal Boss</t>
  </si>
  <si>
    <t>Super Mario Galaxy - A Chance to Grab a Star</t>
  </si>
  <si>
    <t>Super Mario 64 - Piranha Plant's Lullaby (Alpha Mix)</t>
  </si>
  <si>
    <t>todac house</t>
  </si>
  <si>
    <t>todac f1</t>
  </si>
  <si>
    <t>todac f2</t>
  </si>
  <si>
    <t>todac f3</t>
  </si>
  <si>
    <t>todac f4</t>
  </si>
  <si>
    <t>todac f5</t>
  </si>
  <si>
    <t>todac f6</t>
  </si>
  <si>
    <t>todac f7</t>
  </si>
  <si>
    <t>todac f8</t>
  </si>
  <si>
    <t>todac f9</t>
  </si>
  <si>
    <t>todac f10</t>
  </si>
  <si>
    <t>Tower of Heaven - Sanctuary Zero</t>
  </si>
  <si>
    <t>Tower of Heaven - Pillars of Creation</t>
  </si>
  <si>
    <t>A Hat in Time - Tour Rift Mafia Town</t>
  </si>
  <si>
    <t>Hotline Miami - Crystals</t>
  </si>
  <si>
    <t>Earthbound - Battle Against a Weak Opponent</t>
  </si>
  <si>
    <t>Earthbound - Otherworldly Foe</t>
  </si>
  <si>
    <t>Mother 4 - Battle Against a Confident Foe</t>
  </si>
  <si>
    <t>todac dance clip</t>
  </si>
  <si>
    <t>todac roof</t>
  </si>
  <si>
    <t>The Quick Brown Fox - ELECTRIC HEX</t>
  </si>
  <si>
    <t>Mother - Title Theme</t>
  </si>
  <si>
    <t>toud f1</t>
  </si>
  <si>
    <t>toud f2</t>
  </si>
  <si>
    <t>toud f3</t>
  </si>
  <si>
    <t>toud f4</t>
  </si>
  <si>
    <t>toud f5</t>
  </si>
  <si>
    <t>toud f6</t>
  </si>
  <si>
    <t>toud f7</t>
  </si>
  <si>
    <t>toud f8</t>
  </si>
  <si>
    <t>toud f10</t>
  </si>
  <si>
    <t>toud f1 target</t>
  </si>
  <si>
    <t>ding ding</t>
  </si>
  <si>
    <t>Cursedsnake - Calm</t>
  </si>
  <si>
    <t>Terraria - Underground</t>
  </si>
  <si>
    <t>Flood Escape 2 - Beneath The Ruins (Old OST)</t>
  </si>
  <si>
    <t>Xtrullor &amp; Panda Party - Sheol</t>
  </si>
  <si>
    <t>OneShot - Abandoned Factory</t>
  </si>
  <si>
    <t>liaquo - Crystal Corruption (Nightcore Edit)</t>
  </si>
  <si>
    <t>Undertale - Another Medium</t>
  </si>
  <si>
    <t>Waterflame - Lines Fading</t>
  </si>
  <si>
    <t>toud f9a</t>
  </si>
  <si>
    <t>toud f9b</t>
  </si>
  <si>
    <t>Camellia - NUCLEAR-STAR</t>
  </si>
  <si>
    <t>DM DOKURO - Fly of Beelzebub - Theme of the Plaguebringer Goliath</t>
  </si>
  <si>
    <t>Nuclear Throne - Come So Far</t>
  </si>
  <si>
    <t>tota f1-f2</t>
  </si>
  <si>
    <t>tota f3-f4</t>
  </si>
  <si>
    <t>tota f5-f6</t>
  </si>
  <si>
    <t>tota f7-f8</t>
  </si>
  <si>
    <t>tota f9-f10</t>
  </si>
  <si>
    <t>Kubbi - Ember</t>
  </si>
  <si>
    <t>Kubbi - Overworld</t>
  </si>
  <si>
    <t>Micheal Guy Bowman - Polyominoes</t>
  </si>
  <si>
    <t>Kubbi - Bright Matter</t>
  </si>
  <si>
    <t>Kubbi - The Cairn</t>
  </si>
  <si>
    <t>togla f1</t>
  </si>
  <si>
    <t>togla f2</t>
  </si>
  <si>
    <t>togla f3</t>
  </si>
  <si>
    <t>togla f4</t>
  </si>
  <si>
    <t>togla f5</t>
  </si>
  <si>
    <t>togla f6</t>
  </si>
  <si>
    <t>togla f7</t>
  </si>
  <si>
    <t>togla f8</t>
  </si>
  <si>
    <t>togla f9</t>
  </si>
  <si>
    <t>togla f10</t>
  </si>
  <si>
    <t>unknown</t>
  </si>
  <si>
    <t>Sonic the Hedgehog - Marble Zone</t>
  </si>
  <si>
    <t>Super Mario 64 - Staff Credits</t>
  </si>
  <si>
    <t>Super Mario 64 DS - Bob-omb Battlefield (actually september)</t>
  </si>
  <si>
    <t>HOME - Resonance (Removed for copyright)</t>
  </si>
  <si>
    <t>togla winroom</t>
  </si>
  <si>
    <t>Xenoblade Chronicles - Memories</t>
  </si>
  <si>
    <t>tosa f1</t>
  </si>
  <si>
    <t>tosa f2</t>
  </si>
  <si>
    <t>tosa f3</t>
  </si>
  <si>
    <t>tosa f4</t>
  </si>
  <si>
    <t>tosa f5</t>
  </si>
  <si>
    <t>tosa f6</t>
  </si>
  <si>
    <t>tosa f7</t>
  </si>
  <si>
    <t>tosa f8</t>
  </si>
  <si>
    <t>tosa f9</t>
  </si>
  <si>
    <t>tosa f10</t>
  </si>
  <si>
    <t>Super Smash Bros. Brawl - WarioWare, Inc.</t>
  </si>
  <si>
    <t>Kirby Air Ride - Target Flight</t>
  </si>
  <si>
    <t>Captain Toad: Treasure Tracker - Polar Express</t>
  </si>
  <si>
    <t>Just Shapes and Beats - Factory Theme</t>
  </si>
  <si>
    <t>Sabrepulse - Termination Shock</t>
  </si>
  <si>
    <t>The Kirby Dream Collection - Electro Kirby</t>
  </si>
  <si>
    <t>Kirby Air Ride - Nebula Belt</t>
  </si>
  <si>
    <t>Kirby Air Ride - Celestial Valley</t>
  </si>
  <si>
    <t>Paper Mario: Color Splash - Blackout, The Final Battle</t>
  </si>
  <si>
    <t>megawolf77 - Yellow Orange Afternoon</t>
  </si>
  <si>
    <t>tob f1-f2</t>
  </si>
  <si>
    <t>tob ball room</t>
  </si>
  <si>
    <t>tob f3-f4</t>
  </si>
  <si>
    <t>tob f5-f6</t>
  </si>
  <si>
    <t>tob f7-f8</t>
  </si>
  <si>
    <t>tob f9-f10</t>
  </si>
  <si>
    <t>Boom Kitty - Danque</t>
  </si>
  <si>
    <t>Boom Kitty - 1077</t>
  </si>
  <si>
    <t>Boom Kitty - Badland</t>
  </si>
  <si>
    <t>zone 3</t>
  </si>
  <si>
    <t>tohh lobby</t>
  </si>
  <si>
    <t>tohh room</t>
  </si>
  <si>
    <t>satellite</t>
  </si>
  <si>
    <t>Spiral Knights - Cradle</t>
  </si>
  <si>
    <t>Outlast - Surgeon Sneaking (Part 1)</t>
  </si>
  <si>
    <t>Help_Tale - Lucky Seven Papalgamate Theme (slowed down)</t>
  </si>
  <si>
    <t>Starbound - Hymn to the Stars</t>
  </si>
  <si>
    <t>tohh f1</t>
  </si>
  <si>
    <t>tohh f2</t>
  </si>
  <si>
    <t>tohh f3</t>
  </si>
  <si>
    <t>tohh f4</t>
  </si>
  <si>
    <t>tohh f5</t>
  </si>
  <si>
    <t>tohh f6</t>
  </si>
  <si>
    <t>tohh f7</t>
  </si>
  <si>
    <t>tohh f8</t>
  </si>
  <si>
    <t>tohh f9</t>
  </si>
  <si>
    <t>tohh f10</t>
  </si>
  <si>
    <t>The Binding of Isaac - Greed</t>
  </si>
  <si>
    <t>Depressing</t>
  </si>
  <si>
    <t>Depression</t>
  </si>
  <si>
    <t>Why? (remastered)</t>
  </si>
  <si>
    <t>Creepy Music</t>
  </si>
  <si>
    <t>Undertale - Gaster's Theme</t>
  </si>
  <si>
    <t>Horror Music</t>
  </si>
  <si>
    <t>Undertale - But Nobody Came</t>
  </si>
  <si>
    <t>HELP_TALE - Disbelief Papyrus</t>
  </si>
  <si>
    <t>Sad Ending</t>
  </si>
  <si>
    <t>tohh winroom</t>
  </si>
  <si>
    <t>sad end</t>
  </si>
  <si>
    <t>tocaup f1</t>
  </si>
  <si>
    <t>tocaup f2</t>
  </si>
  <si>
    <t>tocaup f3</t>
  </si>
  <si>
    <t>tocaup f4</t>
  </si>
  <si>
    <t>tocaup f5</t>
  </si>
  <si>
    <t>tocaup f6</t>
  </si>
  <si>
    <t>tocaup f7</t>
  </si>
  <si>
    <t>tocaup f8</t>
  </si>
  <si>
    <t>tocaup f9</t>
  </si>
  <si>
    <t>tocaup f10</t>
  </si>
  <si>
    <t>tocaup f7 breakroom</t>
  </si>
  <si>
    <t>Camellia - Completeness under Incompleteness</t>
  </si>
  <si>
    <t>C-Show - Invitation from Mr. C</t>
  </si>
  <si>
    <t>Kamome Sano - Choux a la Creme</t>
  </si>
  <si>
    <t>t+pazolite - OMAKENO Stroke</t>
  </si>
  <si>
    <t>Yooh - Dignity</t>
  </si>
  <si>
    <t>Yooh - Ice Angel</t>
  </si>
  <si>
    <t>t+pazolite - You are the Miserable</t>
  </si>
  <si>
    <t>Xi - Last Resort</t>
  </si>
  <si>
    <t>Camellia - Ultimate Ascension</t>
  </si>
  <si>
    <t>Camellia - Light It Up</t>
  </si>
  <si>
    <t>toqc f1</t>
  </si>
  <si>
    <t>toqc f2</t>
  </si>
  <si>
    <t>toqc f3</t>
  </si>
  <si>
    <t>toqc f4</t>
  </si>
  <si>
    <t>toqc f5</t>
  </si>
  <si>
    <t>toqc f6</t>
  </si>
  <si>
    <t>toqc f7</t>
  </si>
  <si>
    <t>toqc f10</t>
  </si>
  <si>
    <t>Kirby Super Star Ultra - Float Islands (Slowed down to x0.25)</t>
  </si>
  <si>
    <t>Kirby Super Star - Dynablade Overworld (Slowed down to x0.5625)</t>
  </si>
  <si>
    <t>Mario Super Sluggers - Character Select</t>
  </si>
  <si>
    <t>Sonic After The Sequel - Angel Island</t>
  </si>
  <si>
    <t>Super Mario 3D World - Hisstocrat</t>
  </si>
  <si>
    <t>Mario and Luigi: Bowser's Inside Story - Tough Guy Alert!</t>
  </si>
  <si>
    <t>Paper Mario: Sticker Star - Gooper Blooper Battle Boogie</t>
  </si>
  <si>
    <t>toqc f8-f9</t>
  </si>
  <si>
    <t>The End is Nigh - Retrograde</t>
  </si>
  <si>
    <t>toio f1</t>
  </si>
  <si>
    <t>toio f2</t>
  </si>
  <si>
    <t>toio f3</t>
  </si>
  <si>
    <t>toio f4</t>
  </si>
  <si>
    <t>toio f5</t>
  </si>
  <si>
    <t>toio f6</t>
  </si>
  <si>
    <t>toio the empty room</t>
  </si>
  <si>
    <t>toio rip tod</t>
  </si>
  <si>
    <t>Waterflame - Geometrical Dominator</t>
  </si>
  <si>
    <t>Waterflame - Streetwise</t>
  </si>
  <si>
    <t>Scattle - LVL.2</t>
  </si>
  <si>
    <t>Waterflame - Everybody Bounce</t>
  </si>
  <si>
    <t>Scattle - RGB</t>
  </si>
  <si>
    <t>theo5970 - null (Remake)</t>
  </si>
  <si>
    <t>Scattle - Remorse</t>
  </si>
  <si>
    <t>toio f7-f8</t>
  </si>
  <si>
    <t>Hotline Miami 2 - Dust (Carpenter Brut Remix)</t>
  </si>
  <si>
    <t>toio f9-f10</t>
  </si>
  <si>
    <t>tomc f1</t>
  </si>
  <si>
    <t>tomc f2</t>
  </si>
  <si>
    <t>tomc f3</t>
  </si>
  <si>
    <t>tomc f4</t>
  </si>
  <si>
    <t>tomc f5</t>
  </si>
  <si>
    <t>tomc f6</t>
  </si>
  <si>
    <t>tomc f7</t>
  </si>
  <si>
    <t>tomc f8</t>
  </si>
  <si>
    <t>tomc f9</t>
  </si>
  <si>
    <t>tomc f10</t>
  </si>
  <si>
    <t>Miyolophone - Root Beer Float</t>
  </si>
  <si>
    <t>Paper Mario: The Thousand-Year Door - Rogueport</t>
  </si>
  <si>
    <t>Spaze - Family</t>
  </si>
  <si>
    <t>Celeste - Heart of the Mountain (starts at 2:51)</t>
  </si>
  <si>
    <t>TAK - PAE-KI (meganeko Remix)</t>
  </si>
  <si>
    <t>DJ Totoriott - Chronoxia</t>
  </si>
  <si>
    <t>Nemesis Theory - Mysterious Sleeper</t>
  </si>
  <si>
    <t>Creo - Nautilus</t>
  </si>
  <si>
    <t>Eir Aoi - Ignite (Dj-Jo Remix; Instrumental)</t>
  </si>
  <si>
    <t>tomc ending</t>
  </si>
  <si>
    <t>Sad Past - Silent Partner</t>
  </si>
  <si>
    <t>cots f1</t>
  </si>
  <si>
    <t>cots f2</t>
  </si>
  <si>
    <t>cots f3</t>
  </si>
  <si>
    <t>cots f4</t>
  </si>
  <si>
    <t>cots f5</t>
  </si>
  <si>
    <t>cots f6</t>
  </si>
  <si>
    <t>cots f7</t>
  </si>
  <si>
    <t>cots f8</t>
  </si>
  <si>
    <t>cots f9</t>
  </si>
  <si>
    <t>cots f10</t>
  </si>
  <si>
    <t>cots f11</t>
  </si>
  <si>
    <t>cots f12</t>
  </si>
  <si>
    <t>cots f13</t>
  </si>
  <si>
    <t>cots f14</t>
  </si>
  <si>
    <t>Stardew Valley - Settling In</t>
  </si>
  <si>
    <t>Paper Mario: The Thousand Year Door - Pennington's Theme</t>
  </si>
  <si>
    <t>Kirby and the Amazing Mirror - Forest/Nature Area</t>
  </si>
  <si>
    <t>Old School RuneScape - Harmony</t>
  </si>
  <si>
    <t>Super Mario Odyssey - Steam Gardens</t>
  </si>
  <si>
    <t>Pokémon Sun &amp; Moon - Heahea City (Night) Theme</t>
  </si>
  <si>
    <t>Toontown Rewritten - Cashbot Mint</t>
  </si>
  <si>
    <t>Toontown - Toontown Central Street</t>
  </si>
  <si>
    <t>Geoxor - Stardust</t>
  </si>
  <si>
    <t>meganeko - nano love</t>
  </si>
  <si>
    <t>Dimrain47 - Jetstream</t>
  </si>
  <si>
    <t>Kirby Super Star Ultra - Battleship Halberd (On Deck)</t>
  </si>
  <si>
    <t>Kirby Super Star - Gladiator Kirby</t>
  </si>
  <si>
    <t>torch f1</t>
  </si>
  <si>
    <t>torch f2</t>
  </si>
  <si>
    <t>torch f3</t>
  </si>
  <si>
    <t>torch f4</t>
  </si>
  <si>
    <t>torch f5</t>
  </si>
  <si>
    <t>torch f6</t>
  </si>
  <si>
    <t>torch f7</t>
  </si>
  <si>
    <t>torch f8</t>
  </si>
  <si>
    <t>torch f9</t>
  </si>
  <si>
    <t>torch f10</t>
  </si>
  <si>
    <t>Super Mario 3D World - Double Cherry Pass</t>
  </si>
  <si>
    <t>Super Mario Galaxy 2 - Flipsville Galaxy</t>
  </si>
  <si>
    <t>Super Mario 64 - Staff Roll</t>
  </si>
  <si>
    <t>Captain Toad: Treasure Tracker - Walleye Tumble Temple</t>
  </si>
  <si>
    <t>Super Mario 3D World - Conkdor Canyon</t>
  </si>
  <si>
    <t>New Super Mario Bros. - Desert Overworld</t>
  </si>
  <si>
    <t>Super Mario Sunshine - Delfino Airstrip</t>
  </si>
  <si>
    <t>Captain Toad: Treasure Tracker - Spinwheel Library</t>
  </si>
  <si>
    <t>Captain Toad: Treasure Tracker - Sliding Slab Shuffle</t>
  </si>
  <si>
    <t>Super Mario Galaxy 2 - Freezy Flake Galaxy</t>
  </si>
  <si>
    <t>tocas f1</t>
  </si>
  <si>
    <t>tocas f2-f3</t>
  </si>
  <si>
    <t>tocas f4</t>
  </si>
  <si>
    <t>tocas f5-f6</t>
  </si>
  <si>
    <t>tocas f7-f8</t>
  </si>
  <si>
    <t>tocas f9-f10</t>
  </si>
  <si>
    <t>Professor Layton &amp; The Miracle Mask - Inside the Circus Tent</t>
  </si>
  <si>
    <t>Professor Layton &amp; The Unwound Future - Theme of the Last Time Travel</t>
  </si>
  <si>
    <t>Little Big Planet 3 - Steam Punk’d</t>
  </si>
  <si>
    <t>Mario Kart 8 Deluxe - Tick-Tock Clock</t>
  </si>
  <si>
    <t>Super Mario 64 - Slider</t>
  </si>
  <si>
    <t>Professor Layton vs. Phoenix Wright: Ace Attorney - Ending Theme</t>
  </si>
  <si>
    <t>todh f1</t>
  </si>
  <si>
    <t>todh f2</t>
  </si>
  <si>
    <t>todh f3</t>
  </si>
  <si>
    <t>todh f4</t>
  </si>
  <si>
    <t>todh f5</t>
  </si>
  <si>
    <t>todh f6</t>
  </si>
  <si>
    <t>todh f7</t>
  </si>
  <si>
    <t>todh f8</t>
  </si>
  <si>
    <t>todh f9</t>
  </si>
  <si>
    <t>todh f10</t>
  </si>
  <si>
    <t>Mario Kart Wii - Mushroom Gorge</t>
  </si>
  <si>
    <t>Yoshi's Island - Athletic Theme</t>
  </si>
  <si>
    <t>Sonic the Hedgehog - Green Hill Zone (Dan Gravelle Remix)</t>
  </si>
  <si>
    <t>New Super Mario Bros. U - Athletic (Noteblock Remix)</t>
  </si>
  <si>
    <t>Super Paper Mario - Overthere Stair</t>
  </si>
  <si>
    <t>Spaze - Deception (Demo)</t>
  </si>
  <si>
    <t>Ash O'Connor &amp; Curbi - Steeper (NCS Release)</t>
  </si>
  <si>
    <t>Kirby Mass Attack - Necrodeus Battle</t>
  </si>
  <si>
    <t>Mario Kart 8 - Twisted Mansion</t>
  </si>
  <si>
    <t>Cursedsnake - Get Smooshed</t>
  </si>
  <si>
    <t>toma f1</t>
  </si>
  <si>
    <t>toma f2</t>
  </si>
  <si>
    <t>toma f3</t>
  </si>
  <si>
    <t>toma f4</t>
  </si>
  <si>
    <t>toma f5</t>
  </si>
  <si>
    <t>toma f6</t>
  </si>
  <si>
    <t>toma f7</t>
  </si>
  <si>
    <t>toma f10</t>
  </si>
  <si>
    <t>Yooka-Laylee - Jungle Challenge</t>
  </si>
  <si>
    <t>Yoshi's Island DS - Wildlands</t>
  </si>
  <si>
    <t>Super Mario Odyssey - Tostarena Town</t>
  </si>
  <si>
    <t>Mario and Luigi Bowser's Inside Story + Bowser Jr.'s Journey - Cavi Cape DX</t>
  </si>
  <si>
    <t>A Hat in Time - The Big Parade</t>
  </si>
  <si>
    <t>Paper Mario: Color Splash - Port Prisma</t>
  </si>
  <si>
    <t>Luigi's Mansion: Dark Moon - Library Piano (Qumu Remix)</t>
  </si>
  <si>
    <t>Freedom Planet - Sky Battalion</t>
  </si>
  <si>
    <t>toma f8-f9</t>
  </si>
  <si>
    <t>Pokémon Mystery Dungeon: Gates to Infinity - What's Wrong With Everyone?</t>
  </si>
  <si>
    <t>tox f1-f2</t>
  </si>
  <si>
    <t>tox f3-f4</t>
  </si>
  <si>
    <t>tox f5-f6</t>
  </si>
  <si>
    <t>tox f7-f8</t>
  </si>
  <si>
    <t>tox f9-f10</t>
  </si>
  <si>
    <t>tox viewing area</t>
  </si>
  <si>
    <t>Sonic Mania - Mirage Saloon Zone</t>
  </si>
  <si>
    <t>Just Shovels and Knights - In The Halls of Usurper Remix</t>
  </si>
  <si>
    <t>Sonic Mania - Vs. Metal Sonic</t>
  </si>
  <si>
    <t>Touhou 15: Legacy of Lunatic Kingdom - September Pumpkin</t>
  </si>
  <si>
    <t>Nuclear Throne - Secret Menu</t>
  </si>
  <si>
    <t>toccc f1</t>
  </si>
  <si>
    <t>toccc f2</t>
  </si>
  <si>
    <t>toccc f3</t>
  </si>
  <si>
    <t>toccc f4</t>
  </si>
  <si>
    <t>toccc f5</t>
  </si>
  <si>
    <t>toccc f6</t>
  </si>
  <si>
    <t>toccc f7</t>
  </si>
  <si>
    <t>toccc f8</t>
  </si>
  <si>
    <t>toccc f9</t>
  </si>
  <si>
    <t>toccc f10</t>
  </si>
  <si>
    <t>toccc not even a broken bricks</t>
  </si>
  <si>
    <t>Donkey Kong 64 - Funky's Armory</t>
  </si>
  <si>
    <t>Donkey Kong 64 - DK Isle</t>
  </si>
  <si>
    <t>Yoshi's Island - Kamek's Theme</t>
  </si>
  <si>
    <t>Super Mario World - Special World</t>
  </si>
  <si>
    <t>Mario and Luigi: Partners in Time - Battle Theme</t>
  </si>
  <si>
    <t>Mario Kart DS - Bowser's Castle</t>
  </si>
  <si>
    <t>Sonic The Hedgehog - Bridge zone (game gear - master system)</t>
  </si>
  <si>
    <t>Metroid Prime : Phendrana Drifts</t>
  </si>
  <si>
    <t>Super Mario Sunshine - Sky and Sea</t>
  </si>
  <si>
    <t>Super Mario 64 - File Select</t>
  </si>
  <si>
    <t>Super Mario RPG - Let's do the Fooka-Fooka!</t>
  </si>
  <si>
    <t>tocof f1</t>
  </si>
  <si>
    <t>tocof f2</t>
  </si>
  <si>
    <t>tocof f3-f4</t>
  </si>
  <si>
    <t>tocof f5</t>
  </si>
  <si>
    <t>tocof f6</t>
  </si>
  <si>
    <t>tocof f7</t>
  </si>
  <si>
    <t>tocof f8</t>
  </si>
  <si>
    <t>tocof f9</t>
  </si>
  <si>
    <t>tocof f10</t>
  </si>
  <si>
    <t>Robot 64 - Tinyhuge-Bedroom</t>
  </si>
  <si>
    <t>Geometry Dash - Practice Mode</t>
  </si>
  <si>
    <t>Pokémon Diamond and Pearl - Route 216 (Day)</t>
  </si>
  <si>
    <t>Robot 64 - Knoddys Resort Cool</t>
  </si>
  <si>
    <t>Super Mario 3D World - Captain Toad Goes Forth!</t>
  </si>
  <si>
    <t>Celeste: Farewell - Joy of Remembrance (0.95x Tempo)</t>
  </si>
  <si>
    <t>Cube Cavern - blue dungeon</t>
  </si>
  <si>
    <t>tobb f1</t>
  </si>
  <si>
    <t>tobb f2</t>
  </si>
  <si>
    <t>tobb f3</t>
  </si>
  <si>
    <t>tobb f4</t>
  </si>
  <si>
    <t>tobb f5</t>
  </si>
  <si>
    <t>tobb f6</t>
  </si>
  <si>
    <t>tobb f7</t>
  </si>
  <si>
    <t>tobb f8</t>
  </si>
  <si>
    <t>tobb f9</t>
  </si>
  <si>
    <t>tobb f10</t>
  </si>
  <si>
    <t>Super Mario World 2: Yoshi's Island - Underground Theme</t>
  </si>
  <si>
    <t>Mario &amp; Luigi: Bowser's Inside Story - Dimble Woods: Overworld</t>
  </si>
  <si>
    <t>Mario Kart DS - Airship Fortress</t>
  </si>
  <si>
    <t>Sonic the Hedgehog 3 &amp; Knuckles - Data Select</t>
  </si>
  <si>
    <t>Metroid: Zero Mission - Brinstar Theme</t>
  </si>
  <si>
    <t>Super Mario Sunshine - Delfino Plaza</t>
  </si>
  <si>
    <t>Super Mario 64 - Wing Cap Theme (Orchestra Remix)</t>
  </si>
  <si>
    <t>tood f1-f2</t>
  </si>
  <si>
    <t>tood f3</t>
  </si>
  <si>
    <t>tood f4</t>
  </si>
  <si>
    <t>tood f5-f6</t>
  </si>
  <si>
    <t>tood f7</t>
  </si>
  <si>
    <t>tood f8-f9</t>
  </si>
  <si>
    <t>tood f10</t>
  </si>
  <si>
    <t>Shirobon - La Danse Macabre</t>
  </si>
  <si>
    <t>A Hat In Time - Clock Towers Beneath The Sea (Dream World)</t>
  </si>
  <si>
    <t>Kirby Planet Robobot - Lovely Yellow Va-Va-Vrooms</t>
  </si>
  <si>
    <t>smooooch___ - kors k vs 猫叉Mater+</t>
  </si>
  <si>
    <t>Cave Story Arranged - Last Battle (Ballos Mix)</t>
  </si>
  <si>
    <t>The Legend of Zelda: Ocarina of Time - Ganondorf Battle</t>
  </si>
  <si>
    <t>tosfu f1</t>
  </si>
  <si>
    <t>tosfu f2</t>
  </si>
  <si>
    <t>tosfu f3</t>
  </si>
  <si>
    <t>tosfu f4</t>
  </si>
  <si>
    <t>tosfu f5</t>
  </si>
  <si>
    <t>tosfu f6</t>
  </si>
  <si>
    <t>tosfu f7</t>
  </si>
  <si>
    <t>tosfu f8</t>
  </si>
  <si>
    <t>tosfu f9</t>
  </si>
  <si>
    <t>tosfu f10</t>
  </si>
  <si>
    <t>tosfu catch room</t>
  </si>
  <si>
    <t>Wii music but Seinfeld</t>
  </si>
  <si>
    <t>Kirby's Adventure - Ice Cream Island 2</t>
  </si>
  <si>
    <t>Touhou 15: Legacy of Lunatic Kingdom - The Lake Reflects the Cleansed Moonlight</t>
  </si>
  <si>
    <t>Battleblock Theater - Level Music #7</t>
  </si>
  <si>
    <t>Super Mario World - Game Over (BKNAPP Remix)</t>
  </si>
  <si>
    <t>Touhou 12.3: Unthinkable Natural Law - The Grimoire of Alice</t>
  </si>
  <si>
    <t>Cysmix - Moonlight Sonata</t>
  </si>
  <si>
    <t>Breakroom</t>
  </si>
  <si>
    <t>viewing area</t>
  </si>
  <si>
    <t>toif portal room</t>
  </si>
  <si>
    <t>toaaa portal room</t>
  </si>
  <si>
    <t>Waveshaper - Radio Signal</t>
  </si>
  <si>
    <t>Waveshaper - 100 MHz</t>
  </si>
  <si>
    <t>Detroit: Become Human - Can We Still Trust Our Machines</t>
  </si>
  <si>
    <t>Crocodile Tears (A)</t>
  </si>
  <si>
    <t>Pokémon Mystery Dungeon Rescue Team DX - Escape Through the Snow</t>
  </si>
  <si>
    <t>toaaa f1</t>
  </si>
  <si>
    <t>toaaa cronky therapy</t>
  </si>
  <si>
    <t>toaaa second room</t>
  </si>
  <si>
    <t>toaaa f2</t>
  </si>
  <si>
    <t>toaaa f3</t>
  </si>
  <si>
    <t>toaaa button trap</t>
  </si>
  <si>
    <t>toaaa f4</t>
  </si>
  <si>
    <t>Monster Inc. Scare Island - The Iceberg</t>
  </si>
  <si>
    <t>Diddy Drop Rap (Starts at 0:27)</t>
  </si>
  <si>
    <t>Jeremy Fragrance Top Note</t>
  </si>
  <si>
    <t>Mario + Luigi Dream Team - Boss Battle</t>
  </si>
  <si>
    <t>Mario &amp; Luigi Bowser's Inside Story - Okey Dokey!</t>
  </si>
  <si>
    <t>Michael P Screaming</t>
  </si>
  <si>
    <t>Cuphead - One Hell of a Time (Electro Swing Remix)</t>
  </si>
  <si>
    <t>toaaa cylinder pillar</t>
  </si>
  <si>
    <t>toaaa f5</t>
  </si>
  <si>
    <t>toaaa f6</t>
  </si>
  <si>
    <t>toaaa f7</t>
  </si>
  <si>
    <t>toaaa f8</t>
  </si>
  <si>
    <t>toaaa f9</t>
  </si>
  <si>
    <t>toaaa f10</t>
  </si>
  <si>
    <t>Banjo-Kazooie - Main Theme (Super Smash Bros. Ultimate)</t>
  </si>
  <si>
    <t>Cuphead - One Hell of a Time Remix (RetroSpecter)</t>
  </si>
  <si>
    <t>Mariya Takeuchi - Count What You Have Now (Shiawase no Monosashi)</t>
  </si>
  <si>
    <t>Pilotredsun - Dimweb</t>
  </si>
  <si>
    <t>Mario &amp; Luigi: Bowser's Inside Story + Bowser Jr.'s Journey - Dark Star Battle</t>
  </si>
  <si>
    <t>Mario &amp; Luigi Paper Jam - Final Boss (Phase 2)</t>
  </si>
  <si>
    <t>Mario &amp; Luigi: Bowser's Inside Story - In the Final (Orchestral Remix)</t>
  </si>
  <si>
    <t>toaaa rolling dice</t>
  </si>
  <si>
    <t>toaaa winpad</t>
  </si>
  <si>
    <t>toaaa winroom</t>
  </si>
  <si>
    <t>Smash Bros. Ultimate - Lifelight (Camellia's Hardstyle Bootleg)</t>
  </si>
  <si>
    <t>Payday 2 - Hot Pursuit</t>
  </si>
  <si>
    <t>Crocodile Smile (A)</t>
  </si>
  <si>
    <t>toif f1</t>
  </si>
  <si>
    <t>toif f2</t>
  </si>
  <si>
    <t>toif f3</t>
  </si>
  <si>
    <t>toif f4</t>
  </si>
  <si>
    <t>toif f5</t>
  </si>
  <si>
    <t>toif f8</t>
  </si>
  <si>
    <t>toif f9</t>
  </si>
  <si>
    <t>toif f10</t>
  </si>
  <si>
    <t>Sonic Mania - Metallic Madness Act 2</t>
  </si>
  <si>
    <t>Dimrain47 - Duality</t>
  </si>
  <si>
    <t>Pokémon Black &amp; White 2 - Team Plasma Battle</t>
  </si>
  <si>
    <t>Blackhole - Soar (Original Mix)</t>
  </si>
  <si>
    <t>Domyeah - End the Reign (Remastered)</t>
  </si>
  <si>
    <t>NightHawk22 - Isolation</t>
  </si>
  <si>
    <t>toif f6-f7</t>
  </si>
  <si>
    <t>Pokémon XY &amp; Z - Battle! Kalos Gym Leader (Orchestral Remix)</t>
  </si>
  <si>
    <t>Pokémon Ultra Sun &amp; Ultra Moon - Lysandre Battle</t>
  </si>
  <si>
    <t>Pokémon Omega Ruby &amp; Alpha Sapphire - Battle! Zinnia</t>
  </si>
  <si>
    <t>toif roof</t>
  </si>
  <si>
    <t>toif above the pendulum</t>
  </si>
  <si>
    <t>toif winroom</t>
  </si>
  <si>
    <t>Pokémon Super Mystery Dungeon - Entrusted Hope</t>
  </si>
  <si>
    <t>Sonic 3 and Knuckles - Game Over</t>
  </si>
  <si>
    <t>Super Mario Galaxy - Staff Roll</t>
  </si>
  <si>
    <t>coq f1</t>
  </si>
  <si>
    <t>coq f2</t>
  </si>
  <si>
    <t>coq f3</t>
  </si>
  <si>
    <t>coq f4</t>
  </si>
  <si>
    <t>coq f5</t>
  </si>
  <si>
    <t>coq f6</t>
  </si>
  <si>
    <t>coq f7</t>
  </si>
  <si>
    <t>coq f8</t>
  </si>
  <si>
    <t>coq f9</t>
  </si>
  <si>
    <t>coq f10</t>
  </si>
  <si>
    <t>coq f11-f12</t>
  </si>
  <si>
    <t>Silva Hound - Cool Friends (Murtagh &amp; Veschell Remix; Just Shapes and Beats Cut Version)</t>
  </si>
  <si>
    <t>Just Shapes and Beats - Cavern Ambience</t>
  </si>
  <si>
    <t>Cacola - Lit Fuse</t>
  </si>
  <si>
    <t>Camellia - Enantiomorphs</t>
  </si>
  <si>
    <t>Creo - Red Haze</t>
  </si>
  <si>
    <t>Camellia - ANOMALY</t>
  </si>
  <si>
    <t>Camellia - Nuclear Drive</t>
  </si>
  <si>
    <t>Dark Sci - Axiom</t>
  </si>
  <si>
    <t>False Noise - Shiver</t>
  </si>
  <si>
    <t>Frums - Pictured as Perfect</t>
  </si>
  <si>
    <t>coq winpad</t>
  </si>
  <si>
    <t>totv f1</t>
  </si>
  <si>
    <t>totv f2</t>
  </si>
  <si>
    <t>totv f3</t>
  </si>
  <si>
    <t>totv f4</t>
  </si>
  <si>
    <t>totv f5</t>
  </si>
  <si>
    <t>totv f6</t>
  </si>
  <si>
    <t>totv f7</t>
  </si>
  <si>
    <t>totv f8</t>
  </si>
  <si>
    <t>totv f9</t>
  </si>
  <si>
    <t>totv f10</t>
  </si>
  <si>
    <t>Sonic After the Sequel - Carbohydration</t>
  </si>
  <si>
    <t>Sonic After the Sequel - Mantra (pitched down)</t>
  </si>
  <si>
    <t>Gooseworx - Blackhole Blitz</t>
  </si>
  <si>
    <t>P*Light - 2 MINUTES OF FIGHTERS</t>
  </si>
  <si>
    <t>Camellia - yesterday</t>
  </si>
  <si>
    <t>DJ-Nate - The Euphoria</t>
  </si>
  <si>
    <t>Kobaryo (feat. USAO) - Sulyvahn</t>
  </si>
  <si>
    <t>Kobaryo - Royal Judgement</t>
  </si>
  <si>
    <t>t+pazolite - 神寂</t>
  </si>
  <si>
    <t>Camellia - Night Raid with a Dragon</t>
  </si>
  <si>
    <t>tofg f1</t>
  </si>
  <si>
    <t>tofg f2</t>
  </si>
  <si>
    <t>tofg f3</t>
  </si>
  <si>
    <t>tofg f4</t>
  </si>
  <si>
    <t>tofg f5</t>
  </si>
  <si>
    <t>tofg f6</t>
  </si>
  <si>
    <t>tofg f7</t>
  </si>
  <si>
    <t>tofg f8</t>
  </si>
  <si>
    <t>tofg f9</t>
  </si>
  <si>
    <t>tofg f10</t>
  </si>
  <si>
    <t>Flamingosis - Football Head</t>
  </si>
  <si>
    <t>Mariya Takeuchi - Plastic Love (Night Tempo Remix)</t>
  </si>
  <si>
    <t>Desired - Sunshine City</t>
  </si>
  <si>
    <t>Count What You Have Now</t>
  </si>
  <si>
    <t>fusq - Perfume!</t>
  </si>
  <si>
    <t>Moe Shop - You Look So Good</t>
  </si>
  <si>
    <t>LemKuuja - Golden Funky Groove</t>
  </si>
  <si>
    <t>LemKuuja - What's a Future Funk?</t>
  </si>
  <si>
    <t>Snail's House &amp; Moe Shop - Pastel</t>
  </si>
  <si>
    <t>Snail's House - Cosmic Love</t>
  </si>
  <si>
    <t>toddd f1</t>
  </si>
  <si>
    <t>toddd f2</t>
  </si>
  <si>
    <t>toddd f3</t>
  </si>
  <si>
    <t>toddd f4</t>
  </si>
  <si>
    <t>toddd f5</t>
  </si>
  <si>
    <t>toddd f6</t>
  </si>
  <si>
    <t>toddd f7</t>
  </si>
  <si>
    <t>toddd f8</t>
  </si>
  <si>
    <t>toddd f9</t>
  </si>
  <si>
    <t>toddd f10</t>
  </si>
  <si>
    <t>toddd not even an amp</t>
  </si>
  <si>
    <t>Pokemon Sword/Shield - Bede's Theme</t>
  </si>
  <si>
    <t>F-777 - Bow Wow</t>
  </si>
  <si>
    <t>ParagonX9 - Chaoz Airflow</t>
  </si>
  <si>
    <t>Schtiffles - Lucky Coin</t>
  </si>
  <si>
    <t>ParagonX9 - Chaoz Impact</t>
  </si>
  <si>
    <t>Stratales - Spaghetti On The Side</t>
  </si>
  <si>
    <t>Waterflame - Dance-Off (starts at 0:28)</t>
  </si>
  <si>
    <t>ULiL Story Mode Battle Theme: Occulte à la Carte</t>
  </si>
  <si>
    <t>Djjaner - Cosmic Dreamer</t>
  </si>
  <si>
    <t>Battle Cats - Filibuster Obstructa</t>
  </si>
  <si>
    <t>toddd f2 and f9 outside</t>
  </si>
  <si>
    <t>SSJ3-Goku4567 - Nuclear Fusion Redux</t>
  </si>
  <si>
    <t>toddd boss room thing</t>
  </si>
  <si>
    <t>ParagonX9 - Chaoz Fantasy (Romos Remix)</t>
  </si>
  <si>
    <t>The Emerald Isle</t>
  </si>
  <si>
    <t>toddd ending</t>
  </si>
  <si>
    <t>toss f1-f2</t>
  </si>
  <si>
    <t>toss f3-f4</t>
  </si>
  <si>
    <t>toss f5</t>
  </si>
  <si>
    <t>toss f6-f7</t>
  </si>
  <si>
    <t>toss f8-f9</t>
  </si>
  <si>
    <t>toss f10</t>
  </si>
  <si>
    <t>BFB - Infetterence</t>
  </si>
  <si>
    <t>BFB - Gamla</t>
  </si>
  <si>
    <t>Crypt of the Necrodancer - Last Dance</t>
  </si>
  <si>
    <t>Naruto - Artificial Intelligence Bomb</t>
  </si>
  <si>
    <t>Crypt of the Necrodancer - Deep Sea Bass (Coral Riff Remix)</t>
  </si>
  <si>
    <t>DuckTales Remastered - Mount Vesuvius</t>
  </si>
  <si>
    <t>tomim f1</t>
  </si>
  <si>
    <t>tomim f2</t>
  </si>
  <si>
    <t>tomim f3</t>
  </si>
  <si>
    <t>tomim f4</t>
  </si>
  <si>
    <t>tomim f5</t>
  </si>
  <si>
    <t>tomim f6</t>
  </si>
  <si>
    <t>tomim f7</t>
  </si>
  <si>
    <t>tomim f8</t>
  </si>
  <si>
    <t>Camellia - Routing</t>
  </si>
  <si>
    <t>nitro - ignotus</t>
  </si>
  <si>
    <t>Cranky VS MASAKI - outboros</t>
  </si>
  <si>
    <t>LeaF - Wizdomiot</t>
  </si>
  <si>
    <t>Juggernaut. - Valhaila:0</t>
  </si>
  <si>
    <t>tomim number memorization room</t>
  </si>
  <si>
    <t>Memme - Hellfire</t>
  </si>
  <si>
    <t>Blacky VS Yooh - HAVOX (Camellia XATAXLYSM Remix)</t>
  </si>
  <si>
    <t>tomim f9-f10</t>
  </si>
  <si>
    <t>tomim falling on f9-f10</t>
  </si>
  <si>
    <t>tomim winroom</t>
  </si>
  <si>
    <t>Camellia feat. Kagekiha Gakusei - Lowermost Revolt</t>
  </si>
  <si>
    <t>Shady Dave - Snowfall</t>
  </si>
  <si>
    <t>topc f1</t>
  </si>
  <si>
    <t>topc f2</t>
  </si>
  <si>
    <t>topc f3</t>
  </si>
  <si>
    <t>topc f4</t>
  </si>
  <si>
    <t>topc f5</t>
  </si>
  <si>
    <t>topc f6</t>
  </si>
  <si>
    <t>topc f7</t>
  </si>
  <si>
    <t>topc f8</t>
  </si>
  <si>
    <t>topc f9</t>
  </si>
  <si>
    <t>topc f10</t>
  </si>
  <si>
    <t>Benjamin Briggs &amp; Ectogemia - K.K. Cruisin (RoBKTA Supercharged Remix)</t>
  </si>
  <si>
    <t>BFB - Even After</t>
  </si>
  <si>
    <t>LÜNE - Reve Lucide</t>
  </si>
  <si>
    <t>Minecraft - Sweden (Smooth McGroove Remix)</t>
  </si>
  <si>
    <t>Fearofdark - Dancing On The M%n</t>
  </si>
  <si>
    <t>Kirby Mass Attack - Return to Alone (tizex Remix) (starts at 1:52)</t>
  </si>
  <si>
    <t>HOME - We're Finally Landing</t>
  </si>
  <si>
    <t>Pokémon Sun and Moon - Aether Foundation (GlitchxCity Remix)</t>
  </si>
  <si>
    <t>xi - Freedom Dive (tpz Overcute Remix)</t>
  </si>
  <si>
    <t>toet the elevator</t>
  </si>
  <si>
    <t>toet f1</t>
  </si>
  <si>
    <t>toet f2</t>
  </si>
  <si>
    <t>toet f3</t>
  </si>
  <si>
    <t>toet f4</t>
  </si>
  <si>
    <t>toet f5</t>
  </si>
  <si>
    <t>toet f6</t>
  </si>
  <si>
    <t>toet f7</t>
  </si>
  <si>
    <t>toet f8</t>
  </si>
  <si>
    <t>toet f9</t>
  </si>
  <si>
    <t>toet f10</t>
  </si>
  <si>
    <t>Elevator Music</t>
  </si>
  <si>
    <t>Kirby Super Star Ultra - Milky Ways Wishes</t>
  </si>
  <si>
    <t>Kirby Epic Yarn - Blub Blub Ocean</t>
  </si>
  <si>
    <t>Pokemon Mystery Dungeon: Blue Rescue Team - Sky Tower</t>
  </si>
  <si>
    <t>Terraria Calamity Mod Music - "R'LYEH" - Theme of The Deep Abyss</t>
  </si>
  <si>
    <t>Spell of the Clock</t>
  </si>
  <si>
    <t>Kirby and the Amazing Mirror - Mustard Mountain</t>
  </si>
  <si>
    <t>Terraria Calamity Mod Music EXTRA - "Siren's Call (Seafoam Mix)" (starts at 1:22)</t>
  </si>
  <si>
    <t>toww f1</t>
  </si>
  <si>
    <t>toww f2</t>
  </si>
  <si>
    <t>toww f3</t>
  </si>
  <si>
    <t>toww f4</t>
  </si>
  <si>
    <t>toww f5</t>
  </si>
  <si>
    <t>toww f6</t>
  </si>
  <si>
    <t>toww f7</t>
  </si>
  <si>
    <t>toww f8</t>
  </si>
  <si>
    <t>toww f9</t>
  </si>
  <si>
    <t>toww f10</t>
  </si>
  <si>
    <t>Super Mario 3D World - Fort Fire Bros.</t>
  </si>
  <si>
    <t>Super Mario Galaxy - Dusty Dune Galaxy</t>
  </si>
  <si>
    <t>AGOSTI - Triangles</t>
  </si>
  <si>
    <t>Sonic Mania - Mirage Saloon Zone (MK-Dance Mix) (starts at 0:31)</t>
  </si>
  <si>
    <t>Terraria Calamity Mod - corrosion!</t>
  </si>
  <si>
    <t>Pokemon Brick Bronze - Anthian City Battle District</t>
  </si>
  <si>
    <t>Super Mario Galaxy 2 - Bowser's Galaxy Generator</t>
  </si>
  <si>
    <t>toww ending</t>
  </si>
  <si>
    <t>Super Mario Galaxy - Welcome New Galaxy!</t>
  </si>
  <si>
    <t>touid f1-f2</t>
  </si>
  <si>
    <t>touid f3-f4</t>
  </si>
  <si>
    <t>touid f5-f6</t>
  </si>
  <si>
    <t>touid f7-f8</t>
  </si>
  <si>
    <t>touid f9-f10</t>
  </si>
  <si>
    <t>Emil Rottmayer - MEGA</t>
  </si>
  <si>
    <t>meganeko - Discovery</t>
  </si>
  <si>
    <t>meganeko - Sirius</t>
  </si>
  <si>
    <t>cYsmix - House With Legs</t>
  </si>
  <si>
    <t>tofast f1</t>
  </si>
  <si>
    <t>tofast f2</t>
  </si>
  <si>
    <t>tofast f3</t>
  </si>
  <si>
    <t>tofast f4</t>
  </si>
  <si>
    <t>tofast f5-f6</t>
  </si>
  <si>
    <t>tofast f7-f8</t>
  </si>
  <si>
    <t>tofast f9</t>
  </si>
  <si>
    <t>tofast f10</t>
  </si>
  <si>
    <t>Sonic The Hedgehog - Spring Yard Zone</t>
  </si>
  <si>
    <t>M2U - Quo Vadis</t>
  </si>
  <si>
    <t>Prototyperaptor - Mode 7</t>
  </si>
  <si>
    <t>Meganeko - Robot Language</t>
  </si>
  <si>
    <t>SiIvaGunner: King for Another Day - Hill Top Zone</t>
  </si>
  <si>
    <t>Meganeko - Computer Blues</t>
  </si>
  <si>
    <t>Bag Raiders - Shooting Stars</t>
  </si>
  <si>
    <t>Rob Gasser - Ricochet</t>
  </si>
  <si>
    <t>toac f1</t>
  </si>
  <si>
    <t>toac f2</t>
  </si>
  <si>
    <t>toac f3</t>
  </si>
  <si>
    <t>toac f4</t>
  </si>
  <si>
    <t>toac f5</t>
  </si>
  <si>
    <t>toac f6</t>
  </si>
  <si>
    <t>toac f7</t>
  </si>
  <si>
    <t>toac f8</t>
  </si>
  <si>
    <t>toac f9</t>
  </si>
  <si>
    <t>toac f10</t>
  </si>
  <si>
    <t>toac chill zone</t>
  </si>
  <si>
    <t>toac f9 top</t>
  </si>
  <si>
    <t>toac ???</t>
  </si>
  <si>
    <t>Snakebird - Sokosnake</t>
  </si>
  <si>
    <t>Plant VS Zombies 2: Neon Mixtape Tour - Choose Your Seeds</t>
  </si>
  <si>
    <t>Persona 5 - A Woman</t>
  </si>
  <si>
    <t>Touhou 14 - The Shining Needle Castle Sinking In The Air (Slower and pitch-shifted)</t>
  </si>
  <si>
    <t>Parappa the Rapper 2 - Romantic Love (Instrumental) (Starts at 0:12)</t>
  </si>
  <si>
    <t>No One's Around to Help</t>
  </si>
  <si>
    <t>Sonic CD - Stardust Speedway Zone: Good Future (JPN/PAL)</t>
  </si>
  <si>
    <t>Super Monkey Ball 2 - World 4: Inside the Whale</t>
  </si>
  <si>
    <t>Fall Guys: Ultimate Knockout - Survive the Fall</t>
  </si>
  <si>
    <t>Viva Happy Instrumental</t>
  </si>
  <si>
    <t>Cadence of Hyrule: Crypt of the Necrodancer feat. The Legend of Zelda - Octavo Boss Medley (Combat)</t>
  </si>
  <si>
    <t>Fall Guys: Ultimate Knockout - Final Fall</t>
  </si>
  <si>
    <t>tofsc f1</t>
  </si>
  <si>
    <t>tofsc f2</t>
  </si>
  <si>
    <t>tofsc f3</t>
  </si>
  <si>
    <t>tofsc f4</t>
  </si>
  <si>
    <t>tofsc f5</t>
  </si>
  <si>
    <t>tofsc f6</t>
  </si>
  <si>
    <t>tofsc f7</t>
  </si>
  <si>
    <t>tofsc f8</t>
  </si>
  <si>
    <t>tofsc f9</t>
  </si>
  <si>
    <t>tofsc f10</t>
  </si>
  <si>
    <t>tofsc ending room/anchor room</t>
  </si>
  <si>
    <t>TheFatRat &amp; Phaera - Sunlight</t>
  </si>
  <si>
    <t>Vexento - Coyote</t>
  </si>
  <si>
    <t>Luigi's Mansion - Staff Credits</t>
  </si>
  <si>
    <t>Paper Mario: The Origami King - Red Streamer Battle</t>
  </si>
  <si>
    <t>Bad Piggies - Level Select</t>
  </si>
  <si>
    <t>Bomberman Hero - Redial</t>
  </si>
  <si>
    <t>Touhou - Occult á la Carte</t>
  </si>
  <si>
    <t>Skullgirls - Moonlit Melee</t>
  </si>
  <si>
    <t>Skullgirls - The Fish Man's Dance</t>
  </si>
  <si>
    <t>Skullgirls - In Just A Moment's Time</t>
  </si>
  <si>
    <t>zone 4</t>
  </si>
  <si>
    <t>zone 5</t>
  </si>
  <si>
    <t>zone 6</t>
  </si>
  <si>
    <t>zone 7</t>
  </si>
  <si>
    <t>topz portal room</t>
  </si>
  <si>
    <t>toar portal room</t>
  </si>
  <si>
    <t>coce portal room</t>
  </si>
  <si>
    <t>froggy therapy</t>
  </si>
  <si>
    <t>Subnautica Soundtrack - 7: Sun and Moon</t>
  </si>
  <si>
    <t>Donkey Kong Country 2 - Stickerbush Symphony</t>
  </si>
  <si>
    <t>kamome sano - negentropy</t>
  </si>
  <si>
    <t>UNDERTALE - Uwa!! So Temperate♫</t>
  </si>
  <si>
    <t>Katana ZERO - Rain on Brick</t>
  </si>
  <si>
    <t>Library of Ruina - Serious</t>
  </si>
  <si>
    <t>UNDERTALE - Uwa!! So HEATS!!♫</t>
  </si>
  <si>
    <t>UNDERTALE - Uwa!! So Holiday♫</t>
  </si>
  <si>
    <t>toar f1</t>
  </si>
  <si>
    <t>toar f2</t>
  </si>
  <si>
    <t>toar f3</t>
  </si>
  <si>
    <t>toar f4</t>
  </si>
  <si>
    <t>toar f5</t>
  </si>
  <si>
    <t>toar f6</t>
  </si>
  <si>
    <t>toar f7</t>
  </si>
  <si>
    <t>toar f8</t>
  </si>
  <si>
    <t>toar f9</t>
  </si>
  <si>
    <t>toar f10</t>
  </si>
  <si>
    <t>toar winroom</t>
  </si>
  <si>
    <t>Phace - Polymers</t>
  </si>
  <si>
    <t>Phace - Stresstest (Starts at 0:44)</t>
  </si>
  <si>
    <t>Proktah - Labyrinth (Phace Remix)</t>
  </si>
  <si>
    <t>Jackal Queenston - Diurnal</t>
  </si>
  <si>
    <t>Ephixa &amp; Going Quantum - Let's Roll</t>
  </si>
  <si>
    <t>Renard - Banned Forever</t>
  </si>
  <si>
    <t>Jackal Queenston - Murder Machine</t>
  </si>
  <si>
    <t>Jackal Queenston - Splatterhouse (Previously YZYX - Dysnomia)</t>
  </si>
  <si>
    <t>Jackal Queenston - Nightmare Fortissimo (Previously Vaenus - End of Your Existance)</t>
  </si>
  <si>
    <t>Renard Part I (The Daeva Suite)</t>
  </si>
  <si>
    <t>topz f1</t>
  </si>
  <si>
    <t>topz f2</t>
  </si>
  <si>
    <t>topz f3</t>
  </si>
  <si>
    <t>topz f4</t>
  </si>
  <si>
    <t>topz f5</t>
  </si>
  <si>
    <t>topz f6</t>
  </si>
  <si>
    <t>topz f7</t>
  </si>
  <si>
    <t>topz f8</t>
  </si>
  <si>
    <t>topz f9</t>
  </si>
  <si>
    <t>topz f10</t>
  </si>
  <si>
    <t>topz final stretch</t>
  </si>
  <si>
    <t>topz winroom</t>
  </si>
  <si>
    <t>Waveshaper - Escape to Eternity</t>
  </si>
  <si>
    <t>FURI - Wisdom of Rage</t>
  </si>
  <si>
    <t>Katana ZER0 - Panoramic Feelings</t>
  </si>
  <si>
    <t>Katana ZER0 - You Will Never Know</t>
  </si>
  <si>
    <t>FURI - Make this Right</t>
  </si>
  <si>
    <t>Waveshaper - A Monster</t>
  </si>
  <si>
    <t>Katana ZER0 - Prison Air 2</t>
  </si>
  <si>
    <t>Katana ZER0 - Sneaky Driver</t>
  </si>
  <si>
    <t>Katana ZER0 - Delusive Bunker</t>
  </si>
  <si>
    <t>Katana ZER0 - Full Confession (starts at 0:33)</t>
  </si>
  <si>
    <t>Katana ZER0 - Sandman 1</t>
  </si>
  <si>
    <t>Katana ZER0 - Blue Room</t>
  </si>
  <si>
    <t>toza f1-f2</t>
  </si>
  <si>
    <t>toza f3-f4</t>
  </si>
  <si>
    <t>toza f5-f6</t>
  </si>
  <si>
    <t>toza f7-f8</t>
  </si>
  <si>
    <t>toza f9-f10</t>
  </si>
  <si>
    <t>Cursedsnake - Get smooshed!</t>
  </si>
  <si>
    <t>Mac Melto - Fisher Price</t>
  </si>
  <si>
    <t>LemKuuja - November</t>
  </si>
  <si>
    <t>FantomenK - Bionic Belly Button</t>
  </si>
  <si>
    <t>cornandbeans - blaze</t>
  </si>
  <si>
    <t>tobabt f1</t>
  </si>
  <si>
    <t>tobabt f2</t>
  </si>
  <si>
    <t>tobabt f3</t>
  </si>
  <si>
    <t>tobabt f4</t>
  </si>
  <si>
    <t>tobabt f5</t>
  </si>
  <si>
    <t>tobabt f6</t>
  </si>
  <si>
    <t>tobabt f8</t>
  </si>
  <si>
    <t>tobabt f9</t>
  </si>
  <si>
    <t>tobabt f10</t>
  </si>
  <si>
    <t>tobabt f7a</t>
  </si>
  <si>
    <t>tobabt f7b</t>
  </si>
  <si>
    <t>tobabt f7c</t>
  </si>
  <si>
    <t>Camellia - Quaoar</t>
  </si>
  <si>
    <t>黑魔 - Sudden Visitor</t>
  </si>
  <si>
    <t>星野音楽工房 - Pique</t>
  </si>
  <si>
    <t>Akira Complex - Ether Strike ('Divine Mercy')</t>
  </si>
  <si>
    <t>Yooh - Destiny</t>
  </si>
  <si>
    <t>Ashrount vs polysha - ZEИITH</t>
  </si>
  <si>
    <t>Maozon - Equilibrium</t>
  </si>
  <si>
    <t>ETIA. - Singularity</t>
  </si>
  <si>
    <t>t+pazolite - illanai-assorted</t>
  </si>
  <si>
    <t>Frums - 19ZZ（unknown "λ"）</t>
  </si>
  <si>
    <t>Camellia - Arcology On Permafrost</t>
  </si>
  <si>
    <t>Camellia - +ERABY+E CONNEC+10N</t>
  </si>
  <si>
    <t>toao f1</t>
  </si>
  <si>
    <t>toao f2</t>
  </si>
  <si>
    <t>toao f3</t>
  </si>
  <si>
    <t>toao f4</t>
  </si>
  <si>
    <t>toao f5</t>
  </si>
  <si>
    <t>toao f6</t>
  </si>
  <si>
    <t>toao f7</t>
  </si>
  <si>
    <t>toao f8</t>
  </si>
  <si>
    <t>toao f9</t>
  </si>
  <si>
    <t>toao f10</t>
  </si>
  <si>
    <t>toao winpad</t>
  </si>
  <si>
    <t>Fearofdark - Zeta Function</t>
  </si>
  <si>
    <t>Fearofdark - Funk -99</t>
  </si>
  <si>
    <t>Fearofdark - Polaris</t>
  </si>
  <si>
    <t>Chaos = Prover</t>
  </si>
  <si>
    <t>Telephone Number (fm chillout mix) - SiIvaGunner: King for Another Day</t>
  </si>
  <si>
    <t>4帽子 (2019 Remaster)</t>
  </si>
  <si>
    <t>Night Running (8-Bit VRC6)</t>
  </si>
  <si>
    <t>Fearofdark - Flame Repellent</t>
  </si>
  <si>
    <t>FLOOR BABA - Disappear</t>
  </si>
  <si>
    <t>x - HappyValentine</t>
  </si>
  <si>
    <t>coce entrance</t>
  </si>
  <si>
    <t>coce f1</t>
  </si>
  <si>
    <t>coce elevator</t>
  </si>
  <si>
    <t>coce basement</t>
  </si>
  <si>
    <t>coce f2</t>
  </si>
  <si>
    <t>coce f3</t>
  </si>
  <si>
    <t>coce f4</t>
  </si>
  <si>
    <t>OMORI - Fleur</t>
  </si>
  <si>
    <t>Ivor Slaney - Window Gazing</t>
  </si>
  <si>
    <t>mmm elevator yeah</t>
  </si>
  <si>
    <t>The Binding of Isaac: Repentance - Genesis II</t>
  </si>
  <si>
    <t>OMORI - Room for 4</t>
  </si>
  <si>
    <t>Undertale - Can You Really Call This A Hotel, I Didn’t Receive A Mint On My Pillow Or Anything</t>
  </si>
  <si>
    <t>Sonic CD - Quartz Quadrant (Good Future) JP</t>
  </si>
  <si>
    <t>coce basement 2</t>
  </si>
  <si>
    <t>coce basement 3</t>
  </si>
  <si>
    <t>coce f5</t>
  </si>
  <si>
    <t>coce atop the coral reef room</t>
  </si>
  <si>
    <t>coce down below room</t>
  </si>
  <si>
    <t>coce library of all knowledge room</t>
  </si>
  <si>
    <t>OMORI - Eternal Dungeon</t>
  </si>
  <si>
    <t>Puppeteer - The Moon Witch</t>
  </si>
  <si>
    <t>OMORI - Wandering Rose</t>
  </si>
  <si>
    <t>SM3DW - Footlight Lane</t>
  </si>
  <si>
    <t>Sonic CD - Collision Chaos (Bad Future) JP</t>
  </si>
  <si>
    <t>Bug Fables - Forsaken Lands</t>
  </si>
  <si>
    <t>coce timeless sands room</t>
  </si>
  <si>
    <t>coce the past room</t>
  </si>
  <si>
    <t>coce f6</t>
  </si>
  <si>
    <t>coce f7</t>
  </si>
  <si>
    <t>coce f8</t>
  </si>
  <si>
    <t>coce f9</t>
  </si>
  <si>
    <t>Bug Fables - Defiant Root</t>
  </si>
  <si>
    <t>Touhou UNL - Beloved Tomboyish Girl</t>
  </si>
  <si>
    <t>Touhou SWR - The Doll Maker of Bucuresti</t>
  </si>
  <si>
    <t>Kirby Star Allies - Inner Sanctum</t>
  </si>
  <si>
    <t>coce f10</t>
  </si>
  <si>
    <t>coce f11</t>
  </si>
  <si>
    <t>coce f11 outside</t>
  </si>
  <si>
    <t>coce f12/pre norby&amp;narby cutscene</t>
  </si>
  <si>
    <t>coce after norby&amp;narby cutscene and top of the citadel</t>
  </si>
  <si>
    <t>Touhou HSiFS - Into Backdoor</t>
  </si>
  <si>
    <t>OMORI - August/Water (slowed down to 0.7 speed)</t>
  </si>
  <si>
    <t>SiivaGunner - DUEL ZONE (VER. 2) (King For Another Day)</t>
  </si>
  <si>
    <t>Kirby: Star Allies - Hyness Battle (Hooded)</t>
  </si>
  <si>
    <t>The Binding of Isaac: Antibirth - Spinning Intensifie</t>
  </si>
  <si>
    <t>togt f1</t>
  </si>
  <si>
    <t>togt f1 underground</t>
  </si>
  <si>
    <t>togt f2</t>
  </si>
  <si>
    <t>togt f3</t>
  </si>
  <si>
    <t>togt f4</t>
  </si>
  <si>
    <t>togt f5</t>
  </si>
  <si>
    <t>togt f6</t>
  </si>
  <si>
    <t>togt f7</t>
  </si>
  <si>
    <t>togt f8</t>
  </si>
  <si>
    <t>togt f9</t>
  </si>
  <si>
    <t>Super Mario Bros 3 - Map</t>
  </si>
  <si>
    <t>Super Mario Bros 2 - Underground Theme (Beta)</t>
  </si>
  <si>
    <t>meganeko - Delete</t>
  </si>
  <si>
    <t>Chroma - Made in Love</t>
  </si>
  <si>
    <t>Chroma - I</t>
  </si>
  <si>
    <t>AMRPHIS - Instrumental Death Metal Track</t>
  </si>
  <si>
    <t>Metal Music</t>
  </si>
  <si>
    <t>Kirby: Right Back At Ya! - Final Strategy / Kirby: Planet Robobot - Drag Race (Air Ride)</t>
  </si>
  <si>
    <t>New Super Mario Bros Wii Music - Real Final Boss</t>
  </si>
  <si>
    <t>togt f10 anticipation</t>
  </si>
  <si>
    <t>togt f10 basement</t>
  </si>
  <si>
    <t>togt fake ending</t>
  </si>
  <si>
    <t>togt ending</t>
  </si>
  <si>
    <t>ExileLord - Soulless 5</t>
  </si>
  <si>
    <t>Star Chance - Super Mario Galaxy</t>
  </si>
  <si>
    <t>Calm</t>
  </si>
  <si>
    <t>tohe f1</t>
  </si>
  <si>
    <t>tohe f2</t>
  </si>
  <si>
    <t>tohe f3</t>
  </si>
  <si>
    <t>tohe f4</t>
  </si>
  <si>
    <t>tohe f5</t>
  </si>
  <si>
    <t>tohe f6</t>
  </si>
  <si>
    <t>tohe f7</t>
  </si>
  <si>
    <t>tohe f8</t>
  </si>
  <si>
    <t>tohe f9</t>
  </si>
  <si>
    <t>tohe f10</t>
  </si>
  <si>
    <t>Myuu - Angst</t>
  </si>
  <si>
    <t>Unseen Menace</t>
  </si>
  <si>
    <t>CO.Ag - Dark Rage</t>
  </si>
  <si>
    <t>Myuu - Blackout</t>
  </si>
  <si>
    <t>Kevin Macleod - Right Behind You</t>
  </si>
  <si>
    <t>Spooky's Jumpscare Mansion - Bekka’s Chase Theme</t>
  </si>
  <si>
    <t>Aghast - Sacrifice</t>
  </si>
  <si>
    <t>Spooky's Jumpscare Mansion - Writhing Sneezes</t>
  </si>
  <si>
    <t>Portal Stories Mel - Waking Up To Science (Menu)</t>
  </si>
  <si>
    <t>A Hat In Time OST - Vanessa Wants to Play/Horror Ambience</t>
  </si>
  <si>
    <t>tohe ending</t>
  </si>
  <si>
    <t>Lux Aeterna</t>
  </si>
  <si>
    <t>tohk f1</t>
  </si>
  <si>
    <t>tohk f2-f3</t>
  </si>
  <si>
    <t>tohk f4-f5</t>
  </si>
  <si>
    <t>tohk f6-f7</t>
  </si>
  <si>
    <t>tohk f8-f9</t>
  </si>
  <si>
    <t>tohk f10</t>
  </si>
  <si>
    <t>WeAreMachines - Lost.</t>
  </si>
  <si>
    <t>oDDling - Early Bird</t>
  </si>
  <si>
    <t>Hotel Pools &amp; oDDling - Remain</t>
  </si>
  <si>
    <t>Miki Matsubara - Stay With Me</t>
  </si>
  <si>
    <t>Night Tempo - Y a n a b a e</t>
  </si>
  <si>
    <t>De Lorra - Let Us</t>
  </si>
  <si>
    <t>toue f1</t>
  </si>
  <si>
    <t>toue f2</t>
  </si>
  <si>
    <t>toue f3</t>
  </si>
  <si>
    <t>toue f4</t>
  </si>
  <si>
    <t>toue f5</t>
  </si>
  <si>
    <t>toue f6</t>
  </si>
  <si>
    <t>toue f7</t>
  </si>
  <si>
    <t>toue f8</t>
  </si>
  <si>
    <t>toue f9</t>
  </si>
  <si>
    <t>toue f10</t>
  </si>
  <si>
    <t>Earthworm Jim - New Junk City</t>
  </si>
  <si>
    <t>Earthworm Jim - Use Your Head</t>
  </si>
  <si>
    <t>Mega Man 8: Search Man</t>
  </si>
  <si>
    <t>Terraria Spirit Mod - Drowning Tides</t>
  </si>
  <si>
    <t>Streets of Rage 2 - Dreamer</t>
  </si>
  <si>
    <t>Sion II The First Attack (X68000) - Legend</t>
  </si>
  <si>
    <t>Sonic CD - Collision Chaos Present JP</t>
  </si>
  <si>
    <t>Sonic CD 2011 - Time Attack JP</t>
  </si>
  <si>
    <t>Risk of Rain 2 - Into the Doldrums</t>
  </si>
  <si>
    <t>Underverse - Inking Mistake</t>
  </si>
  <si>
    <t>Sonic CD - Stardust Speedway "P Mix" (US) (Concept)</t>
  </si>
  <si>
    <t>toue end</t>
  </si>
  <si>
    <t>tosts f1-f2</t>
  </si>
  <si>
    <t>tosts f3-f4</t>
  </si>
  <si>
    <t>tosts f5-6</t>
  </si>
  <si>
    <t>tosts f2 top secret</t>
  </si>
  <si>
    <t>tosts f7-f8</t>
  </si>
  <si>
    <t>tosts f9-f10</t>
  </si>
  <si>
    <t>tosts endless staircase</t>
  </si>
  <si>
    <t>tosts top of the tower</t>
  </si>
  <si>
    <t>Mario Party 9 - How Strange!</t>
  </si>
  <si>
    <t>Bossfight - Partyt Är Igång!</t>
  </si>
  <si>
    <t>Loki - Interlude</t>
  </si>
  <si>
    <t>FNAF 1 - Ambience</t>
  </si>
  <si>
    <t>ColBreakz - Robots (Original Mix)</t>
  </si>
  <si>
    <t>Super Mario 64 - Endless Stairs</t>
  </si>
  <si>
    <t>Kevin MacLeod - Who Likes to Party</t>
  </si>
  <si>
    <t>tobs f1</t>
  </si>
  <si>
    <t>tobs f2</t>
  </si>
  <si>
    <t>tobs f3</t>
  </si>
  <si>
    <t>tobs f4</t>
  </si>
  <si>
    <t>tobs f5</t>
  </si>
  <si>
    <t>tobs f6</t>
  </si>
  <si>
    <t>tobs f7</t>
  </si>
  <si>
    <t>tobs f8</t>
  </si>
  <si>
    <t>tobs f9</t>
  </si>
  <si>
    <t>tobs f10</t>
  </si>
  <si>
    <t>Yoshi's Woolly World - Shy But Deadly</t>
  </si>
  <si>
    <t>Yoshi's Woolly World - Fluffin' Puffin Babysitting</t>
  </si>
  <si>
    <t>Mario Kart Wii - Sherbet Land</t>
  </si>
  <si>
    <t>Yoshi's Woolly World - Clawdaddy Beach</t>
  </si>
  <si>
    <t>Namice - Moment of Truth</t>
  </si>
  <si>
    <t>Yoshi's Woolly World - Special Course</t>
  </si>
  <si>
    <t>Yoshi's Woolly World - Scarf Roll Scamper (starts at 1:04)</t>
  </si>
  <si>
    <t>Yoshi's Woolly World - Sunset at Curtain Falls</t>
  </si>
  <si>
    <t>Yoshi's Woolly World - Wonderful World of Wool 6</t>
  </si>
  <si>
    <t>Yoshi's Woolly World - Wonderful World of Wool 7</t>
  </si>
  <si>
    <t>Yoshi's Woolly World - World 3</t>
  </si>
  <si>
    <t>tobs ending island</t>
  </si>
  <si>
    <t>tofv f1-f2</t>
  </si>
  <si>
    <t>tofv f3-f4</t>
  </si>
  <si>
    <t>tofv f5-f6</t>
  </si>
  <si>
    <t>tofv f7-f8</t>
  </si>
  <si>
    <t>tofv f9</t>
  </si>
  <si>
    <t>tofv f10</t>
  </si>
  <si>
    <t>Oliver Buckland - icosa</t>
  </si>
  <si>
    <t>Bossfight - Okiba Crackdown</t>
  </si>
  <si>
    <t>FLOOR BABA - Baba Bebop</t>
  </si>
  <si>
    <t>SilvaGunner: King for Another Day - Nothing But Pressure</t>
  </si>
  <si>
    <t>Oliver Buckland - rapid_data_transfer</t>
  </si>
  <si>
    <t>Machine Girl - Cyan Hardcore</t>
  </si>
  <si>
    <t>tossss f1</t>
  </si>
  <si>
    <t>tossss f2</t>
  </si>
  <si>
    <t>tossss f3</t>
  </si>
  <si>
    <t>tossss f4</t>
  </si>
  <si>
    <t>tossss f5</t>
  </si>
  <si>
    <t>tossss f6</t>
  </si>
  <si>
    <t>tossss f7</t>
  </si>
  <si>
    <t>tossss f8</t>
  </si>
  <si>
    <t>tossss f9</t>
  </si>
  <si>
    <t>tossss f10</t>
  </si>
  <si>
    <t>Waterflame - Rocket-Dog in Space</t>
  </si>
  <si>
    <t>Floor Baba - Disappear</t>
  </si>
  <si>
    <t>tossss f2 alarm section</t>
  </si>
  <si>
    <t>Kitsune² - Goodnight</t>
  </si>
  <si>
    <t>Kitsune² - Bramble on Elm Street</t>
  </si>
  <si>
    <t>Kirby Super Star Ultra - Galactic Nova</t>
  </si>
  <si>
    <t>Baba Is You - Fruit on Grass (Garden)</t>
  </si>
  <si>
    <t>Baba Is You - Cog is Push (Solitary Isle)</t>
  </si>
  <si>
    <t>tossss f7 alarm section</t>
  </si>
  <si>
    <t>Xtrullor - Disordered Worlds</t>
  </si>
  <si>
    <t>FLOOR BABA - NEON DEATH - 09 FAKE ONLINE</t>
  </si>
  <si>
    <t>tossss top</t>
  </si>
  <si>
    <t>tost f1</t>
  </si>
  <si>
    <t>tost f2</t>
  </si>
  <si>
    <t>tost f3</t>
  </si>
  <si>
    <t>tost f4</t>
  </si>
  <si>
    <t>tost f5</t>
  </si>
  <si>
    <t>tost f6</t>
  </si>
  <si>
    <t>tost f7</t>
  </si>
  <si>
    <t>tost f8</t>
  </si>
  <si>
    <t>tost f9</t>
  </si>
  <si>
    <t>tost f10</t>
  </si>
  <si>
    <t>Jet Set Radio - That's Enough</t>
  </si>
  <si>
    <t>Tentacular Circus - Splatoon</t>
  </si>
  <si>
    <t>HIVESWAP - Intermission 1</t>
  </si>
  <si>
    <t>Splatoon - Octoling Rendezvous</t>
  </si>
  <si>
    <t>SilvaGunner - Teknopathetic</t>
  </si>
  <si>
    <t>Side Street Step (KS OST)</t>
  </si>
  <si>
    <t>The Grubbles - Broom Temperature</t>
  </si>
  <si>
    <t>Vast Error - Six by Six</t>
  </si>
  <si>
    <t>Crash Twinsanity: "3-1 Madame Amberly School"</t>
  </si>
  <si>
    <t>Hideki Naganuma - AIN'T NOTHIN' LIKE A FUNKY BEAT</t>
  </si>
  <si>
    <t>totda portal room</t>
  </si>
  <si>
    <t>tomm portal room</t>
  </si>
  <si>
    <t>Juke's Towers of Hell - Astral Ruins: Reminder of a Costly Mistake</t>
  </si>
  <si>
    <t>OneShot: Solstice - Vestige</t>
  </si>
  <si>
    <t>OneShot - My Burden is Light</t>
  </si>
  <si>
    <t>ludowic Music/Katana ZERO - Breath of a Serpent</t>
  </si>
  <si>
    <t>Dex Arson - Gangsta</t>
  </si>
  <si>
    <t>tomm f1</t>
  </si>
  <si>
    <t>tomm f2</t>
  </si>
  <si>
    <t>tomm f3</t>
  </si>
  <si>
    <t>tomm f4</t>
  </si>
  <si>
    <t>tomm f5</t>
  </si>
  <si>
    <t>tomm f6</t>
  </si>
  <si>
    <t>tomm f7</t>
  </si>
  <si>
    <t>tomm f8</t>
  </si>
  <si>
    <t>tomm f9</t>
  </si>
  <si>
    <t>tomm f10</t>
  </si>
  <si>
    <t>tomm winroom</t>
  </si>
  <si>
    <t>Dex Arson - Ground Zero</t>
  </si>
  <si>
    <t>Dex Arson - Years</t>
  </si>
  <si>
    <t>Dex Arson - Unarmed Feat. Emily Abela</t>
  </si>
  <si>
    <t>Dex Arson - Machina</t>
  </si>
  <si>
    <t>Dex Arson - Embers Instrumental</t>
  </si>
  <si>
    <t>Dex Arson - Payload</t>
  </si>
  <si>
    <t>Dex Arson - Immunity</t>
  </si>
  <si>
    <t>Dex Arson - Machina (Ephixa Remix)</t>
  </si>
  <si>
    <t>Dex Arson - Welcome To War</t>
  </si>
  <si>
    <t>Dex Arson - Bipolar (Bossfight Remix)</t>
  </si>
  <si>
    <t>Dex Arson - Rampage</t>
  </si>
  <si>
    <t>totda f1</t>
  </si>
  <si>
    <t>totda f2</t>
  </si>
  <si>
    <t>totda f3</t>
  </si>
  <si>
    <t>totda f4</t>
  </si>
  <si>
    <t>totda f5</t>
  </si>
  <si>
    <t>totda f6</t>
  </si>
  <si>
    <t>totda f7</t>
  </si>
  <si>
    <t>totda f8</t>
  </si>
  <si>
    <t>totda f9</t>
  </si>
  <si>
    <t>totda f10</t>
  </si>
  <si>
    <t>Mother Russia Bleeds - Night Brawlers</t>
  </si>
  <si>
    <t>Waveshaper - Milkshake Megabyte (Sung Remix)</t>
  </si>
  <si>
    <t>Waveshaper - The Engineer</t>
  </si>
  <si>
    <t>Fixions - We Are Ghouls</t>
  </si>
  <si>
    <t>We Are Magonia - Terror (starts at 3:04)</t>
  </si>
  <si>
    <t>Mother Russia Bleeds - Black Racers</t>
  </si>
  <si>
    <t>Mother Russia Bleeds - Arena of Doom (Part 4)</t>
  </si>
  <si>
    <t>Fixions - Headhunter</t>
  </si>
  <si>
    <t>Fixions - Victims</t>
  </si>
  <si>
    <t>Fixions - Crimson Mutation (starts at 1:08, sped up by 1.25x)</t>
  </si>
  <si>
    <t>tobc f1</t>
  </si>
  <si>
    <t>tobc f2</t>
  </si>
  <si>
    <t>tobc f3</t>
  </si>
  <si>
    <t>tobc f4</t>
  </si>
  <si>
    <t>tobc f5</t>
  </si>
  <si>
    <t>tobc f6</t>
  </si>
  <si>
    <t>tobc f7</t>
  </si>
  <si>
    <t>tobc f8</t>
  </si>
  <si>
    <t>tobc f9</t>
  </si>
  <si>
    <t>tobc f10</t>
  </si>
  <si>
    <t>Streets of Rage 4 - The Undergrounds</t>
  </si>
  <si>
    <t>Streets of Rage 4 - The Commissioner</t>
  </si>
  <si>
    <t>Crypt of the Necrodancer: Overclocked - Konga Conga Kappa (King Konga Remix)</t>
  </si>
  <si>
    <t>Crypt of the Necrodancer - Tombtorial (Tutorial)</t>
  </si>
  <si>
    <t>Waterflame - The Show (CaptainJul Remix)</t>
  </si>
  <si>
    <t>R4: Ridge Racer Type 4 - Lucid Rhythms</t>
  </si>
  <si>
    <t>NemesisTheory - Rose At Meridiem</t>
  </si>
  <si>
    <t>Kirby and the Rainbow Curse - Revenge of the Enemy</t>
  </si>
  <si>
    <t>Waterflame - Techock</t>
  </si>
  <si>
    <t>NemesisTheory - Weeping Demon</t>
  </si>
  <si>
    <t>tomo f1-f2</t>
  </si>
  <si>
    <t>tomo f3</t>
  </si>
  <si>
    <t>tomo f4</t>
  </si>
  <si>
    <t>tomo f5-f6</t>
  </si>
  <si>
    <t>tomo f7-f8</t>
  </si>
  <si>
    <t>tomo f9-f10</t>
  </si>
  <si>
    <t>Secret Facility</t>
  </si>
  <si>
    <t>Super Meat Boy - The Salt Factory</t>
  </si>
  <si>
    <t>Undertale - Quiet Water</t>
  </si>
  <si>
    <t>Deltarune Chapter 2 - A Cyber's World?</t>
  </si>
  <si>
    <t>toaf f1</t>
  </si>
  <si>
    <t>toaf f2</t>
  </si>
  <si>
    <t>toaf f3</t>
  </si>
  <si>
    <t>toaf f4</t>
  </si>
  <si>
    <t>toaf f5</t>
  </si>
  <si>
    <t>toaf f6</t>
  </si>
  <si>
    <t>toaf f7</t>
  </si>
  <si>
    <t>toaf f8</t>
  </si>
  <si>
    <t>toaf f9</t>
  </si>
  <si>
    <t>toaf f10</t>
  </si>
  <si>
    <t>Camellia - AttraqtiA</t>
  </si>
  <si>
    <t>Se-U-Ra - Graffiti:Code -V0TL 3.90-</t>
  </si>
  <si>
    <t>yusi - Mass Control</t>
  </si>
  <si>
    <t>Zekk - Duplication</t>
  </si>
  <si>
    <t>Hidra-Xjeil - Emulisy</t>
  </si>
  <si>
    <t>AcuticNotes - TearVid</t>
  </si>
  <si>
    <t>xi - Quietus Ray</t>
  </si>
  <si>
    <t>Garigari Samushi - larva</t>
  </si>
  <si>
    <t>ak+q - Excelsia</t>
  </si>
  <si>
    <t>Camellia - M1LLI0N PP</t>
  </si>
  <si>
    <t>tow f1</t>
  </si>
  <si>
    <t>tow f2</t>
  </si>
  <si>
    <t>tow f3</t>
  </si>
  <si>
    <t>tow f4</t>
  </si>
  <si>
    <t>tow f5</t>
  </si>
  <si>
    <t>tow f6</t>
  </si>
  <si>
    <t>tow f7</t>
  </si>
  <si>
    <t>tow f8</t>
  </si>
  <si>
    <t>tow f9</t>
  </si>
  <si>
    <t>tow f10</t>
  </si>
  <si>
    <t>tow ending</t>
  </si>
  <si>
    <t>Kirby Star Allies - Title Screen</t>
  </si>
  <si>
    <t>Mario Party 8 - Shy Guys Perplex Express</t>
  </si>
  <si>
    <t>Mario Kart Wii - Top Results</t>
  </si>
  <si>
    <t>Kirby's Dream Land 3 - Ripple Field 1</t>
  </si>
  <si>
    <t>Kirby's Return to Dream Land - Mini Boss Battle</t>
  </si>
  <si>
    <t>Kirby Star Allies - Boss Battle</t>
  </si>
  <si>
    <t>Kirby Star Allies - Friend Star</t>
  </si>
  <si>
    <t>Mario Party - Dodging Danger</t>
  </si>
  <si>
    <t>Kirby Star Allies - Void Soul Battle</t>
  </si>
  <si>
    <t>tohl f1-f2</t>
  </si>
  <si>
    <t>tohl f3-f4</t>
  </si>
  <si>
    <t>tohl f5-f6</t>
  </si>
  <si>
    <t>tohl f7-f8</t>
  </si>
  <si>
    <t>tohl f9-f10</t>
  </si>
  <si>
    <t>tohl ending</t>
  </si>
  <si>
    <t>Mega Man 2 - Metal Man Stage (Sega Genesis Remix)</t>
  </si>
  <si>
    <t>Sonic Unleashed - Tornado Defense - 1st Battle</t>
  </si>
  <si>
    <t>Sonic Mania OST - Theme of the Hard-Boiled Heavies</t>
  </si>
  <si>
    <t>Sonic Adventure 2 - This Way Out (Prison Lane)</t>
  </si>
  <si>
    <t>Jacob Woodson - Open the Door</t>
  </si>
  <si>
    <t>man behind the slaughter 8-bit remix (Previously:</t>
  </si>
  <si>
    <t>cotaw f1</t>
  </si>
  <si>
    <t>cotaw f2</t>
  </si>
  <si>
    <t>cotaw spinning slamo</t>
  </si>
  <si>
    <t>cotaw f3</t>
  </si>
  <si>
    <t>cotaw crowd of shame</t>
  </si>
  <si>
    <t>cotaw f4</t>
  </si>
  <si>
    <t>Initial D - Deja Vu</t>
  </si>
  <si>
    <t>Paper Mario: The Origami King - Meet Kamek</t>
  </si>
  <si>
    <t>Paper Mario: The Origami King - Panic at Overlook Tower</t>
  </si>
  <si>
    <t>Seinfeld Theme</t>
  </si>
  <si>
    <t>Paper Mario: The Origami King - Thrills at Night</t>
  </si>
  <si>
    <t>cotaw f5</t>
  </si>
  <si>
    <t>cotaw the backrooms</t>
  </si>
  <si>
    <t>cotaw shadow slamo</t>
  </si>
  <si>
    <t>cotaw fb1</t>
  </si>
  <si>
    <t>cotaw f0</t>
  </si>
  <si>
    <t>cotaw sotat pumpkin house</t>
  </si>
  <si>
    <t>Paper Mario: The Origami King - Exploring the Great Sea</t>
  </si>
  <si>
    <t>The Backrooms Ambience</t>
  </si>
  <si>
    <t>Chorus of Winnie the Pooh (slowed down)</t>
  </si>
  <si>
    <t>Paper Mario: The Origami King - Toad Town in Trouble</t>
  </si>
  <si>
    <t>Paper Mario: The Origami King - Spade Island</t>
  </si>
  <si>
    <t>Super Paper Mario - The Ultimate Show</t>
  </si>
  <si>
    <t>Paper Mario: The Origami King - Snif City Royal Hotel</t>
  </si>
  <si>
    <t>cotaw national museum of curator pain</t>
  </si>
  <si>
    <t>cotaw f6</t>
  </si>
  <si>
    <t>cotaw the cool elevator</t>
  </si>
  <si>
    <t>cotaw f7</t>
  </si>
  <si>
    <t>cotaw boss introduction</t>
  </si>
  <si>
    <t>Paper Mario: The Origami King - Purple Streamer Battle</t>
  </si>
  <si>
    <t>Paper Mario: The Origami King - Beware the Handaconda</t>
  </si>
  <si>
    <t>Paper Mario: The Origami King - Yellow Streamer Battle</t>
  </si>
  <si>
    <t>Paper Mario: The Origami King - King Olly Enters</t>
  </si>
  <si>
    <t>cotaw tall roy's shop</t>
  </si>
  <si>
    <t>cotaw f8</t>
  </si>
  <si>
    <t>cotaw f9</t>
  </si>
  <si>
    <t>cotaw f10a</t>
  </si>
  <si>
    <t>cotaw f10b</t>
  </si>
  <si>
    <t>Paper Mario: The Origami King - Luigi Enters</t>
  </si>
  <si>
    <t>Paper Mario: The Origami King - Overlook Mountain</t>
  </si>
  <si>
    <t>Paper Mario: The Origami King - Event Battle</t>
  </si>
  <si>
    <t>cotaw what? Stop!</t>
  </si>
  <si>
    <t>cotaw f11</t>
  </si>
  <si>
    <t>cotaw f12</t>
  </si>
  <si>
    <t>cotaw f12 golden star claim</t>
  </si>
  <si>
    <t>cotaw f13</t>
  </si>
  <si>
    <t>cotaw the gbj</t>
  </si>
  <si>
    <t>Crypt of the Necrodancer - Pyrodancer (Death Metal Remix)</t>
  </si>
  <si>
    <t>Super Mario Galaxy - Space Storm Galaxy</t>
  </si>
  <si>
    <t>Super Mario Galaxy - Space Athletic Theme</t>
  </si>
  <si>
    <t>Paper Mario: The Origami King - Disco Devil</t>
  </si>
  <si>
    <t>Rainbow Trololol</t>
  </si>
  <si>
    <t>cotaw f13 2d outside section</t>
  </si>
  <si>
    <t>cotaw f14</t>
  </si>
  <si>
    <t>cotaw emergency dropper side a</t>
  </si>
  <si>
    <t>cotaw emergency dropper side b</t>
  </si>
  <si>
    <t>cotaw f14 dropper end section</t>
  </si>
  <si>
    <t>Paper Mario: The Origami King - The Disco Devil (8-bit Remix)</t>
  </si>
  <si>
    <t>Paper Mario: The Origami King - Battle with King Olly</t>
  </si>
  <si>
    <t>Paper Mario: The Origami King - Overlook Tower Under Fire</t>
  </si>
  <si>
    <t>Paper Mario: The Origami King - Toad Town (Green Streamer Removal)</t>
  </si>
  <si>
    <t>Paper Mario: The Origami King - M-A-X Power!</t>
  </si>
  <si>
    <t>cotaw low quality .gif of vendetta06 backstory</t>
  </si>
  <si>
    <t>cotaw low quality .gif of vendetta06 pre-battle</t>
  </si>
  <si>
    <t>cotaw low quality .gif of vendetta06 boss battle</t>
  </si>
  <si>
    <t>cotaw ending</t>
  </si>
  <si>
    <t>Xenoblade Chronicles: Definitive Edition - Memories</t>
  </si>
  <si>
    <t>Paper Mario: The Origami King - King Olly's Throne Room</t>
  </si>
  <si>
    <t>Paper Mario: The Origami King - The Final Battle</t>
  </si>
  <si>
    <t>Paper Mario: The Origami King - Café (alt. version 2)</t>
  </si>
  <si>
    <t>cotaw f15a</t>
  </si>
  <si>
    <t>cotaw f15b</t>
  </si>
  <si>
    <t>cotaw f15c</t>
  </si>
  <si>
    <t>cotaw the puppetmaster</t>
  </si>
  <si>
    <t>Paper Mario: The Origami King - Origami Castle</t>
  </si>
  <si>
    <t>Paper Mario: The Origami King - King Olly and Mega Bowser</t>
  </si>
  <si>
    <t>Paper Mario: The Origami King - King Olly's Final Form</t>
  </si>
  <si>
    <t>No Turning Back (slowed to oblivion)</t>
  </si>
  <si>
    <t>Megalovania (slowed to oblivion)</t>
  </si>
  <si>
    <t>tohm f1</t>
  </si>
  <si>
    <t>tohm f2</t>
  </si>
  <si>
    <t>tohm f3</t>
  </si>
  <si>
    <t>tohm f4</t>
  </si>
  <si>
    <t>tohm f5</t>
  </si>
  <si>
    <t>tohm f6</t>
  </si>
  <si>
    <t>tohm f7</t>
  </si>
  <si>
    <t>tohm f8</t>
  </si>
  <si>
    <t>tohm f9</t>
  </si>
  <si>
    <t>tohm f10</t>
  </si>
  <si>
    <t>Pokémon D/P/Pt - Pokémon League - Remix</t>
  </si>
  <si>
    <t>Trippple - Crimes Across The Moon</t>
  </si>
  <si>
    <t>FantomenK - Jet Man Stage Remix (Rokko Chan)</t>
  </si>
  <si>
    <t>【Cytus II】DRG</t>
  </si>
  <si>
    <t>sLate10 - Troubles</t>
  </si>
  <si>
    <t>Eschatos - MASSIVE X</t>
  </si>
  <si>
    <t>Crypt of the Necrodancer - Dead End</t>
  </si>
  <si>
    <t>Crypt of the Necrodancer - Vamplified</t>
  </si>
  <si>
    <t>Gang-Plank Galleon - Super Smash Bros. Ultimate OST</t>
  </si>
  <si>
    <t>tohm ending</t>
  </si>
  <si>
    <t>tohm f1 and f4 secret rooms</t>
  </si>
  <si>
    <t>C418 - Clark</t>
  </si>
  <si>
    <t>C418 - Cat</t>
  </si>
  <si>
    <t>toas f1</t>
  </si>
  <si>
    <t>toas f2</t>
  </si>
  <si>
    <t>toas f3</t>
  </si>
  <si>
    <t>toas f4</t>
  </si>
  <si>
    <t>toas f5</t>
  </si>
  <si>
    <t>toas f6</t>
  </si>
  <si>
    <t>toas f7</t>
  </si>
  <si>
    <t>toas f8</t>
  </si>
  <si>
    <t>toas f9</t>
  </si>
  <si>
    <t>toas f10</t>
  </si>
  <si>
    <t>WarioWare Gold - Main Menu</t>
  </si>
  <si>
    <t>Mega Man 2 "Crash Man" Jazz Rock Band Cover by The OneUps</t>
  </si>
  <si>
    <t>Ratchet &amp; Clank - Veldin - Kyzil Plateau</t>
  </si>
  <si>
    <t>Ratchet &amp; Clank - Aridia - Saving Skidd McMarx</t>
  </si>
  <si>
    <t>Cipher Admin MIROR-B (Superfunk Edition)</t>
  </si>
  <si>
    <t>Persona Q2 - Pull The Trigger</t>
  </si>
  <si>
    <t>Everhood - Squid Jazz</t>
  </si>
  <si>
    <t>Paper Mario: The Origami King - The Final Fold 1</t>
  </si>
  <si>
    <t>toas f9 slide</t>
  </si>
  <si>
    <t>toas f9 bossfight</t>
  </si>
  <si>
    <t>toas f10 balcony</t>
  </si>
  <si>
    <t>Paper Mario: The Origami King - The Final Fold 2</t>
  </si>
  <si>
    <t>Paper Mario: The Origami King - The Final Fold 3</t>
  </si>
  <si>
    <t>Snail's House - Balloons</t>
  </si>
  <si>
    <t>Snail's House - Summerscape</t>
  </si>
  <si>
    <t>tobibi f1</t>
  </si>
  <si>
    <t>tobibi f2</t>
  </si>
  <si>
    <t>tobibi f3</t>
  </si>
  <si>
    <t>tobibi f4</t>
  </si>
  <si>
    <t>tobibi f5</t>
  </si>
  <si>
    <t>tobibi f6</t>
  </si>
  <si>
    <t>tobibi f7</t>
  </si>
  <si>
    <t>tobibi f8</t>
  </si>
  <si>
    <t>tobibi f9</t>
  </si>
  <si>
    <t>tobibi f10</t>
  </si>
  <si>
    <t>Steven Universe - Futurisms</t>
  </si>
  <si>
    <t>Tomodachi Life - Map (Night)</t>
  </si>
  <si>
    <t>Bravely Second: End Layer - I think this is also good</t>
  </si>
  <si>
    <t>Persona 5 Scramble: The Phantom Strikers - Crossover</t>
  </si>
  <si>
    <t>Elebits - To the Amusement Park!</t>
  </si>
  <si>
    <t>Under Night In-Birth - Erudite Eye (Chaos Theme) (Cover)</t>
  </si>
  <si>
    <t>Elebits - A Spaceship Fantasy</t>
  </si>
  <si>
    <t>Elebits - Sea, Sky, &amp; Land</t>
  </si>
  <si>
    <t>Under Night In-Birth - Sound of Night Wind</t>
  </si>
  <si>
    <t>Persona 5 Scramble: The Phantom Strikers - You Are Stronger</t>
  </si>
  <si>
    <t>tobibi final stretch</t>
  </si>
  <si>
    <t>Deltarune Chapter 2 - Dialtone</t>
  </si>
  <si>
    <t>tocf f1</t>
  </si>
  <si>
    <t>tocf f2</t>
  </si>
  <si>
    <t>tocf f3</t>
  </si>
  <si>
    <t>tocf f4</t>
  </si>
  <si>
    <t>tocf f5</t>
  </si>
  <si>
    <t>tocf f6</t>
  </si>
  <si>
    <t>tocf f7</t>
  </si>
  <si>
    <t>tocf f10</t>
  </si>
  <si>
    <t>Floor Baba - Neon Sands</t>
  </si>
  <si>
    <t>Sonic CD - Quartz Quadrant Present JP</t>
  </si>
  <si>
    <t>tocf f3 outside</t>
  </si>
  <si>
    <t>Phoenix Wright: Ace Attorney - Objection! (Jazz Remix)</t>
  </si>
  <si>
    <t>Sonic CD - Quartz Quadrant Past</t>
  </si>
  <si>
    <t>Eschatos - Silver Lining</t>
  </si>
  <si>
    <t>meganeko &amp; FantomenK - Crystal Tokyo</t>
  </si>
  <si>
    <t>tocf f7 roof</t>
  </si>
  <si>
    <t>tocf f8-f9</t>
  </si>
  <si>
    <t>tocf ending</t>
  </si>
  <si>
    <t>FearofDark - Spectronosis</t>
  </si>
  <si>
    <t>Hotline Miami 2 - Around</t>
  </si>
  <si>
    <t>Vulta - Shattered</t>
  </si>
  <si>
    <t>torc f1</t>
  </si>
  <si>
    <t>torc f2</t>
  </si>
  <si>
    <t>torc f3</t>
  </si>
  <si>
    <t>torc f4</t>
  </si>
  <si>
    <t>torc f5</t>
  </si>
  <si>
    <t>torc f6</t>
  </si>
  <si>
    <t>torc f7</t>
  </si>
  <si>
    <t>torc f10</t>
  </si>
  <si>
    <t>torc f8-f9</t>
  </si>
  <si>
    <t>Eyeliner - Toy Dog</t>
  </si>
  <si>
    <t>HOME - Dream Head</t>
  </si>
  <si>
    <t>HOME - Head First</t>
  </si>
  <si>
    <t>HOME - Gone Tomorrow</t>
  </si>
  <si>
    <t>HOME - Millenium</t>
  </si>
  <si>
    <t>pilotredsun - laughcrydubtron (starts at 0:13)</t>
  </si>
  <si>
    <t>HOME - Descender</t>
  </si>
  <si>
    <t>HOME - Nod If You Can Hear Me</t>
  </si>
  <si>
    <t>tofd f1-f3</t>
  </si>
  <si>
    <t>tofd f4-f5</t>
  </si>
  <si>
    <t>tofd f6-f7</t>
  </si>
  <si>
    <t>tofd f8-f10</t>
  </si>
  <si>
    <t>tofd ending: wall winpad</t>
  </si>
  <si>
    <t>Nmesh - 黒い水の上に反射 [Reflection on black water]</t>
  </si>
  <si>
    <t>Nmesh - 心痛を受け入れます [Accept heartache] (Zomby Version)</t>
  </si>
  <si>
    <t>Sleepy Slithers - Fishlicka</t>
  </si>
  <si>
    <t>Oliver Buckland - oceanid</t>
  </si>
  <si>
    <t>Distorted Drone</t>
  </si>
  <si>
    <t>tofm portal room</t>
  </si>
  <si>
    <t>toua portal room</t>
  </si>
  <si>
    <t>Juke's Towers of Hell - And We Are Wanderers Still</t>
  </si>
  <si>
    <t>Slime Rancher - The Past and You (Casey Sessions)</t>
  </si>
  <si>
    <t>Meta Runner - Tari's Final Chance</t>
  </si>
  <si>
    <t>Deep Rock Galactic - The Descent</t>
  </si>
  <si>
    <t>toua f1</t>
  </si>
  <si>
    <t>toua f2</t>
  </si>
  <si>
    <t>toua f3</t>
  </si>
  <si>
    <t>toua f4</t>
  </si>
  <si>
    <t>toua f5</t>
  </si>
  <si>
    <t>toua f6</t>
  </si>
  <si>
    <t>toua f7</t>
  </si>
  <si>
    <t>toua f8</t>
  </si>
  <si>
    <t>toua f9</t>
  </si>
  <si>
    <t>toua f10</t>
  </si>
  <si>
    <t>Vurse - Blanklevels</t>
  </si>
  <si>
    <t>Kid2Will - Fire aura</t>
  </si>
  <si>
    <t>Philippe Manceau - Perplexed Mind</t>
  </si>
  <si>
    <t>Ratchet &amp; Clank - Planet Orxon</t>
  </si>
  <si>
    <t>633397 - time, pt. 2</t>
  </si>
  <si>
    <t>Deep Rock Galactic - Ode to the Fallen</t>
  </si>
  <si>
    <t>False Noise - Serpentine</t>
  </si>
  <si>
    <t>toua final stretch</t>
  </si>
  <si>
    <t>Sewerslvt - Mr. Kill Myself</t>
  </si>
  <si>
    <t>tofm f1</t>
  </si>
  <si>
    <t>tofm f2</t>
  </si>
  <si>
    <t>tofm f3</t>
  </si>
  <si>
    <t>tofm f4</t>
  </si>
  <si>
    <t>tofm f5</t>
  </si>
  <si>
    <t>tofm f6</t>
  </si>
  <si>
    <t>tofm f7</t>
  </si>
  <si>
    <t>tofm f8</t>
  </si>
  <si>
    <t>tofm f9</t>
  </si>
  <si>
    <t>tofm f10</t>
  </si>
  <si>
    <t>tofm f6 relax area</t>
  </si>
  <si>
    <t>Derpcat - Something Different (feat. Talurre) (starts at 0:23)</t>
  </si>
  <si>
    <t>Erik McClure - Neutronium</t>
  </si>
  <si>
    <t>OMORI - You Were Wrong. Go Back.</t>
  </si>
  <si>
    <t>OMORI - Underwater Prom Queens (sta</t>
  </si>
  <si>
    <t>Pokémon X/Y - Vs. Kalos Champion Diantha (Bliitzit Remix Mashup)</t>
  </si>
  <si>
    <t>OMORI - World's End Valentine (starts at 0:17)</t>
  </si>
  <si>
    <t>OMORI - Stardust Diving</t>
  </si>
  <si>
    <t>NemesisTheory - Mysterious Sleeper</t>
  </si>
  <si>
    <t>OMORI - Tee-hee Time</t>
  </si>
  <si>
    <t>tofm f10 viewing deck</t>
  </si>
  <si>
    <t>tofm f10 final life</t>
  </si>
  <si>
    <t>tofm black hole</t>
  </si>
  <si>
    <t>tofm final stretch anticipation</t>
  </si>
  <si>
    <t>tofm are you seriously that dumb</t>
  </si>
  <si>
    <t>tofm final stretch</t>
  </si>
  <si>
    <t>Detroit: Become Human - Finish the Barricade</t>
  </si>
  <si>
    <t>Camellia - ΩΩPARTS (starts at 3:47)</t>
  </si>
  <si>
    <t>Attack on Titan - YouSeeBIGGIRL/T:T (starts at 1:27)</t>
  </si>
  <si>
    <t>DANGANRONPA OST: -2-04- Despair Syndrome</t>
  </si>
  <si>
    <t>Attack on Titan - T-KT (previously Wind SFX)</t>
  </si>
  <si>
    <t>Hotel Mario - Main Menu/Map Theme (Bass Boosted)</t>
  </si>
  <si>
    <t>Pokémon Mystery Dungeon 2 - Don't Ever Forget - Orchestral Remix (starts at 3:17)</t>
  </si>
  <si>
    <t>tofm winroom section 1</t>
  </si>
  <si>
    <t>tofm winroom section 2</t>
  </si>
  <si>
    <t>tofm winroom section 3</t>
  </si>
  <si>
    <t>OMORI - Trees...</t>
  </si>
  <si>
    <t>OMORI - See You Tomorrow</t>
  </si>
  <si>
    <t>Pokémon Mystery Dungeon 2 - A Wish For Peace (TGH's Pokémon Mystery Dungeon 2 Remastering Project)</t>
  </si>
  <si>
    <t>coact f1-f2</t>
  </si>
  <si>
    <t>coact f3</t>
  </si>
  <si>
    <t>coact f4</t>
  </si>
  <si>
    <t>coact f5</t>
  </si>
  <si>
    <t>coact f6</t>
  </si>
  <si>
    <t>coact f7</t>
  </si>
  <si>
    <t>coact f8-f11</t>
  </si>
  <si>
    <t>coact f12</t>
  </si>
  <si>
    <t>Celeste B-Sides - Old Site (Black Moonrise Mix)</t>
  </si>
  <si>
    <t>Flood Escape 2 - Fall Equinox</t>
  </si>
  <si>
    <t>Celeste - Scattered and Lost</t>
  </si>
  <si>
    <t>Celeste - Resurrections (Chase Sequence)</t>
  </si>
  <si>
    <t>Corpse Party 3DS - Underground Maze</t>
  </si>
  <si>
    <t>OMORI - Finding The Truth/Suffocate</t>
  </si>
  <si>
    <t>Perturbator - Raining Steel</t>
  </si>
  <si>
    <t>MapleStory - Temple of Time: Repentance</t>
  </si>
  <si>
    <t>coact f13</t>
  </si>
  <si>
    <t>coact f14</t>
  </si>
  <si>
    <t>coact f15</t>
  </si>
  <si>
    <t>coact f16</t>
  </si>
  <si>
    <t>coact f17</t>
  </si>
  <si>
    <t>coact ending</t>
  </si>
  <si>
    <t>Terraria: Calamity - Feral Amalgamation [REMIX]</t>
  </si>
  <si>
    <t>TVRUHH Original Soundtrack - Heaven Sends Its Love</t>
  </si>
  <si>
    <t>P8107 - onoken</t>
  </si>
  <si>
    <t>Flood Escape 2 - Poisonous Chasm</t>
  </si>
  <si>
    <t>Punishing Gray Raven - Holy Moonlight</t>
  </si>
  <si>
    <t>Memento - RE:Zero</t>
  </si>
  <si>
    <t>toui f1</t>
  </si>
  <si>
    <t>toui f2</t>
  </si>
  <si>
    <t>toui f3</t>
  </si>
  <si>
    <t>toui f4</t>
  </si>
  <si>
    <t>toui f5</t>
  </si>
  <si>
    <t>toui f6</t>
  </si>
  <si>
    <t>toui f7</t>
  </si>
  <si>
    <t>toui f8</t>
  </si>
  <si>
    <t>toui f9</t>
  </si>
  <si>
    <t>toui f10</t>
  </si>
  <si>
    <t>dj-Nate - Electrodynamix 2</t>
  </si>
  <si>
    <t>balderact - Seamless Void</t>
  </si>
  <si>
    <t>DuoCore - Endorphins</t>
  </si>
  <si>
    <t>MafiaPineapple - Shattered</t>
  </si>
  <si>
    <t>Dimrain47 - Buzztone Symphony</t>
  </si>
  <si>
    <t>Dimrain47 - R.E.M. III</t>
  </si>
  <si>
    <t>Dimrain47 - Twilight Techno</t>
  </si>
  <si>
    <t>Camellia - Toxic Violet Cubes</t>
  </si>
  <si>
    <t>Miitopia - The Dark Lord's Wrath</t>
  </si>
  <si>
    <t>toui fake victory lap</t>
  </si>
  <si>
    <t>Eerie Wind Constant 1 (SFX)</t>
  </si>
  <si>
    <t>Camellia - NIGHTMARE † CITY</t>
  </si>
  <si>
    <t>tosaps f1</t>
  </si>
  <si>
    <t>tosaps f2</t>
  </si>
  <si>
    <t>tosaps f3</t>
  </si>
  <si>
    <t>tosaps f4</t>
  </si>
  <si>
    <t>tosaps f5</t>
  </si>
  <si>
    <t>tosaps f6</t>
  </si>
  <si>
    <t>tosaps f7</t>
  </si>
  <si>
    <t>tosaps f8</t>
  </si>
  <si>
    <t>tosaps f9</t>
  </si>
  <si>
    <t>tosaps f10</t>
  </si>
  <si>
    <t>Sonic Robo Blast 2 - Tutorial</t>
  </si>
  <si>
    <t>Super Mario 64 Plus - Menu Theme</t>
  </si>
  <si>
    <t>Robotprins&amp;cTrix "Funky Bunny" - Friend Force 2</t>
  </si>
  <si>
    <t>Spark the Electric Jester 2 - Floria Highway</t>
  </si>
  <si>
    <t>Spark the Electric Jester 2 - Scaria Stropolis</t>
  </si>
  <si>
    <t>Sonic Colors: Ultimate - Asteroid Coaster (Act 1) (Remix)</t>
  </si>
  <si>
    <t>Sonic Robo Blast 2 - Egg Rock (Zone 1)</t>
  </si>
  <si>
    <t>Sonic Robo Blast 2 - Anticipation</t>
  </si>
  <si>
    <t>tosaps f9 outside</t>
  </si>
  <si>
    <t>Sonic Robo Blast 2 - Egg Satellite Zone</t>
  </si>
  <si>
    <t>Sonic Mania - Egg Reverie (Egg Reverie Zone)</t>
  </si>
  <si>
    <t>tocmc f1</t>
  </si>
  <si>
    <t>tocmc f2</t>
  </si>
  <si>
    <t>tocmc f3</t>
  </si>
  <si>
    <t>tocmc f4</t>
  </si>
  <si>
    <t>tocmc f5</t>
  </si>
  <si>
    <t>tocmc f6</t>
  </si>
  <si>
    <t>tocmc f7</t>
  </si>
  <si>
    <t>tocmc f8</t>
  </si>
  <si>
    <t>tocmc f9</t>
  </si>
  <si>
    <t>tocmc f10</t>
  </si>
  <si>
    <t>SAVANT - Innocence</t>
  </si>
  <si>
    <t>SAVANT - Prototype</t>
  </si>
  <si>
    <t>Virtual Riot - Continue</t>
  </si>
  <si>
    <t>SAVANT - Upgrade</t>
  </si>
  <si>
    <t>SAVANT - Starfish (starts at 1:01)</t>
  </si>
  <si>
    <t>SAVANT - Ode to Joy</t>
  </si>
  <si>
    <t>SAVANT - Bananonymous (Alchemist)</t>
  </si>
  <si>
    <t>Virtual Riot - Energy Drink (Sharks Remix)</t>
  </si>
  <si>
    <t>CyberVortex - The Cone Crumbles</t>
  </si>
  <si>
    <t>tocmc cart ride</t>
  </si>
  <si>
    <t>BIG SHOT ([HEAVEN]ly Beginning Ver.)</t>
  </si>
  <si>
    <t>SAVANT - Volture</t>
  </si>
  <si>
    <t>toy f1-f2</t>
  </si>
  <si>
    <t>toy f3-f4</t>
  </si>
  <si>
    <t>toy f5 and ending</t>
  </si>
  <si>
    <t>toy f5 bossfight</t>
  </si>
  <si>
    <t>toy f6</t>
  </si>
  <si>
    <t>toy f7</t>
  </si>
  <si>
    <t>toy f8-f9</t>
  </si>
  <si>
    <t>toy f10</t>
  </si>
  <si>
    <t>toy cutscenes</t>
  </si>
  <si>
    <t>Did You See It, The Great Parade Yesterday?</t>
  </si>
  <si>
    <t>Ancient Ascent</t>
  </si>
  <si>
    <t>World</t>
  </si>
  <si>
    <t>Knight of Yore</t>
  </si>
  <si>
    <t>Guide Me Home, O Dying Flame</t>
  </si>
  <si>
    <t>Capillary Waves of Heaven and Earth</t>
  </si>
  <si>
    <t>Mother Nature, Frozen in Time</t>
  </si>
  <si>
    <t>The World I Took For Granted</t>
  </si>
  <si>
    <t>Unwelcome</t>
  </si>
  <si>
    <t>tows f1-f2</t>
  </si>
  <si>
    <t>tows f3-f4</t>
  </si>
  <si>
    <t>tows f5-f6</t>
  </si>
  <si>
    <t>tows f7-f8</t>
  </si>
  <si>
    <t>tows f9-f10</t>
  </si>
  <si>
    <t>Nstryder - Gigabit Weaboo</t>
  </si>
  <si>
    <t>Moe Shop - Heart</t>
  </si>
  <si>
    <t>KLYDIX - Dream Flower</t>
  </si>
  <si>
    <t>SHK - Illusion of Space</t>
  </si>
  <si>
    <t>Derpcat - Something Different (feat. Talurre)</t>
  </si>
  <si>
    <t>toce f1-f2</t>
  </si>
  <si>
    <t>toce f3-f4</t>
  </si>
  <si>
    <t>toce f5-f6</t>
  </si>
  <si>
    <t>toce f7-f8</t>
  </si>
  <si>
    <t>toce f9-f10</t>
  </si>
  <si>
    <t>FLOOR BABA - WIGGLECORE</t>
  </si>
  <si>
    <t>FLOOR BABA - NEON SANDS</t>
  </si>
  <si>
    <t>FLOOR BABA - Your Self</t>
  </si>
  <si>
    <t>Frums - Wing</t>
  </si>
  <si>
    <t>Frums - Living Will</t>
  </si>
  <si>
    <t>togm f1-f2</t>
  </si>
  <si>
    <t>togm f3-f4</t>
  </si>
  <si>
    <t>togm f5-f6</t>
  </si>
  <si>
    <t>togm dropper</t>
  </si>
  <si>
    <t>togm f7</t>
  </si>
  <si>
    <t>togm f8-f9</t>
  </si>
  <si>
    <t>togm f9 disco room</t>
  </si>
  <si>
    <t>togm f10</t>
  </si>
  <si>
    <t>togm ending</t>
  </si>
  <si>
    <t>Schtiffles - The Funk Tank</t>
  </si>
  <si>
    <t>Schtiffles - Ghost House</t>
  </si>
  <si>
    <t>AdhesiveWombat - 8 Bit Adventure</t>
  </si>
  <si>
    <t>AdhesiveWombat - Ball Point</t>
  </si>
  <si>
    <t>Schtiffles - 236</t>
  </si>
  <si>
    <t>Schtiffles - Grand Finale</t>
  </si>
  <si>
    <t>Waveshaper - Departure</t>
  </si>
  <si>
    <t>Heartbeat (SFX)</t>
  </si>
  <si>
    <t>ROBLOX - Night Moves</t>
  </si>
  <si>
    <t>todf f1</t>
  </si>
  <si>
    <t>todf f2</t>
  </si>
  <si>
    <t>todf f3</t>
  </si>
  <si>
    <t>todf f4</t>
  </si>
  <si>
    <t>todf f5</t>
  </si>
  <si>
    <t>todf f6</t>
  </si>
  <si>
    <t>todf f7</t>
  </si>
  <si>
    <t>todf f8</t>
  </si>
  <si>
    <t>todf f9</t>
  </si>
  <si>
    <t>todf f10</t>
  </si>
  <si>
    <t>Scattle - Deja Vu</t>
  </si>
  <si>
    <t>BFB - coins</t>
  </si>
  <si>
    <t>Scattle - It Aint So</t>
  </si>
  <si>
    <t>Scattle - Mother's Day</t>
  </si>
  <si>
    <t>Scattle - Spooky</t>
  </si>
  <si>
    <t>Scattle - Deadshot</t>
  </si>
  <si>
    <t>Scattle - True Grit</t>
  </si>
  <si>
    <t>Scattle - Chemistry</t>
  </si>
  <si>
    <t>Scattle - Beautiful</t>
  </si>
  <si>
    <t>Scattle - Selfish Greedy Misery</t>
  </si>
  <si>
    <t>tobr f1-f2</t>
  </si>
  <si>
    <t>tobr f3-f4</t>
  </si>
  <si>
    <t>tobr f5-f6</t>
  </si>
  <si>
    <t>tobr f7-f8</t>
  </si>
  <si>
    <t>tobr f9-f10</t>
  </si>
  <si>
    <t>LawnReality - Dawn in the Valley</t>
  </si>
  <si>
    <t>LawnReality - City of Stars</t>
  </si>
  <si>
    <t>LawnReality - Morning Light</t>
  </si>
  <si>
    <t>LawnReality - Calming Breeze</t>
  </si>
  <si>
    <t>LawnReality - Night</t>
  </si>
  <si>
    <t>tosv f1</t>
  </si>
  <si>
    <t>tosv f2-f3</t>
  </si>
  <si>
    <t>tosv f4-f5</t>
  </si>
  <si>
    <t>tosv f6-f7</t>
  </si>
  <si>
    <t>tosv f8-f9</t>
  </si>
  <si>
    <t>tosv f10</t>
  </si>
  <si>
    <t>7mai - Kindness</t>
  </si>
  <si>
    <t>RyouRyou - R3Vive</t>
  </si>
  <si>
    <t>Connexio - Sudden mirage</t>
  </si>
  <si>
    <t>Attoclef - EloaH</t>
  </si>
  <si>
    <t>Isumi Aoi - 世界のアルマ</t>
  </si>
  <si>
    <t>Geneki JK - Scepticism</t>
  </si>
  <si>
    <t>torw f1-f2</t>
  </si>
  <si>
    <t>torw f3</t>
  </si>
  <si>
    <t>torw f4-f5</t>
  </si>
  <si>
    <t>torw f6-f7</t>
  </si>
  <si>
    <t>torw f8</t>
  </si>
  <si>
    <t>torw f9</t>
  </si>
  <si>
    <t>torw f10</t>
  </si>
  <si>
    <t>Mario &amp; Luigi: Bowser's Inside Story - Beachside Dream</t>
  </si>
  <si>
    <t>Mario &amp; Luigi: Bowser's Inside Story - Beachside Dream (Inside Bowser)</t>
  </si>
  <si>
    <t>The Legend of Zelda: The Wind Waker - The Great Sea</t>
  </si>
  <si>
    <t>Spongebob: Battle for Bikini Bottom - Rock Bottom</t>
  </si>
  <si>
    <t>Donkey Kong Country - Aquatic Ambience</t>
  </si>
  <si>
    <t>Earthbound - Summers (Theme)</t>
  </si>
  <si>
    <t>A Hat in Time - Heart to Heart</t>
  </si>
  <si>
    <t>toj f1-f2</t>
  </si>
  <si>
    <t>toj f3-f4</t>
  </si>
  <si>
    <t>toj f5-f6</t>
  </si>
  <si>
    <t>toj f7-f8</t>
  </si>
  <si>
    <t>toj f9</t>
  </si>
  <si>
    <t>toj f10</t>
  </si>
  <si>
    <t>Kirby Triple Deluxe - Moonstruck Blossom (Jazz Ballad Remix)</t>
  </si>
  <si>
    <t>Persona 5 - Beneath the Mask</t>
  </si>
  <si>
    <t>Sonic Generations 3DS - Casino Night (Act 2)</t>
  </si>
  <si>
    <t>Turnabout Jazz Soul - Track 2 - Phoenix Wright - Objection</t>
  </si>
  <si>
    <t>Cuphead - The Airship</t>
  </si>
  <si>
    <t>Keith Mansfield/KPM 1000 LP Series - Trombones In The Night</t>
  </si>
  <si>
    <t>forgotten ridge</t>
  </si>
  <si>
    <t>sofm/tower rush portal room</t>
  </si>
  <si>
    <t>Celeste - Golden</t>
  </si>
  <si>
    <t>Banjo-Kazooie - Gruntilda's lair</t>
  </si>
  <si>
    <t>ROBLOX - In Hindsight (d)</t>
  </si>
  <si>
    <t>tomb f1</t>
  </si>
  <si>
    <t>tomb f2</t>
  </si>
  <si>
    <t>tomb f3</t>
  </si>
  <si>
    <t>tomb f4</t>
  </si>
  <si>
    <t>tomb f5</t>
  </si>
  <si>
    <t>tomb f6</t>
  </si>
  <si>
    <t>tomb f7</t>
  </si>
  <si>
    <t>tomb f8</t>
  </si>
  <si>
    <t>tomb f9</t>
  </si>
  <si>
    <t>tomb f10</t>
  </si>
  <si>
    <t>Waterflame - Grind District</t>
  </si>
  <si>
    <t>ZeroCakes - Flat Zone Infinity</t>
  </si>
  <si>
    <t>Waterflame - Radioactive</t>
  </si>
  <si>
    <t>Shinrog - Infertehno</t>
  </si>
  <si>
    <t>Mattashi - Lost in Pixels</t>
  </si>
  <si>
    <t>MadhouseDUDE - All Aboard</t>
  </si>
  <si>
    <t>Dunderpatrullen - Pablo Minibar</t>
  </si>
  <si>
    <t>EnVy - Grizzly</t>
  </si>
  <si>
    <t>Lukhash - Walkman</t>
  </si>
  <si>
    <t>Eschatos - SILVER LINING</t>
  </si>
  <si>
    <t>sotp f1</t>
  </si>
  <si>
    <t>sotp f2</t>
  </si>
  <si>
    <t>sotp f3</t>
  </si>
  <si>
    <t>sotp f4</t>
  </si>
  <si>
    <t>sotp f5</t>
  </si>
  <si>
    <t>sotp f6</t>
  </si>
  <si>
    <t>Pokémon Mystery Dungeon - Mt. Thunder</t>
  </si>
  <si>
    <t>Super Mario Galaxy - Melty Molten Galaxy</t>
  </si>
  <si>
    <t>Donkey Kong Country Returns - Furious Fire</t>
  </si>
  <si>
    <t>Cherubim - Carne Vale</t>
  </si>
  <si>
    <t>cown f1</t>
  </si>
  <si>
    <t>cown f2</t>
  </si>
  <si>
    <t>cown f3</t>
  </si>
  <si>
    <t>cown f4</t>
  </si>
  <si>
    <t>cown f5</t>
  </si>
  <si>
    <t>cown f6</t>
  </si>
  <si>
    <t>cown f7</t>
  </si>
  <si>
    <t>cown f8</t>
  </si>
  <si>
    <t>cown f9</t>
  </si>
  <si>
    <t>cown f10</t>
  </si>
  <si>
    <t>cown f11</t>
  </si>
  <si>
    <t>cown f12</t>
  </si>
  <si>
    <t>cown f13</t>
  </si>
  <si>
    <t>cown f14</t>
  </si>
  <si>
    <t>cown f15</t>
  </si>
  <si>
    <t>cown f16</t>
  </si>
  <si>
    <t>cown f17</t>
  </si>
  <si>
    <t>cown f18</t>
  </si>
  <si>
    <t>cown f19</t>
  </si>
  <si>
    <t>cown f20</t>
  </si>
  <si>
    <t>cown f21</t>
  </si>
  <si>
    <t>cown f22</t>
  </si>
  <si>
    <t>cown f23</t>
  </si>
  <si>
    <t>cown f24</t>
  </si>
  <si>
    <t>cown f25</t>
  </si>
  <si>
    <t>Crypt of the Necrodancer - Mausoleum Mash (Zone 1-3)</t>
  </si>
  <si>
    <t>Banjo Kazooie - Clanker's Cavern</t>
  </si>
  <si>
    <t>City Trial - Kirby Air Ride</t>
  </si>
  <si>
    <t>Super Smash Bros. Brawl (Metal Gear Solid) - Theme of Tara</t>
  </si>
  <si>
    <t>Kevin Macleod - Overcast</t>
  </si>
  <si>
    <t>The Binding of Isaac - Basement Theme (Sacrificial)</t>
  </si>
  <si>
    <t>Paul Engemann - Scarface (Push It To The Limit)</t>
  </si>
  <si>
    <t>FLEX TAPE Commercial</t>
  </si>
  <si>
    <t>Nuclear Throne - The Nuclear Throne</t>
  </si>
  <si>
    <t>tode f1-f2</t>
  </si>
  <si>
    <t>tode f3-f4</t>
  </si>
  <si>
    <t>tode f5-f6</t>
  </si>
  <si>
    <t>tode f7-f8</t>
  </si>
  <si>
    <t>tode f9-f10</t>
  </si>
  <si>
    <t>ROBLOX - The Robbery</t>
  </si>
  <si>
    <t>Payday 2 - Clean Getaway</t>
  </si>
  <si>
    <t>Payday 2 - Blastaway (Assault)</t>
  </si>
  <si>
    <t>Katana ZERO - Delusive Bunker</t>
  </si>
  <si>
    <t>Payday 2 - Left in the Cold</t>
  </si>
  <si>
    <t>tois f1</t>
  </si>
  <si>
    <t>tois f2</t>
  </si>
  <si>
    <t>tois f3</t>
  </si>
  <si>
    <t>tois f4</t>
  </si>
  <si>
    <t>tois f5</t>
  </si>
  <si>
    <t>tois f6</t>
  </si>
  <si>
    <t>tois f7</t>
  </si>
  <si>
    <t>tois f10</t>
  </si>
  <si>
    <t>A Hat in Time - Clocktowers Beneath The Sea (Time Rift)</t>
  </si>
  <si>
    <t>Sonic Lost World - Silent Forest (Zone 1)</t>
  </si>
  <si>
    <t>Super Mario World - Overworld (Qumu Remix)</t>
  </si>
  <si>
    <t>Celeste - Reflection</t>
  </si>
  <si>
    <t>A Hat in Time - Dead Bird Studio Basement</t>
  </si>
  <si>
    <t>tois f8-9</t>
  </si>
  <si>
    <t>tois dropper</t>
  </si>
  <si>
    <t>Donkey Kong 64 - Puzzles in the Caves</t>
  </si>
  <si>
    <t>Pilotredsun - Fat Cat</t>
  </si>
  <si>
    <t>tois winroom</t>
  </si>
  <si>
    <t>sohp f1</t>
  </si>
  <si>
    <t>sohp f2</t>
  </si>
  <si>
    <t>sohp f3</t>
  </si>
  <si>
    <t>sohp f4</t>
  </si>
  <si>
    <t>sohp f5</t>
  </si>
  <si>
    <t>The Binding of Isaac: Rebirth - Murmur of the Harvestman (Store)</t>
  </si>
  <si>
    <t>Nuclear Throne - Hyper Crystal</t>
  </si>
  <si>
    <t>Sonic CD - Metallic Madness Past</t>
  </si>
  <si>
    <t>Xtrullor - Redux</t>
  </si>
  <si>
    <t>Xtrullor - Oomb</t>
  </si>
  <si>
    <t>soc f1</t>
  </si>
  <si>
    <t>soc f2</t>
  </si>
  <si>
    <t>soc f3</t>
  </si>
  <si>
    <t>soc f4</t>
  </si>
  <si>
    <t>soc f5</t>
  </si>
  <si>
    <t>The Binding of Isaac: Repentance - River of Despair (starts at 1:46)</t>
  </si>
  <si>
    <t>The Binding of Isaac: Wrath of the Lamb - Lament of the Angel</t>
  </si>
  <si>
    <t>Fire Emblem 6 - The King of Bern (Theme of Zephiel)</t>
  </si>
  <si>
    <t>The Binding of Isaac: Rebirth - Periculum</t>
  </si>
  <si>
    <t>totc f1</t>
  </si>
  <si>
    <t>totc f2</t>
  </si>
  <si>
    <t>totc f3</t>
  </si>
  <si>
    <t>totc f4</t>
  </si>
  <si>
    <t>totc f5</t>
  </si>
  <si>
    <t>totc f6</t>
  </si>
  <si>
    <t>totc f7</t>
  </si>
  <si>
    <t>totc f8</t>
  </si>
  <si>
    <t>totc f9</t>
  </si>
  <si>
    <t>totc f10</t>
  </si>
  <si>
    <t>Rhythm Heaven Megamix - Spaceball</t>
  </si>
  <si>
    <t>Rhythm Heaven Megamix - Title Theme</t>
  </si>
  <si>
    <t>Sonic CD (JP Edition) - Quartz Quadrant Good Future</t>
  </si>
  <si>
    <t>Rhythm Heaven Fever - Ringside</t>
  </si>
  <si>
    <t>Rhythm Heaven - Love Lizards</t>
  </si>
  <si>
    <t>Hacknet Labyrinths OGRE - snidely Whiplash</t>
  </si>
  <si>
    <t>Bomberman Generation - Boss Battle</t>
  </si>
  <si>
    <t>Mega Man ZX - Rockin' On (Boss Theme)</t>
  </si>
  <si>
    <t>toii f1-f2</t>
  </si>
  <si>
    <t>toii f3-f4</t>
  </si>
  <si>
    <t>toii f5-f6</t>
  </si>
  <si>
    <t>toii f7-f8</t>
  </si>
  <si>
    <t>toii f9-f10</t>
  </si>
  <si>
    <t>Dweller's Empty Path - Trailer Theme</t>
  </si>
  <si>
    <t>Allude - Voyage</t>
  </si>
  <si>
    <t>LemKuuja - Ai じゃ ない</t>
  </si>
  <si>
    <t>Crypt of the Necrodancer - Zone 3-2 (Hot &amp; Cold Mashup, Synthwave Cuts Remix)</t>
  </si>
  <si>
    <t>Panda Eyes &amp; Teminite - High Score</t>
  </si>
  <si>
    <t>sowp f1</t>
  </si>
  <si>
    <t>sowp f2</t>
  </si>
  <si>
    <t>sowp f3</t>
  </si>
  <si>
    <t>sowp f4</t>
  </si>
  <si>
    <t>sowp f5</t>
  </si>
  <si>
    <t>sowp f6</t>
  </si>
  <si>
    <t>Wii Shop Channel theme but every instrument is a Roblox sound (starts at 0:06)</t>
  </si>
  <si>
    <t>Cuphead - Elder Kettle</t>
  </si>
  <si>
    <t>Plants Vs. Zombies - Loonboon</t>
  </si>
  <si>
    <t>Paper Mario: The Thousand Year Door - Rogueport</t>
  </si>
  <si>
    <t>Plants Vs. Zombies - Graze the Roof (Horde)</t>
  </si>
  <si>
    <t>tov f1-f2</t>
  </si>
  <si>
    <t>tov f3-f4</t>
  </si>
  <si>
    <t>tov f5-f6</t>
  </si>
  <si>
    <t>tov f7-f8</t>
  </si>
  <si>
    <t>tov f9-f10</t>
  </si>
  <si>
    <t>Deltarune - Rude Buster (Future Funk Remix)</t>
  </si>
  <si>
    <t>Paper Mario 64 - The Castle Crumbles</t>
  </si>
  <si>
    <t>JoJo's Bizarre Adventure - Sono Chi No (Future Funk &amp; Plastic Love Remix)</t>
  </si>
  <si>
    <t>Sonic Mania - Mirage Saloon Act 2</t>
  </si>
  <si>
    <t>Jackal Queenston - Splatterhouse (starts at 1:06)</t>
  </si>
  <si>
    <t>sour f1</t>
  </si>
  <si>
    <t>sour f2</t>
  </si>
  <si>
    <t>sour f3</t>
  </si>
  <si>
    <t>sour f4</t>
  </si>
  <si>
    <t>sour f5</t>
  </si>
  <si>
    <t>VvvvvaVvvvvvr - M.U.L.E. (Bitblaster Remix) (actually bad apple)</t>
  </si>
  <si>
    <t>Lakey Inspired - Better Days</t>
  </si>
  <si>
    <t>Kirby's Epic Yarn - Vs. Squashini</t>
  </si>
  <si>
    <t>solw f1</t>
  </si>
  <si>
    <t>solw f2</t>
  </si>
  <si>
    <t>solw f3</t>
  </si>
  <si>
    <t>solw f4</t>
  </si>
  <si>
    <t>solw f5</t>
  </si>
  <si>
    <t>Super Mario Maker 2 - Overworld (SilvaGunner Super Mario World Remix)</t>
  </si>
  <si>
    <t>Plants vs. Zombies - Zombotany</t>
  </si>
  <si>
    <t>Paper Mario: The Origami King - The Ringer (Battle Theme)</t>
  </si>
  <si>
    <t>Super Paper Mario - Brobot (L-Type) (Battle Theme)</t>
  </si>
  <si>
    <t>Pokémon Ruby &amp; Sapphire - Gym Leader (Battle Theme) (Remix) (starts at 0:29)</t>
  </si>
  <si>
    <t>sop f1-f2</t>
  </si>
  <si>
    <t>sop f3-f4</t>
  </si>
  <si>
    <t>sop f5</t>
  </si>
  <si>
    <t>sop f6</t>
  </si>
  <si>
    <t>Deltarune - The Chase</t>
  </si>
  <si>
    <t>Hollow Knight - Sisters of Battle</t>
  </si>
  <si>
    <t>FTL - Lost Ship (Explore)</t>
  </si>
  <si>
    <t>sofm f1</t>
  </si>
  <si>
    <t>sofm f2</t>
  </si>
  <si>
    <t>sofm f3</t>
  </si>
  <si>
    <t>sofm f4</t>
  </si>
  <si>
    <t>sofm f5</t>
  </si>
  <si>
    <t>sofm f6</t>
  </si>
  <si>
    <t>Michael Wyckoff - The Museum (0.95x speed)</t>
  </si>
  <si>
    <t>Celeste: Farewell - Joy of Remembrance (0.90x tempo, minor reverb)</t>
  </si>
  <si>
    <t>The Binding of Isaac - 38. Tomes (slowed down to 0.95x speed, altered and minor reverb)</t>
  </si>
  <si>
    <t>Celeste: Farewell - Joy of Remembrance (0.90x speed, muffled with reverb)</t>
  </si>
  <si>
    <t>The Binding of Isaac - 38. Tomes (slowed down to 0.40x speed, heavy distortion and reverb)</t>
  </si>
  <si>
    <t>The Caretaker - Long Decline is Over</t>
  </si>
  <si>
    <t>tojgf f1</t>
  </si>
  <si>
    <t>tojgf f4</t>
  </si>
  <si>
    <t>tojgf f7</t>
  </si>
  <si>
    <t>tojgf f8</t>
  </si>
  <si>
    <t>tojgf f9</t>
  </si>
  <si>
    <t>tojgf f10</t>
  </si>
  <si>
    <t>tojgf f2-f3</t>
  </si>
  <si>
    <t>tojgf f5-f6</t>
  </si>
  <si>
    <t>Pokémon Diamond - Lake</t>
  </si>
  <si>
    <t>Donkey Kong 64 - Donkey Kong Isle</t>
  </si>
  <si>
    <t>Animal Crossing: New Leaf - Tortimer Island (Day)</t>
  </si>
  <si>
    <t>Animal Crossing New Leaf - Groove</t>
  </si>
  <si>
    <t>Pizza Tower - Spaghetti Secret</t>
  </si>
  <si>
    <t>New Super Mario Bros. Wii - Volcano Underground</t>
  </si>
  <si>
    <t>Donkey Kong Country Returns - Minecart Cruise</t>
  </si>
  <si>
    <t>Pokémon Black &amp; White - Accumula Town</t>
  </si>
  <si>
    <t>somd f1</t>
  </si>
  <si>
    <t>somd f2</t>
  </si>
  <si>
    <t>somd f3</t>
  </si>
  <si>
    <t>somd f4</t>
  </si>
  <si>
    <t>somd f5</t>
  </si>
  <si>
    <t>somd f6</t>
  </si>
  <si>
    <t>Banjo-Kazooie - Pause Screen</t>
  </si>
  <si>
    <t>ROBLOX - Bored to Bits 30</t>
  </si>
  <si>
    <t>Plants vs. Zombies DS - Roof</t>
  </si>
  <si>
    <t>time-lost plain</t>
  </si>
  <si>
    <t>itat f1-f5</t>
  </si>
  <si>
    <t>Frums - A Dance of Fire and Ice: Neo Cosmos - sing sing red indigo</t>
  </si>
  <si>
    <t>garden of eeshöl</t>
  </si>
  <si>
    <t>Hollow Knight - Queen's Gardens</t>
  </si>
  <si>
    <t>topa f1-f2</t>
  </si>
  <si>
    <t>topa f3-f4</t>
  </si>
  <si>
    <t>topa f5-f6</t>
  </si>
  <si>
    <t>topa f7</t>
  </si>
  <si>
    <t>topa f8-f9</t>
  </si>
  <si>
    <t>topa house</t>
  </si>
  <si>
    <t>topa f10</t>
  </si>
  <si>
    <t>topa ending island</t>
  </si>
  <si>
    <t>Bloons Monkey City - Highlander</t>
  </si>
  <si>
    <t>OMORI - Squall</t>
  </si>
  <si>
    <t>Mega Man Zero 3 - High Speed Lift</t>
  </si>
  <si>
    <t>Castle Crashers - Flooded Castle</t>
  </si>
  <si>
    <t>Deltarune Chapter 2 - My Castle Town</t>
  </si>
  <si>
    <t>SilvaGunner: King for Another Day - Weapons Factory</t>
  </si>
  <si>
    <t>Deltarune Chapter 2 - Faint Glow</t>
  </si>
  <si>
    <t>soba f1</t>
  </si>
  <si>
    <t>soba f2-f3</t>
  </si>
  <si>
    <t>soba f4-f5</t>
  </si>
  <si>
    <t>Castlevania: Symphony of the Night - Crystal Teardrops</t>
  </si>
  <si>
    <t>Castlevania: Symphony of the Night - Marble Gallery</t>
  </si>
  <si>
    <t>Space Channel 5: Morolian! Monroe! - Rapid Geminis in the Monitor</t>
  </si>
  <si>
    <t>sofw f1/f4</t>
  </si>
  <si>
    <t>sofw f2/f5</t>
  </si>
  <si>
    <t>sofw f3/f6</t>
  </si>
  <si>
    <t>sofw time machine</t>
  </si>
  <si>
    <t>Moose - Pastel Wind</t>
  </si>
  <si>
    <t>Puyo Puyo Tsuu (Saturn) - Title Theme</t>
  </si>
  <si>
    <t>Fall Guys Season 6 OST - Invisibeans Theme</t>
  </si>
  <si>
    <t>OneShot - My Burden Is Dead</t>
  </si>
  <si>
    <t>Nuclear Throne - Hyper Crystal (Slowed down to 0.70x)</t>
  </si>
  <si>
    <t>sofw final stretch</t>
  </si>
  <si>
    <t>soff outside</t>
  </si>
  <si>
    <t>soff f1</t>
  </si>
  <si>
    <t>soff f2</t>
  </si>
  <si>
    <t>The Witcher 3: Blood and Wine - The Slopes of the Blessure</t>
  </si>
  <si>
    <t>The Witcher 3: Wild Hunt - The Nightingale</t>
  </si>
  <si>
    <t>ROBLOX - Amish Farmland</t>
  </si>
  <si>
    <t>ROBLOX - Underground</t>
  </si>
  <si>
    <t>soff flowery cave</t>
  </si>
  <si>
    <t>soff f3</t>
  </si>
  <si>
    <t>soff f4</t>
  </si>
  <si>
    <t>soff f5</t>
  </si>
  <si>
    <t>The Witcher - Evening in the Tavern</t>
  </si>
  <si>
    <t>The Witcher - Tavern at the End of World</t>
  </si>
  <si>
    <t>The Witcher 3: Wild Hunt - Drink Up, There's More!</t>
  </si>
  <si>
    <t>sovv f1</t>
  </si>
  <si>
    <t>sovv f2</t>
  </si>
  <si>
    <t>sovv f3</t>
  </si>
  <si>
    <t>sovv f4</t>
  </si>
  <si>
    <t>sovv f5</t>
  </si>
  <si>
    <t>sovv f6</t>
  </si>
  <si>
    <t>sovv winroom</t>
  </si>
  <si>
    <t>Payday 2 - Razormind</t>
  </si>
  <si>
    <t>NANORAY - DogWalk2000</t>
  </si>
  <si>
    <t>Marcos Valle - Estrelar (Baht Remix)</t>
  </si>
  <si>
    <t>Christian Mossuto - Violence</t>
  </si>
  <si>
    <t>The Legend of Zelda: Breath of the Wild - Dark Beast Ganon (Phase 1)</t>
  </si>
  <si>
    <t>Wind (previously Christian Mossuto - Leaves)</t>
  </si>
  <si>
    <t>soliq f1</t>
  </si>
  <si>
    <t>soliq f2</t>
  </si>
  <si>
    <t>soliq f3</t>
  </si>
  <si>
    <t>soliq f4</t>
  </si>
  <si>
    <t>soliq f5</t>
  </si>
  <si>
    <t>The Legend of Zelda: Ocarina of Time - Staff Roll</t>
  </si>
  <si>
    <t>The Legend of Zelda: The Wind Waker - Main Theme</t>
  </si>
  <si>
    <t>Skylanders Imaginators - Water Realm (Main Theme)</t>
  </si>
  <si>
    <t>Animal Crossing: New Leaf - 1 PM</t>
  </si>
  <si>
    <t>sogp f1</t>
  </si>
  <si>
    <t>sogp f2</t>
  </si>
  <si>
    <t>sogp f3</t>
  </si>
  <si>
    <t>sogp f4</t>
  </si>
  <si>
    <t>sogp f5</t>
  </si>
  <si>
    <t>sogp f6</t>
  </si>
  <si>
    <t>Celeste - First Steps</t>
  </si>
  <si>
    <t>Steven Universe - Paradise</t>
  </si>
  <si>
    <t>OMORI - I Will Catch Up!</t>
  </si>
  <si>
    <t>OMORI - Lively CD (Not-So-Empty-House Cover)</t>
  </si>
  <si>
    <t>Battle for Dream Island - What a Mess</t>
  </si>
  <si>
    <t>Battle for Dream Island - Night Mote</t>
  </si>
  <si>
    <t>sooa f1</t>
  </si>
  <si>
    <t>sooa f2</t>
  </si>
  <si>
    <t>sooa f3</t>
  </si>
  <si>
    <t>sooa f4</t>
  </si>
  <si>
    <t>sooa f5</t>
  </si>
  <si>
    <t>linear ring - enchanted love</t>
  </si>
  <si>
    <t>Puru - Grimheart</t>
  </si>
  <si>
    <t>Puru - Filament</t>
  </si>
  <si>
    <t>Sound Souler - Empty Stars</t>
  </si>
  <si>
    <t>Cytus - Secret Garden</t>
  </si>
  <si>
    <t>son f1-f2</t>
  </si>
  <si>
    <t>son f3-f5</t>
  </si>
  <si>
    <t>son f6</t>
  </si>
  <si>
    <t>son winroom</t>
  </si>
  <si>
    <t>Franz Liszt - Consolations #3 (Helmuth Brandenburg's Arr.)</t>
  </si>
  <si>
    <t>Frédéric Chopin - Andante Spianato In E-Flat Major Op.22 (Czerny-Stefańska's Cover)</t>
  </si>
  <si>
    <t>Franz Liszt - La leggierezza (Igor Ardašev's Cover)</t>
  </si>
  <si>
    <t>Claude Debussy - Clair de Lune (Solo Piano Cover)</t>
  </si>
  <si>
    <t>soo f1</t>
  </si>
  <si>
    <t>soo f2</t>
  </si>
  <si>
    <t>soo f3</t>
  </si>
  <si>
    <t>soo f4</t>
  </si>
  <si>
    <t>soo f5</t>
  </si>
  <si>
    <t>soo winpad</t>
  </si>
  <si>
    <t>Donkey Kong Country - Forest Frenzy</t>
  </si>
  <si>
    <t>Undertale - Dog Shrine</t>
  </si>
  <si>
    <t>Bee Swarm Simulator - Overflowin</t>
  </si>
  <si>
    <t>Plants vs. Zombies - Ultimate Battle</t>
  </si>
  <si>
    <t>Super Mario Odyssey - Forgotten Isle 1</t>
  </si>
  <si>
    <t>Chicory - Spoons Island</t>
  </si>
  <si>
    <t>soif f1</t>
  </si>
  <si>
    <t>soif f2</t>
  </si>
  <si>
    <t>soif f3</t>
  </si>
  <si>
    <t>soif f4</t>
  </si>
  <si>
    <t>soif f5</t>
  </si>
  <si>
    <t>The Legend of Zelda: Twilight Princess - Forest Temple</t>
  </si>
  <si>
    <t>ROBLOX - Radioactive</t>
  </si>
  <si>
    <t>A Hat in Time - Clocktowers Beneath The Sea</t>
  </si>
  <si>
    <t>Undertale - Waterfall</t>
  </si>
  <si>
    <t>sods f1</t>
  </si>
  <si>
    <t>sods f2</t>
  </si>
  <si>
    <t>sods f5</t>
  </si>
  <si>
    <t>Conarium - Hidden</t>
  </si>
  <si>
    <t>Conarium - Antactic Base Theme 1</t>
  </si>
  <si>
    <t>Amnesia: The Dark Descent - Back Hall</t>
  </si>
  <si>
    <t>sods f3/f4</t>
  </si>
  <si>
    <t>ROBLOX - Wind Ambience</t>
  </si>
  <si>
    <t>ROBLOX - Silence</t>
  </si>
  <si>
    <t>Louis Armstrong - What A Wonderful World (Music Box Version)</t>
  </si>
  <si>
    <t>sods bridge</t>
  </si>
  <si>
    <t>sods true ending</t>
  </si>
  <si>
    <t>sobj f1-f2</t>
  </si>
  <si>
    <t>sobj f3-f4</t>
  </si>
  <si>
    <t>sobj f5-f6</t>
  </si>
  <si>
    <t>A Hat in Time - Title Screen</t>
  </si>
  <si>
    <t>Mario Kart 8 - Wild Woods</t>
  </si>
  <si>
    <t>lost river</t>
  </si>
  <si>
    <t>touh winroom</t>
  </si>
  <si>
    <t>The Binding of Isaac: Repentance - Stargazer (Planetarium)</t>
  </si>
  <si>
    <t>Pokémon Super Mystery Dungeon - Within the Sadness</t>
  </si>
  <si>
    <t>Concentrated Calm</t>
  </si>
  <si>
    <t>touh f1-f2</t>
  </si>
  <si>
    <t>touh f3-f4</t>
  </si>
  <si>
    <t>touh f5-f6</t>
  </si>
  <si>
    <t>touh f7-f8</t>
  </si>
  <si>
    <t>touh f9-f10</t>
  </si>
  <si>
    <t>touh final stretch</t>
  </si>
  <si>
    <t>On The Ground</t>
  </si>
  <si>
    <t>Dark Stretch</t>
  </si>
  <si>
    <t>Two Steps From Hell</t>
  </si>
  <si>
    <t>Intensive</t>
  </si>
  <si>
    <t>The Binding of Isaac: Repentance - Super Secret Room</t>
  </si>
  <si>
    <t>Final Stretch</t>
  </si>
  <si>
    <t>totem f1</t>
  </si>
  <si>
    <t>totem f2</t>
  </si>
  <si>
    <t>totem f3</t>
  </si>
  <si>
    <t>totem f4</t>
  </si>
  <si>
    <t>totem f7</t>
  </si>
  <si>
    <t>totem f9</t>
  </si>
  <si>
    <t>totem f10</t>
  </si>
  <si>
    <t>Castle Crashers - Flutey (World Map)</t>
  </si>
  <si>
    <t>Miitopia - Battle (Powdered Peaks)</t>
  </si>
  <si>
    <t>Deltarune Chapter 2 - Elegant Entrance</t>
  </si>
  <si>
    <t>totem hole 1</t>
  </si>
  <si>
    <t>Miitopia - A Lively Inn</t>
  </si>
  <si>
    <t>totem f5a</t>
  </si>
  <si>
    <t>totem f6a</t>
  </si>
  <si>
    <t>DM DOKURO - Left Alone</t>
  </si>
  <si>
    <t>King for Another Day - Cliff Notes</t>
  </si>
  <si>
    <t>Sonic the Hedgedog CD - Wacky Workbench ("B" Mix)</t>
  </si>
  <si>
    <t>totem f5b-f6b</t>
  </si>
  <si>
    <t>totem hole 2</t>
  </si>
  <si>
    <t>Miitopia - Prince</t>
  </si>
  <si>
    <t>Rivals of Aether - Tutorial Session</t>
  </si>
  <si>
    <t>totem f8a</t>
  </si>
  <si>
    <t>totem f8b</t>
  </si>
  <si>
    <t>Shantae Half-Genie Hero - Tinkerbat Factory</t>
  </si>
  <si>
    <t>DM DOKURO - Feral Amalgamation</t>
  </si>
  <si>
    <t>World's End Club - Wait, Wait!</t>
  </si>
  <si>
    <t>Everhood - Revenge (feat. Cazok)</t>
  </si>
  <si>
    <t>totem hole 3</t>
  </si>
  <si>
    <t>Miitopia - Battle: Neksdor</t>
  </si>
  <si>
    <t>totj f1-f2</t>
  </si>
  <si>
    <t>totj f3</t>
  </si>
  <si>
    <t>totj f4</t>
  </si>
  <si>
    <t>totj f8</t>
  </si>
  <si>
    <t>totj f9</t>
  </si>
  <si>
    <t>totj f10</t>
  </si>
  <si>
    <t>totj f6-outside 7</t>
  </si>
  <si>
    <t>totj f5-f6</t>
  </si>
  <si>
    <t>Safe for Now</t>
  </si>
  <si>
    <t>Ticking Clock</t>
  </si>
  <si>
    <t>Factory Site</t>
  </si>
  <si>
    <t>Garden of Glass</t>
  </si>
  <si>
    <t>Funky Factory</t>
  </si>
  <si>
    <t>Approaching The Light (C)</t>
  </si>
  <si>
    <t>Positive Outlook</t>
  </si>
  <si>
    <t>Jeopard Leopard</t>
  </si>
  <si>
    <t>tocv f1</t>
  </si>
  <si>
    <t>tocv f2</t>
  </si>
  <si>
    <t>tocv f3</t>
  </si>
  <si>
    <t>tocv f4</t>
  </si>
  <si>
    <t>tocv f5</t>
  </si>
  <si>
    <t>tocv f6</t>
  </si>
  <si>
    <t>tocv f7</t>
  </si>
  <si>
    <t>tocv f8</t>
  </si>
  <si>
    <t>tocv f9</t>
  </si>
  <si>
    <t>tocv f10</t>
  </si>
  <si>
    <t>A Dance of Fire and Ice - Artificial Chariot</t>
  </si>
  <si>
    <t>Sanxion7 - Gargoyle (2009 Version)</t>
  </si>
  <si>
    <t>nora2r - B.B.K.K.B.K.K.</t>
  </si>
  <si>
    <t>SHK - Take Out</t>
  </si>
  <si>
    <t>Camellia - The Cat Evolved Into The Microwave-Proof Cat!</t>
  </si>
  <si>
    <t>cYsmix - Classic Pursuit</t>
  </si>
  <si>
    <t>PARADOXX - Slam &amp; Nato</t>
  </si>
  <si>
    <t>Camellia - Kisaragi</t>
  </si>
  <si>
    <t>towaw f1</t>
  </si>
  <si>
    <t>towaw f4</t>
  </si>
  <si>
    <t>towaw f5</t>
  </si>
  <si>
    <t>towaw f6</t>
  </si>
  <si>
    <t>towaw f7</t>
  </si>
  <si>
    <t>towaw f8</t>
  </si>
  <si>
    <t>towaw f9</t>
  </si>
  <si>
    <t>towaw f10</t>
  </si>
  <si>
    <t>Egg Hunt 2018 - Merlin's Swamp</t>
  </si>
  <si>
    <t>towaw f2-f3</t>
  </si>
  <si>
    <t>Louie Zong - The Lost Library</t>
  </si>
  <si>
    <t>Egg Hunt 2018 - Wonderland Grove</t>
  </si>
  <si>
    <t>Stardew Valley - Calico Desert</t>
  </si>
  <si>
    <t>Pokémon Sun &amp; Moon - Lush Jungle</t>
  </si>
  <si>
    <t>Egg Hunt 2018 - The Undernest Theme</t>
  </si>
  <si>
    <t>Pokémon Sun &amp; Moon - Mother Beast Lusamine Battle</t>
  </si>
  <si>
    <t>Ready Player One - Office of Creators</t>
  </si>
  <si>
    <t>Wizard101 - Khrysalis Shadow Combat</t>
  </si>
  <si>
    <t>tooo f1</t>
  </si>
  <si>
    <t>tooo f2</t>
  </si>
  <si>
    <t>tooo f3</t>
  </si>
  <si>
    <t>tooo f4</t>
  </si>
  <si>
    <t>tooo f5</t>
  </si>
  <si>
    <t>tooo f6</t>
  </si>
  <si>
    <t>tooo f7</t>
  </si>
  <si>
    <t>tooo f8</t>
  </si>
  <si>
    <t>tooo f9</t>
  </si>
  <si>
    <t>tooo f10</t>
  </si>
  <si>
    <t>Kirky Super Star - Dynablade Overworld</t>
  </si>
  <si>
    <t>Sonic Adventure 2 - Meteor Herd (Instrumental)</t>
  </si>
  <si>
    <t>Mega Man ZX - Dream Weaver</t>
  </si>
  <si>
    <t>Super Monkey Ball - Monkey Mall</t>
  </si>
  <si>
    <t>Paper Mario: The Thousand Year Door - Doopliss Battle</t>
  </si>
  <si>
    <t>A Hat in Time: Seal the Deal - Security Breach</t>
  </si>
  <si>
    <t>Friday Night Funkin' VS. Whitty - Lo-Fight (Instrumental)</t>
  </si>
  <si>
    <t>Terraria - Mushrooms</t>
  </si>
  <si>
    <t>todl f1</t>
  </si>
  <si>
    <t>todl f2</t>
  </si>
  <si>
    <t>todl f3</t>
  </si>
  <si>
    <t>todl f4</t>
  </si>
  <si>
    <t>todl f5</t>
  </si>
  <si>
    <t>todl f6</t>
  </si>
  <si>
    <t>todl f7</t>
  </si>
  <si>
    <t>todl f8</t>
  </si>
  <si>
    <t>todl f9</t>
  </si>
  <si>
    <t>todl f10</t>
  </si>
  <si>
    <t>Creo - Phantasm</t>
  </si>
  <si>
    <t>Creo - Octane</t>
  </si>
  <si>
    <t>Creo - Ballistic Funk</t>
  </si>
  <si>
    <t>Dimrain47 - Unfinished Trance</t>
  </si>
  <si>
    <t>NightHawk22 - Corrosion</t>
  </si>
  <si>
    <t>Crypt of the Necrodancer - Styx and Stones</t>
  </si>
  <si>
    <t>Camellia - POLYBIUS GN SPEEDRUN</t>
  </si>
  <si>
    <t>Camellia - FINAL BLENDERMAN APPEARED</t>
  </si>
  <si>
    <t>todl ending</t>
  </si>
  <si>
    <t>toloz f1</t>
  </si>
  <si>
    <t>toloz f2</t>
  </si>
  <si>
    <t>toloz f3-f4</t>
  </si>
  <si>
    <t>toloz f5-f6</t>
  </si>
  <si>
    <t>toloz f7-f8</t>
  </si>
  <si>
    <t>toloz f9</t>
  </si>
  <si>
    <t>The Legend of Zelda: Twilight Princess - Palace of Twilight</t>
  </si>
  <si>
    <t>The Legend of Zelda: Ocarina of Time - Shadow Temple</t>
  </si>
  <si>
    <t>Polkavant - 'Gamelanman'</t>
  </si>
  <si>
    <t>The Legend of Zelda: Ocarina of Time - Fire Temple</t>
  </si>
  <si>
    <t>Polkavant - 'Cleopatra's Room'</t>
  </si>
  <si>
    <t>Polkavant - 'Elayun'</t>
  </si>
  <si>
    <t>toloz master sword trial</t>
  </si>
  <si>
    <t>toloz f10</t>
  </si>
  <si>
    <t>The Legend of Zelda: Breath of the Wild - Corrupted Ganon Battle</t>
  </si>
  <si>
    <t>Xanthochroid - Here I'll Stay</t>
  </si>
  <si>
    <t>cois f1</t>
  </si>
  <si>
    <t>cois f2</t>
  </si>
  <si>
    <t>cois f3</t>
  </si>
  <si>
    <t>cois f4</t>
  </si>
  <si>
    <t>cois f5</t>
  </si>
  <si>
    <t>cois f6</t>
  </si>
  <si>
    <t>cois f7</t>
  </si>
  <si>
    <t>cois f8</t>
  </si>
  <si>
    <t>cois f9</t>
  </si>
  <si>
    <t>Valkyria Chronicles - Main Theme</t>
  </si>
  <si>
    <t>JoJo's Bizarre Adventure: Diamond is Unbreakable - Courage</t>
  </si>
  <si>
    <t>JoJo's Bizarre Adventure: Golden Wind: Finale - Knight (Cavaliere)</t>
  </si>
  <si>
    <t>Chipflake's Intro</t>
  </si>
  <si>
    <t>JoJo's Bizarre Adventure: Stardust Crusaders - Virtuous Pope</t>
  </si>
  <si>
    <t>Pokémon X &amp; Y - Reflection Cave</t>
  </si>
  <si>
    <t>Spyro the Dragon - Ice Cavern</t>
  </si>
  <si>
    <t>Celeste - Resurrections</t>
  </si>
  <si>
    <t>Mario &amp; Luigi: Bowser's Inside Story - In The Final</t>
  </si>
  <si>
    <t>cois f10-14</t>
  </si>
  <si>
    <t>Glitchtale - Metal, Metal Crusher (Mettaton's Theme)</t>
  </si>
  <si>
    <t>Stardew Valley - Distant Banjo</t>
  </si>
  <si>
    <t>cois ending</t>
  </si>
  <si>
    <t>ObrenTune - Dance Pop It Don't Drop It (mettaton's theme wiht some other songs in the bg)</t>
  </si>
  <si>
    <t>totst f1</t>
  </si>
  <si>
    <t>totst f2a-f3a</t>
  </si>
  <si>
    <t>totst f4a-f5a</t>
  </si>
  <si>
    <t>totst f6a-f7a</t>
  </si>
  <si>
    <t>totst f8a</t>
  </si>
  <si>
    <t>totst f9a/f2b</t>
  </si>
  <si>
    <t>totst f9b</t>
  </si>
  <si>
    <t>Undertale - ASGORE (dj-Jo Remix)</t>
  </si>
  <si>
    <t>Sonic Mania - Studiopolis Zone (Ben Briggs Remix)</t>
  </si>
  <si>
    <t>Sonic Mania - Metal Sonic (AshZone Remix)</t>
  </si>
  <si>
    <t>Cuphead - Clip Joint Calamity (The Living Tombstone Remix)</t>
  </si>
  <si>
    <t>Cuphead - Carnival Kerfuffle (RoboRob Remix)</t>
  </si>
  <si>
    <t>Milan Pilar - Calm</t>
  </si>
  <si>
    <t>Snooddodd - Heartbeat</t>
  </si>
  <si>
    <t>totst f7b-f8b</t>
  </si>
  <si>
    <t>totst f5b-f6b</t>
  </si>
  <si>
    <t>totst f3b-f4b</t>
  </si>
  <si>
    <t>totst f10</t>
  </si>
  <si>
    <t>Splatoon 2 - Fly Octo Fly (Qumu Remix)</t>
  </si>
  <si>
    <t>Sonic The Hedgehog - Labyrinth Zone (Plasma3Music Remix)</t>
  </si>
  <si>
    <t>nanobii - Neverland</t>
  </si>
  <si>
    <t>toew f1</t>
  </si>
  <si>
    <t>toew f2</t>
  </si>
  <si>
    <t>toew f3</t>
  </si>
  <si>
    <t>toew f4</t>
  </si>
  <si>
    <t>toew f5</t>
  </si>
  <si>
    <t>toew f6</t>
  </si>
  <si>
    <t>toew f7</t>
  </si>
  <si>
    <t>toew f8</t>
  </si>
  <si>
    <t>toew f9</t>
  </si>
  <si>
    <t>toew f10</t>
  </si>
  <si>
    <t>Mario &amp; Luigi: Bowser's Inside Story - Tutorial Time</t>
  </si>
  <si>
    <t>Pokémon: HeartGold &amp; SoulSilver - Poké Mart</t>
  </si>
  <si>
    <t>Haunted Chocolatier 2</t>
  </si>
  <si>
    <t>Celeste B-Sides - Christa Lee - Celestial Resort (Good Karma Mix)</t>
  </si>
  <si>
    <t>Mario Kart Wii - Daisy Circuit</t>
  </si>
  <si>
    <t>Meganeko - Discovery</t>
  </si>
  <si>
    <t>toew elevator</t>
  </si>
  <si>
    <t>Lobby Soirée (a 15)</t>
  </si>
  <si>
    <t>Celeste B-Sides - in love with a ghost - Golden Ridge (Golden Feather Mix)</t>
  </si>
  <si>
    <t>Haunted Chocolatier 1</t>
  </si>
  <si>
    <t>Deltarune Chapter 2 - Attack Of The Killer Queen (TMG Remix)</t>
  </si>
  <si>
    <t>toew winroom</t>
  </si>
  <si>
    <t>Celeste - The Empty Space Above</t>
  </si>
  <si>
    <t>paradise atoll</t>
  </si>
  <si>
    <t>Super Danganronpa 2: Goodbye Despair - Beautiful Ruin [Summer Salt]</t>
  </si>
  <si>
    <t>Bee and Puppycat - Adventure Awaits</t>
  </si>
  <si>
    <t>sodd f1</t>
  </si>
  <si>
    <t>sodd f2</t>
  </si>
  <si>
    <t>sodd f3</t>
  </si>
  <si>
    <t>sodd f4</t>
  </si>
  <si>
    <t>sodd f5</t>
  </si>
  <si>
    <t>Borderlands 2 - The Dust (Ambient)</t>
  </si>
  <si>
    <t>Kirby's Epic Yarn - Hot Land</t>
  </si>
  <si>
    <t>Kingdom Hearts - Arabian Dream</t>
  </si>
  <si>
    <t>Danimal Cannon &amp; Zef - The Lunar Whale</t>
  </si>
  <si>
    <t>soub f1</t>
  </si>
  <si>
    <t>soub f2</t>
  </si>
  <si>
    <t>soub f3</t>
  </si>
  <si>
    <t>soub f4</t>
  </si>
  <si>
    <t>soub f5</t>
  </si>
  <si>
    <t>soub f6</t>
  </si>
  <si>
    <t>Mario &amp; Luigi: Dream Team - Dreamy Driftwood Shore</t>
  </si>
  <si>
    <t>Toy Story 2 - Alleys and Gullies</t>
  </si>
  <si>
    <t>Monsters Inc. Scare Island - Hot Springs</t>
  </si>
  <si>
    <t>Bomberman 64 The Second Attack - King &amp; Knights</t>
  </si>
  <si>
    <t>Toy Story 2 - Bombs Away!</t>
  </si>
  <si>
    <t>Metaroom - GOD RACE</t>
  </si>
  <si>
    <t>Graham Kartna - An Obsession With Kit</t>
  </si>
  <si>
    <t>soub island winroom</t>
  </si>
  <si>
    <t>tottt f1</t>
  </si>
  <si>
    <t>tottt f2</t>
  </si>
  <si>
    <t>tottt f3</t>
  </si>
  <si>
    <t>tottt f4</t>
  </si>
  <si>
    <t>tottt f5</t>
  </si>
  <si>
    <t>tottt f6</t>
  </si>
  <si>
    <t>tottt f7</t>
  </si>
  <si>
    <t>tottt f8</t>
  </si>
  <si>
    <t>tottt f9</t>
  </si>
  <si>
    <t>tottt f10</t>
  </si>
  <si>
    <t>Paper Mario: The Origami King - Overlook Tower</t>
  </si>
  <si>
    <t>Paper Mario: The Origami King - Club Island</t>
  </si>
  <si>
    <t>Paper Mario: The Thousand Year Door - Main Menu</t>
  </si>
  <si>
    <t>Paper Mario: The Origami King - Bowser's Airship (Locked and Loaded)</t>
  </si>
  <si>
    <t>Paper Mario: The Origami King - Water Vellumental Shrine</t>
  </si>
  <si>
    <t>Super Mario Odyssey - Bubblaine: Underwater</t>
  </si>
  <si>
    <t>Mittsies - Vitality (VIP Edit)</t>
  </si>
  <si>
    <t>Mittsies - Essence</t>
  </si>
  <si>
    <t>Paper Mario: The Origami King - Crescent Moon Island</t>
  </si>
  <si>
    <t>Paper Mario: The Origami King - Musee Champignon</t>
  </si>
  <si>
    <t>tottt finale</t>
  </si>
  <si>
    <t>souc f1</t>
  </si>
  <si>
    <t>souc f2</t>
  </si>
  <si>
    <t>souc f3-f4</t>
  </si>
  <si>
    <t>souc f5</t>
  </si>
  <si>
    <t>souc ending</t>
  </si>
  <si>
    <t>Cookie Run OvenBreak - Custom Run Theme</t>
  </si>
  <si>
    <t>Cookie Run OvenBreak - Running Theme 2</t>
  </si>
  <si>
    <t>Cookie Run - Primeval Jungle</t>
  </si>
  <si>
    <t>Cookie Run OvenBreak - Gleaming Crystal Temple</t>
  </si>
  <si>
    <t>Cookie Run OvenBreak - Sparkling Cookie's Bar</t>
  </si>
  <si>
    <t>socf f1</t>
  </si>
  <si>
    <t>socf f2</t>
  </si>
  <si>
    <t>socf f3</t>
  </si>
  <si>
    <t>socf f4</t>
  </si>
  <si>
    <t>socf f5</t>
  </si>
  <si>
    <t>socf ending</t>
  </si>
  <si>
    <t>New Super Mario Bros. Wii - Underwater Theme</t>
  </si>
  <si>
    <t>New Super Mario Bros. Wii - Beach Theme</t>
  </si>
  <si>
    <t>Super Mario 3D World - Sunshine Seaside</t>
  </si>
  <si>
    <t>Super Mario Galaxy - Beach Bowl Galaxy</t>
  </si>
  <si>
    <t>Mario Kart 7 Soundtrack - Cheep Cheep Lagoon (Cheep Cheep Cape)</t>
  </si>
  <si>
    <t>New Super Mario Bros. U - Staff Roll</t>
  </si>
  <si>
    <t>toci f1-f2</t>
  </si>
  <si>
    <t>toci f3-f4</t>
  </si>
  <si>
    <t>toci f5-f6</t>
  </si>
  <si>
    <t>toci f7-f8</t>
  </si>
  <si>
    <t>toci f9-f10</t>
  </si>
  <si>
    <t>toci winpad</t>
  </si>
  <si>
    <t>A Hat In Time - The Windmill Peak</t>
  </si>
  <si>
    <t>Freedom Planet - Aqua Tunnel 2</t>
  </si>
  <si>
    <t>A Hat In Time - Deadbird Studio Basement</t>
  </si>
  <si>
    <t>Gregg Allen - Into The Stratosphere</t>
  </si>
  <si>
    <t>A Hat In Time - You're Safe Now</t>
  </si>
  <si>
    <t>sohs f1</t>
  </si>
  <si>
    <t>sohs f2</t>
  </si>
  <si>
    <t>sohs f3</t>
  </si>
  <si>
    <t>sohs f4</t>
  </si>
  <si>
    <t>sohs f5</t>
  </si>
  <si>
    <t>sohs f6</t>
  </si>
  <si>
    <t>sohs dropper</t>
  </si>
  <si>
    <t>sohs bottom of the well</t>
  </si>
  <si>
    <t>sohs shop</t>
  </si>
  <si>
    <t>The Slaps - Where Were You Where They Were Also</t>
  </si>
  <si>
    <t>Wind Blowing Sound Effect</t>
  </si>
  <si>
    <t>Light Bulb - The Night</t>
  </si>
  <si>
    <t>loafa beard w\ chip monk</t>
  </si>
  <si>
    <t>Pikuniku - Toastopia</t>
  </si>
  <si>
    <t>Pikuniku - Shop</t>
  </si>
  <si>
    <t>Neil Cicierega - Aaron</t>
  </si>
  <si>
    <t>Rhythm Thief - Battle at the Eiffel Tower</t>
  </si>
  <si>
    <t>Superliminal - Bridge Melody October (Level 7 - Labyrinth)</t>
  </si>
  <si>
    <t>sohs therapy office</t>
  </si>
  <si>
    <t>sodi beach</t>
  </si>
  <si>
    <t>sodi beach level 2</t>
  </si>
  <si>
    <t>sodi f1</t>
  </si>
  <si>
    <t>sodi f2</t>
  </si>
  <si>
    <t>sodi f3</t>
  </si>
  <si>
    <t>sodi f4</t>
  </si>
  <si>
    <t>sodi f5</t>
  </si>
  <si>
    <t>sodi f5 outside</t>
  </si>
  <si>
    <t>sodi f5 top</t>
  </si>
  <si>
    <t>Bee and Puppycat - Rent Due</t>
  </si>
  <si>
    <t>John and Nancy (Chiptune)</t>
  </si>
  <si>
    <t>Bee and Puppycat - Beach</t>
  </si>
  <si>
    <t>Super Mario Odyssey - Forgotten Isle 2</t>
  </si>
  <si>
    <t>Speder2 - Fault</t>
  </si>
  <si>
    <t>Speder2 - Ice</t>
  </si>
  <si>
    <t>Bee and Puppycat - Blue Hour (Extended Cover)</t>
  </si>
  <si>
    <t>Speder2 - Dhinameptor</t>
  </si>
  <si>
    <t>OMORI - A Place By A Lake</t>
  </si>
  <si>
    <t>soar f1-f2</t>
  </si>
  <si>
    <t>soar f3-f4</t>
  </si>
  <si>
    <t>soar f5</t>
  </si>
  <si>
    <t>soar f6</t>
  </si>
  <si>
    <t>soar slide</t>
  </si>
  <si>
    <t>Donkey Kong Country 2 - Stickerbush Symphony (SilvaGunner Remix)</t>
  </si>
  <si>
    <t>Kirby and the Rainbow Curse - Butter Building</t>
  </si>
  <si>
    <t>Kirby and the Rainbow Curse - Infiltrate the Junk Factory!</t>
  </si>
  <si>
    <t>Kirby Planet Robobot - Haltmann HQ</t>
  </si>
  <si>
    <t>Bug Fables - Reckless for Glory!</t>
  </si>
  <si>
    <t>sosis f1</t>
  </si>
  <si>
    <t>sosis f2</t>
  </si>
  <si>
    <t>sosis f3</t>
  </si>
  <si>
    <t>sosis f4</t>
  </si>
  <si>
    <t>sosis f5</t>
  </si>
  <si>
    <t>sosis final stretch</t>
  </si>
  <si>
    <t>sosis ending</t>
  </si>
  <si>
    <t>Paper Mario: Color Splash - Cherry Lake</t>
  </si>
  <si>
    <t>A Hat in Time: Seal the Deal - Ship Shape</t>
  </si>
  <si>
    <t>New Super Mario Bros. Wii - Desert Theme</t>
  </si>
  <si>
    <t>Slime Rancher - Dry Reef Theme</t>
  </si>
  <si>
    <t>Super Smash Bros. Ultimate - Spiral Mountain</t>
  </si>
  <si>
    <t>Hollow Knight - Mantis Lords</t>
  </si>
  <si>
    <t>Battle Cats Music: Ending Theme</t>
  </si>
  <si>
    <t>soau f1-f2</t>
  </si>
  <si>
    <t>soau f3-f4</t>
  </si>
  <si>
    <t>soau f5-f6</t>
  </si>
  <si>
    <t>Terraria Calamity Mod - "R'LYEH"</t>
  </si>
  <si>
    <t>Terraria Calamity Mod - Void</t>
  </si>
  <si>
    <t>OMORI - Poems In The Fog</t>
  </si>
  <si>
    <t>somm f1</t>
  </si>
  <si>
    <t>somm f2</t>
  </si>
  <si>
    <t>somm f3</t>
  </si>
  <si>
    <t>somm f4</t>
  </si>
  <si>
    <t>somm f5</t>
  </si>
  <si>
    <t>Donkey Kong Country - Aquatic Ambience (Removed for copyright)</t>
  </si>
  <si>
    <t>Super Mario 3D Land - Underwater Theme</t>
  </si>
  <si>
    <t>Donkey Kong Country - Cranky's Theme</t>
  </si>
  <si>
    <t>The Battle Cats - Face of No Mercy</t>
  </si>
  <si>
    <t>pat f1-f5</t>
  </si>
  <si>
    <t>Jack Stauber - Dead Weight (Earthbound/Chiptune Cover)</t>
  </si>
  <si>
    <t>arcane area</t>
  </si>
  <si>
    <t>practice obby lower part</t>
  </si>
  <si>
    <t>practice obby upper part</t>
  </si>
  <si>
    <t>crystal room</t>
  </si>
  <si>
    <t>Magicant / Eight Melodies (Mother) - Super Smash Bros. Ultimate Soundtrack</t>
  </si>
  <si>
    <t>Zone Tripper - Pushing Onwards</t>
  </si>
  <si>
    <t>Chipzel - Spectra</t>
  </si>
  <si>
    <t>Deltarune: ANOTHER HIM</t>
  </si>
  <si>
    <t>Deltarune: Before The Story</t>
  </si>
  <si>
    <t>toia f1</t>
  </si>
  <si>
    <t>toia f2</t>
  </si>
  <si>
    <t>toia f3</t>
  </si>
  <si>
    <t>toia f4</t>
  </si>
  <si>
    <t>toia f5</t>
  </si>
  <si>
    <t>toia f6</t>
  </si>
  <si>
    <t>toia f7</t>
  </si>
  <si>
    <t>toia f8</t>
  </si>
  <si>
    <t>toia f9</t>
  </si>
  <si>
    <t>toia f10</t>
  </si>
  <si>
    <t>ToIA OST - Dark Abyss</t>
  </si>
  <si>
    <t>ToIA - An Icy Ascension</t>
  </si>
  <si>
    <t>ToIA - One More Chance</t>
  </si>
  <si>
    <t>toia f4 outside</t>
  </si>
  <si>
    <t>ToIA - A New Reality</t>
  </si>
  <si>
    <t>ToIA - Icy Beats</t>
  </si>
  <si>
    <t>ToIA - Last Memories</t>
  </si>
  <si>
    <t>ToIA - Reaching The Summit</t>
  </si>
  <si>
    <t>ToIA - Reaching The Clouds</t>
  </si>
  <si>
    <t>ToIA - A Final Ascent</t>
  </si>
  <si>
    <t>ToIA - The World is Fading</t>
  </si>
  <si>
    <t>ToIA - Slowly Fading (Parts 1 - 4)</t>
  </si>
  <si>
    <t>toia credits</t>
  </si>
  <si>
    <t>toia ending</t>
  </si>
  <si>
    <t>toia cutscenes</t>
  </si>
  <si>
    <t>ToIA - Respite</t>
  </si>
  <si>
    <t>ToIA - Main Theme</t>
  </si>
  <si>
    <t>ToIA - Subarctic</t>
  </si>
  <si>
    <t>somc f1</t>
  </si>
  <si>
    <t>somc f2</t>
  </si>
  <si>
    <t>somc f4</t>
  </si>
  <si>
    <t>somc f5</t>
  </si>
  <si>
    <t>somc f6</t>
  </si>
  <si>
    <t>A Hat in Time: Seal the Deal - Collapsing Time Rift</t>
  </si>
  <si>
    <t>The Legend of Zelda: Breath of the Wild - Rito Village (Night)</t>
  </si>
  <si>
    <t>The Binding of Isaac: Rebirth - Diptera Sonata</t>
  </si>
  <si>
    <t>somc f2 outside/f3</t>
  </si>
  <si>
    <t>Chrono Trigger - Chrono's Theme (Slowed)</t>
  </si>
  <si>
    <t>somc super secret wizard club</t>
  </si>
  <si>
    <t>Super Smash Bros. Melee - Final Destination</t>
  </si>
  <si>
    <t>Kubbi - Planet I (Troposphere)</t>
  </si>
  <si>
    <t>HOME - Before The Night</t>
  </si>
  <si>
    <t>somc not even a corrupted nightmares</t>
  </si>
  <si>
    <t>sowc f1</t>
  </si>
  <si>
    <t>sowc f2</t>
  </si>
  <si>
    <t>sowc f3</t>
  </si>
  <si>
    <t>sowc f4</t>
  </si>
  <si>
    <t>sowc f5</t>
  </si>
  <si>
    <t>Kirby's Dream Land - Green Greens</t>
  </si>
  <si>
    <t>JoJo's Bizarre Adventure - Crazy Noisy Bizarre Town: Gooseworx Cover</t>
  </si>
  <si>
    <t>nelward - battle against a nefarious m</t>
  </si>
  <si>
    <t>LilDeuceDeuce - Witch Encounter Remix</t>
  </si>
  <si>
    <t>Bossfight - Nock Em</t>
  </si>
  <si>
    <t>soca f1</t>
  </si>
  <si>
    <t>soca f2</t>
  </si>
  <si>
    <t>soca f3</t>
  </si>
  <si>
    <t>soca f4</t>
  </si>
  <si>
    <t>soca f5-f6</t>
  </si>
  <si>
    <t>EnV - Vee</t>
  </si>
  <si>
    <t>Goukisan - Illusions</t>
  </si>
  <si>
    <t>cYsmix - Moonlight Sonata</t>
  </si>
  <si>
    <t>liaquo - Crystal Corruption</t>
  </si>
  <si>
    <t>some starting room</t>
  </si>
  <si>
    <t>some f1</t>
  </si>
  <si>
    <t>some f2</t>
  </si>
  <si>
    <t>some f3</t>
  </si>
  <si>
    <t>some f4</t>
  </si>
  <si>
    <t>some f5</t>
  </si>
  <si>
    <t>some f6</t>
  </si>
  <si>
    <t>some f3 maze</t>
  </si>
  <si>
    <t>some final stretch</t>
  </si>
  <si>
    <t>some secret room</t>
  </si>
  <si>
    <t>Kirby Super Star - Dynablade Overworld</t>
  </si>
  <si>
    <t>Super Mario RPG - Beware of the Forest's Mushrooms</t>
  </si>
  <si>
    <t>Kirby Planet Robobot - Final Battle (Phase 1)</t>
  </si>
  <si>
    <t>Mario &amp; Luigi: Bower's Inside Story + Bowser Jr.’s Journey - The Grand Finale</t>
  </si>
  <si>
    <t>sotc roof</t>
  </si>
  <si>
    <t>sotc f1</t>
  </si>
  <si>
    <t>sotc f2</t>
  </si>
  <si>
    <t>sotc f3</t>
  </si>
  <si>
    <t>sotc f4</t>
  </si>
  <si>
    <t>sotc f5</t>
  </si>
  <si>
    <t>sotc f6</t>
  </si>
  <si>
    <t>sotc jtoh quiz</t>
  </si>
  <si>
    <t>sotc winroom</t>
  </si>
  <si>
    <t>sotc meme room</t>
  </si>
  <si>
    <t>Kirby Planet Robobot - Patched Plains</t>
  </si>
  <si>
    <t>Kirby Super Star - Begin Treasure Hunting</t>
  </si>
  <si>
    <t>Wii Shop Channel (Video Games Remixes Remix)</t>
  </si>
  <si>
    <t>F-777 - Viper 2 (formerly Terraria Calamity Mod - Treasures within The Abomination)</t>
  </si>
  <si>
    <t>Lost Civilizations: Prehistory - The Cold</t>
  </si>
  <si>
    <t>Mario and Luigi: Bowser's Inside Story - Bowser!</t>
  </si>
  <si>
    <t>Sonic Generations - Boss: Big Arms</t>
  </si>
  <si>
    <t>Kirby's Dream Land - Title Theme</t>
  </si>
  <si>
    <t>I can't do anything</t>
  </si>
  <si>
    <t>soro f1</t>
  </si>
  <si>
    <t>soro f2</t>
  </si>
  <si>
    <t>soro f3</t>
  </si>
  <si>
    <t>soro f4</t>
  </si>
  <si>
    <t>soro f5</t>
  </si>
  <si>
    <t>Gooseworx - Spider Polka Pop (Angel Dust Theme)</t>
  </si>
  <si>
    <t>Gooseworx - Starlane Stroll</t>
  </si>
  <si>
    <t>Jackal Queenston - Bus Rida</t>
  </si>
  <si>
    <t>Chroma - Dark Sheep</t>
  </si>
  <si>
    <t>soap f1</t>
  </si>
  <si>
    <t>soap f2</t>
  </si>
  <si>
    <t>soap f3</t>
  </si>
  <si>
    <t>soap f4</t>
  </si>
  <si>
    <t>soap f5</t>
  </si>
  <si>
    <t>Super Mario Odyssey - Lake Lamode</t>
  </si>
  <si>
    <t>Toontown - Daisy Gardens (Street &amp; Inside Building)</t>
  </si>
  <si>
    <t>Mario &amp; Luigi: Dream Team - Dreamy Somnom Labyrinth</t>
  </si>
  <si>
    <t>Super Mario Galaxy 2 - Ball Rolling</t>
  </si>
  <si>
    <t>Super Mario Kart - Rainbow Road</t>
  </si>
  <si>
    <t>soas f1</t>
  </si>
  <si>
    <t>soas f2</t>
  </si>
  <si>
    <t>soas f3</t>
  </si>
  <si>
    <t>soas f4</t>
  </si>
  <si>
    <t>soas f5</t>
  </si>
  <si>
    <t>soas not even a true skill</t>
  </si>
  <si>
    <t>The Binding of Issac - Innocence Mangled</t>
  </si>
  <si>
    <t>Deltarune - The Circus</t>
  </si>
  <si>
    <t>Plants vs. Zombies - Graze The Roof</t>
  </si>
  <si>
    <t>The Legend of Zelda: Breath of the Wild - Korok Forest</t>
  </si>
  <si>
    <t>sobt f1</t>
  </si>
  <si>
    <t>sobt f2</t>
  </si>
  <si>
    <t>sobt f3</t>
  </si>
  <si>
    <t>sobt f5</t>
  </si>
  <si>
    <t>sobt f4 pyro side</t>
  </si>
  <si>
    <t>sobt f4 cyro side</t>
  </si>
  <si>
    <t>sobt get iced room</t>
  </si>
  <si>
    <t>A Hat in Time - The Windmill Peak</t>
  </si>
  <si>
    <t>Mario &amp; Luigi: Paper Jam - Mountaintop Secrets</t>
  </si>
  <si>
    <t>Crypt of the Necrodancer - March of the Profane</t>
  </si>
  <si>
    <t>A Hat in Time - Voice clip of Hat Kid saying "Goodbye Cruel World"</t>
  </si>
  <si>
    <t>Stardew Valley - Winter (Nocturne of Ice)</t>
  </si>
  <si>
    <t>pit of misery</t>
  </si>
  <si>
    <t>credits, hall of fame and winroom</t>
  </si>
  <si>
    <t>tomdc portal room</t>
  </si>
  <si>
    <t>tomdc winroom</t>
  </si>
  <si>
    <t>Subnautica Below Zero - Molten Silver</t>
  </si>
  <si>
    <t>Little Inferno - The City Limits</t>
  </si>
  <si>
    <t>Cuphead - The End</t>
  </si>
  <si>
    <t>OMORI - Undertow</t>
  </si>
  <si>
    <t>torf f1</t>
  </si>
  <si>
    <t>torf f2</t>
  </si>
  <si>
    <t>torf f3</t>
  </si>
  <si>
    <t>torf f4</t>
  </si>
  <si>
    <t>torf f5</t>
  </si>
  <si>
    <t>torf f6</t>
  </si>
  <si>
    <t>torf f7</t>
  </si>
  <si>
    <t>torf f8</t>
  </si>
  <si>
    <t>torf f9</t>
  </si>
  <si>
    <t>torf f10</t>
  </si>
  <si>
    <t>pilotredsun - samegrade</t>
  </si>
  <si>
    <t>pilotredsun - untitled</t>
  </si>
  <si>
    <t>jinsang - affection.</t>
  </si>
  <si>
    <t>pilotredsun - deathly</t>
  </si>
  <si>
    <t>Windows96 - Caligula</t>
  </si>
  <si>
    <t>Windows96 - Visage</t>
  </si>
  <si>
    <t>Windows96 - Hello Earth</t>
  </si>
  <si>
    <t>Jinsang - Dusk</t>
  </si>
  <si>
    <t>jinsang - egyptian pools</t>
  </si>
  <si>
    <t>coiv f1</t>
  </si>
  <si>
    <t>coiv f2</t>
  </si>
  <si>
    <t>coiv f3</t>
  </si>
  <si>
    <t>coiv f4</t>
  </si>
  <si>
    <t>coiv f5</t>
  </si>
  <si>
    <t>coiv f7</t>
  </si>
  <si>
    <t>coiv f8</t>
  </si>
  <si>
    <t>coiv f10</t>
  </si>
  <si>
    <t>coiv f12</t>
  </si>
  <si>
    <t>coiv first section</t>
  </si>
  <si>
    <t>The Legend of Zelda: Breath of the Wild - Beast Ganon (Phase 1)</t>
  </si>
  <si>
    <t>ShadowBeatz - Death Note Dubstep (Orchestral Mashup)</t>
  </si>
  <si>
    <t>Creo - Crystallize</t>
  </si>
  <si>
    <t>The Flashbulb - Passage D</t>
  </si>
  <si>
    <t>Waterflame - Rupture</t>
  </si>
  <si>
    <t>Waterflame - Cannibal</t>
  </si>
  <si>
    <t>w_tre - mom</t>
  </si>
  <si>
    <t>SoInhumane - Super Inhu Boy</t>
  </si>
  <si>
    <t>Toromaru - Enigma</t>
  </si>
  <si>
    <t>coiv f6a</t>
  </si>
  <si>
    <t>coiv f6b</t>
  </si>
  <si>
    <t>coiv f7 guitar hero</t>
  </si>
  <si>
    <t>WhyksGH - Whyks' Heck xd</t>
  </si>
  <si>
    <t>The Binding of Isaac - Main Theme (slowed down to 0.75x)</t>
  </si>
  <si>
    <t>Hotline Miami 2 - Technoir (starting from 0:49)</t>
  </si>
  <si>
    <t>coiv f9/f10 dropper</t>
  </si>
  <si>
    <t>coiv f11a</t>
  </si>
  <si>
    <t>coiv f11b</t>
  </si>
  <si>
    <t>Solkrieg - Deimos</t>
  </si>
  <si>
    <t>Solkrieg - Phobos</t>
  </si>
  <si>
    <t>Camellia - ΩΩPARTS</t>
  </si>
  <si>
    <t>coiv f12 finale</t>
  </si>
  <si>
    <t>Detroit: Become Human - We Are People</t>
  </si>
  <si>
    <t>tobf f1</t>
  </si>
  <si>
    <t>tobf f2</t>
  </si>
  <si>
    <t>tobf f3</t>
  </si>
  <si>
    <t>tobf f4</t>
  </si>
  <si>
    <t>tobf f5</t>
  </si>
  <si>
    <t>tobf f6</t>
  </si>
  <si>
    <t>tobf f7</t>
  </si>
  <si>
    <t>tobf f8</t>
  </si>
  <si>
    <t>tobf f9</t>
  </si>
  <si>
    <t>tobf f10</t>
  </si>
  <si>
    <t>DoDonPachi Daifukkatsu Stage 1</t>
  </si>
  <si>
    <t>DoDonPachi Daifukkatsu Stage 3-A</t>
  </si>
  <si>
    <t>DoDonPachi Daifukkatsu Stage 2-A</t>
  </si>
  <si>
    <t>DoDonPachi Daifukkatsu Black Label - Xanadu (Stage 2-A)</t>
  </si>
  <si>
    <t>DoDonPachi Maximum - East Asia (Stage1 Battle)</t>
  </si>
  <si>
    <t>DoDonPachi Maximum - The Battle Was Just ''To Continue that Future'' (Stage5)</t>
  </si>
  <si>
    <t>DoDonPachi Daifukkatsu - The Battle Was Just "To Continue That Future" (stage 5)</t>
  </si>
  <si>
    <t>DoDonPachi Maximum - Grieving Womb (Stage4)</t>
  </si>
  <si>
    <t>DoDonPachi Daifukkatsu Black Label - Flotage (Stage 3-B)</t>
  </si>
  <si>
    <t>DoDonPachi Daifukkatsu Black Label - Vertigo (Stage 5)</t>
  </si>
  <si>
    <t>totrp f1</t>
  </si>
  <si>
    <t>totrp f2</t>
  </si>
  <si>
    <t>totrp f3</t>
  </si>
  <si>
    <t>totrp f4</t>
  </si>
  <si>
    <t>totrp f5</t>
  </si>
  <si>
    <t>totrp f6</t>
  </si>
  <si>
    <t>totrp f7</t>
  </si>
  <si>
    <t>totrp f8</t>
  </si>
  <si>
    <t>totrp f9</t>
  </si>
  <si>
    <t>totrp f10</t>
  </si>
  <si>
    <t>Hollow Knight - Nosk</t>
  </si>
  <si>
    <t>Touhou 11 - Hartman's Youkai Girl</t>
  </si>
  <si>
    <t>Touhou 15 - Pure Furies ~ Whereabouts of the Heart</t>
  </si>
  <si>
    <t>Touhou 08 - Love-colored Master Spark</t>
  </si>
  <si>
    <t>Touhou 12 - Heian Alien</t>
  </si>
  <si>
    <t>Touhou - Dichromatic Lotus Butterfly ~ Red and White</t>
  </si>
  <si>
    <t>Touhou 16 - Secret God Matara</t>
  </si>
  <si>
    <t>Touhou 10 - The Venerable Ancient Battlefield ~ Suwa Foughten Field</t>
  </si>
  <si>
    <t>Touhou 10.5 - Bhava-agra As Seen Through A Child's Eyes</t>
  </si>
  <si>
    <t>xi-on - Native Faith</t>
  </si>
  <si>
    <t>toev f1</t>
  </si>
  <si>
    <t>toev f2</t>
  </si>
  <si>
    <t>toev f3</t>
  </si>
  <si>
    <t>toev f4</t>
  </si>
  <si>
    <t>toev f5</t>
  </si>
  <si>
    <t>toev f6</t>
  </si>
  <si>
    <t>toev f7</t>
  </si>
  <si>
    <t>toev f8</t>
  </si>
  <si>
    <t>toev f9</t>
  </si>
  <si>
    <t>toev f10</t>
  </si>
  <si>
    <t>Nuclear Throne - I.D.P.D. Captain Theme</t>
  </si>
  <si>
    <t>PAYDAY 2 - I Will Give You My All 2017</t>
  </si>
  <si>
    <t>Super Meat Boy - Carmeaty Burana (slowed down to x0.45)</t>
  </si>
  <si>
    <t>Spaze - Underworld (starts at 2:22)</t>
  </si>
  <si>
    <t>The Binding of Issac: Antibirth - Morphine (Dark Room)</t>
  </si>
  <si>
    <t>Xtrullor - The Armor of God</t>
  </si>
  <si>
    <t>Frums - dropdead</t>
  </si>
  <si>
    <t>towm f1-f2</t>
  </si>
  <si>
    <t>towm f3-f4</t>
  </si>
  <si>
    <t>towm f5-f6</t>
  </si>
  <si>
    <t>towm f7-f8</t>
  </si>
  <si>
    <t>towm f9</t>
  </si>
  <si>
    <t>towm f10</t>
  </si>
  <si>
    <t>Chaccone - Elements</t>
  </si>
  <si>
    <t>Chaccone - Lights</t>
  </si>
  <si>
    <t>Pengus - Fat Cats</t>
  </si>
  <si>
    <t>Pengus - Sturmfrei</t>
  </si>
  <si>
    <t>MoTER - LowRes</t>
  </si>
  <si>
    <t>Makeup And Vanity Set - Richter</t>
  </si>
  <si>
    <t>tovh f1-f2</t>
  </si>
  <si>
    <t>tovh f3-f4</t>
  </si>
  <si>
    <t>tovh f5</t>
  </si>
  <si>
    <t>tovh f6-f7</t>
  </si>
  <si>
    <t>tovh f8-f9</t>
  </si>
  <si>
    <t>tovh f10</t>
  </si>
  <si>
    <t>tovh final stretch</t>
  </si>
  <si>
    <t>tovh ending</t>
  </si>
  <si>
    <t>n/a</t>
  </si>
  <si>
    <t>Graham Kartna - Using a Coffee Maker to Boil Hotdogs</t>
  </si>
  <si>
    <t>Persona 4 - Specialist</t>
  </si>
  <si>
    <t>Sr Pelo - Critical Criticism</t>
  </si>
  <si>
    <t>Machine Girl - Greaze</t>
  </si>
  <si>
    <t>Shinobi III - Idaten</t>
  </si>
  <si>
    <t>Kirby Air Ride - Menu (Camellia Remix)</t>
  </si>
  <si>
    <t>Celeste: Farewell - wavedash.ppt</t>
  </si>
  <si>
    <t>tose f1a-f2a</t>
  </si>
  <si>
    <t>tose f3a-f5a</t>
  </si>
  <si>
    <t>tose f6a-f8a</t>
  </si>
  <si>
    <t>tose f9a-f10</t>
  </si>
  <si>
    <t>tose f8b-f5b</t>
  </si>
  <si>
    <t>tose f5b and second half-2b</t>
  </si>
  <si>
    <t>tose f2c-f3c</t>
  </si>
  <si>
    <t>tose f4c-f5c</t>
  </si>
  <si>
    <t>garlagan - There</t>
  </si>
  <si>
    <t>Mitch Murder - Night Train</t>
  </si>
  <si>
    <t>Mitch Murder - Sombra</t>
  </si>
  <si>
    <t>Michael Jackson - Beat It</t>
  </si>
  <si>
    <t>City Project - Dirty Workout</t>
  </si>
  <si>
    <t>tose f6c-f7c</t>
  </si>
  <si>
    <t>tose f8c-final stretch</t>
  </si>
  <si>
    <t>Foewi - Diagram</t>
  </si>
  <si>
    <t>Lazerhawk - Arrival (Mitch Murder Remix)</t>
  </si>
  <si>
    <t>wat f1-f5</t>
  </si>
  <si>
    <t>DOOM Eternal - Heights and Rockets</t>
  </si>
  <si>
    <t>toolc f1</t>
  </si>
  <si>
    <t>toolc f2</t>
  </si>
  <si>
    <t>toolc f3</t>
  </si>
  <si>
    <t>toolc f4</t>
  </si>
  <si>
    <t>toolc f5</t>
  </si>
  <si>
    <t>toolc f6</t>
  </si>
  <si>
    <t>toolc f7</t>
  </si>
  <si>
    <t>toolc f8</t>
  </si>
  <si>
    <t>toolc f9</t>
  </si>
  <si>
    <t>toolc f10</t>
  </si>
  <si>
    <t>Chiptune Warrior - Supermental OST (Smack's Theme)</t>
  </si>
  <si>
    <t>ZeRo-BaSs - In Her Eyes</t>
  </si>
  <si>
    <t>Geoplex - Bioluminescence</t>
  </si>
  <si>
    <t>Touhou 17 - Dark Pegasus</t>
  </si>
  <si>
    <t>A Hat in Time - Collapsing Time Rift</t>
  </si>
  <si>
    <t>toolc fake winpad hallway</t>
  </si>
  <si>
    <t>Jack Stauber - Buttercup (Huron Dance)</t>
  </si>
  <si>
    <t>FantomenK - One Houndred Bleeps (Starts at 0:12)</t>
  </si>
  <si>
    <t>Rainbow Road</t>
  </si>
  <si>
    <t>A Hat in Time - Rush Hour</t>
  </si>
  <si>
    <t>tovm f1</t>
  </si>
  <si>
    <t>tovm f2-f3</t>
  </si>
  <si>
    <t>tovm f4</t>
  </si>
  <si>
    <t>tovm f5</t>
  </si>
  <si>
    <t>tovm f6</t>
  </si>
  <si>
    <t>tovm f7</t>
  </si>
  <si>
    <t>tovm f8</t>
  </si>
  <si>
    <t>tovm f9</t>
  </si>
  <si>
    <t>tovm f10</t>
  </si>
  <si>
    <t>Wontolla - Up To No Good</t>
  </si>
  <si>
    <t>SSJ3-Goku4567 - Nuclear Fusion REDUX</t>
  </si>
  <si>
    <t>Ridge Racer 6 Soundtrack - 06 - Floodlight</t>
  </si>
  <si>
    <t>Vulta - Conglomerate Of Madness (ft. Dimi Kaye, Hubrid, Volkor X)</t>
  </si>
  <si>
    <t>toxic f1-f2</t>
  </si>
  <si>
    <t>toxic f3</t>
  </si>
  <si>
    <t>toxic f4-f5</t>
  </si>
  <si>
    <t>toxic f6-f7</t>
  </si>
  <si>
    <t>toxic f8-f10</t>
  </si>
  <si>
    <t>DJ Nate - God Complex Remix</t>
  </si>
  <si>
    <t>NIGHTkilla - Untitled Beat</t>
  </si>
  <si>
    <t>Xtrullor - Corrosive (shortened to 0:45-1:44)</t>
  </si>
  <si>
    <t>MafiaPineapple - The Cosmos</t>
  </si>
  <si>
    <t>tomdc f1-f2</t>
  </si>
  <si>
    <t>tomdc f3</t>
  </si>
  <si>
    <t>tomdc f4-f5</t>
  </si>
  <si>
    <t>tomdc f6-f7</t>
  </si>
  <si>
    <t>tomdc f8</t>
  </si>
  <si>
    <t>tomdc f9</t>
  </si>
  <si>
    <t>tomdc f10</t>
  </si>
  <si>
    <t>Cuphead - Funfair Fever</t>
  </si>
  <si>
    <t>Crash Team Racing - Hot Air Skyway (Pre-Console)</t>
  </si>
  <si>
    <t>Club Penguin Jungle Beats (Unknown Remix)</t>
  </si>
  <si>
    <t>Mario Strikers Charged - Goal! Luigi</t>
  </si>
  <si>
    <t>Overdose - Let's Bounce</t>
  </si>
  <si>
    <t>burque, new mexico</t>
  </si>
  <si>
    <t>Yume 2kki - Seagull</t>
  </si>
  <si>
    <t>spoadd first half</t>
  </si>
  <si>
    <t>spoadd second half</t>
  </si>
  <si>
    <t>Sakura Fubuki - Street</t>
  </si>
  <si>
    <t>息を殺したストケシア</t>
  </si>
  <si>
    <t>realm</t>
  </si>
  <si>
    <t>area</t>
  </si>
  <si>
    <t>music</t>
  </si>
  <si>
    <t>Pokémon Black &amp; White 2 - An Unwavering Heart (OST Version)</t>
  </si>
  <si>
    <t>occurrences</t>
  </si>
  <si>
    <t>1 if re-used</t>
  </si>
  <si>
    <t>Arcane Area</t>
  </si>
  <si>
    <t>Ring 1</t>
  </si>
  <si>
    <t>difficulty</t>
  </si>
  <si>
    <t>name</t>
  </si>
  <si>
    <t>ToAST</t>
  </si>
  <si>
    <t>Easy</t>
  </si>
  <si>
    <t>ToA</t>
  </si>
  <si>
    <t>ToM</t>
  </si>
  <si>
    <t>Medium</t>
  </si>
  <si>
    <t>ToH</t>
  </si>
  <si>
    <t>Hard</t>
  </si>
  <si>
    <t>ToK</t>
  </si>
  <si>
    <t>ToKY</t>
  </si>
  <si>
    <t>Difficult</t>
  </si>
  <si>
    <t>ToS</t>
  </si>
  <si>
    <t>ToR</t>
  </si>
  <si>
    <t>Challenging</t>
  </si>
  <si>
    <t>ToIE</t>
  </si>
  <si>
    <t>Intense</t>
  </si>
  <si>
    <t>CoLS</t>
  </si>
  <si>
    <t>ToTS</t>
  </si>
  <si>
    <t>Remorseless</t>
  </si>
  <si>
    <t>TT</t>
  </si>
  <si>
    <t>ToSP</t>
  </si>
  <si>
    <t>Forgotten Ridge</t>
  </si>
  <si>
    <t>SoMD</t>
  </si>
  <si>
    <t>ToJGF</t>
  </si>
  <si>
    <t>SoP</t>
  </si>
  <si>
    <t>SoLW</t>
  </si>
  <si>
    <t>SoUR</t>
  </si>
  <si>
    <t>ToII</t>
  </si>
  <si>
    <t>ToV</t>
  </si>
  <si>
    <t>SoWP</t>
  </si>
  <si>
    <t>ToTC</t>
  </si>
  <si>
    <t>SoC</t>
  </si>
  <si>
    <t>SoHP</t>
  </si>
  <si>
    <t>ToIS</t>
  </si>
  <si>
    <t>CoWN</t>
  </si>
  <si>
    <t>ToDE</t>
  </si>
  <si>
    <t>SoTP</t>
  </si>
  <si>
    <t>ToMB</t>
  </si>
  <si>
    <t>Insane</t>
  </si>
  <si>
    <t>Total:</t>
  </si>
  <si>
    <t>Ring 2</t>
  </si>
  <si>
    <t>ToPS</t>
  </si>
  <si>
    <t>ToBH</t>
  </si>
  <si>
    <t>ToOH</t>
  </si>
  <si>
    <t>ToCH</t>
  </si>
  <si>
    <t>ToFaF</t>
  </si>
  <si>
    <t>ToT</t>
  </si>
  <si>
    <t>ToDD</t>
  </si>
  <si>
    <t>ToSD</t>
  </si>
  <si>
    <t>ToTF</t>
  </si>
  <si>
    <t>ToES</t>
  </si>
  <si>
    <t>CoWS</t>
  </si>
  <si>
    <t>ToDC</t>
  </si>
  <si>
    <t>SoBJ</t>
  </si>
  <si>
    <t>SoDS</t>
  </si>
  <si>
    <t>SoIF</t>
  </si>
  <si>
    <t>SoO</t>
  </si>
  <si>
    <t>SoN</t>
  </si>
  <si>
    <t>SoOA</t>
  </si>
  <si>
    <t>SoGP</t>
  </si>
  <si>
    <t>SoFF</t>
  </si>
  <si>
    <t>SoVV</t>
  </si>
  <si>
    <t>SoFW</t>
  </si>
  <si>
    <t>SoBA</t>
  </si>
  <si>
    <t>ToPA</t>
  </si>
  <si>
    <t>SoLIQ</t>
  </si>
  <si>
    <t>Ring 3</t>
  </si>
  <si>
    <t>ToFT</t>
  </si>
  <si>
    <t>ToIC</t>
  </si>
  <si>
    <t>ToAT</t>
  </si>
  <si>
    <t>ToDS</t>
  </si>
  <si>
    <t>ToF</t>
  </si>
  <si>
    <t>ToWER</t>
  </si>
  <si>
    <t>ToSI</t>
  </si>
  <si>
    <t>ToWH</t>
  </si>
  <si>
    <t>ToLD</t>
  </si>
  <si>
    <t>ToD</t>
  </si>
  <si>
    <t>CoHaD</t>
  </si>
  <si>
    <t>ToC</t>
  </si>
  <si>
    <t>songs</t>
  </si>
  <si>
    <t>reused%</t>
  </si>
  <si>
    <t>Ring 4</t>
  </si>
  <si>
    <t>ToSH</t>
  </si>
  <si>
    <t>ToGG</t>
  </si>
  <si>
    <t>ToTM</t>
  </si>
  <si>
    <t>ToE</t>
  </si>
  <si>
    <t>ToL</t>
  </si>
  <si>
    <t>ToLL</t>
  </si>
  <si>
    <t>ToDaD</t>
  </si>
  <si>
    <t>ToHF</t>
  </si>
  <si>
    <t>CoU</t>
  </si>
  <si>
    <t>ToNP</t>
  </si>
  <si>
    <t>ToCN</t>
  </si>
  <si>
    <t>ToI</t>
  </si>
  <si>
    <t>Terrifying</t>
  </si>
  <si>
    <t>Ring 5</t>
  </si>
  <si>
    <t>ToNV</t>
  </si>
  <si>
    <t>ToGKD</t>
  </si>
  <si>
    <t>ToRS</t>
  </si>
  <si>
    <t>ToDM</t>
  </si>
  <si>
    <t>ToOC</t>
  </si>
  <si>
    <t>ToFF</t>
  </si>
  <si>
    <t>ToEA</t>
  </si>
  <si>
    <t>ToTH</t>
  </si>
  <si>
    <t>ToGaH</t>
  </si>
  <si>
    <t>ToFO</t>
  </si>
  <si>
    <t>CoCR</t>
  </si>
  <si>
    <t>ToIB</t>
  </si>
  <si>
    <t>ToFN</t>
  </si>
  <si>
    <t>Lost River</t>
  </si>
  <si>
    <t>ToEW</t>
  </si>
  <si>
    <t>ToTST</t>
  </si>
  <si>
    <t>CoIS</t>
  </si>
  <si>
    <t>ToLOZ</t>
  </si>
  <si>
    <t>ToDL</t>
  </si>
  <si>
    <t>ToOO</t>
  </si>
  <si>
    <t>ToWaW</t>
  </si>
  <si>
    <t>ToCV</t>
  </si>
  <si>
    <t>ToTJ</t>
  </si>
  <si>
    <t>ToTEM</t>
  </si>
  <si>
    <t>ToUH</t>
  </si>
  <si>
    <t>Ring 6</t>
  </si>
  <si>
    <t>ToFJ</t>
  </si>
  <si>
    <t>ToEP</t>
  </si>
  <si>
    <t>ToRR</t>
  </si>
  <si>
    <t>ToTI</t>
  </si>
  <si>
    <t>ToADF</t>
  </si>
  <si>
    <t>ToISC</t>
  </si>
  <si>
    <t>ToDR</t>
  </si>
  <si>
    <t>ToIaOS</t>
  </si>
  <si>
    <t>ToN</t>
  </si>
  <si>
    <t>CoSR</t>
  </si>
  <si>
    <t>ToSM</t>
  </si>
  <si>
    <t>Extreme</t>
  </si>
  <si>
    <t>ToIM</t>
  </si>
  <si>
    <t>Ring 7</t>
  </si>
  <si>
    <t>ToRB</t>
  </si>
  <si>
    <t>ToFL</t>
  </si>
  <si>
    <t>ToCC</t>
  </si>
  <si>
    <t>ToDA</t>
  </si>
  <si>
    <t>ToOOO</t>
  </si>
  <si>
    <t>ToNGUE</t>
  </si>
  <si>
    <t>ToNED</t>
  </si>
  <si>
    <t>ToU</t>
  </si>
  <si>
    <t>CoTE</t>
  </si>
  <si>
    <t>ToYV</t>
  </si>
  <si>
    <t>ToEH</t>
  </si>
  <si>
    <t>ToTB</t>
  </si>
  <si>
    <t>ToER</t>
  </si>
  <si>
    <t>Catastrophic</t>
  </si>
  <si>
    <t>Ring 8</t>
  </si>
  <si>
    <t>ToSSS</t>
  </si>
  <si>
    <t>ToNBA</t>
  </si>
  <si>
    <t>ToITI</t>
  </si>
  <si>
    <t>ToVA</t>
  </si>
  <si>
    <t>ToAA</t>
  </si>
  <si>
    <t>CoCHS</t>
  </si>
  <si>
    <t>ToUS</t>
  </si>
  <si>
    <t>ToIII</t>
  </si>
  <si>
    <t>ToMT</t>
  </si>
  <si>
    <t>ToVE</t>
  </si>
  <si>
    <t>ToSO</t>
  </si>
  <si>
    <t>ToEI</t>
  </si>
  <si>
    <t>ToGF</t>
  </si>
  <si>
    <t>Ring 9</t>
  </si>
  <si>
    <t>ToGO</t>
  </si>
  <si>
    <t>ToQT</t>
  </si>
  <si>
    <t>ToBBB</t>
  </si>
  <si>
    <t>CoL</t>
  </si>
  <si>
    <t>ToPP</t>
  </si>
  <si>
    <t>ToHA</t>
  </si>
  <si>
    <t>ToBT</t>
  </si>
  <si>
    <t>ToCA</t>
  </si>
  <si>
    <t>ToFaCT</t>
  </si>
  <si>
    <t>ToBK</t>
  </si>
  <si>
    <t>ToNS</t>
  </si>
  <si>
    <t>ToAM</t>
  </si>
  <si>
    <t>ToCR</t>
  </si>
  <si>
    <t>ToCP</t>
  </si>
  <si>
    <t>Zone 1</t>
  </si>
  <si>
    <t>ToZD</t>
  </si>
  <si>
    <t>ToPHaT</t>
  </si>
  <si>
    <t>ToAD</t>
  </si>
  <si>
    <t>ToP</t>
  </si>
  <si>
    <t>ToHS</t>
  </si>
  <si>
    <t>ToMH</t>
  </si>
  <si>
    <t>ToCO</t>
  </si>
  <si>
    <t>ToYS</t>
  </si>
  <si>
    <t>ToAV</t>
  </si>
  <si>
    <t>ToWEL</t>
  </si>
  <si>
    <t>ToUT</t>
  </si>
  <si>
    <t>ToED</t>
  </si>
  <si>
    <t>ToRNI</t>
  </si>
  <si>
    <t>ToZ</t>
  </si>
  <si>
    <t>CoP</t>
  </si>
  <si>
    <t>ToTL</t>
  </si>
  <si>
    <t>Paradise Atoll</t>
  </si>
  <si>
    <t>SoMM</t>
  </si>
  <si>
    <t>SoAU</t>
  </si>
  <si>
    <t>SoSIS</t>
  </si>
  <si>
    <t>SoAR</t>
  </si>
  <si>
    <t>SoDI</t>
  </si>
  <si>
    <t>SoHS</t>
  </si>
  <si>
    <t>ToCI</t>
  </si>
  <si>
    <t>SoCF</t>
  </si>
  <si>
    <t>SoUC</t>
  </si>
  <si>
    <t>ToTTT</t>
  </si>
  <si>
    <t>SoUB</t>
  </si>
  <si>
    <t>SoDD</t>
  </si>
  <si>
    <t>Zone 2</t>
  </si>
  <si>
    <t>ToB</t>
  </si>
  <si>
    <t>ToSA</t>
  </si>
  <si>
    <t>ToGLA</t>
  </si>
  <si>
    <t>ToTA</t>
  </si>
  <si>
    <t>ToUD</t>
  </si>
  <si>
    <t>ToDaC</t>
  </si>
  <si>
    <t>ToPF</t>
  </si>
  <si>
    <t>ToSaS</t>
  </si>
  <si>
    <t>CoGS</t>
  </si>
  <si>
    <t>ToEE</t>
  </si>
  <si>
    <t>ToAZ</t>
  </si>
  <si>
    <t>ToTT</t>
  </si>
  <si>
    <t>ToGD</t>
  </si>
  <si>
    <t>ToDT</t>
  </si>
  <si>
    <t>ToCM</t>
  </si>
  <si>
    <t>SoBT</t>
  </si>
  <si>
    <t>SoAS</t>
  </si>
  <si>
    <t>SoRO</t>
  </si>
  <si>
    <t>SoAP</t>
  </si>
  <si>
    <t>SoTC</t>
  </si>
  <si>
    <t>SoME</t>
  </si>
  <si>
    <t>SoCA</t>
  </si>
  <si>
    <t>SoWC</t>
  </si>
  <si>
    <t>SoMC</t>
  </si>
  <si>
    <t>ToIA</t>
  </si>
  <si>
    <t>Zone 3</t>
  </si>
  <si>
    <t>ToSFU</t>
  </si>
  <si>
    <t>ToOD</t>
  </si>
  <si>
    <t>ToBB</t>
  </si>
  <si>
    <t>ToCOF</t>
  </si>
  <si>
    <t>ToCCC</t>
  </si>
  <si>
    <t>ToX</t>
  </si>
  <si>
    <t>ToDH</t>
  </si>
  <si>
    <t>ToMA</t>
  </si>
  <si>
    <t>ToCaS</t>
  </si>
  <si>
    <t>ToRCH</t>
  </si>
  <si>
    <t>CoTS</t>
  </si>
  <si>
    <t>ToMC</t>
  </si>
  <si>
    <t>ToIO</t>
  </si>
  <si>
    <t>ToQC</t>
  </si>
  <si>
    <t>ToHH</t>
  </si>
  <si>
    <t>ToCaUP</t>
  </si>
  <si>
    <t>Pit of Misery</t>
  </si>
  <si>
    <t>ToMDC</t>
  </si>
  <si>
    <t>ToXIC</t>
  </si>
  <si>
    <t>ToVM</t>
  </si>
  <si>
    <t>ToOLC</t>
  </si>
  <si>
    <t>ToSE</t>
  </si>
  <si>
    <t>ToVH</t>
  </si>
  <si>
    <t>ToWM</t>
  </si>
  <si>
    <t>ToEV</t>
  </si>
  <si>
    <t>ToTRP</t>
  </si>
  <si>
    <t>ToBF</t>
  </si>
  <si>
    <t>CoIV</t>
  </si>
  <si>
    <t>WAT</t>
  </si>
  <si>
    <t>ToRF</t>
  </si>
  <si>
    <t>Horrific</t>
  </si>
  <si>
    <t>Unreal</t>
  </si>
  <si>
    <t>Zone 4</t>
  </si>
  <si>
    <t>ToFSC</t>
  </si>
  <si>
    <t>ToAC</t>
  </si>
  <si>
    <t>ToFaST</t>
  </si>
  <si>
    <t>ToUID</t>
  </si>
  <si>
    <t>ToWW</t>
  </si>
  <si>
    <t>ToET</t>
  </si>
  <si>
    <t>ToPC</t>
  </si>
  <si>
    <t>ToMIM</t>
  </si>
  <si>
    <t>ToSS</t>
  </si>
  <si>
    <t>ToDDD</t>
  </si>
  <si>
    <t>ToFG</t>
  </si>
  <si>
    <t>ToTV</t>
  </si>
  <si>
    <t>CoQ</t>
  </si>
  <si>
    <t>ToIF</t>
  </si>
  <si>
    <t>ToAAA</t>
  </si>
  <si>
    <t>Zone 5</t>
  </si>
  <si>
    <t>ToST</t>
  </si>
  <si>
    <t>ToSSSS</t>
  </si>
  <si>
    <t>ToFV</t>
  </si>
  <si>
    <t>ToBS</t>
  </si>
  <si>
    <t>ToSTS</t>
  </si>
  <si>
    <t>ToUE</t>
  </si>
  <si>
    <t>ToHK</t>
  </si>
  <si>
    <t>ToHE</t>
  </si>
  <si>
    <t>ToGT</t>
  </si>
  <si>
    <t>CoCE</t>
  </si>
  <si>
    <t>ToAO</t>
  </si>
  <si>
    <t>ToBaBT</t>
  </si>
  <si>
    <t>ToZA</t>
  </si>
  <si>
    <t>ToPZ</t>
  </si>
  <si>
    <t>ToAR</t>
  </si>
  <si>
    <t>Zone 6</t>
  </si>
  <si>
    <t>ToFD</t>
  </si>
  <si>
    <t>ToRC</t>
  </si>
  <si>
    <t>ToCF</t>
  </si>
  <si>
    <t>ToBIBI</t>
  </si>
  <si>
    <t>ToAS</t>
  </si>
  <si>
    <t>ToHM</t>
  </si>
  <si>
    <t>CoTaW</t>
  </si>
  <si>
    <t>ToHL</t>
  </si>
  <si>
    <t>ToW</t>
  </si>
  <si>
    <t>ToAF</t>
  </si>
  <si>
    <t>ToMO</t>
  </si>
  <si>
    <t>ToBC</t>
  </si>
  <si>
    <t>ToTDA</t>
  </si>
  <si>
    <t>ToMM</t>
  </si>
  <si>
    <t>Zone 7</t>
  </si>
  <si>
    <t>ToJ</t>
  </si>
  <si>
    <t>ToRW</t>
  </si>
  <si>
    <t>ToSV</t>
  </si>
  <si>
    <t>ToBR</t>
  </si>
  <si>
    <t>ToDF</t>
  </si>
  <si>
    <t>ToGM</t>
  </si>
  <si>
    <t>ToCE</t>
  </si>
  <si>
    <t>ToWS</t>
  </si>
  <si>
    <t>ToY</t>
  </si>
  <si>
    <t>ToCMC</t>
  </si>
  <si>
    <t>ToSaPS</t>
  </si>
  <si>
    <t>ToUI</t>
  </si>
  <si>
    <t>CoACT</t>
  </si>
  <si>
    <t>ToFM</t>
  </si>
  <si>
    <t>ToUA</t>
  </si>
  <si>
    <t>Burque, New Mexico</t>
  </si>
  <si>
    <t>SPoADD</t>
  </si>
  <si>
    <t>korn</t>
  </si>
  <si>
    <t>Garden of Eeshöl</t>
  </si>
  <si>
    <t>Time-Lost Plain</t>
  </si>
  <si>
    <t>ITAT</t>
  </si>
  <si>
    <t>WBAT</t>
  </si>
  <si>
    <t>LAT</t>
  </si>
  <si>
    <t>PAT</t>
  </si>
  <si>
    <t>NEAT</t>
  </si>
  <si>
    <t>MAT</t>
  </si>
  <si>
    <t>TAT</t>
  </si>
  <si>
    <t>other</t>
  </si>
  <si>
    <t>SoFM</t>
  </si>
  <si>
    <t>tonp f1</t>
  </si>
  <si>
    <t>tonp f10</t>
  </si>
  <si>
    <t>tonp f2</t>
  </si>
  <si>
    <t>tonp f3</t>
  </si>
  <si>
    <t>tonp f4</t>
  </si>
  <si>
    <t>tonp f5</t>
  </si>
  <si>
    <t>tonp f6</t>
  </si>
  <si>
    <t>tonp f7</t>
  </si>
  <si>
    <t>tonp f8</t>
  </si>
  <si>
    <t>tonp f9</t>
  </si>
  <si>
    <t>cotaw the unseen</t>
  </si>
  <si>
    <t>10Terrifying</t>
  </si>
  <si>
    <t>11Catastrophic</t>
  </si>
  <si>
    <t>12Horrific</t>
  </si>
  <si>
    <t>13Unreal</t>
  </si>
  <si>
    <t>01Easy</t>
  </si>
  <si>
    <t>02Medium</t>
  </si>
  <si>
    <t>03Hard</t>
  </si>
  <si>
    <t>04Difficult</t>
  </si>
  <si>
    <t>05Challenging</t>
  </si>
  <si>
    <t>06Intense</t>
  </si>
  <si>
    <t>07Remorseless</t>
  </si>
  <si>
    <t>08Insane</t>
  </si>
  <si>
    <t>09Extreme</t>
  </si>
  <si>
    <t>average reused%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</si>
</sst>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200E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E0910E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9" fontId="0" fillId="0" borderId="0" xfId="1" applyFont="1" applyAlignment="1">
      <alignment horizontal="center"/>
    </xf>
    <xf numFmtId="9" fontId="0" fillId="2" borderId="1" xfId="1" applyFont="1" applyFill="1" applyBorder="1" applyAlignment="1">
      <alignment horizontal="center"/>
    </xf>
    <xf numFmtId="9" fontId="0" fillId="5" borderId="1" xfId="1" applyFont="1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7" borderId="1" xfId="1" applyFont="1" applyFill="1" applyBorder="1" applyAlignment="1">
      <alignment horizontal="center"/>
    </xf>
    <xf numFmtId="9" fontId="3" fillId="6" borderId="1" xfId="1" applyFont="1" applyFill="1" applyBorder="1" applyAlignment="1">
      <alignment horizontal="center"/>
    </xf>
    <xf numFmtId="9" fontId="0" fillId="10" borderId="1" xfId="1" applyFont="1" applyFill="1" applyBorder="1" applyAlignment="1">
      <alignment horizontal="center"/>
    </xf>
    <xf numFmtId="9" fontId="3" fillId="9" borderId="1" xfId="1" applyFont="1" applyFill="1" applyBorder="1" applyAlignment="1">
      <alignment horizontal="center"/>
    </xf>
    <xf numFmtId="9" fontId="0" fillId="11" borderId="1" xfId="1" applyFont="1" applyFill="1" applyBorder="1" applyAlignment="1">
      <alignment horizontal="center"/>
    </xf>
    <xf numFmtId="9" fontId="0" fillId="8" borderId="1" xfId="1" applyFont="1" applyFill="1" applyBorder="1" applyAlignment="1">
      <alignment horizontal="center"/>
    </xf>
    <xf numFmtId="9" fontId="0" fillId="15" borderId="1" xfId="1" applyFont="1" applyFill="1" applyBorder="1" applyAlignment="1">
      <alignment horizontal="center"/>
    </xf>
    <xf numFmtId="9" fontId="0" fillId="12" borderId="1" xfId="1" applyFont="1" applyFill="1" applyBorder="1" applyAlignment="1">
      <alignment horizontal="center"/>
    </xf>
    <xf numFmtId="9" fontId="0" fillId="13" borderId="1" xfId="1" applyFont="1" applyFill="1" applyBorder="1" applyAlignment="1">
      <alignment horizontal="center"/>
    </xf>
    <xf numFmtId="9" fontId="0" fillId="14" borderId="1" xfId="1" applyFont="1" applyFill="1" applyBorder="1" applyAlignment="1">
      <alignment horizontal="center"/>
    </xf>
    <xf numFmtId="9" fontId="0" fillId="0" borderId="2" xfId="1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8696B"/>
      <color rgb="FF63BE7B"/>
      <color rgb="FFFF7C80"/>
      <color rgb="FFE0910E"/>
      <color rgb="FFF8E334"/>
      <color rgb="FFFF9900"/>
      <color rgb="FF6600CC"/>
      <color rgb="FF9999FF"/>
      <color rgb="FF0000FF"/>
      <color rgb="FFE20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difficulties!$B$2:$B$15</c:f>
              <c:numCache>
                <c:formatCode>0%</c:formatCode>
                <c:ptCount val="14"/>
                <c:pt idx="0">
                  <c:v>0.32</c:v>
                </c:pt>
                <c:pt idx="1">
                  <c:v>0.32</c:v>
                </c:pt>
                <c:pt idx="2">
                  <c:v>0.31</c:v>
                </c:pt>
                <c:pt idx="3">
                  <c:v>0.3</c:v>
                </c:pt>
                <c:pt idx="4">
                  <c:v>0.25</c:v>
                </c:pt>
                <c:pt idx="5">
                  <c:v>0.28000000000000003</c:v>
                </c:pt>
                <c:pt idx="6">
                  <c:v>0.28000000000000003</c:v>
                </c:pt>
                <c:pt idx="7">
                  <c:v>0.21</c:v>
                </c:pt>
                <c:pt idx="8">
                  <c:v>0.16</c:v>
                </c:pt>
                <c:pt idx="9">
                  <c:v>0.37</c:v>
                </c:pt>
                <c:pt idx="10">
                  <c:v>0.34</c:v>
                </c:pt>
                <c:pt idx="11">
                  <c:v>0.13</c:v>
                </c:pt>
                <c:pt idx="12">
                  <c:v>0.15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A-46CE-97F7-41D5AA853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160496"/>
        <c:axId val="426888256"/>
      </c:barChart>
      <c:catAx>
        <c:axId val="38816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888256"/>
        <c:crosses val="autoZero"/>
        <c:auto val="1"/>
        <c:lblAlgn val="ctr"/>
        <c:lblOffset val="100"/>
        <c:noMultiLvlLbl val="0"/>
      </c:catAx>
      <c:valAx>
        <c:axId val="42688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16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2</xdr:row>
      <xdr:rowOff>95250</xdr:rowOff>
    </xdr:from>
    <xdr:to>
      <xdr:col>6</xdr:col>
      <xdr:colOff>304800</xdr:colOff>
      <xdr:row>12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2923" totalsRowShown="0">
  <autoFilter ref="A1:E2923"/>
  <sortState ref="A2:E2923">
    <sortCondition descending="1" ref="D1:D2923"/>
  </sortState>
  <tableColumns count="5">
    <tableColumn id="1" name="realm"/>
    <tableColumn id="2" name="area"/>
    <tableColumn id="3" name="music"/>
    <tableColumn id="4" name="occurrences"/>
    <tableColumn id="6" name="1 if re-used">
      <calculatedColumnFormula>IF(D2=1,0,1)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B25" totalsRowShown="0" headerRowDxfId="6">
  <autoFilter ref="A1:B25"/>
  <tableColumns count="2">
    <tableColumn id="1" name="realm" dataDxfId="5"/>
    <tableColumn id="2" name="reused%" dataDxfId="4" dataCellStyle="Процентный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D305" totalsRowShown="0" headerRowDxfId="3">
  <autoFilter ref="A1:D305"/>
  <sortState ref="A2:D305">
    <sortCondition ref="A1:A305"/>
  </sortState>
  <tableColumns count="4">
    <tableColumn id="1" name="difficulty"/>
    <tableColumn id="2" name="name" dataDxfId="2"/>
    <tableColumn id="3" name="songs" dataDxfId="1"/>
    <tableColumn id="4" name="reused%" dataDxfId="0" dataCellStyle="Процентны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3"/>
  <sheetViews>
    <sheetView tabSelected="1" workbookViewId="0">
      <selection activeCell="G13" sqref="G13"/>
    </sheetView>
  </sheetViews>
  <sheetFormatPr defaultRowHeight="15" x14ac:dyDescent="0.25"/>
  <cols>
    <col min="2" max="2" width="13.7109375" customWidth="1"/>
    <col min="3" max="3" width="39.140625" customWidth="1"/>
    <col min="4" max="4" width="13.7109375" customWidth="1"/>
    <col min="5" max="5" width="13.140625" customWidth="1"/>
  </cols>
  <sheetData>
    <row r="1" spans="1:5" x14ac:dyDescent="0.25">
      <c r="A1" t="s">
        <v>5512</v>
      </c>
      <c r="B1" t="s">
        <v>5513</v>
      </c>
      <c r="C1" t="s">
        <v>5514</v>
      </c>
      <c r="D1" t="s">
        <v>5516</v>
      </c>
      <c r="E1" t="s">
        <v>5517</v>
      </c>
    </row>
    <row r="2" spans="1:5" x14ac:dyDescent="0.25">
      <c r="A2" t="s">
        <v>198</v>
      </c>
      <c r="B2" t="s">
        <v>75</v>
      </c>
      <c r="C2" t="s">
        <v>81</v>
      </c>
      <c r="D2">
        <v>11</v>
      </c>
      <c r="E2">
        <f>IF(D2=1,0,1)</f>
        <v>1</v>
      </c>
    </row>
    <row r="3" spans="1:5" x14ac:dyDescent="0.25">
      <c r="A3" t="s">
        <v>198</v>
      </c>
      <c r="B3" t="s">
        <v>206</v>
      </c>
      <c r="C3" t="s">
        <v>17</v>
      </c>
      <c r="D3">
        <v>11</v>
      </c>
      <c r="E3">
        <f>IF(D3=1,0,1)</f>
        <v>1</v>
      </c>
    </row>
    <row r="4" spans="1:5" x14ac:dyDescent="0.25">
      <c r="A4" t="s">
        <v>198</v>
      </c>
      <c r="B4" t="s">
        <v>14</v>
      </c>
      <c r="C4" t="s">
        <v>17</v>
      </c>
      <c r="D4">
        <v>11</v>
      </c>
      <c r="E4">
        <f>IF(D4=1,0,1)</f>
        <v>1</v>
      </c>
    </row>
    <row r="5" spans="1:5" x14ac:dyDescent="0.25">
      <c r="A5" t="s">
        <v>198</v>
      </c>
      <c r="B5" t="s">
        <v>44</v>
      </c>
      <c r="C5" t="s">
        <v>17</v>
      </c>
      <c r="D5">
        <v>11</v>
      </c>
      <c r="E5">
        <f>IF(D5=1,0,1)</f>
        <v>1</v>
      </c>
    </row>
    <row r="6" spans="1:5" x14ac:dyDescent="0.25">
      <c r="A6" t="s">
        <v>210</v>
      </c>
      <c r="B6" t="s">
        <v>912</v>
      </c>
      <c r="C6" t="s">
        <v>1368</v>
      </c>
      <c r="D6">
        <v>11</v>
      </c>
      <c r="E6">
        <f>IF(D6=1,0,1)</f>
        <v>1</v>
      </c>
    </row>
    <row r="7" spans="1:5" x14ac:dyDescent="0.25">
      <c r="A7" t="s">
        <v>198</v>
      </c>
      <c r="B7" t="s">
        <v>126</v>
      </c>
      <c r="C7" t="s">
        <v>132</v>
      </c>
      <c r="D7">
        <v>11</v>
      </c>
      <c r="E7">
        <f>IF(D7=1,0,1)</f>
        <v>1</v>
      </c>
    </row>
    <row r="8" spans="1:5" x14ac:dyDescent="0.25">
      <c r="A8" t="s">
        <v>5143</v>
      </c>
      <c r="B8" t="s">
        <v>5235</v>
      </c>
      <c r="C8" t="s">
        <v>5240</v>
      </c>
      <c r="D8">
        <v>11</v>
      </c>
      <c r="E8">
        <f>IF(D8=1,0,1)</f>
        <v>1</v>
      </c>
    </row>
    <row r="9" spans="1:5" x14ac:dyDescent="0.25">
      <c r="A9" t="s">
        <v>2238</v>
      </c>
      <c r="B9" t="s">
        <v>2455</v>
      </c>
      <c r="C9" t="s">
        <v>2464</v>
      </c>
      <c r="D9">
        <v>11</v>
      </c>
      <c r="E9">
        <f>IF(D9=1,0,1)</f>
        <v>1</v>
      </c>
    </row>
    <row r="10" spans="1:5" x14ac:dyDescent="0.25">
      <c r="A10" t="s">
        <v>210</v>
      </c>
      <c r="B10" t="s">
        <v>1021</v>
      </c>
      <c r="C10" t="s">
        <v>1031</v>
      </c>
      <c r="D10">
        <v>11</v>
      </c>
      <c r="E10">
        <f>IF(D10=1,0,1)</f>
        <v>1</v>
      </c>
    </row>
    <row r="11" spans="1:5" x14ac:dyDescent="0.25">
      <c r="A11" t="s">
        <v>211</v>
      </c>
      <c r="B11" t="s">
        <v>1299</v>
      </c>
      <c r="C11" t="s">
        <v>1308</v>
      </c>
      <c r="D11">
        <v>11</v>
      </c>
      <c r="E11">
        <f>IF(D11=1,0,1)</f>
        <v>1</v>
      </c>
    </row>
    <row r="12" spans="1:5" x14ac:dyDescent="0.25">
      <c r="A12" t="s">
        <v>4400</v>
      </c>
      <c r="B12" t="s">
        <v>4544</v>
      </c>
      <c r="C12" t="s">
        <v>4550</v>
      </c>
      <c r="D12">
        <v>11</v>
      </c>
      <c r="E12">
        <f>IF(D12=1,0,1)</f>
        <v>1</v>
      </c>
    </row>
    <row r="13" spans="1:5" ht="14.25" customHeight="1" x14ac:dyDescent="0.25">
      <c r="A13" t="s">
        <v>210</v>
      </c>
      <c r="B13" t="s">
        <v>1065</v>
      </c>
      <c r="C13" t="s">
        <v>1073</v>
      </c>
      <c r="D13">
        <v>6</v>
      </c>
      <c r="E13">
        <f>IF(D13=1,0,1)</f>
        <v>1</v>
      </c>
    </row>
    <row r="14" spans="1:5" x14ac:dyDescent="0.25">
      <c r="A14" t="s">
        <v>4400</v>
      </c>
      <c r="B14" t="s">
        <v>4555</v>
      </c>
      <c r="C14" t="s">
        <v>4560</v>
      </c>
      <c r="D14">
        <v>6</v>
      </c>
      <c r="E14">
        <f>IF(D14=1,0,1)</f>
        <v>1</v>
      </c>
    </row>
    <row r="15" spans="1:5" x14ac:dyDescent="0.25">
      <c r="A15" t="s">
        <v>209</v>
      </c>
      <c r="B15" t="s">
        <v>736</v>
      </c>
      <c r="C15" t="s">
        <v>742</v>
      </c>
      <c r="D15">
        <v>6</v>
      </c>
      <c r="E15">
        <f>IF(D15=1,0,1)</f>
        <v>1</v>
      </c>
    </row>
    <row r="16" spans="1:5" x14ac:dyDescent="0.25">
      <c r="A16" t="s">
        <v>212</v>
      </c>
      <c r="B16" t="s">
        <v>1387</v>
      </c>
      <c r="C16" t="s">
        <v>742</v>
      </c>
      <c r="D16">
        <v>6</v>
      </c>
      <c r="E16">
        <f>IF(D16=1,0,1)</f>
        <v>1</v>
      </c>
    </row>
    <row r="17" spans="1:5" x14ac:dyDescent="0.25">
      <c r="A17" t="s">
        <v>210</v>
      </c>
      <c r="B17" t="s">
        <v>936</v>
      </c>
      <c r="C17" t="s">
        <v>742</v>
      </c>
      <c r="D17">
        <v>6</v>
      </c>
      <c r="E17">
        <f>IF(D17=1,0,1)</f>
        <v>1</v>
      </c>
    </row>
    <row r="18" spans="1:5" x14ac:dyDescent="0.25">
      <c r="A18" t="s">
        <v>2530</v>
      </c>
      <c r="B18" t="s">
        <v>2613</v>
      </c>
      <c r="C18" t="s">
        <v>2621</v>
      </c>
      <c r="D18">
        <v>6</v>
      </c>
      <c r="E18">
        <f>IF(D18=1,0,1)</f>
        <v>1</v>
      </c>
    </row>
    <row r="19" spans="1:5" x14ac:dyDescent="0.25">
      <c r="A19" t="s">
        <v>198</v>
      </c>
      <c r="B19" t="s">
        <v>1</v>
      </c>
      <c r="C19" t="s">
        <v>7</v>
      </c>
      <c r="D19">
        <v>5</v>
      </c>
      <c r="E19">
        <f>IF(D19=1,0,1)</f>
        <v>1</v>
      </c>
    </row>
    <row r="20" spans="1:5" x14ac:dyDescent="0.25">
      <c r="A20" t="s">
        <v>210</v>
      </c>
      <c r="B20" t="s">
        <v>954</v>
      </c>
      <c r="C20" t="s">
        <v>7</v>
      </c>
      <c r="D20">
        <v>5</v>
      </c>
      <c r="E20">
        <f>IF(D20=1,0,1)</f>
        <v>1</v>
      </c>
    </row>
    <row r="21" spans="1:5" x14ac:dyDescent="0.25">
      <c r="A21" t="s">
        <v>209</v>
      </c>
      <c r="B21" t="s">
        <v>829</v>
      </c>
      <c r="C21" t="s">
        <v>7</v>
      </c>
      <c r="D21">
        <v>5</v>
      </c>
      <c r="E21">
        <f>IF(D21=1,0,1)</f>
        <v>1</v>
      </c>
    </row>
    <row r="22" spans="1:5" x14ac:dyDescent="0.25">
      <c r="A22" t="s">
        <v>207</v>
      </c>
      <c r="B22" t="s">
        <v>300</v>
      </c>
      <c r="C22" t="s">
        <v>7</v>
      </c>
      <c r="D22">
        <v>5</v>
      </c>
      <c r="E22">
        <f>IF(D22=1,0,1)</f>
        <v>1</v>
      </c>
    </row>
    <row r="23" spans="1:5" x14ac:dyDescent="0.25">
      <c r="A23" t="s">
        <v>207</v>
      </c>
      <c r="B23" t="s">
        <v>326</v>
      </c>
      <c r="C23" t="s">
        <v>7</v>
      </c>
      <c r="D23">
        <v>5</v>
      </c>
      <c r="E23">
        <f>IF(D23=1,0,1)</f>
        <v>1</v>
      </c>
    </row>
    <row r="24" spans="1:5" x14ac:dyDescent="0.25">
      <c r="A24" t="s">
        <v>2238</v>
      </c>
      <c r="B24" t="s">
        <v>2287</v>
      </c>
      <c r="C24" t="s">
        <v>2288</v>
      </c>
      <c r="D24">
        <v>5</v>
      </c>
      <c r="E24">
        <f>IF(D24=1,0,1)</f>
        <v>1</v>
      </c>
    </row>
    <row r="25" spans="1:5" x14ac:dyDescent="0.25">
      <c r="A25" t="s">
        <v>4400</v>
      </c>
      <c r="B25" t="s">
        <v>4444</v>
      </c>
      <c r="C25" t="s">
        <v>4462</v>
      </c>
      <c r="D25">
        <v>5</v>
      </c>
      <c r="E25">
        <f>IF(D25=1,0,1)</f>
        <v>1</v>
      </c>
    </row>
    <row r="26" spans="1:5" x14ac:dyDescent="0.25">
      <c r="A26" t="s">
        <v>5143</v>
      </c>
      <c r="B26" t="s">
        <v>5281</v>
      </c>
      <c r="C26" t="s">
        <v>1821</v>
      </c>
      <c r="D26">
        <v>5</v>
      </c>
      <c r="E26">
        <f>IF(D26=1,0,1)</f>
        <v>1</v>
      </c>
    </row>
    <row r="27" spans="1:5" x14ac:dyDescent="0.25">
      <c r="A27" t="s">
        <v>213</v>
      </c>
      <c r="B27" t="s">
        <v>1817</v>
      </c>
      <c r="C27" t="s">
        <v>1821</v>
      </c>
      <c r="D27">
        <v>5</v>
      </c>
      <c r="E27">
        <f>IF(D27=1,0,1)</f>
        <v>1</v>
      </c>
    </row>
    <row r="28" spans="1:5" x14ac:dyDescent="0.25">
      <c r="A28" t="s">
        <v>211</v>
      </c>
      <c r="B28" t="s">
        <v>1280</v>
      </c>
      <c r="C28" t="s">
        <v>670</v>
      </c>
      <c r="D28" s="1">
        <v>5</v>
      </c>
      <c r="E28">
        <f>IF(D28=1,0,1)</f>
        <v>1</v>
      </c>
    </row>
    <row r="29" spans="1:5" x14ac:dyDescent="0.25">
      <c r="A29" t="s">
        <v>209</v>
      </c>
      <c r="B29" t="s">
        <v>660</v>
      </c>
      <c r="C29" t="s">
        <v>670</v>
      </c>
      <c r="D29">
        <v>5</v>
      </c>
      <c r="E29">
        <f>IF(D29=1,0,1)</f>
        <v>1</v>
      </c>
    </row>
    <row r="30" spans="1:5" x14ac:dyDescent="0.25">
      <c r="A30" t="s">
        <v>213</v>
      </c>
      <c r="B30" t="s">
        <v>1766</v>
      </c>
      <c r="C30" t="s">
        <v>1774</v>
      </c>
      <c r="D30">
        <v>5</v>
      </c>
      <c r="E30">
        <f>IF(D30=1,0,1)</f>
        <v>1</v>
      </c>
    </row>
    <row r="31" spans="1:5" x14ac:dyDescent="0.25">
      <c r="A31" t="s">
        <v>198</v>
      </c>
      <c r="B31" t="s">
        <v>178</v>
      </c>
      <c r="C31" t="s">
        <v>179</v>
      </c>
      <c r="D31">
        <v>5</v>
      </c>
      <c r="E31">
        <f>IF(D31=1,0,1)</f>
        <v>1</v>
      </c>
    </row>
    <row r="32" spans="1:5" x14ac:dyDescent="0.25">
      <c r="A32" t="s">
        <v>209</v>
      </c>
      <c r="B32" t="s">
        <v>732</v>
      </c>
      <c r="C32" t="s">
        <v>738</v>
      </c>
      <c r="D32">
        <v>5</v>
      </c>
      <c r="E32">
        <f>IF(D32=1,0,1)</f>
        <v>1</v>
      </c>
    </row>
    <row r="33" spans="1:5" x14ac:dyDescent="0.25">
      <c r="A33" t="s">
        <v>212</v>
      </c>
      <c r="B33" t="s">
        <v>1495</v>
      </c>
      <c r="C33" t="s">
        <v>738</v>
      </c>
      <c r="D33">
        <v>5</v>
      </c>
      <c r="E33">
        <f>IF(D33=1,0,1)</f>
        <v>1</v>
      </c>
    </row>
    <row r="34" spans="1:5" x14ac:dyDescent="0.25">
      <c r="A34" t="s">
        <v>198</v>
      </c>
      <c r="B34" t="s">
        <v>236</v>
      </c>
      <c r="C34" t="s">
        <v>179</v>
      </c>
      <c r="D34">
        <v>5</v>
      </c>
      <c r="E34">
        <f>IF(D34=1,0,1)</f>
        <v>1</v>
      </c>
    </row>
    <row r="35" spans="1:5" x14ac:dyDescent="0.25">
      <c r="A35" t="s">
        <v>207</v>
      </c>
      <c r="B35" t="s">
        <v>430</v>
      </c>
      <c r="C35" t="s">
        <v>434</v>
      </c>
      <c r="D35">
        <v>5</v>
      </c>
      <c r="E35">
        <f>IF(D35=1,0,1)</f>
        <v>1</v>
      </c>
    </row>
    <row r="36" spans="1:5" x14ac:dyDescent="0.25">
      <c r="A36" t="s">
        <v>209</v>
      </c>
      <c r="B36" t="s">
        <v>745</v>
      </c>
      <c r="C36" t="s">
        <v>753</v>
      </c>
      <c r="D36">
        <v>5</v>
      </c>
      <c r="E36">
        <f>IF(D36=1,0,1)</f>
        <v>1</v>
      </c>
    </row>
    <row r="37" spans="1:5" x14ac:dyDescent="0.25">
      <c r="A37" t="s">
        <v>208</v>
      </c>
      <c r="B37" t="s">
        <v>551</v>
      </c>
      <c r="C37" t="s">
        <v>556</v>
      </c>
      <c r="D37">
        <v>5</v>
      </c>
      <c r="E37">
        <f>IF(D37=1,0,1)</f>
        <v>1</v>
      </c>
    </row>
    <row r="38" spans="1:5" x14ac:dyDescent="0.25">
      <c r="A38" t="s">
        <v>208</v>
      </c>
      <c r="B38" t="s">
        <v>452</v>
      </c>
      <c r="C38" t="s">
        <v>461</v>
      </c>
      <c r="D38">
        <v>5</v>
      </c>
      <c r="E38">
        <f>IF(D38=1,0,1)</f>
        <v>1</v>
      </c>
    </row>
    <row r="39" spans="1:5" x14ac:dyDescent="0.25">
      <c r="A39" t="s">
        <v>4400</v>
      </c>
      <c r="B39" t="s">
        <v>4452</v>
      </c>
      <c r="C39" t="s">
        <v>4467</v>
      </c>
      <c r="D39">
        <v>5</v>
      </c>
      <c r="E39">
        <f>IF(D39=1,0,1)</f>
        <v>1</v>
      </c>
    </row>
    <row r="40" spans="1:5" x14ac:dyDescent="0.25">
      <c r="A40" t="s">
        <v>208</v>
      </c>
      <c r="B40" t="s">
        <v>496</v>
      </c>
      <c r="C40" t="s">
        <v>503</v>
      </c>
      <c r="D40">
        <v>5</v>
      </c>
      <c r="E40">
        <f>IF(D40=1,0,1)</f>
        <v>1</v>
      </c>
    </row>
    <row r="41" spans="1:5" x14ac:dyDescent="0.25">
      <c r="A41" t="s">
        <v>208</v>
      </c>
      <c r="B41" t="s">
        <v>550</v>
      </c>
      <c r="C41" t="s">
        <v>555</v>
      </c>
      <c r="D41">
        <v>5</v>
      </c>
      <c r="E41">
        <f>IF(D41=1,0,1)</f>
        <v>1</v>
      </c>
    </row>
    <row r="42" spans="1:5" x14ac:dyDescent="0.25">
      <c r="A42" t="s">
        <v>207</v>
      </c>
      <c r="B42" t="s">
        <v>373</v>
      </c>
      <c r="C42" t="s">
        <v>331</v>
      </c>
      <c r="D42">
        <v>5</v>
      </c>
      <c r="E42">
        <f>IF(D42=1,0,1)</f>
        <v>1</v>
      </c>
    </row>
    <row r="43" spans="1:5" x14ac:dyDescent="0.25">
      <c r="A43" t="s">
        <v>207</v>
      </c>
      <c r="B43" t="s">
        <v>327</v>
      </c>
      <c r="C43" t="s">
        <v>331</v>
      </c>
      <c r="D43">
        <v>5</v>
      </c>
      <c r="E43">
        <f>IF(D43=1,0,1)</f>
        <v>1</v>
      </c>
    </row>
    <row r="44" spans="1:5" x14ac:dyDescent="0.25">
      <c r="A44" t="s">
        <v>2238</v>
      </c>
      <c r="B44" t="s">
        <v>2371</v>
      </c>
      <c r="C44" t="s">
        <v>2377</v>
      </c>
      <c r="D44">
        <v>5</v>
      </c>
      <c r="E44">
        <f>IF(D44=1,0,1)</f>
        <v>1</v>
      </c>
    </row>
    <row r="45" spans="1:5" x14ac:dyDescent="0.25">
      <c r="A45" t="s">
        <v>213</v>
      </c>
      <c r="B45" t="s">
        <v>1764</v>
      </c>
      <c r="C45" t="s">
        <v>1772</v>
      </c>
      <c r="D45">
        <v>5</v>
      </c>
      <c r="E45">
        <f>IF(D45=1,0,1)</f>
        <v>1</v>
      </c>
    </row>
    <row r="46" spans="1:5" x14ac:dyDescent="0.25">
      <c r="A46" t="s">
        <v>3458</v>
      </c>
      <c r="B46" t="s">
        <v>3995</v>
      </c>
      <c r="C46" t="s">
        <v>4000</v>
      </c>
      <c r="D46">
        <v>5</v>
      </c>
      <c r="E46">
        <f>IF(D46=1,0,1)</f>
        <v>1</v>
      </c>
    </row>
    <row r="47" spans="1:5" x14ac:dyDescent="0.25">
      <c r="A47" t="s">
        <v>2238</v>
      </c>
      <c r="B47" t="s">
        <v>2490</v>
      </c>
      <c r="C47" t="s">
        <v>2498</v>
      </c>
      <c r="D47">
        <v>5</v>
      </c>
      <c r="E47">
        <f>IF(D47=1,0,1)</f>
        <v>1</v>
      </c>
    </row>
    <row r="48" spans="1:5" x14ac:dyDescent="0.25">
      <c r="A48" t="s">
        <v>5143</v>
      </c>
      <c r="B48" t="s">
        <v>5270</v>
      </c>
      <c r="C48" t="s">
        <v>1028</v>
      </c>
      <c r="D48">
        <v>5</v>
      </c>
      <c r="E48">
        <f>IF(D48=1,0,1)</f>
        <v>1</v>
      </c>
    </row>
    <row r="49" spans="1:5" x14ac:dyDescent="0.25">
      <c r="A49" t="s">
        <v>210</v>
      </c>
      <c r="B49" t="s">
        <v>1018</v>
      </c>
      <c r="C49" t="s">
        <v>1028</v>
      </c>
      <c r="D49">
        <v>5</v>
      </c>
      <c r="E49">
        <f>IF(D49=1,0,1)</f>
        <v>1</v>
      </c>
    </row>
    <row r="50" spans="1:5" x14ac:dyDescent="0.25">
      <c r="A50" t="s">
        <v>209</v>
      </c>
      <c r="B50" t="s">
        <v>811</v>
      </c>
      <c r="C50" t="s">
        <v>821</v>
      </c>
      <c r="D50">
        <v>5</v>
      </c>
      <c r="E50">
        <f>IF(D50=1,0,1)</f>
        <v>1</v>
      </c>
    </row>
    <row r="51" spans="1:5" x14ac:dyDescent="0.25">
      <c r="A51" t="s">
        <v>2530</v>
      </c>
      <c r="B51" t="s">
        <v>2738</v>
      </c>
      <c r="C51" t="s">
        <v>824</v>
      </c>
      <c r="D51">
        <v>5</v>
      </c>
      <c r="E51">
        <f>IF(D51=1,0,1)</f>
        <v>1</v>
      </c>
    </row>
    <row r="52" spans="1:5" x14ac:dyDescent="0.25">
      <c r="A52" t="s">
        <v>209</v>
      </c>
      <c r="B52" t="s">
        <v>814</v>
      </c>
      <c r="C52" t="s">
        <v>824</v>
      </c>
      <c r="D52">
        <v>5</v>
      </c>
      <c r="E52">
        <f>IF(D52=1,0,1)</f>
        <v>1</v>
      </c>
    </row>
    <row r="53" spans="1:5" x14ac:dyDescent="0.25">
      <c r="A53" t="s">
        <v>2238</v>
      </c>
      <c r="B53" t="s">
        <v>2474</v>
      </c>
      <c r="C53" t="s">
        <v>2484</v>
      </c>
      <c r="D53">
        <v>5</v>
      </c>
      <c r="E53">
        <f>IF(D53=1,0,1)</f>
        <v>1</v>
      </c>
    </row>
    <row r="54" spans="1:5" x14ac:dyDescent="0.25">
      <c r="A54" t="s">
        <v>4400</v>
      </c>
      <c r="B54" t="s">
        <v>4450</v>
      </c>
      <c r="C54" t="s">
        <v>360</v>
      </c>
      <c r="D54">
        <v>5</v>
      </c>
      <c r="E54">
        <f>IF(D54=1,0,1)</f>
        <v>1</v>
      </c>
    </row>
    <row r="55" spans="1:5" x14ac:dyDescent="0.25">
      <c r="A55" t="s">
        <v>5143</v>
      </c>
      <c r="B55" t="s">
        <v>5194</v>
      </c>
      <c r="C55" t="s">
        <v>360</v>
      </c>
      <c r="D55">
        <v>5</v>
      </c>
      <c r="E55">
        <f>IF(D55=1,0,1)</f>
        <v>1</v>
      </c>
    </row>
    <row r="56" spans="1:5" x14ac:dyDescent="0.25">
      <c r="A56" t="s">
        <v>211</v>
      </c>
      <c r="B56" t="s">
        <v>1283</v>
      </c>
      <c r="C56" t="s">
        <v>360</v>
      </c>
      <c r="D56">
        <v>5</v>
      </c>
      <c r="E56">
        <f>IF(D56=1,0,1)</f>
        <v>1</v>
      </c>
    </row>
    <row r="57" spans="1:5" x14ac:dyDescent="0.25">
      <c r="A57" t="s">
        <v>209</v>
      </c>
      <c r="B57" t="s">
        <v>721</v>
      </c>
      <c r="C57" t="s">
        <v>360</v>
      </c>
      <c r="D57">
        <v>5</v>
      </c>
      <c r="E57">
        <f>IF(D57=1,0,1)</f>
        <v>1</v>
      </c>
    </row>
    <row r="58" spans="1:5" x14ac:dyDescent="0.25">
      <c r="A58" t="s">
        <v>207</v>
      </c>
      <c r="B58" t="s">
        <v>355</v>
      </c>
      <c r="C58" t="s">
        <v>360</v>
      </c>
      <c r="D58">
        <v>5</v>
      </c>
      <c r="E58">
        <f>IF(D58=1,0,1)</f>
        <v>1</v>
      </c>
    </row>
    <row r="59" spans="1:5" x14ac:dyDescent="0.25">
      <c r="A59" t="s">
        <v>5288</v>
      </c>
      <c r="B59" t="s">
        <v>5456</v>
      </c>
      <c r="C59" t="s">
        <v>5466</v>
      </c>
      <c r="D59">
        <v>4</v>
      </c>
      <c r="E59">
        <f>IF(D59=1,0,1)</f>
        <v>1</v>
      </c>
    </row>
    <row r="60" spans="1:5" x14ac:dyDescent="0.25">
      <c r="A60" t="s">
        <v>2238</v>
      </c>
      <c r="B60" t="s">
        <v>2266</v>
      </c>
      <c r="C60" t="s">
        <v>2277</v>
      </c>
      <c r="D60">
        <v>4</v>
      </c>
      <c r="E60">
        <f>IF(D60=1,0,1)</f>
        <v>1</v>
      </c>
    </row>
    <row r="61" spans="1:5" x14ac:dyDescent="0.25">
      <c r="A61" t="s">
        <v>5288</v>
      </c>
      <c r="B61" t="s">
        <v>5459</v>
      </c>
      <c r="C61" t="s">
        <v>2277</v>
      </c>
      <c r="D61">
        <v>4</v>
      </c>
      <c r="E61">
        <f>IF(D61=1,0,1)</f>
        <v>1</v>
      </c>
    </row>
    <row r="62" spans="1:5" x14ac:dyDescent="0.25">
      <c r="A62" t="s">
        <v>213</v>
      </c>
      <c r="B62" t="s">
        <v>1747</v>
      </c>
      <c r="C62" t="s">
        <v>1753</v>
      </c>
      <c r="D62">
        <v>4</v>
      </c>
      <c r="E62">
        <f>IF(D62=1,0,1)</f>
        <v>1</v>
      </c>
    </row>
    <row r="63" spans="1:5" x14ac:dyDescent="0.25">
      <c r="A63" t="s">
        <v>4400</v>
      </c>
      <c r="B63" t="s">
        <v>4492</v>
      </c>
      <c r="C63" t="s">
        <v>1753</v>
      </c>
      <c r="D63">
        <v>4</v>
      </c>
      <c r="E63">
        <f>IF(D63=1,0,1)</f>
        <v>1</v>
      </c>
    </row>
    <row r="64" spans="1:5" x14ac:dyDescent="0.25">
      <c r="A64" t="s">
        <v>3457</v>
      </c>
      <c r="B64" t="s">
        <v>3761</v>
      </c>
      <c r="C64" t="s">
        <v>1753</v>
      </c>
      <c r="D64">
        <v>4</v>
      </c>
      <c r="E64">
        <f>IF(D64=1,0,1)</f>
        <v>1</v>
      </c>
    </row>
    <row r="65" spans="1:5" x14ac:dyDescent="0.25">
      <c r="A65" t="s">
        <v>210</v>
      </c>
      <c r="B65" t="s">
        <v>1063</v>
      </c>
      <c r="C65" t="s">
        <v>104</v>
      </c>
      <c r="D65">
        <v>4</v>
      </c>
      <c r="E65">
        <f>IF(D65=1,0,1)</f>
        <v>1</v>
      </c>
    </row>
    <row r="66" spans="1:5" x14ac:dyDescent="0.25">
      <c r="A66" t="s">
        <v>5288</v>
      </c>
      <c r="B66" t="s">
        <v>5498</v>
      </c>
      <c r="C66" t="s">
        <v>104</v>
      </c>
      <c r="D66">
        <v>4</v>
      </c>
      <c r="E66">
        <f>IF(D66=1,0,1)</f>
        <v>1</v>
      </c>
    </row>
    <row r="67" spans="1:5" x14ac:dyDescent="0.25">
      <c r="A67" t="s">
        <v>198</v>
      </c>
      <c r="B67" t="s">
        <v>94</v>
      </c>
      <c r="C67" t="s">
        <v>104</v>
      </c>
      <c r="D67">
        <v>4</v>
      </c>
      <c r="E67">
        <f>IF(D67=1,0,1)</f>
        <v>1</v>
      </c>
    </row>
    <row r="68" spans="1:5" x14ac:dyDescent="0.25">
      <c r="A68" t="s">
        <v>209</v>
      </c>
      <c r="B68" t="s">
        <v>806</v>
      </c>
      <c r="C68" t="s">
        <v>104</v>
      </c>
      <c r="D68">
        <v>4</v>
      </c>
      <c r="E68">
        <f>IF(D68=1,0,1)</f>
        <v>1</v>
      </c>
    </row>
    <row r="69" spans="1:5" x14ac:dyDescent="0.25">
      <c r="A69" t="s">
        <v>5143</v>
      </c>
      <c r="B69" t="s">
        <v>5180</v>
      </c>
      <c r="C69" t="s">
        <v>5185</v>
      </c>
      <c r="D69">
        <v>4</v>
      </c>
      <c r="E69">
        <f>IF(D69=1,0,1)</f>
        <v>1</v>
      </c>
    </row>
    <row r="70" spans="1:5" x14ac:dyDescent="0.25">
      <c r="A70" t="s">
        <v>2238</v>
      </c>
      <c r="B70" t="s">
        <v>2436</v>
      </c>
      <c r="C70" t="s">
        <v>2444</v>
      </c>
      <c r="D70">
        <v>4</v>
      </c>
      <c r="E70">
        <f>IF(D70=1,0,1)</f>
        <v>1</v>
      </c>
    </row>
    <row r="71" spans="1:5" x14ac:dyDescent="0.25">
      <c r="A71" t="s">
        <v>213</v>
      </c>
      <c r="B71" t="s">
        <v>1809</v>
      </c>
      <c r="C71" t="s">
        <v>1829</v>
      </c>
      <c r="D71">
        <v>4</v>
      </c>
      <c r="E71">
        <f>IF(D71=1,0,1)</f>
        <v>1</v>
      </c>
    </row>
    <row r="72" spans="1:5" x14ac:dyDescent="0.25">
      <c r="A72" t="s">
        <v>2238</v>
      </c>
      <c r="B72" t="s">
        <v>2431</v>
      </c>
      <c r="C72" t="s">
        <v>2440</v>
      </c>
      <c r="D72">
        <v>4</v>
      </c>
      <c r="E72">
        <f>IF(D72=1,0,1)</f>
        <v>1</v>
      </c>
    </row>
    <row r="73" spans="1:5" x14ac:dyDescent="0.25">
      <c r="A73" t="s">
        <v>211</v>
      </c>
      <c r="B73" t="s">
        <v>1140</v>
      </c>
      <c r="C73" t="s">
        <v>1150</v>
      </c>
      <c r="D73">
        <v>4</v>
      </c>
      <c r="E73">
        <f>IF(D73=1,0,1)</f>
        <v>1</v>
      </c>
    </row>
    <row r="74" spans="1:5" x14ac:dyDescent="0.25">
      <c r="A74" t="s">
        <v>4767</v>
      </c>
      <c r="B74" t="s">
        <v>4872</v>
      </c>
      <c r="C74" t="s">
        <v>4880</v>
      </c>
      <c r="D74">
        <v>4</v>
      </c>
      <c r="E74">
        <f>IF(D74=1,0,1)</f>
        <v>1</v>
      </c>
    </row>
    <row r="75" spans="1:5" x14ac:dyDescent="0.25">
      <c r="A75" t="s">
        <v>211</v>
      </c>
      <c r="B75" t="s">
        <v>1180</v>
      </c>
      <c r="C75" t="s">
        <v>1186</v>
      </c>
      <c r="D75">
        <v>4</v>
      </c>
      <c r="E75">
        <f>IF(D75=1,0,1)</f>
        <v>1</v>
      </c>
    </row>
    <row r="76" spans="1:5" x14ac:dyDescent="0.25">
      <c r="A76" t="s">
        <v>2238</v>
      </c>
      <c r="B76" t="s">
        <v>2340</v>
      </c>
      <c r="C76" t="s">
        <v>1186</v>
      </c>
      <c r="D76">
        <v>4</v>
      </c>
      <c r="E76">
        <f>IF(D76=1,0,1)</f>
        <v>1</v>
      </c>
    </row>
    <row r="77" spans="1:5" x14ac:dyDescent="0.25">
      <c r="A77" t="s">
        <v>213</v>
      </c>
      <c r="B77" t="s">
        <v>1846</v>
      </c>
      <c r="C77" t="s">
        <v>1186</v>
      </c>
      <c r="D77">
        <v>4</v>
      </c>
      <c r="E77">
        <f>IF(D77=1,0,1)</f>
        <v>1</v>
      </c>
    </row>
    <row r="78" spans="1:5" x14ac:dyDescent="0.25">
      <c r="A78" t="s">
        <v>212</v>
      </c>
      <c r="B78" t="s">
        <v>1513</v>
      </c>
      <c r="C78" t="s">
        <v>1186</v>
      </c>
      <c r="D78">
        <v>4</v>
      </c>
      <c r="E78">
        <f>IF(D78=1,0,1)</f>
        <v>1</v>
      </c>
    </row>
    <row r="79" spans="1:5" x14ac:dyDescent="0.25">
      <c r="A79" t="s">
        <v>4400</v>
      </c>
      <c r="B79" t="s">
        <v>4439</v>
      </c>
      <c r="C79" t="s">
        <v>4460</v>
      </c>
      <c r="D79">
        <v>4</v>
      </c>
      <c r="E79">
        <f>IF(D79=1,0,1)</f>
        <v>1</v>
      </c>
    </row>
    <row r="80" spans="1:5" x14ac:dyDescent="0.25">
      <c r="A80" t="s">
        <v>212</v>
      </c>
      <c r="B80" t="s">
        <v>1544</v>
      </c>
      <c r="C80" t="s">
        <v>151</v>
      </c>
      <c r="D80">
        <v>4</v>
      </c>
      <c r="E80">
        <f>IF(D80=1,0,1)</f>
        <v>1</v>
      </c>
    </row>
    <row r="81" spans="1:5" x14ac:dyDescent="0.25">
      <c r="A81" t="s">
        <v>211</v>
      </c>
      <c r="B81" t="s">
        <v>1259</v>
      </c>
      <c r="C81" t="s">
        <v>151</v>
      </c>
      <c r="D81">
        <v>4</v>
      </c>
      <c r="E81">
        <f>IF(D81=1,0,1)</f>
        <v>1</v>
      </c>
    </row>
    <row r="82" spans="1:5" x14ac:dyDescent="0.25">
      <c r="A82" t="s">
        <v>198</v>
      </c>
      <c r="B82" t="s">
        <v>143</v>
      </c>
      <c r="C82" t="s">
        <v>151</v>
      </c>
      <c r="D82">
        <v>4</v>
      </c>
      <c r="E82">
        <f>IF(D82=1,0,1)</f>
        <v>1</v>
      </c>
    </row>
    <row r="83" spans="1:5" x14ac:dyDescent="0.25">
      <c r="A83" t="s">
        <v>4400</v>
      </c>
      <c r="B83" t="s">
        <v>4446</v>
      </c>
      <c r="C83" t="s">
        <v>60</v>
      </c>
      <c r="D83">
        <v>4</v>
      </c>
      <c r="E83">
        <f>IF(D83=1,0,1)</f>
        <v>1</v>
      </c>
    </row>
    <row r="84" spans="1:5" x14ac:dyDescent="0.25">
      <c r="A84" t="s">
        <v>198</v>
      </c>
      <c r="B84" t="s">
        <v>49</v>
      </c>
      <c r="C84" t="s">
        <v>60</v>
      </c>
      <c r="D84">
        <v>4</v>
      </c>
      <c r="E84">
        <f>IF(D84=1,0,1)</f>
        <v>1</v>
      </c>
    </row>
    <row r="85" spans="1:5" x14ac:dyDescent="0.25">
      <c r="A85" t="s">
        <v>211</v>
      </c>
      <c r="B85" t="s">
        <v>1352</v>
      </c>
      <c r="C85" t="s">
        <v>56</v>
      </c>
      <c r="D85">
        <v>4</v>
      </c>
      <c r="E85">
        <f>IF(D85=1,0,1)</f>
        <v>1</v>
      </c>
    </row>
    <row r="86" spans="1:5" x14ac:dyDescent="0.25">
      <c r="A86" t="s">
        <v>198</v>
      </c>
      <c r="B86" t="s">
        <v>45</v>
      </c>
      <c r="C86" t="s">
        <v>56</v>
      </c>
      <c r="D86">
        <v>4</v>
      </c>
      <c r="E86">
        <f>IF(D86=1,0,1)</f>
        <v>1</v>
      </c>
    </row>
    <row r="87" spans="1:5" x14ac:dyDescent="0.25">
      <c r="A87" t="s">
        <v>2238</v>
      </c>
      <c r="B87" t="s">
        <v>2486</v>
      </c>
      <c r="C87" t="s">
        <v>56</v>
      </c>
      <c r="D87">
        <v>4</v>
      </c>
      <c r="E87">
        <f>IF(D87=1,0,1)</f>
        <v>1</v>
      </c>
    </row>
    <row r="88" spans="1:5" x14ac:dyDescent="0.25">
      <c r="A88" t="s">
        <v>198</v>
      </c>
      <c r="B88" t="s">
        <v>217</v>
      </c>
      <c r="C88" t="s">
        <v>56</v>
      </c>
      <c r="D88">
        <v>4</v>
      </c>
      <c r="E88">
        <f>IF(D88=1,0,1)</f>
        <v>1</v>
      </c>
    </row>
    <row r="89" spans="1:5" x14ac:dyDescent="0.25">
      <c r="A89" t="s">
        <v>4400</v>
      </c>
      <c r="B89" t="s">
        <v>4567</v>
      </c>
      <c r="C89" t="s">
        <v>152</v>
      </c>
      <c r="D89">
        <v>4</v>
      </c>
      <c r="E89">
        <f>IF(D89=1,0,1)</f>
        <v>1</v>
      </c>
    </row>
    <row r="90" spans="1:5" x14ac:dyDescent="0.25">
      <c r="A90" t="s">
        <v>211</v>
      </c>
      <c r="B90" t="s">
        <v>1260</v>
      </c>
      <c r="C90" t="s">
        <v>152</v>
      </c>
      <c r="D90">
        <v>4</v>
      </c>
      <c r="E90">
        <f>IF(D90=1,0,1)</f>
        <v>1</v>
      </c>
    </row>
    <row r="91" spans="1:5" x14ac:dyDescent="0.25">
      <c r="A91" t="s">
        <v>210</v>
      </c>
      <c r="B91" t="s">
        <v>1050</v>
      </c>
      <c r="C91" t="s">
        <v>152</v>
      </c>
      <c r="D91">
        <v>4</v>
      </c>
      <c r="E91">
        <f>IF(D91=1,0,1)</f>
        <v>1</v>
      </c>
    </row>
    <row r="92" spans="1:5" x14ac:dyDescent="0.25">
      <c r="A92" t="s">
        <v>198</v>
      </c>
      <c r="B92" t="s">
        <v>146</v>
      </c>
      <c r="C92" t="s">
        <v>152</v>
      </c>
      <c r="D92">
        <v>4</v>
      </c>
      <c r="E92">
        <f>IF(D92=1,0,1)</f>
        <v>1</v>
      </c>
    </row>
    <row r="93" spans="1:5" x14ac:dyDescent="0.25">
      <c r="A93" t="s">
        <v>4400</v>
      </c>
      <c r="B93" t="s">
        <v>4459</v>
      </c>
      <c r="C93" t="s">
        <v>64</v>
      </c>
      <c r="D93">
        <v>4</v>
      </c>
      <c r="E93">
        <f>IF(D93=1,0,1)</f>
        <v>1</v>
      </c>
    </row>
    <row r="94" spans="1:5" x14ac:dyDescent="0.25">
      <c r="A94" t="s">
        <v>208</v>
      </c>
      <c r="B94" t="s">
        <v>467</v>
      </c>
      <c r="C94" t="s">
        <v>64</v>
      </c>
      <c r="D94">
        <v>4</v>
      </c>
      <c r="E94">
        <f>IF(D94=1,0,1)</f>
        <v>1</v>
      </c>
    </row>
    <row r="95" spans="1:5" x14ac:dyDescent="0.25">
      <c r="A95" t="s">
        <v>198</v>
      </c>
      <c r="B95" t="s">
        <v>53</v>
      </c>
      <c r="C95" t="s">
        <v>64</v>
      </c>
      <c r="D95">
        <v>4</v>
      </c>
      <c r="E95">
        <f>IF(D95=1,0,1)</f>
        <v>1</v>
      </c>
    </row>
    <row r="96" spans="1:5" x14ac:dyDescent="0.25">
      <c r="A96" t="s">
        <v>2238</v>
      </c>
      <c r="B96" t="s">
        <v>2446</v>
      </c>
      <c r="C96" t="s">
        <v>64</v>
      </c>
      <c r="D96">
        <v>4</v>
      </c>
      <c r="E96">
        <f>IF(D96=1,0,1)</f>
        <v>1</v>
      </c>
    </row>
    <row r="97" spans="1:5" x14ac:dyDescent="0.25">
      <c r="A97" t="s">
        <v>210</v>
      </c>
      <c r="B97" t="s">
        <v>1038</v>
      </c>
      <c r="C97" t="s">
        <v>135</v>
      </c>
      <c r="D97">
        <v>4</v>
      </c>
      <c r="E97">
        <f>IF(D97=1,0,1)</f>
        <v>1</v>
      </c>
    </row>
    <row r="98" spans="1:5" x14ac:dyDescent="0.25">
      <c r="A98" t="s">
        <v>208</v>
      </c>
      <c r="B98" t="s">
        <v>473</v>
      </c>
      <c r="C98" t="s">
        <v>135</v>
      </c>
      <c r="D98">
        <v>4</v>
      </c>
      <c r="E98">
        <f>IF(D98=1,0,1)</f>
        <v>1</v>
      </c>
    </row>
    <row r="99" spans="1:5" x14ac:dyDescent="0.25">
      <c r="A99" t="s">
        <v>198</v>
      </c>
      <c r="B99" t="s">
        <v>129</v>
      </c>
      <c r="C99" t="s">
        <v>135</v>
      </c>
      <c r="D99">
        <v>4</v>
      </c>
      <c r="E99">
        <f>IF(D99=1,0,1)</f>
        <v>1</v>
      </c>
    </row>
    <row r="100" spans="1:5" x14ac:dyDescent="0.25">
      <c r="A100" t="s">
        <v>212</v>
      </c>
      <c r="B100" t="s">
        <v>1384</v>
      </c>
      <c r="C100" t="s">
        <v>135</v>
      </c>
      <c r="D100">
        <v>4</v>
      </c>
      <c r="E100">
        <f>IF(D100=1,0,1)</f>
        <v>1</v>
      </c>
    </row>
    <row r="101" spans="1:5" x14ac:dyDescent="0.25">
      <c r="A101" t="s">
        <v>2238</v>
      </c>
      <c r="B101" t="s">
        <v>2450</v>
      </c>
      <c r="C101" t="s">
        <v>2459</v>
      </c>
      <c r="D101">
        <v>4</v>
      </c>
      <c r="E101">
        <f>IF(D101=1,0,1)</f>
        <v>1</v>
      </c>
    </row>
    <row r="102" spans="1:5" x14ac:dyDescent="0.25">
      <c r="A102" t="s">
        <v>3457</v>
      </c>
      <c r="B102" t="s">
        <v>3601</v>
      </c>
      <c r="C102" t="s">
        <v>1542</v>
      </c>
      <c r="D102">
        <v>4</v>
      </c>
      <c r="E102">
        <f>IF(D102=1,0,1)</f>
        <v>1</v>
      </c>
    </row>
    <row r="103" spans="1:5" x14ac:dyDescent="0.25">
      <c r="A103" t="s">
        <v>212</v>
      </c>
      <c r="B103" t="s">
        <v>1537</v>
      </c>
      <c r="C103" t="s">
        <v>1542</v>
      </c>
      <c r="D103">
        <v>4</v>
      </c>
      <c r="E103">
        <f>IF(D103=1,0,1)</f>
        <v>1</v>
      </c>
    </row>
    <row r="104" spans="1:5" x14ac:dyDescent="0.25">
      <c r="A104" t="s">
        <v>4767</v>
      </c>
      <c r="B104" t="s">
        <v>4869</v>
      </c>
      <c r="C104" t="s">
        <v>1542</v>
      </c>
      <c r="D104">
        <v>4</v>
      </c>
      <c r="E104">
        <f>IF(D104=1,0,1)</f>
        <v>1</v>
      </c>
    </row>
    <row r="105" spans="1:5" x14ac:dyDescent="0.25">
      <c r="A105" t="s">
        <v>4767</v>
      </c>
      <c r="B105" t="s">
        <v>4956</v>
      </c>
      <c r="C105" t="s">
        <v>1542</v>
      </c>
      <c r="D105">
        <v>4</v>
      </c>
      <c r="E105">
        <f>IF(D105=1,0,1)</f>
        <v>1</v>
      </c>
    </row>
    <row r="106" spans="1:5" x14ac:dyDescent="0.25">
      <c r="A106" t="s">
        <v>4767</v>
      </c>
      <c r="B106" t="s">
        <v>4943</v>
      </c>
      <c r="C106" t="s">
        <v>4950</v>
      </c>
      <c r="D106">
        <v>4</v>
      </c>
      <c r="E106">
        <f>IF(D106=1,0,1)</f>
        <v>1</v>
      </c>
    </row>
    <row r="107" spans="1:5" x14ac:dyDescent="0.25">
      <c r="A107" t="s">
        <v>4400</v>
      </c>
      <c r="B107" t="s">
        <v>4426</v>
      </c>
      <c r="C107" t="s">
        <v>3050</v>
      </c>
      <c r="D107">
        <v>4</v>
      </c>
      <c r="E107">
        <f>IF(D107=1,0,1)</f>
        <v>1</v>
      </c>
    </row>
    <row r="108" spans="1:5" x14ac:dyDescent="0.25">
      <c r="A108" t="s">
        <v>3456</v>
      </c>
      <c r="B108" t="s">
        <v>3367</v>
      </c>
      <c r="C108" t="s">
        <v>3050</v>
      </c>
      <c r="D108">
        <v>4</v>
      </c>
      <c r="E108">
        <f>IF(D108=1,0,1)</f>
        <v>1</v>
      </c>
    </row>
    <row r="109" spans="1:5" x14ac:dyDescent="0.25">
      <c r="A109" t="s">
        <v>2838</v>
      </c>
      <c r="B109" t="s">
        <v>3045</v>
      </c>
      <c r="C109" t="s">
        <v>3050</v>
      </c>
      <c r="D109">
        <v>4</v>
      </c>
      <c r="E109">
        <f>IF(D109=1,0,1)</f>
        <v>1</v>
      </c>
    </row>
    <row r="110" spans="1:5" x14ac:dyDescent="0.25">
      <c r="A110" t="s">
        <v>2530</v>
      </c>
      <c r="B110" t="s">
        <v>2798</v>
      </c>
      <c r="C110" t="s">
        <v>2805</v>
      </c>
      <c r="D110">
        <v>4</v>
      </c>
      <c r="E110">
        <f>IF(D110=1,0,1)</f>
        <v>1</v>
      </c>
    </row>
    <row r="111" spans="1:5" x14ac:dyDescent="0.25">
      <c r="A111" t="s">
        <v>4400</v>
      </c>
      <c r="B111" t="s">
        <v>4449</v>
      </c>
      <c r="C111" t="s">
        <v>4465</v>
      </c>
      <c r="D111">
        <v>4</v>
      </c>
      <c r="E111">
        <f>IF(D111=1,0,1)</f>
        <v>1</v>
      </c>
    </row>
    <row r="112" spans="1:5" x14ac:dyDescent="0.25">
      <c r="A112" t="s">
        <v>4400</v>
      </c>
      <c r="B112" t="s">
        <v>4508</v>
      </c>
      <c r="C112" t="s">
        <v>648</v>
      </c>
      <c r="D112">
        <v>4</v>
      </c>
      <c r="E112">
        <f>IF(D112=1,0,1)</f>
        <v>1</v>
      </c>
    </row>
    <row r="113" spans="1:5" x14ac:dyDescent="0.25">
      <c r="A113" t="s">
        <v>198</v>
      </c>
      <c r="B113" t="s">
        <v>36</v>
      </c>
      <c r="C113" t="s">
        <v>648</v>
      </c>
      <c r="D113">
        <v>4</v>
      </c>
      <c r="E113">
        <f>IF(D113=1,0,1)</f>
        <v>1</v>
      </c>
    </row>
    <row r="114" spans="1:5" x14ac:dyDescent="0.25">
      <c r="A114" t="s">
        <v>212</v>
      </c>
      <c r="B114" t="s">
        <v>1604</v>
      </c>
      <c r="C114" t="s">
        <v>648</v>
      </c>
      <c r="D114">
        <v>4</v>
      </c>
      <c r="E114">
        <f>IF(D114=1,0,1)</f>
        <v>1</v>
      </c>
    </row>
    <row r="115" spans="1:5" x14ac:dyDescent="0.25">
      <c r="A115" t="s">
        <v>4400</v>
      </c>
      <c r="B115" t="s">
        <v>4435</v>
      </c>
      <c r="C115" t="s">
        <v>116</v>
      </c>
      <c r="D115">
        <v>4</v>
      </c>
      <c r="E115">
        <f>IF(D115=1,0,1)</f>
        <v>1</v>
      </c>
    </row>
    <row r="116" spans="1:5" x14ac:dyDescent="0.25">
      <c r="A116" t="s">
        <v>198</v>
      </c>
      <c r="B116" t="s">
        <v>107</v>
      </c>
      <c r="C116" t="s">
        <v>116</v>
      </c>
      <c r="D116">
        <v>4</v>
      </c>
      <c r="E116">
        <f>IF(D116=1,0,1)</f>
        <v>1</v>
      </c>
    </row>
    <row r="117" spans="1:5" x14ac:dyDescent="0.25">
      <c r="A117" t="s">
        <v>2238</v>
      </c>
      <c r="B117" t="s">
        <v>2370</v>
      </c>
      <c r="C117" t="s">
        <v>2376</v>
      </c>
      <c r="D117">
        <v>4</v>
      </c>
      <c r="E117">
        <f>IF(D117=1,0,1)</f>
        <v>1</v>
      </c>
    </row>
    <row r="118" spans="1:5" x14ac:dyDescent="0.25">
      <c r="A118" t="s">
        <v>208</v>
      </c>
      <c r="B118" t="s">
        <v>499</v>
      </c>
      <c r="C118" t="s">
        <v>506</v>
      </c>
      <c r="D118">
        <v>4</v>
      </c>
      <c r="E118">
        <f>IF(D118=1,0,1)</f>
        <v>1</v>
      </c>
    </row>
    <row r="119" spans="1:5" x14ac:dyDescent="0.25">
      <c r="A119" t="s">
        <v>5143</v>
      </c>
      <c r="B119" t="s">
        <v>5277</v>
      </c>
      <c r="C119" t="s">
        <v>4491</v>
      </c>
      <c r="D119">
        <v>3</v>
      </c>
      <c r="E119">
        <f>IF(D119=1,0,1)</f>
        <v>1</v>
      </c>
    </row>
    <row r="120" spans="1:5" x14ac:dyDescent="0.25">
      <c r="A120" t="s">
        <v>4400</v>
      </c>
      <c r="B120" t="s">
        <v>4485</v>
      </c>
      <c r="C120" t="s">
        <v>4491</v>
      </c>
      <c r="D120">
        <v>3</v>
      </c>
      <c r="E120">
        <f>IF(D120=1,0,1)</f>
        <v>1</v>
      </c>
    </row>
    <row r="121" spans="1:5" x14ac:dyDescent="0.25">
      <c r="A121" t="s">
        <v>4985</v>
      </c>
      <c r="B121" t="s">
        <v>5056</v>
      </c>
      <c r="C121" t="s">
        <v>5062</v>
      </c>
      <c r="D121">
        <v>3</v>
      </c>
      <c r="E121">
        <f>IF(D121=1,0,1)</f>
        <v>1</v>
      </c>
    </row>
    <row r="122" spans="1:5" x14ac:dyDescent="0.25">
      <c r="A122" t="s">
        <v>207</v>
      </c>
      <c r="B122" t="s">
        <v>260</v>
      </c>
      <c r="C122" t="s">
        <v>1071</v>
      </c>
      <c r="D122">
        <v>3</v>
      </c>
      <c r="E122">
        <f>IF(D122=1,0,1)</f>
        <v>1</v>
      </c>
    </row>
    <row r="123" spans="1:5" x14ac:dyDescent="0.25">
      <c r="A123" t="s">
        <v>210</v>
      </c>
      <c r="B123" t="s">
        <v>1062</v>
      </c>
      <c r="C123" t="s">
        <v>1071</v>
      </c>
      <c r="D123">
        <v>3</v>
      </c>
      <c r="E123">
        <f>IF(D123=1,0,1)</f>
        <v>1</v>
      </c>
    </row>
    <row r="124" spans="1:5" x14ac:dyDescent="0.25">
      <c r="A124" t="s">
        <v>212</v>
      </c>
      <c r="B124" t="s">
        <v>1386</v>
      </c>
      <c r="C124" t="s">
        <v>1071</v>
      </c>
      <c r="D124">
        <v>3</v>
      </c>
      <c r="E124">
        <f>IF(D124=1,0,1)</f>
        <v>1</v>
      </c>
    </row>
    <row r="125" spans="1:5" x14ac:dyDescent="0.25">
      <c r="A125" t="s">
        <v>4400</v>
      </c>
      <c r="B125" t="s">
        <v>4442</v>
      </c>
      <c r="C125" t="s">
        <v>4461</v>
      </c>
      <c r="D125" s="1">
        <v>3</v>
      </c>
      <c r="E125">
        <f>IF(D125=1,0,1)</f>
        <v>1</v>
      </c>
    </row>
    <row r="126" spans="1:5" x14ac:dyDescent="0.25">
      <c r="A126" t="s">
        <v>3456</v>
      </c>
      <c r="B126" t="s">
        <v>3350</v>
      </c>
      <c r="C126" t="s">
        <v>367</v>
      </c>
      <c r="D126">
        <v>3</v>
      </c>
      <c r="E126">
        <f>IF(D126=1,0,1)</f>
        <v>1</v>
      </c>
    </row>
    <row r="127" spans="1:5" x14ac:dyDescent="0.25">
      <c r="A127" t="s">
        <v>207</v>
      </c>
      <c r="B127" t="s">
        <v>363</v>
      </c>
      <c r="C127" t="s">
        <v>367</v>
      </c>
      <c r="D127">
        <v>3</v>
      </c>
      <c r="E127">
        <f>IF(D127=1,0,1)</f>
        <v>1</v>
      </c>
    </row>
    <row r="128" spans="1:5" x14ac:dyDescent="0.25">
      <c r="A128" t="s">
        <v>4400</v>
      </c>
      <c r="B128" t="s">
        <v>446</v>
      </c>
      <c r="C128" t="s">
        <v>4403</v>
      </c>
      <c r="D128">
        <v>3</v>
      </c>
      <c r="E128">
        <f>IF(D128=1,0,1)</f>
        <v>1</v>
      </c>
    </row>
    <row r="129" spans="1:5" x14ac:dyDescent="0.25">
      <c r="A129" t="s">
        <v>212</v>
      </c>
      <c r="B129" t="s">
        <v>1629</v>
      </c>
      <c r="C129" t="s">
        <v>840</v>
      </c>
      <c r="D129">
        <v>3</v>
      </c>
      <c r="E129">
        <f>IF(D129=1,0,1)</f>
        <v>1</v>
      </c>
    </row>
    <row r="130" spans="1:5" x14ac:dyDescent="0.25">
      <c r="A130" t="s">
        <v>209</v>
      </c>
      <c r="B130" t="s">
        <v>832</v>
      </c>
      <c r="C130" t="s">
        <v>840</v>
      </c>
      <c r="D130">
        <v>3</v>
      </c>
      <c r="E130">
        <f>IF(D130=1,0,1)</f>
        <v>1</v>
      </c>
    </row>
    <row r="131" spans="1:5" x14ac:dyDescent="0.25">
      <c r="A131" t="s">
        <v>3456</v>
      </c>
      <c r="B131" t="s">
        <v>3441</v>
      </c>
      <c r="C131" t="s">
        <v>3451</v>
      </c>
      <c r="D131">
        <v>3</v>
      </c>
      <c r="E131">
        <f>IF(D131=1,0,1)</f>
        <v>1</v>
      </c>
    </row>
    <row r="132" spans="1:5" x14ac:dyDescent="0.25">
      <c r="A132" t="s">
        <v>4767</v>
      </c>
      <c r="B132" t="s">
        <v>4866</v>
      </c>
      <c r="C132" t="s">
        <v>3451</v>
      </c>
      <c r="D132">
        <v>3</v>
      </c>
      <c r="E132">
        <f>IF(D132=1,0,1)</f>
        <v>1</v>
      </c>
    </row>
    <row r="133" spans="1:5" x14ac:dyDescent="0.25">
      <c r="A133" t="s">
        <v>4400</v>
      </c>
      <c r="B133" t="s">
        <v>4522</v>
      </c>
      <c r="C133" t="s">
        <v>3451</v>
      </c>
      <c r="D133">
        <v>3</v>
      </c>
      <c r="E133">
        <f>IF(D133=1,0,1)</f>
        <v>1</v>
      </c>
    </row>
    <row r="134" spans="1:5" x14ac:dyDescent="0.25">
      <c r="A134" t="s">
        <v>211</v>
      </c>
      <c r="B134" t="s">
        <v>1160</v>
      </c>
      <c r="C134" t="s">
        <v>1170</v>
      </c>
      <c r="D134">
        <v>3</v>
      </c>
      <c r="E134">
        <f>IF(D134=1,0,1)</f>
        <v>1</v>
      </c>
    </row>
    <row r="135" spans="1:5" x14ac:dyDescent="0.25">
      <c r="A135" t="s">
        <v>211</v>
      </c>
      <c r="B135" t="s">
        <v>1158</v>
      </c>
      <c r="C135" t="s">
        <v>1170</v>
      </c>
      <c r="D135">
        <v>3</v>
      </c>
      <c r="E135">
        <f>IF(D135=1,0,1)</f>
        <v>1</v>
      </c>
    </row>
    <row r="136" spans="1:5" x14ac:dyDescent="0.25">
      <c r="A136" t="s">
        <v>210</v>
      </c>
      <c r="B136" t="s">
        <v>1051</v>
      </c>
      <c r="C136" t="s">
        <v>1052</v>
      </c>
      <c r="D136">
        <v>3</v>
      </c>
      <c r="E136">
        <f>IF(D136=1,0,1)</f>
        <v>1</v>
      </c>
    </row>
    <row r="137" spans="1:5" x14ac:dyDescent="0.25">
      <c r="A137" t="s">
        <v>2838</v>
      </c>
      <c r="B137" t="s">
        <v>3083</v>
      </c>
      <c r="C137" t="s">
        <v>150</v>
      </c>
      <c r="D137">
        <v>3</v>
      </c>
      <c r="E137">
        <f>IF(D137=1,0,1)</f>
        <v>1</v>
      </c>
    </row>
    <row r="138" spans="1:5" x14ac:dyDescent="0.25">
      <c r="A138" t="s">
        <v>198</v>
      </c>
      <c r="B138" t="s">
        <v>141</v>
      </c>
      <c r="C138" t="s">
        <v>150</v>
      </c>
      <c r="D138">
        <v>3</v>
      </c>
      <c r="E138">
        <f>IF(D138=1,0,1)</f>
        <v>1</v>
      </c>
    </row>
    <row r="139" spans="1:5" x14ac:dyDescent="0.25">
      <c r="A139" t="s">
        <v>211</v>
      </c>
      <c r="B139" t="s">
        <v>1139</v>
      </c>
      <c r="C139" t="s">
        <v>150</v>
      </c>
      <c r="D139">
        <v>3</v>
      </c>
      <c r="E139">
        <f>IF(D139=1,0,1)</f>
        <v>1</v>
      </c>
    </row>
    <row r="140" spans="1:5" x14ac:dyDescent="0.25">
      <c r="A140" t="s">
        <v>214</v>
      </c>
      <c r="B140" t="s">
        <v>2182</v>
      </c>
      <c r="C140" t="s">
        <v>4490</v>
      </c>
      <c r="D140">
        <v>3</v>
      </c>
      <c r="E140">
        <f>IF(D140=1,0,1)</f>
        <v>1</v>
      </c>
    </row>
    <row r="141" spans="1:5" x14ac:dyDescent="0.25">
      <c r="A141" t="s">
        <v>4767</v>
      </c>
      <c r="B141" t="s">
        <v>4968</v>
      </c>
      <c r="C141" t="s">
        <v>4490</v>
      </c>
      <c r="D141">
        <v>3</v>
      </c>
      <c r="E141">
        <f>IF(D141=1,0,1)</f>
        <v>1</v>
      </c>
    </row>
    <row r="142" spans="1:5" x14ac:dyDescent="0.25">
      <c r="A142" t="s">
        <v>4400</v>
      </c>
      <c r="B142" t="s">
        <v>4484</v>
      </c>
      <c r="C142" t="s">
        <v>4490</v>
      </c>
      <c r="D142">
        <v>3</v>
      </c>
      <c r="E142">
        <f>IF(D142=1,0,1)</f>
        <v>1</v>
      </c>
    </row>
    <row r="143" spans="1:5" x14ac:dyDescent="0.25">
      <c r="A143" t="s">
        <v>4767</v>
      </c>
      <c r="B143" t="s">
        <v>4925</v>
      </c>
      <c r="C143" t="s">
        <v>4934</v>
      </c>
      <c r="D143">
        <v>3</v>
      </c>
      <c r="E143">
        <f>IF(D143=1,0,1)</f>
        <v>1</v>
      </c>
    </row>
    <row r="144" spans="1:5" x14ac:dyDescent="0.25">
      <c r="A144" t="s">
        <v>4985</v>
      </c>
      <c r="B144" t="s">
        <v>5135</v>
      </c>
      <c r="C144" t="s">
        <v>4934</v>
      </c>
      <c r="D144">
        <v>3</v>
      </c>
      <c r="E144">
        <f>IF(D144=1,0,1)</f>
        <v>1</v>
      </c>
    </row>
    <row r="145" spans="1:5" x14ac:dyDescent="0.25">
      <c r="A145" t="s">
        <v>3459</v>
      </c>
      <c r="B145" t="s">
        <v>4186</v>
      </c>
      <c r="C145" t="s">
        <v>4194</v>
      </c>
      <c r="D145">
        <v>3</v>
      </c>
      <c r="E145">
        <f>IF(D145=1,0,1)</f>
        <v>1</v>
      </c>
    </row>
    <row r="146" spans="1:5" x14ac:dyDescent="0.25">
      <c r="A146" t="s">
        <v>2838</v>
      </c>
      <c r="B146" t="s">
        <v>3081</v>
      </c>
      <c r="C146" t="s">
        <v>1521</v>
      </c>
      <c r="D146">
        <v>3</v>
      </c>
      <c r="E146">
        <f>IF(D146=1,0,1)</f>
        <v>1</v>
      </c>
    </row>
    <row r="147" spans="1:5" x14ac:dyDescent="0.25">
      <c r="A147" t="s">
        <v>212</v>
      </c>
      <c r="B147" t="s">
        <v>1511</v>
      </c>
      <c r="C147" t="s">
        <v>1521</v>
      </c>
      <c r="D147">
        <v>3</v>
      </c>
      <c r="E147">
        <f>IF(D147=1,0,1)</f>
        <v>1</v>
      </c>
    </row>
    <row r="148" spans="1:5" x14ac:dyDescent="0.25">
      <c r="A148" t="s">
        <v>4767</v>
      </c>
      <c r="B148" t="s">
        <v>4965</v>
      </c>
      <c r="C148" t="s">
        <v>4975</v>
      </c>
      <c r="D148">
        <v>3</v>
      </c>
      <c r="E148">
        <f>IF(D148=1,0,1)</f>
        <v>1</v>
      </c>
    </row>
    <row r="149" spans="1:5" x14ac:dyDescent="0.25">
      <c r="A149" t="s">
        <v>210</v>
      </c>
      <c r="B149" t="s">
        <v>1097</v>
      </c>
      <c r="C149" t="s">
        <v>1519</v>
      </c>
      <c r="D149">
        <v>3</v>
      </c>
      <c r="E149">
        <f>IF(D149=1,0,1)</f>
        <v>1</v>
      </c>
    </row>
    <row r="150" spans="1:5" x14ac:dyDescent="0.25">
      <c r="A150" t="s">
        <v>212</v>
      </c>
      <c r="B150" t="s">
        <v>1509</v>
      </c>
      <c r="C150" t="s">
        <v>1519</v>
      </c>
      <c r="D150">
        <v>3</v>
      </c>
      <c r="E150">
        <f>IF(D150=1,0,1)</f>
        <v>1</v>
      </c>
    </row>
    <row r="151" spans="1:5" x14ac:dyDescent="0.25">
      <c r="A151" t="s">
        <v>214</v>
      </c>
      <c r="B151" t="s">
        <v>703</v>
      </c>
      <c r="C151" t="s">
        <v>2148</v>
      </c>
      <c r="D151">
        <v>3</v>
      </c>
      <c r="E151">
        <f>IF(D151=1,0,1)</f>
        <v>1</v>
      </c>
    </row>
    <row r="152" spans="1:5" x14ac:dyDescent="0.25">
      <c r="A152" t="s">
        <v>4400</v>
      </c>
      <c r="B152" t="s">
        <v>4593</v>
      </c>
      <c r="C152" t="s">
        <v>4599</v>
      </c>
      <c r="D152">
        <v>3</v>
      </c>
      <c r="E152">
        <f>IF(D152=1,0,1)</f>
        <v>1</v>
      </c>
    </row>
    <row r="153" spans="1:5" x14ac:dyDescent="0.25">
      <c r="A153" t="s">
        <v>4400</v>
      </c>
      <c r="B153" t="s">
        <v>4591</v>
      </c>
      <c r="C153" t="s">
        <v>4597</v>
      </c>
      <c r="D153">
        <v>3</v>
      </c>
      <c r="E153">
        <f>IF(D153=1,0,1)</f>
        <v>1</v>
      </c>
    </row>
    <row r="154" spans="1:5" x14ac:dyDescent="0.25">
      <c r="A154" t="s">
        <v>2838</v>
      </c>
      <c r="B154" t="s">
        <v>3080</v>
      </c>
      <c r="C154" t="s">
        <v>3089</v>
      </c>
      <c r="D154">
        <v>3</v>
      </c>
      <c r="E154">
        <f>IF(D154=1,0,1)</f>
        <v>1</v>
      </c>
    </row>
    <row r="155" spans="1:5" x14ac:dyDescent="0.25">
      <c r="A155" t="s">
        <v>209</v>
      </c>
      <c r="B155" t="s">
        <v>5868</v>
      </c>
      <c r="C155" t="s">
        <v>712</v>
      </c>
      <c r="D155">
        <v>3</v>
      </c>
      <c r="E155">
        <f>IF(D155=1,0,1)</f>
        <v>1</v>
      </c>
    </row>
    <row r="156" spans="1:5" x14ac:dyDescent="0.25">
      <c r="A156" t="s">
        <v>5143</v>
      </c>
      <c r="B156" t="s">
        <v>5205</v>
      </c>
      <c r="C156" t="s">
        <v>6</v>
      </c>
      <c r="D156">
        <v>3</v>
      </c>
      <c r="E156">
        <f>IF(D156=1,0,1)</f>
        <v>1</v>
      </c>
    </row>
    <row r="157" spans="1:5" x14ac:dyDescent="0.25">
      <c r="A157" t="s">
        <v>198</v>
      </c>
      <c r="B157" t="s">
        <v>0</v>
      </c>
      <c r="C157" t="s">
        <v>6</v>
      </c>
      <c r="D157">
        <v>3</v>
      </c>
      <c r="E157">
        <f>IF(D157=1,0,1)</f>
        <v>1</v>
      </c>
    </row>
    <row r="158" spans="1:5" x14ac:dyDescent="0.25">
      <c r="A158" t="s">
        <v>210</v>
      </c>
      <c r="B158" t="s">
        <v>990</v>
      </c>
      <c r="C158" t="s">
        <v>1000</v>
      </c>
      <c r="D158">
        <v>3</v>
      </c>
      <c r="E158">
        <f>IF(D158=1,0,1)</f>
        <v>1</v>
      </c>
    </row>
    <row r="159" spans="1:5" x14ac:dyDescent="0.25">
      <c r="A159" t="s">
        <v>5143</v>
      </c>
      <c r="B159" t="s">
        <v>5219</v>
      </c>
      <c r="C159" t="s">
        <v>1121</v>
      </c>
      <c r="D159">
        <v>3</v>
      </c>
      <c r="E159">
        <f>IF(D159=1,0,1)</f>
        <v>1</v>
      </c>
    </row>
    <row r="160" spans="1:5" x14ac:dyDescent="0.25">
      <c r="A160" t="s">
        <v>212</v>
      </c>
      <c r="B160" t="s">
        <v>1633</v>
      </c>
      <c r="C160" t="s">
        <v>1121</v>
      </c>
      <c r="D160">
        <v>3</v>
      </c>
      <c r="E160">
        <f>IF(D160=1,0,1)</f>
        <v>1</v>
      </c>
    </row>
    <row r="161" spans="1:5" x14ac:dyDescent="0.25">
      <c r="A161" t="s">
        <v>210</v>
      </c>
      <c r="B161" t="s">
        <v>1112</v>
      </c>
      <c r="C161" t="s">
        <v>1121</v>
      </c>
      <c r="D161">
        <v>3</v>
      </c>
      <c r="E161">
        <f>IF(D161=1,0,1)</f>
        <v>1</v>
      </c>
    </row>
    <row r="162" spans="1:5" x14ac:dyDescent="0.25">
      <c r="A162" t="s">
        <v>214</v>
      </c>
      <c r="B162" t="s">
        <v>2212</v>
      </c>
      <c r="C162" t="s">
        <v>2222</v>
      </c>
      <c r="D162">
        <v>3</v>
      </c>
      <c r="E162">
        <f>IF(D162=1,0,1)</f>
        <v>1</v>
      </c>
    </row>
    <row r="163" spans="1:5" x14ac:dyDescent="0.25">
      <c r="A163" t="s">
        <v>208</v>
      </c>
      <c r="B163" t="s">
        <v>545</v>
      </c>
      <c r="C163" t="s">
        <v>652</v>
      </c>
      <c r="D163">
        <v>3</v>
      </c>
      <c r="E163">
        <f>IF(D163=1,0,1)</f>
        <v>1</v>
      </c>
    </row>
    <row r="164" spans="1:5" x14ac:dyDescent="0.25">
      <c r="A164" t="s">
        <v>198</v>
      </c>
      <c r="B164" t="s">
        <v>184</v>
      </c>
      <c r="C164" t="s">
        <v>189</v>
      </c>
      <c r="D164">
        <v>3</v>
      </c>
      <c r="E164">
        <f>IF(D164=1,0,1)</f>
        <v>1</v>
      </c>
    </row>
    <row r="165" spans="1:5" x14ac:dyDescent="0.25">
      <c r="A165" t="s">
        <v>2530</v>
      </c>
      <c r="B165" t="s">
        <v>2569</v>
      </c>
      <c r="C165" t="s">
        <v>189</v>
      </c>
      <c r="D165">
        <v>3</v>
      </c>
      <c r="E165">
        <f>IF(D165=1,0,1)</f>
        <v>1</v>
      </c>
    </row>
    <row r="166" spans="1:5" x14ac:dyDescent="0.25">
      <c r="A166" t="s">
        <v>210</v>
      </c>
      <c r="B166" t="s">
        <v>1067</v>
      </c>
      <c r="C166" t="s">
        <v>189</v>
      </c>
      <c r="D166">
        <v>3</v>
      </c>
      <c r="E166">
        <f>IF(D166=1,0,1)</f>
        <v>1</v>
      </c>
    </row>
    <row r="167" spans="1:5" x14ac:dyDescent="0.25">
      <c r="A167" t="s">
        <v>2530</v>
      </c>
      <c r="B167" t="s">
        <v>2744</v>
      </c>
      <c r="C167" t="s">
        <v>2752</v>
      </c>
      <c r="D167">
        <v>3</v>
      </c>
      <c r="E167">
        <f>IF(D167=1,0,1)</f>
        <v>1</v>
      </c>
    </row>
    <row r="168" spans="1:5" x14ac:dyDescent="0.25">
      <c r="A168" t="s">
        <v>214</v>
      </c>
      <c r="B168" t="s">
        <v>2013</v>
      </c>
      <c r="C168" t="s">
        <v>1889</v>
      </c>
      <c r="D168">
        <v>3</v>
      </c>
      <c r="E168">
        <f>IF(D168=1,0,1)</f>
        <v>1</v>
      </c>
    </row>
    <row r="169" spans="1:5" x14ac:dyDescent="0.25">
      <c r="A169" t="s">
        <v>213</v>
      </c>
      <c r="B169" t="s">
        <v>1879</v>
      </c>
      <c r="C169" t="s">
        <v>1889</v>
      </c>
      <c r="D169">
        <v>3</v>
      </c>
      <c r="E169">
        <f>IF(D169=1,0,1)</f>
        <v>1</v>
      </c>
    </row>
    <row r="170" spans="1:5" x14ac:dyDescent="0.25">
      <c r="A170" t="s">
        <v>214</v>
      </c>
      <c r="B170" t="s">
        <v>2023</v>
      </c>
      <c r="C170" t="s">
        <v>2031</v>
      </c>
      <c r="D170">
        <v>3</v>
      </c>
      <c r="E170">
        <f>IF(D170=1,0,1)</f>
        <v>1</v>
      </c>
    </row>
    <row r="171" spans="1:5" x14ac:dyDescent="0.25">
      <c r="A171" t="s">
        <v>3458</v>
      </c>
      <c r="B171" t="s">
        <v>4077</v>
      </c>
      <c r="C171" t="s">
        <v>2031</v>
      </c>
      <c r="D171">
        <v>3</v>
      </c>
      <c r="E171">
        <f>IF(D171=1,0,1)</f>
        <v>1</v>
      </c>
    </row>
    <row r="172" spans="1:5" ht="14.25" customHeight="1" x14ac:dyDescent="0.25">
      <c r="A172" t="s">
        <v>2530</v>
      </c>
      <c r="B172" t="s">
        <v>2801</v>
      </c>
      <c r="C172" t="s">
        <v>2031</v>
      </c>
      <c r="D172">
        <v>3</v>
      </c>
      <c r="E172">
        <f>IF(D172=1,0,1)</f>
        <v>1</v>
      </c>
    </row>
    <row r="173" spans="1:5" x14ac:dyDescent="0.25">
      <c r="A173" t="s">
        <v>2238</v>
      </c>
      <c r="B173" t="s">
        <v>2341</v>
      </c>
      <c r="C173" t="s">
        <v>1175</v>
      </c>
      <c r="D173">
        <v>3</v>
      </c>
      <c r="E173">
        <f>IF(D173=1,0,1)</f>
        <v>1</v>
      </c>
    </row>
    <row r="174" spans="1:5" x14ac:dyDescent="0.25">
      <c r="A174" t="s">
        <v>211</v>
      </c>
      <c r="B174" t="s">
        <v>1164</v>
      </c>
      <c r="C174" t="s">
        <v>1175</v>
      </c>
      <c r="D174">
        <v>3</v>
      </c>
      <c r="E174">
        <f>IF(D174=1,0,1)</f>
        <v>1</v>
      </c>
    </row>
    <row r="175" spans="1:5" x14ac:dyDescent="0.25">
      <c r="A175" t="s">
        <v>212</v>
      </c>
      <c r="B175" t="s">
        <v>1515</v>
      </c>
      <c r="C175" t="s">
        <v>1175</v>
      </c>
      <c r="D175">
        <v>3</v>
      </c>
      <c r="E175">
        <f>IF(D175=1,0,1)</f>
        <v>1</v>
      </c>
    </row>
    <row r="176" spans="1:5" x14ac:dyDescent="0.25">
      <c r="A176" t="s">
        <v>2238</v>
      </c>
      <c r="B176" t="s">
        <v>2400</v>
      </c>
      <c r="C176" t="s">
        <v>2407</v>
      </c>
      <c r="D176">
        <v>3</v>
      </c>
      <c r="E176">
        <f>IF(D176=1,0,1)</f>
        <v>1</v>
      </c>
    </row>
    <row r="177" spans="1:5" x14ac:dyDescent="0.25">
      <c r="A177" t="s">
        <v>3457</v>
      </c>
      <c r="B177" t="s">
        <v>3559</v>
      </c>
      <c r="C177" t="s">
        <v>3570</v>
      </c>
      <c r="D177">
        <v>3</v>
      </c>
      <c r="E177">
        <f>IF(D177=1,0,1)</f>
        <v>1</v>
      </c>
    </row>
    <row r="178" spans="1:5" x14ac:dyDescent="0.25">
      <c r="A178" t="s">
        <v>3458</v>
      </c>
      <c r="B178" t="s">
        <v>4071</v>
      </c>
      <c r="C178" t="s">
        <v>3760</v>
      </c>
      <c r="D178">
        <v>3</v>
      </c>
      <c r="E178">
        <f>IF(D178=1,0,1)</f>
        <v>1</v>
      </c>
    </row>
    <row r="179" spans="1:5" x14ac:dyDescent="0.25">
      <c r="A179" t="s">
        <v>3457</v>
      </c>
      <c r="B179" t="s">
        <v>3750</v>
      </c>
      <c r="C179" t="s">
        <v>3760</v>
      </c>
      <c r="D179">
        <v>3</v>
      </c>
      <c r="E179">
        <f>IF(D179=1,0,1)</f>
        <v>1</v>
      </c>
    </row>
    <row r="180" spans="1:5" x14ac:dyDescent="0.25">
      <c r="A180" t="s">
        <v>210</v>
      </c>
      <c r="B180" t="s">
        <v>1041</v>
      </c>
      <c r="C180" t="s">
        <v>1057</v>
      </c>
      <c r="D180">
        <v>3</v>
      </c>
      <c r="E180">
        <f>IF(D180=1,0,1)</f>
        <v>1</v>
      </c>
    </row>
    <row r="181" spans="1:5" x14ac:dyDescent="0.25">
      <c r="A181" t="s">
        <v>5288</v>
      </c>
      <c r="B181" t="s">
        <v>5433</v>
      </c>
      <c r="C181" t="s">
        <v>5441</v>
      </c>
      <c r="D181">
        <v>3</v>
      </c>
      <c r="E181">
        <f>IF(D181=1,0,1)</f>
        <v>1</v>
      </c>
    </row>
    <row r="182" spans="1:5" x14ac:dyDescent="0.25">
      <c r="A182" t="s">
        <v>210</v>
      </c>
      <c r="B182" t="s">
        <v>1036</v>
      </c>
      <c r="C182" t="s">
        <v>1043</v>
      </c>
      <c r="D182">
        <v>3</v>
      </c>
      <c r="E182">
        <f>IF(D182=1,0,1)</f>
        <v>1</v>
      </c>
    </row>
    <row r="183" spans="1:5" x14ac:dyDescent="0.25">
      <c r="A183" t="s">
        <v>212</v>
      </c>
      <c r="B183" t="s">
        <v>1371</v>
      </c>
      <c r="C183" t="s">
        <v>1376</v>
      </c>
      <c r="D183">
        <v>3</v>
      </c>
      <c r="E183">
        <f>IF(D183=1,0,1)</f>
        <v>1</v>
      </c>
    </row>
    <row r="184" spans="1:5" x14ac:dyDescent="0.25">
      <c r="A184" t="s">
        <v>213</v>
      </c>
      <c r="B184" t="s">
        <v>1763</v>
      </c>
      <c r="C184" t="s">
        <v>1771</v>
      </c>
      <c r="D184">
        <v>3</v>
      </c>
      <c r="E184">
        <f>IF(D184=1,0,1)</f>
        <v>1</v>
      </c>
    </row>
    <row r="185" spans="1:5" x14ac:dyDescent="0.25">
      <c r="A185" t="s">
        <v>3459</v>
      </c>
      <c r="B185" t="s">
        <v>4321</v>
      </c>
      <c r="C185" t="s">
        <v>4330</v>
      </c>
      <c r="D185">
        <v>3</v>
      </c>
      <c r="E185">
        <f>IF(D185=1,0,1)</f>
        <v>1</v>
      </c>
    </row>
    <row r="186" spans="1:5" x14ac:dyDescent="0.25">
      <c r="A186" t="s">
        <v>211</v>
      </c>
      <c r="B186" t="s">
        <v>1353</v>
      </c>
      <c r="C186" t="s">
        <v>57</v>
      </c>
      <c r="D186">
        <v>3</v>
      </c>
      <c r="E186">
        <f>IF(D186=1,0,1)</f>
        <v>1</v>
      </c>
    </row>
    <row r="187" spans="1:5" x14ac:dyDescent="0.25">
      <c r="A187" t="s">
        <v>198</v>
      </c>
      <c r="B187" t="s">
        <v>46</v>
      </c>
      <c r="C187" t="s">
        <v>57</v>
      </c>
      <c r="D187">
        <v>3</v>
      </c>
      <c r="E187">
        <f>IF(D187=1,0,1)</f>
        <v>1</v>
      </c>
    </row>
    <row r="188" spans="1:5" x14ac:dyDescent="0.25">
      <c r="A188" t="s">
        <v>2238</v>
      </c>
      <c r="B188" t="s">
        <v>2487</v>
      </c>
      <c r="C188" t="s">
        <v>57</v>
      </c>
      <c r="D188">
        <v>3</v>
      </c>
      <c r="E188">
        <f>IF(D188=1,0,1)</f>
        <v>1</v>
      </c>
    </row>
    <row r="189" spans="1:5" x14ac:dyDescent="0.25">
      <c r="A189" t="s">
        <v>4400</v>
      </c>
      <c r="B189" t="s">
        <v>4448</v>
      </c>
      <c r="C189" t="s">
        <v>4464</v>
      </c>
      <c r="D189">
        <v>3</v>
      </c>
      <c r="E189">
        <f>IF(D189=1,0,1)</f>
        <v>1</v>
      </c>
    </row>
    <row r="190" spans="1:5" x14ac:dyDescent="0.25">
      <c r="A190" t="s">
        <v>5143</v>
      </c>
      <c r="B190" t="s">
        <v>5271</v>
      </c>
      <c r="C190" t="s">
        <v>226</v>
      </c>
      <c r="D190">
        <v>3</v>
      </c>
      <c r="E190">
        <f>IF(D190=1,0,1)</f>
        <v>1</v>
      </c>
    </row>
    <row r="191" spans="1:5" x14ac:dyDescent="0.25">
      <c r="A191" t="s">
        <v>198</v>
      </c>
      <c r="B191" t="s">
        <v>216</v>
      </c>
      <c r="C191" t="s">
        <v>226</v>
      </c>
      <c r="D191">
        <v>3</v>
      </c>
      <c r="E191">
        <f>IF(D191=1,0,1)</f>
        <v>1</v>
      </c>
    </row>
    <row r="192" spans="1:5" x14ac:dyDescent="0.25">
      <c r="A192" t="s">
        <v>3457</v>
      </c>
      <c r="B192" t="s">
        <v>3603</v>
      </c>
      <c r="C192" t="s">
        <v>3607</v>
      </c>
      <c r="D192">
        <v>3</v>
      </c>
      <c r="E192">
        <f>IF(D192=1,0,1)</f>
        <v>1</v>
      </c>
    </row>
    <row r="193" spans="1:5" x14ac:dyDescent="0.25">
      <c r="A193" t="s">
        <v>3458</v>
      </c>
      <c r="B193" t="s">
        <v>4026</v>
      </c>
      <c r="C193" t="s">
        <v>3607</v>
      </c>
      <c r="D193">
        <v>3</v>
      </c>
      <c r="E193">
        <f>IF(D193=1,0,1)</f>
        <v>1</v>
      </c>
    </row>
    <row r="194" spans="1:5" x14ac:dyDescent="0.25">
      <c r="A194" t="s">
        <v>3458</v>
      </c>
      <c r="B194" t="s">
        <v>3898</v>
      </c>
      <c r="C194" t="s">
        <v>3607</v>
      </c>
      <c r="D194">
        <v>3</v>
      </c>
      <c r="E194">
        <f>IF(D194=1,0,1)</f>
        <v>1</v>
      </c>
    </row>
    <row r="195" spans="1:5" x14ac:dyDescent="0.25">
      <c r="A195" t="s">
        <v>2238</v>
      </c>
      <c r="B195" t="s">
        <v>2374</v>
      </c>
      <c r="C195" t="s">
        <v>2384</v>
      </c>
      <c r="D195">
        <v>3</v>
      </c>
      <c r="E195">
        <f>IF(D195=1,0,1)</f>
        <v>1</v>
      </c>
    </row>
    <row r="196" spans="1:5" x14ac:dyDescent="0.25">
      <c r="A196" t="s">
        <v>2530</v>
      </c>
      <c r="B196" t="s">
        <v>2740</v>
      </c>
      <c r="C196" t="s">
        <v>2384</v>
      </c>
      <c r="D196">
        <v>3</v>
      </c>
      <c r="E196">
        <f>IF(D196=1,0,1)</f>
        <v>1</v>
      </c>
    </row>
    <row r="197" spans="1:5" x14ac:dyDescent="0.25">
      <c r="A197" t="s">
        <v>3459</v>
      </c>
      <c r="B197" t="s">
        <v>4388</v>
      </c>
      <c r="C197" t="s">
        <v>4394</v>
      </c>
      <c r="D197">
        <v>3</v>
      </c>
      <c r="E197">
        <f>IF(D197=1,0,1)</f>
        <v>1</v>
      </c>
    </row>
    <row r="198" spans="1:5" x14ac:dyDescent="0.25">
      <c r="A198" t="s">
        <v>211</v>
      </c>
      <c r="B198" t="s">
        <v>1282</v>
      </c>
      <c r="C198" t="s">
        <v>1287</v>
      </c>
      <c r="D198">
        <v>3</v>
      </c>
      <c r="E198">
        <f>IF(D198=1,0,1)</f>
        <v>1</v>
      </c>
    </row>
    <row r="199" spans="1:5" x14ac:dyDescent="0.25">
      <c r="A199" t="s">
        <v>4767</v>
      </c>
      <c r="B199" t="s">
        <v>4889</v>
      </c>
      <c r="C199" t="s">
        <v>1287</v>
      </c>
      <c r="D199">
        <v>3</v>
      </c>
      <c r="E199">
        <f>IF(D199=1,0,1)</f>
        <v>1</v>
      </c>
    </row>
    <row r="200" spans="1:5" x14ac:dyDescent="0.25">
      <c r="A200" t="s">
        <v>5288</v>
      </c>
      <c r="B200" t="s">
        <v>5391</v>
      </c>
      <c r="C200" t="s">
        <v>1287</v>
      </c>
      <c r="D200">
        <v>3</v>
      </c>
      <c r="E200">
        <f>IF(D200=1,0,1)</f>
        <v>1</v>
      </c>
    </row>
    <row r="201" spans="1:5" x14ac:dyDescent="0.25">
      <c r="A201" t="s">
        <v>207</v>
      </c>
      <c r="B201" t="s">
        <v>374</v>
      </c>
      <c r="C201" t="s">
        <v>377</v>
      </c>
      <c r="D201">
        <v>3</v>
      </c>
      <c r="E201">
        <f>IF(D201=1,0,1)</f>
        <v>1</v>
      </c>
    </row>
    <row r="202" spans="1:5" x14ac:dyDescent="0.25">
      <c r="A202" t="s">
        <v>209</v>
      </c>
      <c r="B202" t="s">
        <v>791</v>
      </c>
      <c r="C202" t="s">
        <v>377</v>
      </c>
      <c r="D202">
        <v>3</v>
      </c>
      <c r="E202">
        <f>IF(D202=1,0,1)</f>
        <v>1</v>
      </c>
    </row>
    <row r="203" spans="1:5" x14ac:dyDescent="0.25">
      <c r="A203" t="s">
        <v>208</v>
      </c>
      <c r="B203" t="s">
        <v>474</v>
      </c>
      <c r="C203" t="s">
        <v>476</v>
      </c>
      <c r="D203">
        <v>3</v>
      </c>
      <c r="E203">
        <f>IF(D203=1,0,1)</f>
        <v>1</v>
      </c>
    </row>
    <row r="204" spans="1:5" x14ac:dyDescent="0.25">
      <c r="A204" t="s">
        <v>3456</v>
      </c>
      <c r="B204" t="s">
        <v>3399</v>
      </c>
      <c r="C204" t="s">
        <v>3407</v>
      </c>
      <c r="D204">
        <v>3</v>
      </c>
      <c r="E204">
        <f>IF(D204=1,0,1)</f>
        <v>1</v>
      </c>
    </row>
    <row r="205" spans="1:5" x14ac:dyDescent="0.25">
      <c r="A205" t="s">
        <v>3457</v>
      </c>
      <c r="B205" t="s">
        <v>3621</v>
      </c>
      <c r="C205" t="s">
        <v>2047</v>
      </c>
      <c r="D205">
        <v>3</v>
      </c>
      <c r="E205">
        <f>IF(D205=1,0,1)</f>
        <v>1</v>
      </c>
    </row>
    <row r="206" spans="1:5" x14ac:dyDescent="0.25">
      <c r="A206" t="s">
        <v>214</v>
      </c>
      <c r="B206" t="s">
        <v>2037</v>
      </c>
      <c r="C206" t="s">
        <v>2047</v>
      </c>
      <c r="D206">
        <v>3</v>
      </c>
      <c r="E206">
        <f>IF(D206=1,0,1)</f>
        <v>1</v>
      </c>
    </row>
    <row r="207" spans="1:5" x14ac:dyDescent="0.25">
      <c r="A207" t="s">
        <v>3457</v>
      </c>
      <c r="B207" t="s">
        <v>3482</v>
      </c>
      <c r="C207" t="s">
        <v>2101</v>
      </c>
      <c r="D207">
        <v>3</v>
      </c>
      <c r="E207">
        <f>IF(D207=1,0,1)</f>
        <v>1</v>
      </c>
    </row>
    <row r="208" spans="1:5" x14ac:dyDescent="0.25">
      <c r="A208" t="s">
        <v>214</v>
      </c>
      <c r="B208" t="s">
        <v>2091</v>
      </c>
      <c r="C208" t="s">
        <v>2101</v>
      </c>
      <c r="D208">
        <v>3</v>
      </c>
      <c r="E208">
        <f>IF(D208=1,0,1)</f>
        <v>1</v>
      </c>
    </row>
    <row r="209" spans="1:5" x14ac:dyDescent="0.25">
      <c r="A209" t="s">
        <v>3458</v>
      </c>
      <c r="B209" t="s">
        <v>4099</v>
      </c>
      <c r="C209" t="s">
        <v>2101</v>
      </c>
      <c r="D209">
        <v>3</v>
      </c>
      <c r="E209">
        <f>IF(D209=1,0,1)</f>
        <v>1</v>
      </c>
    </row>
    <row r="210" spans="1:5" x14ac:dyDescent="0.25">
      <c r="A210" t="s">
        <v>209</v>
      </c>
      <c r="B210" t="s">
        <v>838</v>
      </c>
      <c r="C210" t="s">
        <v>847</v>
      </c>
      <c r="D210">
        <v>3</v>
      </c>
      <c r="E210">
        <f>IF(D210=1,0,1)</f>
        <v>1</v>
      </c>
    </row>
    <row r="211" spans="1:5" x14ac:dyDescent="0.25">
      <c r="A211" t="s">
        <v>5288</v>
      </c>
      <c r="B211" t="s">
        <v>5488</v>
      </c>
      <c r="C211" t="s">
        <v>847</v>
      </c>
      <c r="D211">
        <v>3</v>
      </c>
      <c r="E211">
        <f>IF(D211=1,0,1)</f>
        <v>1</v>
      </c>
    </row>
    <row r="212" spans="1:5" x14ac:dyDescent="0.25">
      <c r="A212" t="s">
        <v>3458</v>
      </c>
      <c r="B212" t="s">
        <v>3849</v>
      </c>
      <c r="C212" t="s">
        <v>3859</v>
      </c>
      <c r="D212">
        <v>3</v>
      </c>
      <c r="E212">
        <f>IF(D212=1,0,1)</f>
        <v>1</v>
      </c>
    </row>
    <row r="213" spans="1:5" x14ac:dyDescent="0.25">
      <c r="A213" t="s">
        <v>4400</v>
      </c>
      <c r="B213" t="s">
        <v>4441</v>
      </c>
      <c r="C213" t="s">
        <v>304</v>
      </c>
      <c r="D213">
        <v>3</v>
      </c>
      <c r="E213">
        <f>IF(D213=1,0,1)</f>
        <v>1</v>
      </c>
    </row>
    <row r="214" spans="1:5" x14ac:dyDescent="0.25">
      <c r="A214" t="s">
        <v>207</v>
      </c>
      <c r="B214" t="s">
        <v>301</v>
      </c>
      <c r="C214" t="s">
        <v>304</v>
      </c>
      <c r="D214">
        <v>3</v>
      </c>
      <c r="E214">
        <f>IF(D214=1,0,1)</f>
        <v>1</v>
      </c>
    </row>
    <row r="215" spans="1:5" x14ac:dyDescent="0.25">
      <c r="A215" t="s">
        <v>214</v>
      </c>
      <c r="B215" t="s">
        <v>2018</v>
      </c>
      <c r="C215" t="s">
        <v>483</v>
      </c>
      <c r="D215">
        <v>3</v>
      </c>
      <c r="E215">
        <f>IF(D215=1,0,1)</f>
        <v>1</v>
      </c>
    </row>
    <row r="216" spans="1:5" x14ac:dyDescent="0.25">
      <c r="A216" t="s">
        <v>208</v>
      </c>
      <c r="B216" t="s">
        <v>479</v>
      </c>
      <c r="C216" t="s">
        <v>483</v>
      </c>
      <c r="D216">
        <v>3</v>
      </c>
      <c r="E216">
        <f>IF(D216=1,0,1)</f>
        <v>1</v>
      </c>
    </row>
    <row r="217" spans="1:5" x14ac:dyDescent="0.25">
      <c r="A217" t="s">
        <v>2838</v>
      </c>
      <c r="B217" t="s">
        <v>3042</v>
      </c>
      <c r="C217" t="s">
        <v>483</v>
      </c>
      <c r="D217">
        <v>3</v>
      </c>
      <c r="E217">
        <f>IF(D217=1,0,1)</f>
        <v>1</v>
      </c>
    </row>
    <row r="218" spans="1:5" x14ac:dyDescent="0.25">
      <c r="A218" t="s">
        <v>5288</v>
      </c>
      <c r="B218" t="s">
        <v>5389</v>
      </c>
      <c r="C218" t="s">
        <v>5398</v>
      </c>
      <c r="D218">
        <v>3</v>
      </c>
      <c r="E218">
        <f>IF(D218=1,0,1)</f>
        <v>1</v>
      </c>
    </row>
    <row r="219" spans="1:5" x14ac:dyDescent="0.25">
      <c r="A219" t="s">
        <v>198</v>
      </c>
      <c r="B219" t="s">
        <v>195</v>
      </c>
      <c r="C219" t="s">
        <v>197</v>
      </c>
      <c r="D219">
        <v>3</v>
      </c>
      <c r="E219">
        <f>IF(D219=1,0,1)</f>
        <v>1</v>
      </c>
    </row>
    <row r="220" spans="1:5" x14ac:dyDescent="0.25">
      <c r="A220" t="s">
        <v>198</v>
      </c>
      <c r="B220" t="s">
        <v>235</v>
      </c>
      <c r="C220" t="s">
        <v>238</v>
      </c>
      <c r="D220">
        <v>3</v>
      </c>
      <c r="E220">
        <f>IF(D220=1,0,1)</f>
        <v>1</v>
      </c>
    </row>
    <row r="221" spans="1:5" x14ac:dyDescent="0.25">
      <c r="A221" t="s">
        <v>209</v>
      </c>
      <c r="B221" t="s">
        <v>684</v>
      </c>
      <c r="C221" t="s">
        <v>252</v>
      </c>
      <c r="D221">
        <v>3</v>
      </c>
      <c r="E221">
        <f>IF(D221=1,0,1)</f>
        <v>1</v>
      </c>
    </row>
    <row r="222" spans="1:5" x14ac:dyDescent="0.25">
      <c r="A222" t="s">
        <v>214</v>
      </c>
      <c r="B222" t="s">
        <v>1967</v>
      </c>
      <c r="C222" s="1" t="s">
        <v>252</v>
      </c>
      <c r="D222">
        <v>3</v>
      </c>
      <c r="E222">
        <f>IF(D222=1,0,1)</f>
        <v>1</v>
      </c>
    </row>
    <row r="223" spans="1:5" x14ac:dyDescent="0.25">
      <c r="A223" t="s">
        <v>198</v>
      </c>
      <c r="B223" t="s">
        <v>248</v>
      </c>
      <c r="C223" t="s">
        <v>252</v>
      </c>
      <c r="D223">
        <v>3</v>
      </c>
      <c r="E223">
        <f>IF(D223=1,0,1)</f>
        <v>1</v>
      </c>
    </row>
    <row r="224" spans="1:5" x14ac:dyDescent="0.25">
      <c r="A224" t="s">
        <v>4400</v>
      </c>
      <c r="B224" t="s">
        <v>4454</v>
      </c>
      <c r="C224" t="s">
        <v>521</v>
      </c>
      <c r="D224">
        <v>3</v>
      </c>
      <c r="E224">
        <f>IF(D224=1,0,1)</f>
        <v>1</v>
      </c>
    </row>
    <row r="225" spans="1:5" x14ac:dyDescent="0.25">
      <c r="A225" t="s">
        <v>208</v>
      </c>
      <c r="B225" t="s">
        <v>515</v>
      </c>
      <c r="C225" t="s">
        <v>521</v>
      </c>
      <c r="D225">
        <v>3</v>
      </c>
      <c r="E225">
        <f>IF(D225=1,0,1)</f>
        <v>1</v>
      </c>
    </row>
    <row r="226" spans="1:5" x14ac:dyDescent="0.25">
      <c r="A226" t="s">
        <v>208</v>
      </c>
      <c r="B226" t="s">
        <v>500</v>
      </c>
      <c r="C226" t="s">
        <v>507</v>
      </c>
      <c r="D226">
        <v>3</v>
      </c>
      <c r="E226">
        <f>IF(D226=1,0,1)</f>
        <v>1</v>
      </c>
    </row>
    <row r="227" spans="1:5" x14ac:dyDescent="0.25">
      <c r="A227" t="s">
        <v>208</v>
      </c>
      <c r="B227" t="s">
        <v>575</v>
      </c>
      <c r="C227" t="s">
        <v>583</v>
      </c>
      <c r="D227">
        <v>3</v>
      </c>
      <c r="E227">
        <f>IF(D227=1,0,1)</f>
        <v>1</v>
      </c>
    </row>
    <row r="228" spans="1:5" x14ac:dyDescent="0.25">
      <c r="A228" t="s">
        <v>5143</v>
      </c>
      <c r="B228" t="s">
        <v>5268</v>
      </c>
      <c r="C228" t="s">
        <v>5274</v>
      </c>
      <c r="D228">
        <v>3</v>
      </c>
      <c r="E228">
        <f>IF(D228=1,0,1)</f>
        <v>1</v>
      </c>
    </row>
    <row r="229" spans="1:5" x14ac:dyDescent="0.25">
      <c r="A229" t="s">
        <v>4400</v>
      </c>
      <c r="B229" t="s">
        <v>4548</v>
      </c>
      <c r="C229" t="s">
        <v>4554</v>
      </c>
      <c r="D229">
        <v>3</v>
      </c>
      <c r="E229">
        <f>IF(D229=1,0,1)</f>
        <v>1</v>
      </c>
    </row>
    <row r="230" spans="1:5" x14ac:dyDescent="0.25">
      <c r="A230" t="s">
        <v>214</v>
      </c>
      <c r="B230" t="s">
        <v>2019</v>
      </c>
      <c r="C230" t="s">
        <v>841</v>
      </c>
      <c r="D230">
        <v>3</v>
      </c>
      <c r="E230">
        <f>IF(D230=1,0,1)</f>
        <v>1</v>
      </c>
    </row>
    <row r="231" spans="1:5" x14ac:dyDescent="0.25">
      <c r="A231" t="s">
        <v>211</v>
      </c>
      <c r="B231" t="s">
        <v>1261</v>
      </c>
      <c r="C231" t="s">
        <v>841</v>
      </c>
      <c r="D231">
        <v>3</v>
      </c>
      <c r="E231">
        <f>IF(D231=1,0,1)</f>
        <v>1</v>
      </c>
    </row>
    <row r="232" spans="1:5" x14ac:dyDescent="0.25">
      <c r="A232" t="s">
        <v>209</v>
      </c>
      <c r="B232" t="s">
        <v>833</v>
      </c>
      <c r="C232" t="s">
        <v>841</v>
      </c>
      <c r="D232">
        <v>3</v>
      </c>
      <c r="E232">
        <f>IF(D232=1,0,1)</f>
        <v>1</v>
      </c>
    </row>
    <row r="233" spans="1:5" x14ac:dyDescent="0.25">
      <c r="A233" t="s">
        <v>208</v>
      </c>
      <c r="B233" t="s">
        <v>471</v>
      </c>
      <c r="C233" t="s">
        <v>137</v>
      </c>
      <c r="D233">
        <v>3</v>
      </c>
      <c r="E233">
        <f>IF(D233=1,0,1)</f>
        <v>1</v>
      </c>
    </row>
    <row r="234" spans="1:5" x14ac:dyDescent="0.25">
      <c r="A234" t="s">
        <v>198</v>
      </c>
      <c r="B234" t="s">
        <v>131</v>
      </c>
      <c r="C234" t="s">
        <v>137</v>
      </c>
      <c r="D234">
        <v>3</v>
      </c>
      <c r="E234">
        <f>IF(D234=1,0,1)</f>
        <v>1</v>
      </c>
    </row>
    <row r="235" spans="1:5" x14ac:dyDescent="0.25">
      <c r="A235" t="s">
        <v>211</v>
      </c>
      <c r="B235" t="s">
        <v>1298</v>
      </c>
      <c r="C235" t="s">
        <v>137</v>
      </c>
      <c r="D235">
        <v>3</v>
      </c>
      <c r="E235">
        <f>IF(D235=1,0,1)</f>
        <v>1</v>
      </c>
    </row>
    <row r="236" spans="1:5" x14ac:dyDescent="0.25">
      <c r="A236" t="s">
        <v>211</v>
      </c>
      <c r="B236" t="s">
        <v>1256</v>
      </c>
      <c r="C236" t="s">
        <v>154</v>
      </c>
      <c r="D236">
        <v>3</v>
      </c>
      <c r="E236">
        <f>IF(D236=1,0,1)</f>
        <v>1</v>
      </c>
    </row>
    <row r="237" spans="1:5" x14ac:dyDescent="0.25">
      <c r="A237" t="s">
        <v>198</v>
      </c>
      <c r="B237" t="s">
        <v>142</v>
      </c>
      <c r="C237" t="s">
        <v>154</v>
      </c>
      <c r="D237">
        <v>3</v>
      </c>
      <c r="E237">
        <f>IF(D237=1,0,1)</f>
        <v>1</v>
      </c>
    </row>
    <row r="238" spans="1:5" x14ac:dyDescent="0.25">
      <c r="A238" t="s">
        <v>2530</v>
      </c>
      <c r="B238" t="s">
        <v>2629</v>
      </c>
      <c r="C238" t="s">
        <v>154</v>
      </c>
      <c r="D238">
        <v>3</v>
      </c>
      <c r="E238">
        <f>IF(D238=1,0,1)</f>
        <v>1</v>
      </c>
    </row>
    <row r="239" spans="1:5" x14ac:dyDescent="0.25">
      <c r="A239" t="s">
        <v>3458</v>
      </c>
      <c r="B239" t="s">
        <v>3926</v>
      </c>
      <c r="C239" t="s">
        <v>3931</v>
      </c>
      <c r="D239">
        <v>3</v>
      </c>
      <c r="E239">
        <f>IF(D239=1,0,1)</f>
        <v>1</v>
      </c>
    </row>
    <row r="240" spans="1:5" x14ac:dyDescent="0.25">
      <c r="A240" t="s">
        <v>207</v>
      </c>
      <c r="B240" t="s">
        <v>259</v>
      </c>
      <c r="C240" t="s">
        <v>272</v>
      </c>
      <c r="D240">
        <v>3</v>
      </c>
      <c r="E240">
        <f>IF(D240=1,0,1)</f>
        <v>1</v>
      </c>
    </row>
    <row r="241" spans="1:5" x14ac:dyDescent="0.25">
      <c r="A241" t="s">
        <v>4767</v>
      </c>
      <c r="B241" t="s">
        <v>4834</v>
      </c>
      <c r="C241" t="s">
        <v>1897</v>
      </c>
      <c r="D241">
        <v>3</v>
      </c>
      <c r="E241">
        <f>IF(D241=1,0,1)</f>
        <v>1</v>
      </c>
    </row>
    <row r="242" spans="1:5" x14ac:dyDescent="0.25">
      <c r="A242" t="s">
        <v>3456</v>
      </c>
      <c r="B242" t="s">
        <v>3311</v>
      </c>
      <c r="C242" t="s">
        <v>1897</v>
      </c>
      <c r="D242">
        <v>3</v>
      </c>
      <c r="E242">
        <f>IF(D242=1,0,1)</f>
        <v>1</v>
      </c>
    </row>
    <row r="243" spans="1:5" x14ac:dyDescent="0.25">
      <c r="A243" t="s">
        <v>213</v>
      </c>
      <c r="B243" t="s">
        <v>1885</v>
      </c>
      <c r="C243" t="s">
        <v>1897</v>
      </c>
      <c r="D243">
        <v>3</v>
      </c>
      <c r="E243">
        <f>IF(D243=1,0,1)</f>
        <v>1</v>
      </c>
    </row>
    <row r="244" spans="1:5" x14ac:dyDescent="0.25">
      <c r="A244" t="s">
        <v>4400</v>
      </c>
      <c r="B244" t="s">
        <v>4455</v>
      </c>
      <c r="C244" t="s">
        <v>539</v>
      </c>
      <c r="D244">
        <v>3</v>
      </c>
      <c r="E244">
        <f>IF(D244=1,0,1)</f>
        <v>1</v>
      </c>
    </row>
    <row r="245" spans="1:5" x14ac:dyDescent="0.25">
      <c r="A245" t="s">
        <v>208</v>
      </c>
      <c r="B245" t="s">
        <v>529</v>
      </c>
      <c r="C245" t="s">
        <v>539</v>
      </c>
      <c r="D245">
        <v>3</v>
      </c>
      <c r="E245">
        <f>IF(D245=1,0,1)</f>
        <v>1</v>
      </c>
    </row>
    <row r="246" spans="1:5" x14ac:dyDescent="0.25">
      <c r="A246" t="s">
        <v>5143</v>
      </c>
      <c r="B246" t="s">
        <v>5218</v>
      </c>
      <c r="C246" t="s">
        <v>1011</v>
      </c>
      <c r="D246">
        <v>3</v>
      </c>
      <c r="E246">
        <f>IF(D246=1,0,1)</f>
        <v>1</v>
      </c>
    </row>
    <row r="247" spans="1:5" x14ac:dyDescent="0.25">
      <c r="A247" t="s">
        <v>210</v>
      </c>
      <c r="B247" t="s">
        <v>1005</v>
      </c>
      <c r="C247" t="s">
        <v>1011</v>
      </c>
      <c r="D247">
        <v>3</v>
      </c>
      <c r="E247">
        <f>IF(D247=1,0,1)</f>
        <v>1</v>
      </c>
    </row>
    <row r="248" spans="1:5" x14ac:dyDescent="0.25">
      <c r="A248" t="s">
        <v>2838</v>
      </c>
      <c r="B248" t="s">
        <v>3061</v>
      </c>
      <c r="C248" t="s">
        <v>3073</v>
      </c>
      <c r="D248">
        <v>3</v>
      </c>
      <c r="E248">
        <f>IF(D248=1,0,1)</f>
        <v>1</v>
      </c>
    </row>
    <row r="249" spans="1:5" x14ac:dyDescent="0.25">
      <c r="A249" t="s">
        <v>2530</v>
      </c>
      <c r="B249" t="s">
        <v>2799</v>
      </c>
      <c r="C249" t="s">
        <v>2804</v>
      </c>
      <c r="D249">
        <v>3</v>
      </c>
      <c r="E249">
        <f>IF(D249=1,0,1)</f>
        <v>1</v>
      </c>
    </row>
    <row r="250" spans="1:5" x14ac:dyDescent="0.25">
      <c r="A250" t="s">
        <v>2838</v>
      </c>
      <c r="B250" t="s">
        <v>2974</v>
      </c>
      <c r="C250" t="s">
        <v>2984</v>
      </c>
      <c r="D250">
        <v>3</v>
      </c>
      <c r="E250">
        <f>IF(D250=1,0,1)</f>
        <v>1</v>
      </c>
    </row>
    <row r="251" spans="1:5" x14ac:dyDescent="0.25">
      <c r="A251" t="s">
        <v>2838</v>
      </c>
      <c r="B251" t="s">
        <v>3130</v>
      </c>
      <c r="C251" t="s">
        <v>2984</v>
      </c>
      <c r="D251">
        <v>3</v>
      </c>
      <c r="E251">
        <f>IF(D251=1,0,1)</f>
        <v>1</v>
      </c>
    </row>
    <row r="252" spans="1:5" x14ac:dyDescent="0.25">
      <c r="A252" t="s">
        <v>209</v>
      </c>
      <c r="B252" t="s">
        <v>790</v>
      </c>
      <c r="C252" t="s">
        <v>795</v>
      </c>
      <c r="D252">
        <v>3</v>
      </c>
      <c r="E252">
        <f>IF(D252=1,0,1)</f>
        <v>1</v>
      </c>
    </row>
    <row r="253" spans="1:5" x14ac:dyDescent="0.25">
      <c r="A253" t="s">
        <v>2238</v>
      </c>
      <c r="B253" t="s">
        <v>2337</v>
      </c>
      <c r="C253" t="s">
        <v>2338</v>
      </c>
      <c r="D253">
        <v>3</v>
      </c>
      <c r="E253">
        <f>IF(D253=1,0,1)</f>
        <v>1</v>
      </c>
    </row>
    <row r="254" spans="1:5" x14ac:dyDescent="0.25">
      <c r="A254" t="s">
        <v>3458</v>
      </c>
      <c r="B254" t="s">
        <v>3958</v>
      </c>
      <c r="C254" t="s">
        <v>772</v>
      </c>
      <c r="D254">
        <v>3</v>
      </c>
      <c r="E254">
        <f>IF(D254=1,0,1)</f>
        <v>1</v>
      </c>
    </row>
    <row r="255" spans="1:5" x14ac:dyDescent="0.25">
      <c r="A255" t="s">
        <v>209</v>
      </c>
      <c r="B255" t="s">
        <v>767</v>
      </c>
      <c r="C255" t="s">
        <v>772</v>
      </c>
      <c r="D255">
        <v>3</v>
      </c>
      <c r="E255">
        <f>IF(D255=1,0,1)</f>
        <v>1</v>
      </c>
    </row>
    <row r="256" spans="1:5" x14ac:dyDescent="0.25">
      <c r="A256" t="s">
        <v>2238</v>
      </c>
      <c r="B256" t="s">
        <v>2520</v>
      </c>
      <c r="C256" t="s">
        <v>2526</v>
      </c>
      <c r="D256">
        <v>3</v>
      </c>
      <c r="E256">
        <f>IF(D256=1,0,1)</f>
        <v>1</v>
      </c>
    </row>
    <row r="257" spans="1:5" x14ac:dyDescent="0.25">
      <c r="A257" t="s">
        <v>4400</v>
      </c>
      <c r="B257" t="s">
        <v>4576</v>
      </c>
      <c r="C257" t="s">
        <v>4581</v>
      </c>
      <c r="D257">
        <v>3</v>
      </c>
      <c r="E257">
        <f>IF(D257=1,0,1)</f>
        <v>1</v>
      </c>
    </row>
    <row r="258" spans="1:5" x14ac:dyDescent="0.25">
      <c r="A258" t="s">
        <v>2530</v>
      </c>
      <c r="B258" t="s">
        <v>2565</v>
      </c>
      <c r="C258" t="s">
        <v>2260</v>
      </c>
      <c r="D258">
        <v>3</v>
      </c>
      <c r="E258">
        <f>IF(D258=1,0,1)</f>
        <v>1</v>
      </c>
    </row>
    <row r="259" spans="1:5" x14ac:dyDescent="0.25">
      <c r="A259" t="s">
        <v>2238</v>
      </c>
      <c r="B259" t="s">
        <v>2250</v>
      </c>
      <c r="C259" t="s">
        <v>2260</v>
      </c>
      <c r="D259">
        <v>3</v>
      </c>
      <c r="E259">
        <f>IF(D259=1,0,1)</f>
        <v>1</v>
      </c>
    </row>
    <row r="260" spans="1:5" x14ac:dyDescent="0.25">
      <c r="A260" t="s">
        <v>198</v>
      </c>
      <c r="B260" t="s">
        <v>67</v>
      </c>
      <c r="C260" t="s">
        <v>72</v>
      </c>
      <c r="D260">
        <v>3</v>
      </c>
      <c r="E260">
        <f>IF(D260=1,0,1)</f>
        <v>1</v>
      </c>
    </row>
    <row r="261" spans="1:5" x14ac:dyDescent="0.25">
      <c r="A261" t="s">
        <v>214</v>
      </c>
      <c r="B261" t="s">
        <v>1955</v>
      </c>
      <c r="C261" t="s">
        <v>1962</v>
      </c>
      <c r="D261">
        <v>3</v>
      </c>
      <c r="E261">
        <f>IF(D261=1,0,1)</f>
        <v>1</v>
      </c>
    </row>
    <row r="262" spans="1:5" x14ac:dyDescent="0.25">
      <c r="A262" t="s">
        <v>5288</v>
      </c>
      <c r="B262" t="s">
        <v>5388</v>
      </c>
      <c r="C262" t="s">
        <v>1962</v>
      </c>
      <c r="D262">
        <v>3</v>
      </c>
      <c r="E262">
        <f>IF(D262=1,0,1)</f>
        <v>1</v>
      </c>
    </row>
    <row r="263" spans="1:5" x14ac:dyDescent="0.25">
      <c r="A263" t="s">
        <v>208</v>
      </c>
      <c r="B263" t="s">
        <v>516</v>
      </c>
      <c r="C263" t="s">
        <v>651</v>
      </c>
      <c r="D263">
        <v>3</v>
      </c>
      <c r="E263">
        <f>IF(D263=1,0,1)</f>
        <v>1</v>
      </c>
    </row>
    <row r="264" spans="1:5" x14ac:dyDescent="0.25">
      <c r="A264" t="s">
        <v>207</v>
      </c>
      <c r="B264" t="s">
        <v>391</v>
      </c>
      <c r="C264" t="s">
        <v>31</v>
      </c>
      <c r="D264">
        <v>3</v>
      </c>
      <c r="E264">
        <f>IF(D264=1,0,1)</f>
        <v>1</v>
      </c>
    </row>
    <row r="265" spans="1:5" x14ac:dyDescent="0.25">
      <c r="A265" t="s">
        <v>198</v>
      </c>
      <c r="B265" t="s">
        <v>28</v>
      </c>
      <c r="C265" t="s">
        <v>31</v>
      </c>
      <c r="D265">
        <v>3</v>
      </c>
      <c r="E265">
        <f>IF(D265=1,0,1)</f>
        <v>1</v>
      </c>
    </row>
    <row r="266" spans="1:5" x14ac:dyDescent="0.25">
      <c r="A266" t="s">
        <v>208</v>
      </c>
      <c r="B266" t="s">
        <v>451</v>
      </c>
      <c r="C266" t="s">
        <v>22</v>
      </c>
      <c r="D266">
        <v>3</v>
      </c>
      <c r="E266">
        <f>IF(D266=1,0,1)</f>
        <v>1</v>
      </c>
    </row>
    <row r="267" spans="1:5" x14ac:dyDescent="0.25">
      <c r="A267" t="s">
        <v>198</v>
      </c>
      <c r="B267" t="s">
        <v>201</v>
      </c>
      <c r="C267" t="s">
        <v>22</v>
      </c>
      <c r="D267">
        <v>3</v>
      </c>
      <c r="E267">
        <f>IF(D267=1,0,1)</f>
        <v>1</v>
      </c>
    </row>
    <row r="268" spans="1:5" x14ac:dyDescent="0.25">
      <c r="A268" t="s">
        <v>207</v>
      </c>
      <c r="B268" t="s">
        <v>201</v>
      </c>
      <c r="C268" t="s">
        <v>22</v>
      </c>
      <c r="D268">
        <v>3</v>
      </c>
      <c r="E268">
        <f>IF(D268=1,0,1)</f>
        <v>1</v>
      </c>
    </row>
    <row r="269" spans="1:5" x14ac:dyDescent="0.25">
      <c r="A269" t="s">
        <v>209</v>
      </c>
      <c r="B269" t="s">
        <v>733</v>
      </c>
      <c r="C269" t="s">
        <v>739</v>
      </c>
      <c r="D269">
        <v>3</v>
      </c>
      <c r="E269">
        <f>IF(D269=1,0,1)</f>
        <v>1</v>
      </c>
    </row>
    <row r="270" spans="1:5" x14ac:dyDescent="0.25">
      <c r="A270" t="s">
        <v>198</v>
      </c>
      <c r="B270" t="s">
        <v>167</v>
      </c>
      <c r="C270" t="s">
        <v>170</v>
      </c>
      <c r="D270">
        <v>3</v>
      </c>
      <c r="E270">
        <f>IF(D270=1,0,1)</f>
        <v>1</v>
      </c>
    </row>
    <row r="271" spans="1:5" x14ac:dyDescent="0.25">
      <c r="A271" t="s">
        <v>2530</v>
      </c>
      <c r="B271" t="s">
        <v>2544</v>
      </c>
      <c r="C271" t="s">
        <v>2549</v>
      </c>
      <c r="D271">
        <v>3</v>
      </c>
      <c r="E271">
        <f>IF(D271=1,0,1)</f>
        <v>1</v>
      </c>
    </row>
    <row r="272" spans="1:5" x14ac:dyDescent="0.25">
      <c r="A272" t="s">
        <v>207</v>
      </c>
      <c r="B272" t="s">
        <v>392</v>
      </c>
      <c r="C272" t="s">
        <v>395</v>
      </c>
      <c r="D272">
        <v>3</v>
      </c>
      <c r="E272">
        <f>IF(D272=1,0,1)</f>
        <v>1</v>
      </c>
    </row>
    <row r="273" spans="1:5" x14ac:dyDescent="0.25">
      <c r="A273" t="s">
        <v>214</v>
      </c>
      <c r="B273" t="s">
        <v>2215</v>
      </c>
      <c r="C273" t="s">
        <v>395</v>
      </c>
      <c r="D273">
        <v>3</v>
      </c>
      <c r="E273">
        <f>IF(D273=1,0,1)</f>
        <v>1</v>
      </c>
    </row>
    <row r="274" spans="1:5" x14ac:dyDescent="0.25">
      <c r="A274" t="s">
        <v>208</v>
      </c>
      <c r="B274" t="s">
        <v>571</v>
      </c>
      <c r="C274" t="s">
        <v>653</v>
      </c>
      <c r="D274">
        <v>3</v>
      </c>
      <c r="E274">
        <f>IF(D274=1,0,1)</f>
        <v>1</v>
      </c>
    </row>
    <row r="275" spans="1:5" x14ac:dyDescent="0.25">
      <c r="A275" t="s">
        <v>213</v>
      </c>
      <c r="B275" t="s">
        <v>206</v>
      </c>
      <c r="C275" t="s">
        <v>653</v>
      </c>
      <c r="D275">
        <v>3</v>
      </c>
      <c r="E275">
        <f>IF(D275=1,0,1)</f>
        <v>1</v>
      </c>
    </row>
    <row r="276" spans="1:5" x14ac:dyDescent="0.25">
      <c r="A276" t="s">
        <v>2530</v>
      </c>
      <c r="B276" t="s">
        <v>2564</v>
      </c>
      <c r="C276" t="s">
        <v>741</v>
      </c>
      <c r="D276">
        <v>3</v>
      </c>
      <c r="E276">
        <f>IF(D276=1,0,1)</f>
        <v>1</v>
      </c>
    </row>
    <row r="277" spans="1:5" x14ac:dyDescent="0.25">
      <c r="A277" t="s">
        <v>209</v>
      </c>
      <c r="B277" t="s">
        <v>735</v>
      </c>
      <c r="C277" t="s">
        <v>741</v>
      </c>
      <c r="D277">
        <v>3</v>
      </c>
      <c r="E277">
        <f>IF(D277=1,0,1)</f>
        <v>1</v>
      </c>
    </row>
    <row r="278" spans="1:5" x14ac:dyDescent="0.25">
      <c r="A278" t="s">
        <v>214</v>
      </c>
      <c r="B278" t="s">
        <v>1953</v>
      </c>
      <c r="C278" t="s">
        <v>1960</v>
      </c>
      <c r="D278">
        <v>3</v>
      </c>
      <c r="E278">
        <f>IF(D278=1,0,1)</f>
        <v>1</v>
      </c>
    </row>
    <row r="279" spans="1:5" x14ac:dyDescent="0.25">
      <c r="A279" t="s">
        <v>5143</v>
      </c>
      <c r="B279" t="s">
        <v>5266</v>
      </c>
      <c r="C279" t="s">
        <v>5272</v>
      </c>
      <c r="D279">
        <v>3</v>
      </c>
      <c r="E279">
        <f>IF(D279=1,0,1)</f>
        <v>1</v>
      </c>
    </row>
    <row r="280" spans="1:5" x14ac:dyDescent="0.25">
      <c r="A280" t="s">
        <v>5288</v>
      </c>
      <c r="B280" t="s">
        <v>5394</v>
      </c>
      <c r="C280" t="s">
        <v>5402</v>
      </c>
      <c r="D280">
        <v>3</v>
      </c>
      <c r="E280">
        <f>IF(D280=1,0,1)</f>
        <v>1</v>
      </c>
    </row>
    <row r="281" spans="1:5" x14ac:dyDescent="0.25">
      <c r="A281" t="s">
        <v>4400</v>
      </c>
      <c r="B281" t="s">
        <v>4619</v>
      </c>
      <c r="C281" t="s">
        <v>1983</v>
      </c>
      <c r="D281">
        <v>3</v>
      </c>
      <c r="E281">
        <f>IF(D281=1,0,1)</f>
        <v>1</v>
      </c>
    </row>
    <row r="282" spans="1:5" x14ac:dyDescent="0.25">
      <c r="A282" t="s">
        <v>214</v>
      </c>
      <c r="B282" t="s">
        <v>1976</v>
      </c>
      <c r="C282" t="s">
        <v>1983</v>
      </c>
      <c r="D282">
        <v>3</v>
      </c>
      <c r="E282">
        <f>IF(D282=1,0,1)</f>
        <v>1</v>
      </c>
    </row>
    <row r="283" spans="1:5" x14ac:dyDescent="0.25">
      <c r="A283" t="s">
        <v>213</v>
      </c>
      <c r="B283" t="s">
        <v>1826</v>
      </c>
      <c r="C283" t="s">
        <v>1827</v>
      </c>
      <c r="D283">
        <v>3</v>
      </c>
      <c r="E283">
        <f>IF(D283=1,0,1)</f>
        <v>1</v>
      </c>
    </row>
    <row r="284" spans="1:5" x14ac:dyDescent="0.25">
      <c r="A284" t="s">
        <v>2530</v>
      </c>
      <c r="B284" t="s">
        <v>2660</v>
      </c>
      <c r="C284" t="s">
        <v>1944</v>
      </c>
      <c r="D284">
        <v>3</v>
      </c>
      <c r="E284">
        <f>IF(D284=1,0,1)</f>
        <v>1</v>
      </c>
    </row>
    <row r="285" spans="1:5" x14ac:dyDescent="0.25">
      <c r="A285" t="s">
        <v>213</v>
      </c>
      <c r="B285" t="s">
        <v>1935</v>
      </c>
      <c r="C285" t="s">
        <v>1944</v>
      </c>
      <c r="D285">
        <v>3</v>
      </c>
      <c r="E285">
        <f>IF(D285=1,0,1)</f>
        <v>1</v>
      </c>
    </row>
    <row r="286" spans="1:5" x14ac:dyDescent="0.25">
      <c r="A286" t="s">
        <v>2838</v>
      </c>
      <c r="B286" t="s">
        <v>2908</v>
      </c>
      <c r="C286" t="s">
        <v>1944</v>
      </c>
      <c r="D286">
        <v>3</v>
      </c>
      <c r="E286">
        <f>IF(D286=1,0,1)</f>
        <v>1</v>
      </c>
    </row>
    <row r="287" spans="1:5" x14ac:dyDescent="0.25">
      <c r="A287" t="s">
        <v>2838</v>
      </c>
      <c r="B287" t="s">
        <v>3131</v>
      </c>
      <c r="C287" t="s">
        <v>3132</v>
      </c>
      <c r="D287">
        <v>3</v>
      </c>
      <c r="E287">
        <f>IF(D287=1,0,1)</f>
        <v>1</v>
      </c>
    </row>
    <row r="288" spans="1:5" x14ac:dyDescent="0.25">
      <c r="A288" t="s">
        <v>211</v>
      </c>
      <c r="B288" t="s">
        <v>1274</v>
      </c>
      <c r="C288" t="s">
        <v>983</v>
      </c>
      <c r="D288">
        <v>3</v>
      </c>
      <c r="E288">
        <f>IF(D288=1,0,1)</f>
        <v>1</v>
      </c>
    </row>
    <row r="289" spans="1:5" x14ac:dyDescent="0.25">
      <c r="A289" t="s">
        <v>210</v>
      </c>
      <c r="B289" t="s">
        <v>974</v>
      </c>
      <c r="C289" t="s">
        <v>983</v>
      </c>
      <c r="D289">
        <v>3</v>
      </c>
      <c r="E289">
        <f>IF(D289=1,0,1)</f>
        <v>1</v>
      </c>
    </row>
    <row r="290" spans="1:5" x14ac:dyDescent="0.25">
      <c r="A290" t="s">
        <v>3456</v>
      </c>
      <c r="B290" t="s">
        <v>3337</v>
      </c>
      <c r="C290" t="s">
        <v>3346</v>
      </c>
      <c r="D290">
        <v>3</v>
      </c>
      <c r="E290">
        <f>IF(D290=1,0,1)</f>
        <v>1</v>
      </c>
    </row>
    <row r="291" spans="1:5" x14ac:dyDescent="0.25">
      <c r="A291" t="s">
        <v>3457</v>
      </c>
      <c r="B291" t="s">
        <v>3599</v>
      </c>
      <c r="C291" t="s">
        <v>608</v>
      </c>
      <c r="D291">
        <v>3</v>
      </c>
      <c r="E291">
        <f>IF(D291=1,0,1)</f>
        <v>1</v>
      </c>
    </row>
    <row r="292" spans="1:5" x14ac:dyDescent="0.25">
      <c r="A292" t="s">
        <v>208</v>
      </c>
      <c r="B292" t="s">
        <v>601</v>
      </c>
      <c r="C292" t="s">
        <v>608</v>
      </c>
      <c r="D292">
        <v>3</v>
      </c>
      <c r="E292">
        <f>IF(D292=1,0,1)</f>
        <v>1</v>
      </c>
    </row>
    <row r="293" spans="1:5" x14ac:dyDescent="0.25">
      <c r="A293" t="s">
        <v>5288</v>
      </c>
      <c r="B293" t="s">
        <v>5301</v>
      </c>
      <c r="C293" t="s">
        <v>608</v>
      </c>
      <c r="D293">
        <v>3</v>
      </c>
      <c r="E293">
        <f>IF(D293=1,0,1)</f>
        <v>1</v>
      </c>
    </row>
    <row r="294" spans="1:5" x14ac:dyDescent="0.25">
      <c r="A294" t="s">
        <v>4400</v>
      </c>
      <c r="B294" t="s">
        <v>4438</v>
      </c>
      <c r="C294" t="s">
        <v>134</v>
      </c>
      <c r="D294">
        <v>3</v>
      </c>
      <c r="E294">
        <f>IF(D294=1,0,1)</f>
        <v>1</v>
      </c>
    </row>
    <row r="295" spans="1:5" x14ac:dyDescent="0.25">
      <c r="A295" t="s">
        <v>210</v>
      </c>
      <c r="B295" t="s">
        <v>1047</v>
      </c>
      <c r="C295" t="s">
        <v>134</v>
      </c>
      <c r="D295">
        <v>3</v>
      </c>
      <c r="E295">
        <f>IF(D295=1,0,1)</f>
        <v>1</v>
      </c>
    </row>
    <row r="296" spans="1:5" x14ac:dyDescent="0.25">
      <c r="A296" t="s">
        <v>198</v>
      </c>
      <c r="B296" t="s">
        <v>128</v>
      </c>
      <c r="C296" t="s">
        <v>134</v>
      </c>
      <c r="D296">
        <v>3</v>
      </c>
      <c r="E296">
        <f>IF(D296=1,0,1)</f>
        <v>1</v>
      </c>
    </row>
    <row r="297" spans="1:5" x14ac:dyDescent="0.25">
      <c r="A297" t="s">
        <v>211</v>
      </c>
      <c r="B297" t="s">
        <v>1262</v>
      </c>
      <c r="C297" t="s">
        <v>1267</v>
      </c>
      <c r="D297">
        <v>2</v>
      </c>
      <c r="E297">
        <f>IF(D297=1,0,1)</f>
        <v>1</v>
      </c>
    </row>
    <row r="298" spans="1:5" x14ac:dyDescent="0.25">
      <c r="A298" t="s">
        <v>3457</v>
      </c>
      <c r="B298" t="s">
        <v>3704</v>
      </c>
      <c r="C298" t="s">
        <v>1267</v>
      </c>
      <c r="D298">
        <v>2</v>
      </c>
      <c r="E298">
        <f>IF(D298=1,0,1)</f>
        <v>1</v>
      </c>
    </row>
    <row r="299" spans="1:5" x14ac:dyDescent="0.25">
      <c r="A299" t="s">
        <v>211</v>
      </c>
      <c r="B299" t="s">
        <v>1291</v>
      </c>
      <c r="C299" t="s">
        <v>97</v>
      </c>
      <c r="D299">
        <v>2</v>
      </c>
      <c r="E299">
        <f>IF(D299=1,0,1)</f>
        <v>1</v>
      </c>
    </row>
    <row r="300" spans="1:5" x14ac:dyDescent="0.25">
      <c r="A300" t="s">
        <v>198</v>
      </c>
      <c r="B300" t="s">
        <v>87</v>
      </c>
      <c r="C300" t="s">
        <v>97</v>
      </c>
      <c r="D300">
        <v>2</v>
      </c>
      <c r="E300">
        <f>IF(D300=1,0,1)</f>
        <v>1</v>
      </c>
    </row>
    <row r="301" spans="1:5" x14ac:dyDescent="0.25">
      <c r="A301" t="s">
        <v>2238</v>
      </c>
      <c r="B301" t="s">
        <v>2433</v>
      </c>
      <c r="C301" t="s">
        <v>2442</v>
      </c>
      <c r="D301">
        <v>2</v>
      </c>
      <c r="E301">
        <f>IF(D301=1,0,1)</f>
        <v>1</v>
      </c>
    </row>
    <row r="302" spans="1:5" x14ac:dyDescent="0.25">
      <c r="A302" t="s">
        <v>208</v>
      </c>
      <c r="B302" t="s">
        <v>489</v>
      </c>
      <c r="C302" t="s">
        <v>494</v>
      </c>
      <c r="D302">
        <v>2</v>
      </c>
      <c r="E302">
        <f>IF(D302=1,0,1)</f>
        <v>1</v>
      </c>
    </row>
    <row r="303" spans="1:5" x14ac:dyDescent="0.25">
      <c r="A303" t="s">
        <v>210</v>
      </c>
      <c r="B303" t="s">
        <v>1040</v>
      </c>
      <c r="C303" t="s">
        <v>1056</v>
      </c>
      <c r="D303">
        <v>2</v>
      </c>
      <c r="E303">
        <f>IF(D303=1,0,1)</f>
        <v>1</v>
      </c>
    </row>
    <row r="304" spans="1:5" x14ac:dyDescent="0.25">
      <c r="A304" t="s">
        <v>5143</v>
      </c>
      <c r="B304" t="s">
        <v>5276</v>
      </c>
      <c r="C304" t="s">
        <v>5283</v>
      </c>
      <c r="D304">
        <v>2</v>
      </c>
      <c r="E304">
        <f>IF(D304=1,0,1)</f>
        <v>1</v>
      </c>
    </row>
    <row r="305" spans="1:5" x14ac:dyDescent="0.25">
      <c r="A305" t="s">
        <v>4985</v>
      </c>
      <c r="B305" t="s">
        <v>5054</v>
      </c>
      <c r="C305" t="s">
        <v>5060</v>
      </c>
      <c r="D305">
        <v>2</v>
      </c>
      <c r="E305">
        <f>IF(D305=1,0,1)</f>
        <v>1</v>
      </c>
    </row>
    <row r="306" spans="1:5" x14ac:dyDescent="0.25">
      <c r="A306" t="s">
        <v>212</v>
      </c>
      <c r="B306" t="s">
        <v>1536</v>
      </c>
      <c r="C306" t="s">
        <v>1394</v>
      </c>
      <c r="D306">
        <v>2</v>
      </c>
      <c r="E306">
        <f>IF(D306=1,0,1)</f>
        <v>1</v>
      </c>
    </row>
    <row r="307" spans="1:5" x14ac:dyDescent="0.25">
      <c r="A307" t="s">
        <v>212</v>
      </c>
      <c r="B307" t="s">
        <v>1385</v>
      </c>
      <c r="C307" t="s">
        <v>1394</v>
      </c>
      <c r="D307">
        <v>2</v>
      </c>
      <c r="E307">
        <f>IF(D307=1,0,1)</f>
        <v>1</v>
      </c>
    </row>
    <row r="308" spans="1:5" x14ac:dyDescent="0.25">
      <c r="A308" t="s">
        <v>2238</v>
      </c>
      <c r="B308" t="s">
        <v>2435</v>
      </c>
      <c r="C308" t="s">
        <v>443</v>
      </c>
      <c r="D308">
        <v>2</v>
      </c>
      <c r="E308">
        <f>IF(D308=1,0,1)</f>
        <v>1</v>
      </c>
    </row>
    <row r="309" spans="1:5" x14ac:dyDescent="0.25">
      <c r="A309" t="s">
        <v>207</v>
      </c>
      <c r="B309" t="s">
        <v>439</v>
      </c>
      <c r="C309" t="s">
        <v>443</v>
      </c>
      <c r="D309">
        <v>2</v>
      </c>
      <c r="E309">
        <f>IF(D309=1,0,1)</f>
        <v>1</v>
      </c>
    </row>
    <row r="310" spans="1:5" x14ac:dyDescent="0.25">
      <c r="A310" t="s">
        <v>2530</v>
      </c>
      <c r="B310" t="s">
        <v>2620</v>
      </c>
      <c r="C310" t="s">
        <v>559</v>
      </c>
      <c r="D310">
        <v>2</v>
      </c>
      <c r="E310">
        <f>IF(D310=1,0,1)</f>
        <v>1</v>
      </c>
    </row>
    <row r="311" spans="1:5" x14ac:dyDescent="0.25">
      <c r="A311" t="s">
        <v>208</v>
      </c>
      <c r="B311" t="s">
        <v>554</v>
      </c>
      <c r="C311" t="s">
        <v>559</v>
      </c>
      <c r="D311">
        <v>2</v>
      </c>
      <c r="E311">
        <f>IF(D311=1,0,1)</f>
        <v>1</v>
      </c>
    </row>
    <row r="312" spans="1:5" x14ac:dyDescent="0.25">
      <c r="A312" t="s">
        <v>2238</v>
      </c>
      <c r="B312" t="s">
        <v>2434</v>
      </c>
      <c r="C312" t="s">
        <v>2443</v>
      </c>
      <c r="D312">
        <v>2</v>
      </c>
      <c r="E312">
        <f>IF(D312=1,0,1)</f>
        <v>1</v>
      </c>
    </row>
    <row r="313" spans="1:5" x14ac:dyDescent="0.25">
      <c r="A313" t="s">
        <v>2530</v>
      </c>
      <c r="B313" t="s">
        <v>2630</v>
      </c>
      <c r="C313" t="s">
        <v>2633</v>
      </c>
      <c r="D313">
        <v>2</v>
      </c>
      <c r="E313">
        <f>IF(D313=1,0,1)</f>
        <v>1</v>
      </c>
    </row>
    <row r="314" spans="1:5" x14ac:dyDescent="0.25">
      <c r="A314" t="s">
        <v>211</v>
      </c>
      <c r="B314" t="s">
        <v>1146</v>
      </c>
      <c r="C314" t="s">
        <v>1156</v>
      </c>
      <c r="D314">
        <v>2</v>
      </c>
      <c r="E314">
        <f>IF(D314=1,0,1)</f>
        <v>1</v>
      </c>
    </row>
    <row r="315" spans="1:5" x14ac:dyDescent="0.25">
      <c r="A315" t="s">
        <v>2238</v>
      </c>
      <c r="B315" t="s">
        <v>2472</v>
      </c>
      <c r="C315" t="s">
        <v>2482</v>
      </c>
      <c r="D315">
        <v>2</v>
      </c>
      <c r="E315">
        <f>IF(D315=1,0,1)</f>
        <v>1</v>
      </c>
    </row>
    <row r="316" spans="1:5" x14ac:dyDescent="0.25">
      <c r="A316" t="s">
        <v>2238</v>
      </c>
      <c r="B316" t="s">
        <v>2509</v>
      </c>
      <c r="C316" t="s">
        <v>2482</v>
      </c>
      <c r="D316">
        <v>2</v>
      </c>
      <c r="E316">
        <f>IF(D316=1,0,1)</f>
        <v>1</v>
      </c>
    </row>
    <row r="317" spans="1:5" x14ac:dyDescent="0.25">
      <c r="A317" t="s">
        <v>209</v>
      </c>
      <c r="B317" t="s">
        <v>743</v>
      </c>
      <c r="C317" t="s">
        <v>751</v>
      </c>
      <c r="D317">
        <v>2</v>
      </c>
      <c r="E317">
        <f>IF(D317=1,0,1)</f>
        <v>1</v>
      </c>
    </row>
    <row r="318" spans="1:5" x14ac:dyDescent="0.25">
      <c r="A318" t="s">
        <v>209</v>
      </c>
      <c r="B318" t="s">
        <v>744</v>
      </c>
      <c r="C318" t="s">
        <v>752</v>
      </c>
      <c r="D318">
        <v>2</v>
      </c>
      <c r="E318">
        <f>IF(D318=1,0,1)</f>
        <v>1</v>
      </c>
    </row>
    <row r="319" spans="1:5" x14ac:dyDescent="0.25">
      <c r="A319" t="s">
        <v>4630</v>
      </c>
      <c r="B319" t="s">
        <v>4756</v>
      </c>
      <c r="C319" t="s">
        <v>4755</v>
      </c>
      <c r="D319">
        <v>2</v>
      </c>
      <c r="E319">
        <f>IF(D319=1,0,1)</f>
        <v>1</v>
      </c>
    </row>
    <row r="320" spans="1:5" x14ac:dyDescent="0.25">
      <c r="A320" t="s">
        <v>213</v>
      </c>
      <c r="B320" t="s">
        <v>1663</v>
      </c>
      <c r="C320" t="s">
        <v>1677</v>
      </c>
      <c r="D320">
        <v>2</v>
      </c>
      <c r="E320">
        <f>IF(D320=1,0,1)</f>
        <v>1</v>
      </c>
    </row>
    <row r="321" spans="1:5" x14ac:dyDescent="0.25">
      <c r="A321" t="s">
        <v>213</v>
      </c>
      <c r="B321" t="s">
        <v>1661</v>
      </c>
      <c r="C321" t="s">
        <v>1675</v>
      </c>
      <c r="D321">
        <v>2</v>
      </c>
      <c r="E321">
        <f>IF(D321=1,0,1)</f>
        <v>1</v>
      </c>
    </row>
    <row r="322" spans="1:5" x14ac:dyDescent="0.25">
      <c r="A322" t="s">
        <v>4630</v>
      </c>
      <c r="B322" t="s">
        <v>4694</v>
      </c>
      <c r="C322" t="s">
        <v>4698</v>
      </c>
      <c r="D322">
        <v>2</v>
      </c>
      <c r="E322">
        <f>IF(D322=1,0,1)</f>
        <v>1</v>
      </c>
    </row>
    <row r="323" spans="1:5" x14ac:dyDescent="0.25">
      <c r="A323" t="s">
        <v>4400</v>
      </c>
      <c r="B323" t="s">
        <v>4549</v>
      </c>
      <c r="C323" t="s">
        <v>2367</v>
      </c>
      <c r="D323">
        <v>2</v>
      </c>
      <c r="E323">
        <f>IF(D323=1,0,1)</f>
        <v>1</v>
      </c>
    </row>
    <row r="324" spans="1:5" x14ac:dyDescent="0.25">
      <c r="A324" t="s">
        <v>2238</v>
      </c>
      <c r="B324" t="s">
        <v>2357</v>
      </c>
      <c r="C324" t="s">
        <v>2367</v>
      </c>
      <c r="D324">
        <v>2</v>
      </c>
      <c r="E324">
        <f>IF(D324=1,0,1)</f>
        <v>1</v>
      </c>
    </row>
    <row r="325" spans="1:5" x14ac:dyDescent="0.25">
      <c r="A325" t="s">
        <v>208</v>
      </c>
      <c r="B325" t="s">
        <v>501</v>
      </c>
      <c r="C325" t="s">
        <v>508</v>
      </c>
      <c r="D325">
        <v>2</v>
      </c>
      <c r="E325">
        <f>IF(D325=1,0,1)</f>
        <v>1</v>
      </c>
    </row>
    <row r="326" spans="1:5" x14ac:dyDescent="0.25">
      <c r="A326" t="s">
        <v>213</v>
      </c>
      <c r="B326" t="s">
        <v>1849</v>
      </c>
      <c r="C326" t="s">
        <v>1857</v>
      </c>
      <c r="D326">
        <v>2</v>
      </c>
      <c r="E326">
        <f>IF(D326=1,0,1)</f>
        <v>1</v>
      </c>
    </row>
    <row r="327" spans="1:5" x14ac:dyDescent="0.25">
      <c r="A327" t="s">
        <v>207</v>
      </c>
      <c r="B327" t="s">
        <v>370</v>
      </c>
      <c r="C327" t="s">
        <v>369</v>
      </c>
      <c r="D327">
        <v>2</v>
      </c>
      <c r="E327">
        <f>IF(D327=1,0,1)</f>
        <v>1</v>
      </c>
    </row>
    <row r="328" spans="1:5" x14ac:dyDescent="0.25">
      <c r="A328" t="s">
        <v>209</v>
      </c>
      <c r="B328" t="s">
        <v>831</v>
      </c>
      <c r="C328" t="s">
        <v>366</v>
      </c>
      <c r="D328">
        <v>2</v>
      </c>
      <c r="E328">
        <f>IF(D328=1,0,1)</f>
        <v>1</v>
      </c>
    </row>
    <row r="329" spans="1:5" x14ac:dyDescent="0.25">
      <c r="A329" t="s">
        <v>207</v>
      </c>
      <c r="B329" t="s">
        <v>362</v>
      </c>
      <c r="C329" t="s">
        <v>366</v>
      </c>
      <c r="D329">
        <v>2</v>
      </c>
      <c r="E329">
        <f>IF(D329=1,0,1)</f>
        <v>1</v>
      </c>
    </row>
    <row r="330" spans="1:5" x14ac:dyDescent="0.25">
      <c r="A330" t="s">
        <v>210</v>
      </c>
      <c r="B330" t="s">
        <v>916</v>
      </c>
      <c r="C330" t="s">
        <v>839</v>
      </c>
      <c r="D330">
        <v>2</v>
      </c>
      <c r="E330">
        <f>IF(D330=1,0,1)</f>
        <v>1</v>
      </c>
    </row>
    <row r="331" spans="1:5" x14ac:dyDescent="0.25">
      <c r="A331" t="s">
        <v>209</v>
      </c>
      <c r="B331" t="s">
        <v>830</v>
      </c>
      <c r="C331" s="1" t="s">
        <v>839</v>
      </c>
      <c r="D331">
        <v>2</v>
      </c>
      <c r="E331">
        <f>IF(D331=1,0,1)</f>
        <v>1</v>
      </c>
    </row>
    <row r="332" spans="1:5" x14ac:dyDescent="0.25">
      <c r="A332" t="s">
        <v>5143</v>
      </c>
      <c r="B332" t="s">
        <v>5250</v>
      </c>
      <c r="C332" t="s">
        <v>368</v>
      </c>
      <c r="D332">
        <v>2</v>
      </c>
      <c r="E332">
        <f>IF(D332=1,0,1)</f>
        <v>1</v>
      </c>
    </row>
    <row r="333" spans="1:5" x14ac:dyDescent="0.25">
      <c r="A333" t="s">
        <v>207</v>
      </c>
      <c r="B333" t="s">
        <v>364</v>
      </c>
      <c r="C333" t="s">
        <v>368</v>
      </c>
      <c r="D333">
        <v>2</v>
      </c>
      <c r="E333">
        <f>IF(D333=1,0,1)</f>
        <v>1</v>
      </c>
    </row>
    <row r="334" spans="1:5" x14ac:dyDescent="0.25">
      <c r="A334" t="s">
        <v>213</v>
      </c>
      <c r="B334" t="s">
        <v>1783</v>
      </c>
      <c r="C334" t="s">
        <v>1790</v>
      </c>
      <c r="D334">
        <v>2</v>
      </c>
      <c r="E334">
        <f>IF(D334=1,0,1)</f>
        <v>1</v>
      </c>
    </row>
    <row r="335" spans="1:5" x14ac:dyDescent="0.25">
      <c r="A335" t="s">
        <v>210</v>
      </c>
      <c r="B335" t="s">
        <v>1019</v>
      </c>
      <c r="C335" t="s">
        <v>1029</v>
      </c>
      <c r="D335">
        <v>2</v>
      </c>
      <c r="E335">
        <f>IF(D335=1,0,1)</f>
        <v>1</v>
      </c>
    </row>
    <row r="336" spans="1:5" x14ac:dyDescent="0.25">
      <c r="A336" t="s">
        <v>209</v>
      </c>
      <c r="B336" t="s">
        <v>677</v>
      </c>
      <c r="C336" t="s">
        <v>504</v>
      </c>
      <c r="D336">
        <v>2</v>
      </c>
      <c r="E336">
        <f>IF(D336=1,0,1)</f>
        <v>1</v>
      </c>
    </row>
    <row r="337" spans="1:5" x14ac:dyDescent="0.25">
      <c r="A337" t="s">
        <v>208</v>
      </c>
      <c r="B337" t="s">
        <v>497</v>
      </c>
      <c r="C337" t="s">
        <v>504</v>
      </c>
      <c r="D337">
        <v>2</v>
      </c>
      <c r="E337">
        <f>IF(D337=1,0,1)</f>
        <v>1</v>
      </c>
    </row>
    <row r="338" spans="1:5" x14ac:dyDescent="0.25">
      <c r="A338" t="s">
        <v>207</v>
      </c>
      <c r="B338" t="s">
        <v>403</v>
      </c>
      <c r="C338" t="s">
        <v>406</v>
      </c>
      <c r="D338">
        <v>2</v>
      </c>
      <c r="E338">
        <f>IF(D338=1,0,1)</f>
        <v>1</v>
      </c>
    </row>
    <row r="339" spans="1:5" x14ac:dyDescent="0.25">
      <c r="A339" t="s">
        <v>4400</v>
      </c>
      <c r="B339" t="s">
        <v>4521</v>
      </c>
      <c r="C339" t="s">
        <v>406</v>
      </c>
      <c r="D339">
        <v>2</v>
      </c>
      <c r="E339">
        <f>IF(D339=1,0,1)</f>
        <v>1</v>
      </c>
    </row>
    <row r="340" spans="1:5" x14ac:dyDescent="0.25">
      <c r="A340" t="s">
        <v>2530</v>
      </c>
      <c r="B340" t="s">
        <v>2831</v>
      </c>
      <c r="C340" t="s">
        <v>2836</v>
      </c>
      <c r="D340">
        <v>2</v>
      </c>
      <c r="E340">
        <f>IF(D340=1,0,1)</f>
        <v>1</v>
      </c>
    </row>
    <row r="341" spans="1:5" x14ac:dyDescent="0.25">
      <c r="A341" t="s">
        <v>5288</v>
      </c>
      <c r="B341" t="s">
        <v>5477</v>
      </c>
      <c r="C341" t="s">
        <v>2836</v>
      </c>
      <c r="D341">
        <v>2</v>
      </c>
      <c r="E341">
        <f>IF(D341=1,0,1)</f>
        <v>1</v>
      </c>
    </row>
    <row r="342" spans="1:5" x14ac:dyDescent="0.25">
      <c r="A342" t="s">
        <v>198</v>
      </c>
      <c r="B342" t="s">
        <v>168</v>
      </c>
      <c r="C342" t="s">
        <v>171</v>
      </c>
      <c r="D342">
        <v>2</v>
      </c>
      <c r="E342">
        <f>IF(D342=1,0,1)</f>
        <v>1</v>
      </c>
    </row>
    <row r="343" spans="1:5" x14ac:dyDescent="0.25">
      <c r="A343" t="s">
        <v>207</v>
      </c>
      <c r="B343" t="s">
        <v>322</v>
      </c>
      <c r="C343" t="s">
        <v>171</v>
      </c>
      <c r="D343">
        <v>2</v>
      </c>
      <c r="E343">
        <f>IF(D343=1,0,1)</f>
        <v>1</v>
      </c>
    </row>
    <row r="344" spans="1:5" x14ac:dyDescent="0.25">
      <c r="A344" t="s">
        <v>2530</v>
      </c>
      <c r="B344" t="s">
        <v>2833</v>
      </c>
      <c r="C344" t="s">
        <v>324</v>
      </c>
      <c r="D344">
        <v>2</v>
      </c>
      <c r="E344">
        <f>IF(D344=1,0,1)</f>
        <v>1</v>
      </c>
    </row>
    <row r="345" spans="1:5" x14ac:dyDescent="0.25">
      <c r="A345" t="s">
        <v>207</v>
      </c>
      <c r="B345" t="s">
        <v>320</v>
      </c>
      <c r="C345" t="s">
        <v>324</v>
      </c>
      <c r="D345">
        <v>2</v>
      </c>
      <c r="E345">
        <f>IF(D345=1,0,1)</f>
        <v>1</v>
      </c>
    </row>
    <row r="346" spans="1:5" x14ac:dyDescent="0.25">
      <c r="A346" t="s">
        <v>2530</v>
      </c>
      <c r="B346" t="s">
        <v>2832</v>
      </c>
      <c r="C346" t="s">
        <v>946</v>
      </c>
      <c r="D346">
        <v>2</v>
      </c>
      <c r="E346">
        <f>IF(D346=1,0,1)</f>
        <v>1</v>
      </c>
    </row>
    <row r="347" spans="1:5" x14ac:dyDescent="0.25">
      <c r="A347" t="s">
        <v>210</v>
      </c>
      <c r="B347" t="s">
        <v>937</v>
      </c>
      <c r="C347" t="s">
        <v>946</v>
      </c>
      <c r="D347">
        <v>2</v>
      </c>
      <c r="E347">
        <f>IF(D347=1,0,1)</f>
        <v>1</v>
      </c>
    </row>
    <row r="348" spans="1:5" x14ac:dyDescent="0.25">
      <c r="A348" t="s">
        <v>212</v>
      </c>
      <c r="B348" t="s">
        <v>1436</v>
      </c>
      <c r="C348" t="s">
        <v>801</v>
      </c>
      <c r="D348">
        <v>2</v>
      </c>
      <c r="E348">
        <f>IF(D348=1,0,1)</f>
        <v>1</v>
      </c>
    </row>
    <row r="349" spans="1:5" x14ac:dyDescent="0.25">
      <c r="A349" t="s">
        <v>209</v>
      </c>
      <c r="B349" t="s">
        <v>798</v>
      </c>
      <c r="C349" t="s">
        <v>801</v>
      </c>
      <c r="D349">
        <v>2</v>
      </c>
      <c r="E349">
        <f>IF(D349=1,0,1)</f>
        <v>1</v>
      </c>
    </row>
    <row r="350" spans="1:5" x14ac:dyDescent="0.25">
      <c r="A350" t="s">
        <v>213</v>
      </c>
      <c r="B350" t="s">
        <v>1934</v>
      </c>
      <c r="C350" t="s">
        <v>1943</v>
      </c>
      <c r="D350">
        <v>2</v>
      </c>
      <c r="E350">
        <f>IF(D350=1,0,1)</f>
        <v>1</v>
      </c>
    </row>
    <row r="351" spans="1:5" x14ac:dyDescent="0.25">
      <c r="A351" t="s">
        <v>5143</v>
      </c>
      <c r="B351" t="s">
        <v>5199</v>
      </c>
      <c r="C351" t="s">
        <v>5204</v>
      </c>
      <c r="D351">
        <v>2</v>
      </c>
      <c r="E351">
        <f>IF(D351=1,0,1)</f>
        <v>1</v>
      </c>
    </row>
    <row r="352" spans="1:5" x14ac:dyDescent="0.25">
      <c r="A352" t="s">
        <v>2838</v>
      </c>
      <c r="B352" t="s">
        <v>2878</v>
      </c>
      <c r="C352" t="s">
        <v>3139</v>
      </c>
      <c r="D352">
        <v>2</v>
      </c>
      <c r="E352">
        <f>IF(D352=1,0,1)</f>
        <v>1</v>
      </c>
    </row>
    <row r="353" spans="1:5" x14ac:dyDescent="0.25">
      <c r="A353" t="s">
        <v>3456</v>
      </c>
      <c r="B353" t="s">
        <v>3320</v>
      </c>
      <c r="C353" t="s">
        <v>3139</v>
      </c>
      <c r="D353">
        <v>2</v>
      </c>
      <c r="E353">
        <f>IF(D353=1,0,1)</f>
        <v>1</v>
      </c>
    </row>
    <row r="354" spans="1:5" x14ac:dyDescent="0.25">
      <c r="A354" t="s">
        <v>4400</v>
      </c>
      <c r="B354" t="s">
        <v>4436</v>
      </c>
      <c r="C354" t="s">
        <v>83</v>
      </c>
      <c r="D354">
        <v>2</v>
      </c>
      <c r="E354">
        <f>IF(D354=1,0,1)</f>
        <v>1</v>
      </c>
    </row>
    <row r="355" spans="1:5" x14ac:dyDescent="0.25">
      <c r="A355" t="s">
        <v>198</v>
      </c>
      <c r="B355" t="s">
        <v>77</v>
      </c>
      <c r="C355" t="s">
        <v>83</v>
      </c>
      <c r="D355">
        <v>2</v>
      </c>
      <c r="E355">
        <f>IF(D355=1,0,1)</f>
        <v>1</v>
      </c>
    </row>
    <row r="356" spans="1:5" x14ac:dyDescent="0.25">
      <c r="A356" t="s">
        <v>3457</v>
      </c>
      <c r="B356" t="s">
        <v>3640</v>
      </c>
      <c r="C356" t="s">
        <v>3643</v>
      </c>
      <c r="D356">
        <v>2</v>
      </c>
      <c r="E356">
        <f>IF(D356=1,0,1)</f>
        <v>1</v>
      </c>
    </row>
    <row r="357" spans="1:5" x14ac:dyDescent="0.25">
      <c r="A357" t="s">
        <v>3457</v>
      </c>
      <c r="B357" t="s">
        <v>3770</v>
      </c>
      <c r="C357" t="s">
        <v>3643</v>
      </c>
      <c r="D357">
        <v>2</v>
      </c>
      <c r="E357">
        <f>IF(D357=1,0,1)</f>
        <v>1</v>
      </c>
    </row>
    <row r="358" spans="1:5" x14ac:dyDescent="0.25">
      <c r="A358" t="s">
        <v>2838</v>
      </c>
      <c r="B358" t="s">
        <v>2876</v>
      </c>
      <c r="C358" t="s">
        <v>2887</v>
      </c>
      <c r="D358">
        <v>2</v>
      </c>
      <c r="E358">
        <f>IF(D358=1,0,1)</f>
        <v>1</v>
      </c>
    </row>
    <row r="359" spans="1:5" x14ac:dyDescent="0.25">
      <c r="A359" t="s">
        <v>2838</v>
      </c>
      <c r="B359" t="s">
        <v>2932</v>
      </c>
      <c r="C359" t="s">
        <v>2887</v>
      </c>
      <c r="D359">
        <v>2</v>
      </c>
      <c r="E359">
        <f>IF(D359=1,0,1)</f>
        <v>1</v>
      </c>
    </row>
    <row r="360" spans="1:5" x14ac:dyDescent="0.25">
      <c r="A360" t="s">
        <v>5288</v>
      </c>
      <c r="B360" t="s">
        <v>5323</v>
      </c>
      <c r="C360" t="s">
        <v>5345</v>
      </c>
      <c r="D360">
        <v>2</v>
      </c>
      <c r="E360">
        <f>IF(D360=1,0,1)</f>
        <v>1</v>
      </c>
    </row>
    <row r="361" spans="1:5" x14ac:dyDescent="0.25">
      <c r="A361" t="s">
        <v>3459</v>
      </c>
      <c r="B361" t="s">
        <v>4153</v>
      </c>
      <c r="C361" t="s">
        <v>4171</v>
      </c>
      <c r="D361">
        <v>2</v>
      </c>
      <c r="E361">
        <f>IF(D361=1,0,1)</f>
        <v>1</v>
      </c>
    </row>
    <row r="362" spans="1:5" x14ac:dyDescent="0.25">
      <c r="A362" t="s">
        <v>209</v>
      </c>
      <c r="B362" t="s">
        <v>815</v>
      </c>
      <c r="C362" t="s">
        <v>825</v>
      </c>
      <c r="D362">
        <v>2</v>
      </c>
      <c r="E362">
        <f>IF(D362=1,0,1)</f>
        <v>1</v>
      </c>
    </row>
    <row r="363" spans="1:5" x14ac:dyDescent="0.25">
      <c r="A363" t="s">
        <v>212</v>
      </c>
      <c r="B363" t="s">
        <v>1593</v>
      </c>
      <c r="C363" t="s">
        <v>825</v>
      </c>
      <c r="D363">
        <v>2</v>
      </c>
      <c r="E363">
        <f>IF(D363=1,0,1)</f>
        <v>1</v>
      </c>
    </row>
    <row r="364" spans="1:5" x14ac:dyDescent="0.25">
      <c r="A364" t="s">
        <v>208</v>
      </c>
      <c r="B364" t="s">
        <v>589</v>
      </c>
      <c r="C364" t="s">
        <v>596</v>
      </c>
      <c r="D364">
        <v>2</v>
      </c>
      <c r="E364">
        <f>IF(D364=1,0,1)</f>
        <v>1</v>
      </c>
    </row>
    <row r="365" spans="1:5" x14ac:dyDescent="0.25">
      <c r="A365" t="s">
        <v>4400</v>
      </c>
      <c r="B365" t="s">
        <v>4623</v>
      </c>
      <c r="C365" t="s">
        <v>596</v>
      </c>
      <c r="D365">
        <v>2</v>
      </c>
      <c r="E365">
        <f>IF(D365=1,0,1)</f>
        <v>1</v>
      </c>
    </row>
    <row r="366" spans="1:5" x14ac:dyDescent="0.25">
      <c r="A366" t="s">
        <v>214</v>
      </c>
      <c r="B366" t="s">
        <v>705</v>
      </c>
      <c r="C366" t="s">
        <v>1672</v>
      </c>
      <c r="D366">
        <v>2</v>
      </c>
      <c r="E366">
        <f>IF(D366=1,0,1)</f>
        <v>1</v>
      </c>
    </row>
    <row r="367" spans="1:5" x14ac:dyDescent="0.25">
      <c r="A367" t="s">
        <v>213</v>
      </c>
      <c r="B367" t="s">
        <v>1665</v>
      </c>
      <c r="C367" t="s">
        <v>1672</v>
      </c>
      <c r="D367">
        <v>2</v>
      </c>
      <c r="E367">
        <f>IF(D367=1,0,1)</f>
        <v>1</v>
      </c>
    </row>
    <row r="368" spans="1:5" x14ac:dyDescent="0.25">
      <c r="A368" t="s">
        <v>3457</v>
      </c>
      <c r="B368" t="s">
        <v>3561</v>
      </c>
      <c r="C368" t="s">
        <v>2149</v>
      </c>
      <c r="D368">
        <v>2</v>
      </c>
      <c r="E368">
        <f>IF(D368=1,0,1)</f>
        <v>1</v>
      </c>
    </row>
    <row r="369" spans="1:5" x14ac:dyDescent="0.25">
      <c r="A369" t="s">
        <v>214</v>
      </c>
      <c r="B369" t="s">
        <v>704</v>
      </c>
      <c r="C369" t="s">
        <v>2149</v>
      </c>
      <c r="D369">
        <v>2</v>
      </c>
      <c r="E369">
        <f>IF(D369=1,0,1)</f>
        <v>1</v>
      </c>
    </row>
    <row r="370" spans="1:5" x14ac:dyDescent="0.25">
      <c r="A370" t="s">
        <v>212</v>
      </c>
      <c r="B370" t="s">
        <v>1370</v>
      </c>
      <c r="C370" t="s">
        <v>1375</v>
      </c>
      <c r="D370">
        <v>2</v>
      </c>
      <c r="E370">
        <f>IF(D370=1,0,1)</f>
        <v>1</v>
      </c>
    </row>
    <row r="371" spans="1:5" x14ac:dyDescent="0.25">
      <c r="A371" t="s">
        <v>207</v>
      </c>
      <c r="B371" t="s">
        <v>254</v>
      </c>
      <c r="C371" t="s">
        <v>265</v>
      </c>
      <c r="D371">
        <v>2</v>
      </c>
      <c r="E371">
        <f>IF(D371=1,0,1)</f>
        <v>1</v>
      </c>
    </row>
    <row r="372" spans="1:5" x14ac:dyDescent="0.25">
      <c r="A372" t="s">
        <v>2530</v>
      </c>
      <c r="B372" t="s">
        <v>2583</v>
      </c>
      <c r="C372" t="s">
        <v>1823</v>
      </c>
      <c r="D372">
        <v>2</v>
      </c>
      <c r="E372">
        <f>IF(D372=1,0,1)</f>
        <v>1</v>
      </c>
    </row>
    <row r="373" spans="1:5" x14ac:dyDescent="0.25">
      <c r="A373" t="s">
        <v>213</v>
      </c>
      <c r="B373" t="s">
        <v>1819</v>
      </c>
      <c r="C373" t="s">
        <v>1823</v>
      </c>
      <c r="D373">
        <v>2</v>
      </c>
      <c r="E373">
        <f>IF(D373=1,0,1)</f>
        <v>1</v>
      </c>
    </row>
    <row r="374" spans="1:5" x14ac:dyDescent="0.25">
      <c r="A374" t="s">
        <v>209</v>
      </c>
      <c r="B374" t="s">
        <v>870</v>
      </c>
      <c r="C374" t="s">
        <v>878</v>
      </c>
      <c r="D374">
        <v>2</v>
      </c>
      <c r="E374">
        <f>IF(D374=1,0,1)</f>
        <v>1</v>
      </c>
    </row>
    <row r="375" spans="1:5" x14ac:dyDescent="0.25">
      <c r="A375" t="s">
        <v>210</v>
      </c>
      <c r="B375" t="s">
        <v>971</v>
      </c>
      <c r="C375" t="s">
        <v>878</v>
      </c>
      <c r="D375">
        <v>2</v>
      </c>
      <c r="E375">
        <f>IF(D375=1,0,1)</f>
        <v>1</v>
      </c>
    </row>
    <row r="376" spans="1:5" x14ac:dyDescent="0.25">
      <c r="A376" t="s">
        <v>5288</v>
      </c>
      <c r="B376" t="s">
        <v>5316</v>
      </c>
      <c r="C376" t="s">
        <v>5327</v>
      </c>
      <c r="D376">
        <v>2</v>
      </c>
      <c r="E376">
        <f>IF(D376=1,0,1)</f>
        <v>1</v>
      </c>
    </row>
    <row r="377" spans="1:5" x14ac:dyDescent="0.25">
      <c r="A377" t="s">
        <v>5288</v>
      </c>
      <c r="B377" t="s">
        <v>5479</v>
      </c>
      <c r="C377" t="s">
        <v>5327</v>
      </c>
      <c r="D377">
        <v>2</v>
      </c>
      <c r="E377">
        <f>IF(D377=1,0,1)</f>
        <v>1</v>
      </c>
    </row>
    <row r="378" spans="1:5" x14ac:dyDescent="0.25">
      <c r="A378" t="s">
        <v>210</v>
      </c>
      <c r="B378" t="s">
        <v>967</v>
      </c>
      <c r="C378" t="s">
        <v>977</v>
      </c>
      <c r="D378">
        <v>2</v>
      </c>
      <c r="E378">
        <f>IF(D378=1,0,1)</f>
        <v>1</v>
      </c>
    </row>
    <row r="379" spans="1:5" x14ac:dyDescent="0.25">
      <c r="A379" t="s">
        <v>211</v>
      </c>
      <c r="B379" t="s">
        <v>1165</v>
      </c>
      <c r="C379" t="s">
        <v>977</v>
      </c>
      <c r="D379">
        <v>2</v>
      </c>
      <c r="E379">
        <f>IF(D379=1,0,1)</f>
        <v>1</v>
      </c>
    </row>
    <row r="380" spans="1:5" x14ac:dyDescent="0.25">
      <c r="A380" t="s">
        <v>4630</v>
      </c>
      <c r="B380" t="s">
        <v>4681</v>
      </c>
      <c r="C380" t="s">
        <v>980</v>
      </c>
      <c r="D380">
        <v>2</v>
      </c>
      <c r="E380">
        <f>IF(D380=1,0,1)</f>
        <v>1</v>
      </c>
    </row>
    <row r="381" spans="1:5" x14ac:dyDescent="0.25">
      <c r="A381" t="s">
        <v>210</v>
      </c>
      <c r="B381" t="s">
        <v>970</v>
      </c>
      <c r="C381" t="s">
        <v>980</v>
      </c>
      <c r="D381">
        <v>2</v>
      </c>
      <c r="E381">
        <f>IF(D381=1,0,1)</f>
        <v>1</v>
      </c>
    </row>
    <row r="382" spans="1:5" x14ac:dyDescent="0.25">
      <c r="A382" t="s">
        <v>211</v>
      </c>
      <c r="B382" t="s">
        <v>1166</v>
      </c>
      <c r="C382" t="s">
        <v>1176</v>
      </c>
      <c r="D382">
        <v>2</v>
      </c>
      <c r="E382">
        <f>IF(D382=1,0,1)</f>
        <v>1</v>
      </c>
    </row>
    <row r="383" spans="1:5" x14ac:dyDescent="0.25">
      <c r="A383" t="s">
        <v>5288</v>
      </c>
      <c r="B383" t="s">
        <v>5473</v>
      </c>
      <c r="C383" t="s">
        <v>1176</v>
      </c>
      <c r="D383">
        <v>2</v>
      </c>
      <c r="E383">
        <f>IF(D383=1,0,1)</f>
        <v>1</v>
      </c>
    </row>
    <row r="384" spans="1:5" x14ac:dyDescent="0.25">
      <c r="A384" t="s">
        <v>212</v>
      </c>
      <c r="B384" t="s">
        <v>1450</v>
      </c>
      <c r="C384" t="s">
        <v>1393</v>
      </c>
      <c r="D384">
        <v>2</v>
      </c>
      <c r="E384">
        <f>IF(D384=1,0,1)</f>
        <v>1</v>
      </c>
    </row>
    <row r="385" spans="1:5" x14ac:dyDescent="0.25">
      <c r="A385" t="s">
        <v>212</v>
      </c>
      <c r="B385" t="s">
        <v>1383</v>
      </c>
      <c r="C385" t="s">
        <v>1393</v>
      </c>
      <c r="D385">
        <v>2</v>
      </c>
      <c r="E385">
        <f>IF(D385=1,0,1)</f>
        <v>1</v>
      </c>
    </row>
    <row r="386" spans="1:5" x14ac:dyDescent="0.25">
      <c r="A386" t="s">
        <v>3458</v>
      </c>
      <c r="B386" t="s">
        <v>4006</v>
      </c>
      <c r="C386" t="s">
        <v>3303</v>
      </c>
      <c r="D386">
        <v>2</v>
      </c>
      <c r="E386">
        <f>IF(D386=1,0,1)</f>
        <v>1</v>
      </c>
    </row>
    <row r="387" spans="1:5" x14ac:dyDescent="0.25">
      <c r="A387" t="s">
        <v>3456</v>
      </c>
      <c r="B387" t="s">
        <v>3297</v>
      </c>
      <c r="C387" t="s">
        <v>3303</v>
      </c>
      <c r="D387">
        <v>2</v>
      </c>
      <c r="E387">
        <f>IF(D387=1,0,1)</f>
        <v>1</v>
      </c>
    </row>
    <row r="388" spans="1:5" x14ac:dyDescent="0.25">
      <c r="A388" t="s">
        <v>2530</v>
      </c>
      <c r="B388" t="s">
        <v>2639</v>
      </c>
      <c r="C388" t="s">
        <v>2649</v>
      </c>
      <c r="D388">
        <v>2</v>
      </c>
      <c r="E388">
        <f>IF(D388=1,0,1)</f>
        <v>1</v>
      </c>
    </row>
    <row r="389" spans="1:5" x14ac:dyDescent="0.25">
      <c r="A389" t="s">
        <v>212</v>
      </c>
      <c r="B389" t="s">
        <v>1547</v>
      </c>
      <c r="C389" t="s">
        <v>1552</v>
      </c>
      <c r="D389">
        <v>2</v>
      </c>
      <c r="E389">
        <f>IF(D389=1,0,1)</f>
        <v>1</v>
      </c>
    </row>
    <row r="390" spans="1:5" x14ac:dyDescent="0.25">
      <c r="A390" t="s">
        <v>4767</v>
      </c>
      <c r="B390" t="s">
        <v>4890</v>
      </c>
      <c r="C390" t="s">
        <v>4898</v>
      </c>
      <c r="D390">
        <v>2</v>
      </c>
      <c r="E390">
        <f>IF(D390=1,0,1)</f>
        <v>1</v>
      </c>
    </row>
    <row r="391" spans="1:5" x14ac:dyDescent="0.25">
      <c r="A391" t="s">
        <v>209</v>
      </c>
      <c r="B391" t="s">
        <v>662</v>
      </c>
      <c r="C391" t="s">
        <v>672</v>
      </c>
      <c r="D391">
        <v>2</v>
      </c>
      <c r="E391">
        <f>IF(D391=1,0,1)</f>
        <v>1</v>
      </c>
    </row>
    <row r="392" spans="1:5" x14ac:dyDescent="0.25">
      <c r="A392" t="s">
        <v>212</v>
      </c>
      <c r="B392" t="s">
        <v>1569</v>
      </c>
      <c r="C392" t="s">
        <v>1579</v>
      </c>
      <c r="D392">
        <v>2</v>
      </c>
      <c r="E392">
        <f>IF(D392=1,0,1)</f>
        <v>1</v>
      </c>
    </row>
    <row r="393" spans="1:5" x14ac:dyDescent="0.25">
      <c r="A393" t="s">
        <v>4767</v>
      </c>
      <c r="B393" t="s">
        <v>4945</v>
      </c>
      <c r="C393" t="s">
        <v>4952</v>
      </c>
      <c r="D393">
        <v>2</v>
      </c>
      <c r="E393">
        <f>IF(D393=1,0,1)</f>
        <v>1</v>
      </c>
    </row>
    <row r="394" spans="1:5" x14ac:dyDescent="0.25">
      <c r="A394" t="s">
        <v>3456</v>
      </c>
      <c r="B394" t="s">
        <v>3154</v>
      </c>
      <c r="C394" t="s">
        <v>3161</v>
      </c>
      <c r="D394">
        <v>2</v>
      </c>
      <c r="E394">
        <f>IF(D394=1,0,1)</f>
        <v>1</v>
      </c>
    </row>
    <row r="395" spans="1:5" x14ac:dyDescent="0.25">
      <c r="A395" t="s">
        <v>3456</v>
      </c>
      <c r="B395" t="s">
        <v>3162</v>
      </c>
      <c r="C395" t="s">
        <v>3170</v>
      </c>
      <c r="D395">
        <v>2</v>
      </c>
      <c r="E395">
        <f>IF(D395=1,0,1)</f>
        <v>1</v>
      </c>
    </row>
    <row r="396" spans="1:5" x14ac:dyDescent="0.25">
      <c r="A396" t="s">
        <v>2838</v>
      </c>
      <c r="B396" t="s">
        <v>3013</v>
      </c>
      <c r="C396" t="s">
        <v>3023</v>
      </c>
      <c r="D396">
        <v>2</v>
      </c>
      <c r="E396">
        <f>IF(D396=1,0,1)</f>
        <v>1</v>
      </c>
    </row>
    <row r="397" spans="1:5" x14ac:dyDescent="0.25">
      <c r="A397" t="s">
        <v>3457</v>
      </c>
      <c r="B397" t="s">
        <v>3517</v>
      </c>
      <c r="C397" t="s">
        <v>3522</v>
      </c>
      <c r="D397">
        <v>2</v>
      </c>
      <c r="E397">
        <f>IF(D397=1,0,1)</f>
        <v>1</v>
      </c>
    </row>
    <row r="398" spans="1:5" x14ac:dyDescent="0.25">
      <c r="A398" t="s">
        <v>5143</v>
      </c>
      <c r="B398" t="s">
        <v>5208</v>
      </c>
      <c r="C398" t="s">
        <v>5212</v>
      </c>
      <c r="D398">
        <v>2</v>
      </c>
      <c r="E398">
        <f>IF(D398=1,0,1)</f>
        <v>1</v>
      </c>
    </row>
    <row r="399" spans="1:5" x14ac:dyDescent="0.25">
      <c r="A399" t="s">
        <v>2838</v>
      </c>
      <c r="B399" t="s">
        <v>3128</v>
      </c>
      <c r="C399" t="s">
        <v>3138</v>
      </c>
      <c r="D399">
        <v>2</v>
      </c>
      <c r="E399">
        <f>IF(D399=1,0,1)</f>
        <v>1</v>
      </c>
    </row>
    <row r="400" spans="1:5" x14ac:dyDescent="0.25">
      <c r="A400" t="s">
        <v>198</v>
      </c>
      <c r="B400" t="s">
        <v>127</v>
      </c>
      <c r="C400" t="s">
        <v>133</v>
      </c>
      <c r="D400">
        <v>2</v>
      </c>
      <c r="E400">
        <f>IF(D400=1,0,1)</f>
        <v>1</v>
      </c>
    </row>
    <row r="401" spans="1:5" x14ac:dyDescent="0.25">
      <c r="A401" t="s">
        <v>212</v>
      </c>
      <c r="B401" t="s">
        <v>1455</v>
      </c>
      <c r="C401" t="s">
        <v>1464</v>
      </c>
      <c r="D401">
        <v>2</v>
      </c>
      <c r="E401">
        <f>IF(D401=1,0,1)</f>
        <v>1</v>
      </c>
    </row>
    <row r="402" spans="1:5" x14ac:dyDescent="0.25">
      <c r="A402" t="s">
        <v>213</v>
      </c>
      <c r="B402" t="s">
        <v>1776</v>
      </c>
      <c r="C402" t="s">
        <v>1035</v>
      </c>
      <c r="D402">
        <v>2</v>
      </c>
      <c r="E402">
        <f>IF(D402=1,0,1)</f>
        <v>1</v>
      </c>
    </row>
    <row r="403" spans="1:5" x14ac:dyDescent="0.25">
      <c r="A403" t="s">
        <v>210</v>
      </c>
      <c r="B403" t="s">
        <v>1025</v>
      </c>
      <c r="C403" t="s">
        <v>1035</v>
      </c>
      <c r="D403">
        <v>2</v>
      </c>
      <c r="E403">
        <f>IF(D403=1,0,1)</f>
        <v>1</v>
      </c>
    </row>
    <row r="404" spans="1:5" x14ac:dyDescent="0.25">
      <c r="A404" t="s">
        <v>198</v>
      </c>
      <c r="B404" t="s">
        <v>114</v>
      </c>
      <c r="C404" t="s">
        <v>122</v>
      </c>
      <c r="D404">
        <v>2</v>
      </c>
      <c r="E404">
        <f>IF(D404=1,0,1)</f>
        <v>1</v>
      </c>
    </row>
    <row r="405" spans="1:5" x14ac:dyDescent="0.25">
      <c r="A405" t="s">
        <v>210</v>
      </c>
      <c r="B405" t="s">
        <v>914</v>
      </c>
      <c r="C405" t="s">
        <v>923</v>
      </c>
      <c r="D405">
        <v>2</v>
      </c>
      <c r="E405">
        <f>IF(D405=1,0,1)</f>
        <v>1</v>
      </c>
    </row>
    <row r="406" spans="1:5" x14ac:dyDescent="0.25">
      <c r="A406" t="s">
        <v>5288</v>
      </c>
      <c r="B406" t="s">
        <v>5461</v>
      </c>
      <c r="C406" t="s">
        <v>923</v>
      </c>
      <c r="D406">
        <v>2</v>
      </c>
      <c r="E406">
        <f>IF(D406=1,0,1)</f>
        <v>1</v>
      </c>
    </row>
    <row r="407" spans="1:5" x14ac:dyDescent="0.25">
      <c r="A407" t="s">
        <v>4400</v>
      </c>
      <c r="B407" t="s">
        <v>4620</v>
      </c>
      <c r="C407" t="s">
        <v>2666</v>
      </c>
      <c r="D407">
        <v>2</v>
      </c>
      <c r="E407">
        <f>IF(D407=1,0,1)</f>
        <v>1</v>
      </c>
    </row>
    <row r="408" spans="1:5" x14ac:dyDescent="0.25">
      <c r="A408" t="s">
        <v>2530</v>
      </c>
      <c r="B408" t="s">
        <v>2659</v>
      </c>
      <c r="C408" t="s">
        <v>2666</v>
      </c>
      <c r="D408">
        <v>2</v>
      </c>
      <c r="E408">
        <f>IF(D408=1,0,1)</f>
        <v>1</v>
      </c>
    </row>
    <row r="409" spans="1:5" x14ac:dyDescent="0.25">
      <c r="A409" t="s">
        <v>2530</v>
      </c>
      <c r="B409" t="s">
        <v>2830</v>
      </c>
      <c r="C409" t="s">
        <v>773</v>
      </c>
      <c r="D409">
        <v>2</v>
      </c>
      <c r="E409">
        <f>IF(D409=1,0,1)</f>
        <v>1</v>
      </c>
    </row>
    <row r="410" spans="1:5" x14ac:dyDescent="0.25">
      <c r="A410" t="s">
        <v>209</v>
      </c>
      <c r="B410" t="s">
        <v>768</v>
      </c>
      <c r="C410" t="s">
        <v>773</v>
      </c>
      <c r="D410">
        <v>2</v>
      </c>
      <c r="E410">
        <f>IF(D410=1,0,1)</f>
        <v>1</v>
      </c>
    </row>
    <row r="411" spans="1:5" x14ac:dyDescent="0.25">
      <c r="A411" t="s">
        <v>207</v>
      </c>
      <c r="B411" t="s">
        <v>428</v>
      </c>
      <c r="C411" t="s">
        <v>432</v>
      </c>
      <c r="D411">
        <v>2</v>
      </c>
      <c r="E411">
        <f>IF(D411=1,0,1)</f>
        <v>1</v>
      </c>
    </row>
    <row r="412" spans="1:5" x14ac:dyDescent="0.25">
      <c r="A412" t="s">
        <v>2238</v>
      </c>
      <c r="B412" t="s">
        <v>2386</v>
      </c>
      <c r="C412" t="s">
        <v>432</v>
      </c>
      <c r="D412">
        <v>2</v>
      </c>
      <c r="E412">
        <f>IF(D412=1,0,1)</f>
        <v>1</v>
      </c>
    </row>
    <row r="413" spans="1:5" x14ac:dyDescent="0.25">
      <c r="A413" t="s">
        <v>198</v>
      </c>
      <c r="B413" t="s">
        <v>5</v>
      </c>
      <c r="C413" t="s">
        <v>13</v>
      </c>
      <c r="D413">
        <v>2</v>
      </c>
      <c r="E413">
        <f>IF(D413=1,0,1)</f>
        <v>1</v>
      </c>
    </row>
    <row r="414" spans="1:5" x14ac:dyDescent="0.25">
      <c r="A414" t="s">
        <v>209</v>
      </c>
      <c r="B414" t="s">
        <v>737</v>
      </c>
      <c r="C414" t="s">
        <v>13</v>
      </c>
      <c r="D414">
        <v>2</v>
      </c>
      <c r="E414">
        <f>IF(D414=1,0,1)</f>
        <v>1</v>
      </c>
    </row>
    <row r="415" spans="1:5" x14ac:dyDescent="0.25">
      <c r="A415" t="s">
        <v>4630</v>
      </c>
      <c r="B415" t="s">
        <v>4637</v>
      </c>
      <c r="C415" t="s">
        <v>4644</v>
      </c>
      <c r="D415">
        <v>2</v>
      </c>
      <c r="E415">
        <f>IF(D415=1,0,1)</f>
        <v>1</v>
      </c>
    </row>
    <row r="416" spans="1:5" x14ac:dyDescent="0.25">
      <c r="A416" t="s">
        <v>4767</v>
      </c>
      <c r="B416" t="s">
        <v>4787</v>
      </c>
      <c r="C416" t="s">
        <v>4644</v>
      </c>
      <c r="D416">
        <v>2</v>
      </c>
      <c r="E416">
        <f>IF(D416=1,0,1)</f>
        <v>1</v>
      </c>
    </row>
    <row r="417" spans="1:5" x14ac:dyDescent="0.25">
      <c r="A417" t="s">
        <v>3456</v>
      </c>
      <c r="B417" t="s">
        <v>3422</v>
      </c>
      <c r="C417" t="s">
        <v>2858</v>
      </c>
      <c r="D417">
        <v>2</v>
      </c>
      <c r="E417">
        <f>IF(D417=1,0,1)</f>
        <v>1</v>
      </c>
    </row>
    <row r="418" spans="1:5" x14ac:dyDescent="0.25">
      <c r="A418" t="s">
        <v>2838</v>
      </c>
      <c r="B418" t="s">
        <v>2848</v>
      </c>
      <c r="C418" t="s">
        <v>2858</v>
      </c>
      <c r="D418">
        <v>2</v>
      </c>
      <c r="E418">
        <f>IF(D418=1,0,1)</f>
        <v>1</v>
      </c>
    </row>
    <row r="419" spans="1:5" x14ac:dyDescent="0.25">
      <c r="A419" t="s">
        <v>3459</v>
      </c>
      <c r="B419" t="s">
        <v>4298</v>
      </c>
      <c r="C419" t="s">
        <v>4303</v>
      </c>
      <c r="D419">
        <v>2</v>
      </c>
      <c r="E419">
        <f>IF(D419=1,0,1)</f>
        <v>1</v>
      </c>
    </row>
    <row r="420" spans="1:5" x14ac:dyDescent="0.25">
      <c r="A420" t="s">
        <v>3459</v>
      </c>
      <c r="B420" t="s">
        <v>4144</v>
      </c>
      <c r="C420" t="s">
        <v>4155</v>
      </c>
      <c r="D420">
        <v>2</v>
      </c>
      <c r="E420">
        <f>IF(D420=1,0,1)</f>
        <v>1</v>
      </c>
    </row>
    <row r="421" spans="1:5" x14ac:dyDescent="0.25">
      <c r="A421" t="s">
        <v>3458</v>
      </c>
      <c r="B421" t="s">
        <v>3801</v>
      </c>
      <c r="C421" t="s">
        <v>3812</v>
      </c>
      <c r="D421">
        <v>2</v>
      </c>
      <c r="E421">
        <f>IF(D421=1,0,1)</f>
        <v>1</v>
      </c>
    </row>
    <row r="422" spans="1:5" x14ac:dyDescent="0.25">
      <c r="A422" t="s">
        <v>3458</v>
      </c>
      <c r="B422" t="s">
        <v>3805</v>
      </c>
      <c r="C422" t="s">
        <v>3816</v>
      </c>
      <c r="D422">
        <v>2</v>
      </c>
      <c r="E422">
        <f>IF(D422=1,0,1)</f>
        <v>1</v>
      </c>
    </row>
    <row r="423" spans="1:5" x14ac:dyDescent="0.25">
      <c r="A423" t="s">
        <v>212</v>
      </c>
      <c r="B423" t="s">
        <v>1527</v>
      </c>
      <c r="C423" t="s">
        <v>1125</v>
      </c>
      <c r="D423">
        <v>2</v>
      </c>
      <c r="E423">
        <f>IF(D423=1,0,1)</f>
        <v>1</v>
      </c>
    </row>
    <row r="424" spans="1:5" x14ac:dyDescent="0.25">
      <c r="A424" t="s">
        <v>210</v>
      </c>
      <c r="B424" t="s">
        <v>1116</v>
      </c>
      <c r="C424" t="s">
        <v>1125</v>
      </c>
      <c r="D424">
        <v>2</v>
      </c>
      <c r="E424">
        <f>IF(D424=1,0,1)</f>
        <v>1</v>
      </c>
    </row>
    <row r="425" spans="1:5" x14ac:dyDescent="0.25">
      <c r="A425" t="s">
        <v>212</v>
      </c>
      <c r="B425" t="s">
        <v>1510</v>
      </c>
      <c r="C425" t="s">
        <v>1520</v>
      </c>
      <c r="D425">
        <v>2</v>
      </c>
      <c r="E425">
        <f>IF(D425=1,0,1)</f>
        <v>1</v>
      </c>
    </row>
    <row r="426" spans="1:5" x14ac:dyDescent="0.25">
      <c r="A426" t="s">
        <v>5288</v>
      </c>
      <c r="B426" t="s">
        <v>5476</v>
      </c>
      <c r="C426" t="s">
        <v>1520</v>
      </c>
      <c r="D426">
        <v>2</v>
      </c>
      <c r="E426">
        <f>IF(D426=1,0,1)</f>
        <v>1</v>
      </c>
    </row>
    <row r="427" spans="1:5" x14ac:dyDescent="0.25">
      <c r="A427" t="s">
        <v>211</v>
      </c>
      <c r="B427" t="s">
        <v>1258</v>
      </c>
      <c r="C427" t="s">
        <v>1266</v>
      </c>
      <c r="D427">
        <v>2</v>
      </c>
      <c r="E427">
        <f>IF(D427=1,0,1)</f>
        <v>1</v>
      </c>
    </row>
    <row r="428" spans="1:5" x14ac:dyDescent="0.25">
      <c r="A428" t="s">
        <v>4767</v>
      </c>
      <c r="B428" t="s">
        <v>4789</v>
      </c>
      <c r="C428" t="s">
        <v>4808</v>
      </c>
      <c r="D428">
        <v>2</v>
      </c>
      <c r="E428">
        <f>IF(D428=1,0,1)</f>
        <v>1</v>
      </c>
    </row>
    <row r="429" spans="1:5" x14ac:dyDescent="0.25">
      <c r="A429" t="s">
        <v>214</v>
      </c>
      <c r="B429" t="s">
        <v>2217</v>
      </c>
      <c r="C429" t="s">
        <v>2226</v>
      </c>
      <c r="D429">
        <v>2</v>
      </c>
      <c r="E429">
        <f>IF(D429=1,0,1)</f>
        <v>1</v>
      </c>
    </row>
    <row r="430" spans="1:5" x14ac:dyDescent="0.25">
      <c r="A430" t="s">
        <v>2530</v>
      </c>
      <c r="B430" t="s">
        <v>2778</v>
      </c>
      <c r="C430" t="s">
        <v>2780</v>
      </c>
      <c r="D430">
        <v>2</v>
      </c>
      <c r="E430">
        <f>IF(D430=1,0,1)</f>
        <v>1</v>
      </c>
    </row>
    <row r="431" spans="1:5" x14ac:dyDescent="0.25">
      <c r="A431" t="s">
        <v>198</v>
      </c>
      <c r="B431" t="s">
        <v>16</v>
      </c>
      <c r="C431" t="s">
        <v>11</v>
      </c>
      <c r="D431">
        <v>2</v>
      </c>
      <c r="E431">
        <f>IF(D431=1,0,1)</f>
        <v>1</v>
      </c>
    </row>
    <row r="432" spans="1:5" x14ac:dyDescent="0.25">
      <c r="A432" t="s">
        <v>4400</v>
      </c>
      <c r="B432" t="s">
        <v>4486</v>
      </c>
      <c r="C432" t="s">
        <v>11</v>
      </c>
      <c r="D432">
        <v>2</v>
      </c>
      <c r="E432">
        <f>IF(D432=1,0,1)</f>
        <v>1</v>
      </c>
    </row>
    <row r="433" spans="1:5" x14ac:dyDescent="0.25">
      <c r="A433" t="s">
        <v>214</v>
      </c>
      <c r="B433" t="s">
        <v>2214</v>
      </c>
      <c r="C433" t="s">
        <v>2224</v>
      </c>
      <c r="D433">
        <v>2</v>
      </c>
      <c r="E433">
        <f>IF(D433=1,0,1)</f>
        <v>1</v>
      </c>
    </row>
    <row r="434" spans="1:5" x14ac:dyDescent="0.25">
      <c r="A434" t="s">
        <v>214</v>
      </c>
      <c r="B434" t="s">
        <v>2230</v>
      </c>
      <c r="C434" t="s">
        <v>1798</v>
      </c>
      <c r="D434">
        <v>2</v>
      </c>
      <c r="E434">
        <f>IF(D434=1,0,1)</f>
        <v>1</v>
      </c>
    </row>
    <row r="435" spans="1:5" x14ac:dyDescent="0.25">
      <c r="A435" t="s">
        <v>213</v>
      </c>
      <c r="B435" t="s">
        <v>1787</v>
      </c>
      <c r="C435" t="s">
        <v>1798</v>
      </c>
      <c r="D435">
        <v>2</v>
      </c>
      <c r="E435">
        <f>IF(D435=1,0,1)</f>
        <v>1</v>
      </c>
    </row>
    <row r="436" spans="1:5" x14ac:dyDescent="0.25">
      <c r="A436" t="s">
        <v>207</v>
      </c>
      <c r="B436" t="s">
        <v>436</v>
      </c>
      <c r="C436" t="s">
        <v>440</v>
      </c>
      <c r="D436">
        <v>2</v>
      </c>
      <c r="E436">
        <f>IF(D436=1,0,1)</f>
        <v>1</v>
      </c>
    </row>
    <row r="437" spans="1:5" x14ac:dyDescent="0.25">
      <c r="A437" t="s">
        <v>198</v>
      </c>
      <c r="B437" t="s">
        <v>190</v>
      </c>
      <c r="C437" t="s">
        <v>191</v>
      </c>
      <c r="D437">
        <v>2</v>
      </c>
      <c r="E437">
        <f>IF(D437=1,0,1)</f>
        <v>1</v>
      </c>
    </row>
    <row r="438" spans="1:5" x14ac:dyDescent="0.25">
      <c r="A438" t="s">
        <v>210</v>
      </c>
      <c r="B438" t="s">
        <v>1068</v>
      </c>
      <c r="C438" t="s">
        <v>191</v>
      </c>
      <c r="D438">
        <v>2</v>
      </c>
      <c r="E438">
        <f>IF(D438=1,0,1)</f>
        <v>1</v>
      </c>
    </row>
    <row r="439" spans="1:5" x14ac:dyDescent="0.25">
      <c r="A439" t="s">
        <v>198</v>
      </c>
      <c r="B439" t="s">
        <v>183</v>
      </c>
      <c r="C439" t="s">
        <v>188</v>
      </c>
      <c r="D439">
        <v>2</v>
      </c>
      <c r="E439">
        <f>IF(D439=1,0,1)</f>
        <v>1</v>
      </c>
    </row>
    <row r="440" spans="1:5" x14ac:dyDescent="0.25">
      <c r="A440" t="s">
        <v>210</v>
      </c>
      <c r="B440" t="s">
        <v>1066</v>
      </c>
      <c r="C440" t="s">
        <v>188</v>
      </c>
      <c r="D440">
        <v>2</v>
      </c>
      <c r="E440">
        <f>IF(D440=1,0,1)</f>
        <v>1</v>
      </c>
    </row>
    <row r="441" spans="1:5" x14ac:dyDescent="0.25">
      <c r="A441" t="s">
        <v>198</v>
      </c>
      <c r="B441" t="s">
        <v>29</v>
      </c>
      <c r="C441" t="s">
        <v>32</v>
      </c>
      <c r="D441">
        <v>2</v>
      </c>
      <c r="E441">
        <f>IF(D441=1,0,1)</f>
        <v>1</v>
      </c>
    </row>
    <row r="442" spans="1:5" x14ac:dyDescent="0.25">
      <c r="A442" t="s">
        <v>2238</v>
      </c>
      <c r="B442" t="s">
        <v>2452</v>
      </c>
      <c r="C442" t="s">
        <v>2461</v>
      </c>
      <c r="D442">
        <v>2</v>
      </c>
      <c r="E442">
        <f>IF(D442=1,0,1)</f>
        <v>1</v>
      </c>
    </row>
    <row r="443" spans="1:5" x14ac:dyDescent="0.25">
      <c r="A443" t="s">
        <v>211</v>
      </c>
      <c r="B443" t="s">
        <v>1290</v>
      </c>
      <c r="C443" t="s">
        <v>1295</v>
      </c>
      <c r="D443">
        <v>2</v>
      </c>
      <c r="E443">
        <f>IF(D443=1,0,1)</f>
        <v>1</v>
      </c>
    </row>
    <row r="444" spans="1:5" x14ac:dyDescent="0.25">
      <c r="A444" t="s">
        <v>2238</v>
      </c>
      <c r="B444" t="s">
        <v>2342</v>
      </c>
      <c r="C444" t="s">
        <v>1295</v>
      </c>
      <c r="D444">
        <v>2</v>
      </c>
      <c r="E444">
        <f>IF(D444=1,0,1)</f>
        <v>1</v>
      </c>
    </row>
    <row r="445" spans="1:5" x14ac:dyDescent="0.25">
      <c r="A445" t="s">
        <v>2838</v>
      </c>
      <c r="B445" t="s">
        <v>3091</v>
      </c>
      <c r="C445" t="s">
        <v>3064</v>
      </c>
      <c r="D445">
        <v>2</v>
      </c>
      <c r="E445">
        <f>IF(D445=1,0,1)</f>
        <v>1</v>
      </c>
    </row>
    <row r="446" spans="1:5" x14ac:dyDescent="0.25">
      <c r="A446" t="s">
        <v>2838</v>
      </c>
      <c r="B446" t="s">
        <v>3063</v>
      </c>
      <c r="C446" t="s">
        <v>3064</v>
      </c>
      <c r="D446">
        <v>2</v>
      </c>
      <c r="E446">
        <f>IF(D446=1,0,1)</f>
        <v>1</v>
      </c>
    </row>
    <row r="447" spans="1:5" x14ac:dyDescent="0.25">
      <c r="A447" t="s">
        <v>4400</v>
      </c>
      <c r="B447" t="s">
        <v>4453</v>
      </c>
      <c r="C447" t="s">
        <v>519</v>
      </c>
      <c r="D447">
        <v>2</v>
      </c>
      <c r="E447">
        <f>IF(D447=1,0,1)</f>
        <v>1</v>
      </c>
    </row>
    <row r="448" spans="1:5" x14ac:dyDescent="0.25">
      <c r="A448" t="s">
        <v>208</v>
      </c>
      <c r="B448" t="s">
        <v>512</v>
      </c>
      <c r="C448" t="s">
        <v>519</v>
      </c>
      <c r="D448">
        <v>2</v>
      </c>
      <c r="E448">
        <f>IF(D448=1,0,1)</f>
        <v>1</v>
      </c>
    </row>
    <row r="449" spans="1:5" x14ac:dyDescent="0.25">
      <c r="A449" t="s">
        <v>3459</v>
      </c>
      <c r="B449" t="s">
        <v>4378</v>
      </c>
      <c r="C449" t="s">
        <v>4385</v>
      </c>
      <c r="D449">
        <v>2</v>
      </c>
      <c r="E449">
        <f>IF(D449=1,0,1)</f>
        <v>1</v>
      </c>
    </row>
    <row r="450" spans="1:5" x14ac:dyDescent="0.25">
      <c r="A450" t="s">
        <v>4985</v>
      </c>
      <c r="B450" t="s">
        <v>5132</v>
      </c>
      <c r="C450" t="s">
        <v>5137</v>
      </c>
      <c r="D450">
        <v>2</v>
      </c>
      <c r="E450">
        <f>IF(D450=1,0,1)</f>
        <v>1</v>
      </c>
    </row>
    <row r="451" spans="1:5" x14ac:dyDescent="0.25">
      <c r="A451" t="s">
        <v>209</v>
      </c>
      <c r="B451" t="s">
        <v>682</v>
      </c>
      <c r="C451" t="s">
        <v>397</v>
      </c>
      <c r="D451">
        <v>2</v>
      </c>
      <c r="E451">
        <f>IF(D451=1,0,1)</f>
        <v>1</v>
      </c>
    </row>
    <row r="452" spans="1:5" x14ac:dyDescent="0.25">
      <c r="A452" t="s">
        <v>207</v>
      </c>
      <c r="B452" t="s">
        <v>399</v>
      </c>
      <c r="C452" t="s">
        <v>397</v>
      </c>
      <c r="D452">
        <v>2</v>
      </c>
      <c r="E452">
        <f>IF(D452=1,0,1)</f>
        <v>1</v>
      </c>
    </row>
    <row r="453" spans="1:5" x14ac:dyDescent="0.25">
      <c r="A453" t="s">
        <v>4400</v>
      </c>
      <c r="B453" t="s">
        <v>4481</v>
      </c>
      <c r="C453" t="s">
        <v>1581</v>
      </c>
      <c r="D453">
        <v>2</v>
      </c>
      <c r="E453">
        <f>IF(D453=1,0,1)</f>
        <v>1</v>
      </c>
    </row>
    <row r="454" spans="1:5" x14ac:dyDescent="0.25">
      <c r="A454" t="s">
        <v>212</v>
      </c>
      <c r="B454" t="s">
        <v>1571</v>
      </c>
      <c r="C454" t="s">
        <v>1581</v>
      </c>
      <c r="D454">
        <v>2</v>
      </c>
      <c r="E454">
        <f>IF(D454=1,0,1)</f>
        <v>1</v>
      </c>
    </row>
    <row r="455" spans="1:5" x14ac:dyDescent="0.25">
      <c r="A455" t="s">
        <v>198</v>
      </c>
      <c r="B455" t="s">
        <v>4</v>
      </c>
      <c r="C455" t="s">
        <v>12</v>
      </c>
      <c r="D455">
        <v>2</v>
      </c>
      <c r="E455">
        <f>IF(D455=1,0,1)</f>
        <v>1</v>
      </c>
    </row>
    <row r="456" spans="1:5" x14ac:dyDescent="0.25">
      <c r="A456" t="s">
        <v>2238</v>
      </c>
      <c r="B456" t="s">
        <v>2396</v>
      </c>
      <c r="C456" t="s">
        <v>12</v>
      </c>
      <c r="D456">
        <v>2</v>
      </c>
      <c r="E456">
        <f>IF(D456=1,0,1)</f>
        <v>1</v>
      </c>
    </row>
    <row r="457" spans="1:5" x14ac:dyDescent="0.25">
      <c r="A457" t="s">
        <v>3457</v>
      </c>
      <c r="B457" t="s">
        <v>748</v>
      </c>
      <c r="C457" t="s">
        <v>3465</v>
      </c>
      <c r="D457">
        <v>2</v>
      </c>
      <c r="E457">
        <f>IF(D457=1,0,1)</f>
        <v>1</v>
      </c>
    </row>
    <row r="458" spans="1:5" x14ac:dyDescent="0.25">
      <c r="A458" t="s">
        <v>4985</v>
      </c>
      <c r="B458" t="s">
        <v>5102</v>
      </c>
      <c r="C458" t="s">
        <v>5107</v>
      </c>
      <c r="D458">
        <v>2</v>
      </c>
      <c r="E458">
        <f>IF(D458=1,0,1)</f>
        <v>1</v>
      </c>
    </row>
    <row r="459" spans="1:5" x14ac:dyDescent="0.25">
      <c r="A459" t="s">
        <v>213</v>
      </c>
      <c r="B459" t="s">
        <v>1946</v>
      </c>
      <c r="C459" t="s">
        <v>1947</v>
      </c>
      <c r="D459">
        <v>2</v>
      </c>
      <c r="E459">
        <f>IF(D459=1,0,1)</f>
        <v>1</v>
      </c>
    </row>
    <row r="460" spans="1:5" x14ac:dyDescent="0.25">
      <c r="A460" t="s">
        <v>213</v>
      </c>
      <c r="B460" t="s">
        <v>1646</v>
      </c>
      <c r="C460" t="s">
        <v>1653</v>
      </c>
      <c r="D460">
        <v>2</v>
      </c>
      <c r="E460">
        <f>IF(D460=1,0,1)</f>
        <v>1</v>
      </c>
    </row>
    <row r="461" spans="1:5" x14ac:dyDescent="0.25">
      <c r="A461" t="s">
        <v>214</v>
      </c>
      <c r="B461" t="s">
        <v>1979</v>
      </c>
      <c r="C461" t="s">
        <v>1986</v>
      </c>
      <c r="D461">
        <v>2</v>
      </c>
      <c r="E461">
        <f>IF(D461=1,0,1)</f>
        <v>1</v>
      </c>
    </row>
    <row r="462" spans="1:5" x14ac:dyDescent="0.25">
      <c r="A462" t="s">
        <v>3456</v>
      </c>
      <c r="B462" t="s">
        <v>3140</v>
      </c>
      <c r="C462" t="s">
        <v>1986</v>
      </c>
      <c r="D462">
        <v>2</v>
      </c>
      <c r="E462">
        <f>IF(D462=1,0,1)</f>
        <v>1</v>
      </c>
    </row>
    <row r="463" spans="1:5" x14ac:dyDescent="0.25">
      <c r="A463" t="s">
        <v>2530</v>
      </c>
      <c r="B463" t="s">
        <v>2745</v>
      </c>
      <c r="C463" t="s">
        <v>965</v>
      </c>
      <c r="D463">
        <v>2</v>
      </c>
      <c r="E463">
        <f>IF(D463=1,0,1)</f>
        <v>1</v>
      </c>
    </row>
    <row r="464" spans="1:5" x14ac:dyDescent="0.25">
      <c r="A464" t="s">
        <v>210</v>
      </c>
      <c r="B464" t="s">
        <v>958</v>
      </c>
      <c r="C464" t="s">
        <v>965</v>
      </c>
      <c r="D464">
        <v>2</v>
      </c>
      <c r="E464">
        <f>IF(D464=1,0,1)</f>
        <v>1</v>
      </c>
    </row>
    <row r="465" spans="1:5" x14ac:dyDescent="0.25">
      <c r="A465" t="s">
        <v>4400</v>
      </c>
      <c r="B465" t="s">
        <v>4482</v>
      </c>
      <c r="C465" t="s">
        <v>1584</v>
      </c>
      <c r="D465">
        <v>2</v>
      </c>
      <c r="E465">
        <f>IF(D465=1,0,1)</f>
        <v>1</v>
      </c>
    </row>
    <row r="466" spans="1:5" x14ac:dyDescent="0.25">
      <c r="A466" t="s">
        <v>212</v>
      </c>
      <c r="B466" t="s">
        <v>1574</v>
      </c>
      <c r="C466" t="s">
        <v>1584</v>
      </c>
      <c r="D466">
        <v>2</v>
      </c>
      <c r="E466">
        <f>IF(D466=1,0,1)</f>
        <v>1</v>
      </c>
    </row>
    <row r="467" spans="1:5" x14ac:dyDescent="0.25">
      <c r="A467" t="s">
        <v>3458</v>
      </c>
      <c r="B467" t="s">
        <v>4075</v>
      </c>
      <c r="C467" t="s">
        <v>4084</v>
      </c>
      <c r="D467">
        <v>2</v>
      </c>
      <c r="E467">
        <f>IF(D467=1,0,1)</f>
        <v>1</v>
      </c>
    </row>
    <row r="468" spans="1:5" x14ac:dyDescent="0.25">
      <c r="A468" t="s">
        <v>4400</v>
      </c>
      <c r="B468" t="s">
        <v>4414</v>
      </c>
      <c r="C468" t="s">
        <v>4424</v>
      </c>
      <c r="D468">
        <v>2</v>
      </c>
      <c r="E468">
        <f>IF(D468=1,0,1)</f>
        <v>1</v>
      </c>
    </row>
    <row r="469" spans="1:5" x14ac:dyDescent="0.25">
      <c r="A469" t="s">
        <v>214</v>
      </c>
      <c r="B469" t="s">
        <v>2111</v>
      </c>
      <c r="C469" t="s">
        <v>1174</v>
      </c>
      <c r="D469">
        <v>2</v>
      </c>
      <c r="E469">
        <f>IF(D469=1,0,1)</f>
        <v>1</v>
      </c>
    </row>
    <row r="470" spans="1:5" x14ac:dyDescent="0.25">
      <c r="A470" t="s">
        <v>211</v>
      </c>
      <c r="B470" t="s">
        <v>1163</v>
      </c>
      <c r="C470" t="s">
        <v>1174</v>
      </c>
      <c r="D470">
        <v>2</v>
      </c>
      <c r="E470">
        <f>IF(D470=1,0,1)</f>
        <v>1</v>
      </c>
    </row>
    <row r="471" spans="1:5" x14ac:dyDescent="0.25">
      <c r="A471" t="s">
        <v>211</v>
      </c>
      <c r="B471" t="s">
        <v>1272</v>
      </c>
      <c r="C471" t="s">
        <v>1277</v>
      </c>
      <c r="D471">
        <v>2</v>
      </c>
      <c r="E471">
        <f>IF(D471=1,0,1)</f>
        <v>1</v>
      </c>
    </row>
    <row r="472" spans="1:5" x14ac:dyDescent="0.25">
      <c r="A472" t="s">
        <v>5288</v>
      </c>
      <c r="B472" t="s">
        <v>5474</v>
      </c>
      <c r="C472" t="s">
        <v>1277</v>
      </c>
      <c r="D472">
        <v>2</v>
      </c>
      <c r="E472">
        <f>IF(D472=1,0,1)</f>
        <v>1</v>
      </c>
    </row>
    <row r="473" spans="1:5" x14ac:dyDescent="0.25">
      <c r="A473" t="s">
        <v>5143</v>
      </c>
      <c r="B473" t="s">
        <v>5216</v>
      </c>
      <c r="C473" t="s">
        <v>2081</v>
      </c>
      <c r="D473">
        <v>2</v>
      </c>
      <c r="E473">
        <f>IF(D473=1,0,1)</f>
        <v>1</v>
      </c>
    </row>
    <row r="474" spans="1:5" x14ac:dyDescent="0.25">
      <c r="A474" t="s">
        <v>214</v>
      </c>
      <c r="B474" t="s">
        <v>2076</v>
      </c>
      <c r="C474" t="s">
        <v>2081</v>
      </c>
      <c r="D474">
        <v>2</v>
      </c>
      <c r="E474">
        <f>IF(D474=1,0,1)</f>
        <v>1</v>
      </c>
    </row>
    <row r="475" spans="1:5" x14ac:dyDescent="0.25">
      <c r="A475" t="s">
        <v>209</v>
      </c>
      <c r="B475" t="s">
        <v>5867</v>
      </c>
      <c r="C475" t="s">
        <v>720</v>
      </c>
      <c r="D475">
        <v>2</v>
      </c>
      <c r="E475">
        <f>IF(D475=1,0,1)</f>
        <v>1</v>
      </c>
    </row>
    <row r="476" spans="1:5" x14ac:dyDescent="0.25">
      <c r="A476" t="s">
        <v>2238</v>
      </c>
      <c r="B476" t="s">
        <v>2334</v>
      </c>
      <c r="C476" t="s">
        <v>720</v>
      </c>
      <c r="D476">
        <v>2</v>
      </c>
      <c r="E476">
        <f>IF(D476=1,0,1)</f>
        <v>1</v>
      </c>
    </row>
    <row r="477" spans="1:5" x14ac:dyDescent="0.25">
      <c r="A477" t="s">
        <v>207</v>
      </c>
      <c r="B477" t="s">
        <v>345</v>
      </c>
      <c r="C477" t="s">
        <v>348</v>
      </c>
      <c r="D477">
        <v>2</v>
      </c>
      <c r="E477">
        <f>IF(D477=1,0,1)</f>
        <v>1</v>
      </c>
    </row>
    <row r="478" spans="1:5" x14ac:dyDescent="0.25">
      <c r="A478" t="s">
        <v>208</v>
      </c>
      <c r="B478" t="s">
        <v>514</v>
      </c>
      <c r="C478" t="s">
        <v>348</v>
      </c>
      <c r="D478">
        <v>2</v>
      </c>
      <c r="E478">
        <f>IF(D478=1,0,1)</f>
        <v>1</v>
      </c>
    </row>
    <row r="479" spans="1:5" x14ac:dyDescent="0.25">
      <c r="A479" t="s">
        <v>3459</v>
      </c>
      <c r="B479" t="s">
        <v>4305</v>
      </c>
      <c r="C479" t="s">
        <v>4310</v>
      </c>
      <c r="D479">
        <v>2</v>
      </c>
      <c r="E479">
        <f>IF(D479=1,0,1)</f>
        <v>1</v>
      </c>
    </row>
    <row r="480" spans="1:5" x14ac:dyDescent="0.25">
      <c r="A480" t="s">
        <v>3458</v>
      </c>
      <c r="B480" t="s">
        <v>4072</v>
      </c>
      <c r="C480" t="s">
        <v>4079</v>
      </c>
      <c r="D480">
        <v>2</v>
      </c>
      <c r="E480">
        <f>IF(D480=1,0,1)</f>
        <v>1</v>
      </c>
    </row>
    <row r="481" spans="1:5" x14ac:dyDescent="0.25">
      <c r="A481" t="s">
        <v>212</v>
      </c>
      <c r="B481" t="s">
        <v>1433</v>
      </c>
      <c r="C481" t="s">
        <v>1442</v>
      </c>
      <c r="D481">
        <v>2</v>
      </c>
      <c r="E481">
        <f>IF(D481=1,0,1)</f>
        <v>1</v>
      </c>
    </row>
    <row r="482" spans="1:5" x14ac:dyDescent="0.25">
      <c r="A482" t="s">
        <v>210</v>
      </c>
      <c r="B482" t="s">
        <v>969</v>
      </c>
      <c r="C482" t="s">
        <v>979</v>
      </c>
      <c r="D482">
        <v>2</v>
      </c>
      <c r="E482">
        <f>IF(D482=1,0,1)</f>
        <v>1</v>
      </c>
    </row>
    <row r="483" spans="1:5" x14ac:dyDescent="0.25">
      <c r="A483" t="s">
        <v>207</v>
      </c>
      <c r="B483" t="s">
        <v>262</v>
      </c>
      <c r="C483" t="s">
        <v>273</v>
      </c>
      <c r="D483">
        <v>2</v>
      </c>
      <c r="E483">
        <f>IF(D483=1,0,1)</f>
        <v>1</v>
      </c>
    </row>
    <row r="484" spans="1:5" x14ac:dyDescent="0.25">
      <c r="A484" t="s">
        <v>209</v>
      </c>
      <c r="B484" t="s">
        <v>746</v>
      </c>
      <c r="C484" t="s">
        <v>754</v>
      </c>
      <c r="D484">
        <v>2</v>
      </c>
      <c r="E484">
        <f>IF(D484=1,0,1)</f>
        <v>1</v>
      </c>
    </row>
    <row r="485" spans="1:5" x14ac:dyDescent="0.25">
      <c r="A485" t="s">
        <v>209</v>
      </c>
      <c r="B485" t="s">
        <v>868</v>
      </c>
      <c r="C485" t="s">
        <v>876</v>
      </c>
      <c r="D485">
        <v>2</v>
      </c>
      <c r="E485">
        <f>IF(D485=1,0,1)</f>
        <v>1</v>
      </c>
    </row>
    <row r="486" spans="1:5" x14ac:dyDescent="0.25">
      <c r="A486" t="s">
        <v>211</v>
      </c>
      <c r="B486" t="s">
        <v>1257</v>
      </c>
      <c r="C486" t="s">
        <v>876</v>
      </c>
      <c r="D486">
        <v>2</v>
      </c>
      <c r="E486">
        <f>IF(D486=1,0,1)</f>
        <v>1</v>
      </c>
    </row>
    <row r="487" spans="1:5" x14ac:dyDescent="0.25">
      <c r="A487" t="s">
        <v>2530</v>
      </c>
      <c r="B487" t="s">
        <v>2715</v>
      </c>
      <c r="C487" t="s">
        <v>2722</v>
      </c>
      <c r="D487">
        <v>2</v>
      </c>
      <c r="E487">
        <f>IF(D487=1,0,1)</f>
        <v>1</v>
      </c>
    </row>
    <row r="488" spans="1:5" x14ac:dyDescent="0.25">
      <c r="A488" t="s">
        <v>2530</v>
      </c>
      <c r="B488" t="s">
        <v>2800</v>
      </c>
      <c r="C488" t="s">
        <v>2806</v>
      </c>
      <c r="D488">
        <v>2</v>
      </c>
      <c r="E488">
        <f>IF(D488=1,0,1)</f>
        <v>1</v>
      </c>
    </row>
    <row r="489" spans="1:5" x14ac:dyDescent="0.25">
      <c r="A489" t="s">
        <v>213</v>
      </c>
      <c r="B489" t="s">
        <v>1703</v>
      </c>
      <c r="C489" t="s">
        <v>1713</v>
      </c>
      <c r="D489">
        <v>2</v>
      </c>
      <c r="E489">
        <f>IF(D489=1,0,1)</f>
        <v>1</v>
      </c>
    </row>
    <row r="490" spans="1:5" x14ac:dyDescent="0.25">
      <c r="A490" t="s">
        <v>3459</v>
      </c>
      <c r="B490" t="s">
        <v>4168</v>
      </c>
      <c r="C490" t="s">
        <v>4175</v>
      </c>
      <c r="D490">
        <v>2</v>
      </c>
      <c r="E490">
        <f>IF(D490=1,0,1)</f>
        <v>1</v>
      </c>
    </row>
    <row r="491" spans="1:5" x14ac:dyDescent="0.25">
      <c r="A491" t="s">
        <v>5288</v>
      </c>
      <c r="B491" t="s">
        <v>5340</v>
      </c>
      <c r="C491" t="s">
        <v>5339</v>
      </c>
      <c r="D491">
        <v>2</v>
      </c>
      <c r="E491">
        <f>IF(D491=1,0,1)</f>
        <v>1</v>
      </c>
    </row>
    <row r="492" spans="1:5" x14ac:dyDescent="0.25">
      <c r="A492" t="s">
        <v>212</v>
      </c>
      <c r="B492" t="s">
        <v>1474</v>
      </c>
      <c r="C492" t="s">
        <v>1484</v>
      </c>
      <c r="D492">
        <v>2</v>
      </c>
      <c r="E492">
        <f>IF(D492=1,0,1)</f>
        <v>1</v>
      </c>
    </row>
    <row r="493" spans="1:5" x14ac:dyDescent="0.25">
      <c r="A493" t="s">
        <v>3457</v>
      </c>
      <c r="B493" t="s">
        <v>3479</v>
      </c>
      <c r="C493" t="s">
        <v>3490</v>
      </c>
      <c r="D493">
        <v>2</v>
      </c>
      <c r="E493">
        <f>IF(D493=1,0,1)</f>
        <v>1</v>
      </c>
    </row>
    <row r="494" spans="1:5" x14ac:dyDescent="0.25">
      <c r="A494" t="s">
        <v>4400</v>
      </c>
      <c r="B494" t="s">
        <v>4559</v>
      </c>
      <c r="C494" t="s">
        <v>4564</v>
      </c>
      <c r="D494">
        <v>2</v>
      </c>
      <c r="E494">
        <f>IF(D494=1,0,1)</f>
        <v>1</v>
      </c>
    </row>
    <row r="495" spans="1:5" x14ac:dyDescent="0.25">
      <c r="A495" t="s">
        <v>3456</v>
      </c>
      <c r="B495" t="s">
        <v>3333</v>
      </c>
      <c r="C495" t="s">
        <v>2391</v>
      </c>
      <c r="D495">
        <v>2</v>
      </c>
      <c r="E495">
        <f>IF(D495=1,0,1)</f>
        <v>1</v>
      </c>
    </row>
    <row r="496" spans="1:5" x14ac:dyDescent="0.25">
      <c r="A496" t="s">
        <v>2238</v>
      </c>
      <c r="B496" t="s">
        <v>2388</v>
      </c>
      <c r="C496" t="s">
        <v>2391</v>
      </c>
      <c r="D496">
        <v>2</v>
      </c>
      <c r="E496">
        <f>IF(D496=1,0,1)</f>
        <v>1</v>
      </c>
    </row>
    <row r="497" spans="1:5" x14ac:dyDescent="0.25">
      <c r="A497" t="s">
        <v>4400</v>
      </c>
      <c r="B497" t="s">
        <v>4447</v>
      </c>
      <c r="C497" t="s">
        <v>325</v>
      </c>
      <c r="D497">
        <v>2</v>
      </c>
      <c r="E497">
        <f>IF(D497=1,0,1)</f>
        <v>1</v>
      </c>
    </row>
    <row r="498" spans="1:5" x14ac:dyDescent="0.25">
      <c r="A498" t="s">
        <v>207</v>
      </c>
      <c r="B498" t="s">
        <v>321</v>
      </c>
      <c r="C498" t="s">
        <v>325</v>
      </c>
      <c r="D498">
        <v>2</v>
      </c>
      <c r="E498">
        <f>IF(D498=1,0,1)</f>
        <v>1</v>
      </c>
    </row>
    <row r="499" spans="1:5" x14ac:dyDescent="0.25">
      <c r="A499" t="s">
        <v>4400</v>
      </c>
      <c r="B499" t="s">
        <v>4440</v>
      </c>
      <c r="C499" t="s">
        <v>98</v>
      </c>
      <c r="D499">
        <v>2</v>
      </c>
      <c r="E499">
        <f>IF(D499=1,0,1)</f>
        <v>1</v>
      </c>
    </row>
    <row r="500" spans="1:5" x14ac:dyDescent="0.25">
      <c r="A500" t="s">
        <v>198</v>
      </c>
      <c r="B500" t="s">
        <v>88</v>
      </c>
      <c r="C500" t="s">
        <v>98</v>
      </c>
      <c r="D500">
        <v>2</v>
      </c>
      <c r="E500">
        <f>IF(D500=1,0,1)</f>
        <v>1</v>
      </c>
    </row>
    <row r="501" spans="1:5" x14ac:dyDescent="0.25">
      <c r="A501" t="s">
        <v>4400</v>
      </c>
      <c r="B501" t="s">
        <v>4557</v>
      </c>
      <c r="C501" t="s">
        <v>4562</v>
      </c>
      <c r="D501">
        <v>2</v>
      </c>
      <c r="E501">
        <f>IF(D501=1,0,1)</f>
        <v>1</v>
      </c>
    </row>
    <row r="502" spans="1:5" x14ac:dyDescent="0.25">
      <c r="A502" t="s">
        <v>207</v>
      </c>
      <c r="B502" t="s">
        <v>308</v>
      </c>
      <c r="C502" t="s">
        <v>314</v>
      </c>
      <c r="D502">
        <v>2</v>
      </c>
      <c r="E502">
        <f>IF(D502=1,0,1)</f>
        <v>1</v>
      </c>
    </row>
    <row r="503" spans="1:5" x14ac:dyDescent="0.25">
      <c r="A503" t="s">
        <v>3456</v>
      </c>
      <c r="B503" t="s">
        <v>3348</v>
      </c>
      <c r="C503" t="s">
        <v>2822</v>
      </c>
      <c r="D503">
        <v>2</v>
      </c>
      <c r="E503">
        <f>IF(D503=1,0,1)</f>
        <v>1</v>
      </c>
    </row>
    <row r="504" spans="1:5" x14ac:dyDescent="0.25">
      <c r="A504" t="s">
        <v>2530</v>
      </c>
      <c r="B504" t="s">
        <v>2812</v>
      </c>
      <c r="C504" t="s">
        <v>2822</v>
      </c>
      <c r="D504">
        <v>2</v>
      </c>
      <c r="E504">
        <f>IF(D504=1,0,1)</f>
        <v>1</v>
      </c>
    </row>
    <row r="505" spans="1:5" x14ac:dyDescent="0.25">
      <c r="A505" t="s">
        <v>3457</v>
      </c>
      <c r="B505" t="s">
        <v>3504</v>
      </c>
      <c r="C505" t="s">
        <v>3516</v>
      </c>
      <c r="D505">
        <v>2</v>
      </c>
      <c r="E505">
        <f>IF(D505=1,0,1)</f>
        <v>1</v>
      </c>
    </row>
    <row r="506" spans="1:5" x14ac:dyDescent="0.25">
      <c r="A506" t="s">
        <v>3459</v>
      </c>
      <c r="B506" t="s">
        <v>4130</v>
      </c>
      <c r="C506" t="s">
        <v>3516</v>
      </c>
      <c r="D506">
        <v>2</v>
      </c>
      <c r="E506">
        <f>IF(D506=1,0,1)</f>
        <v>1</v>
      </c>
    </row>
    <row r="507" spans="1:5" x14ac:dyDescent="0.25">
      <c r="A507" t="s">
        <v>4400</v>
      </c>
      <c r="B507" t="s">
        <v>4472</v>
      </c>
      <c r="C507" t="s">
        <v>4477</v>
      </c>
      <c r="D507">
        <v>2</v>
      </c>
      <c r="E507">
        <f>IF(D507=1,0,1)</f>
        <v>1</v>
      </c>
    </row>
    <row r="508" spans="1:5" x14ac:dyDescent="0.25">
      <c r="A508" t="s">
        <v>214</v>
      </c>
      <c r="B508" t="s">
        <v>2155</v>
      </c>
      <c r="C508" t="s">
        <v>2154</v>
      </c>
      <c r="D508">
        <v>2</v>
      </c>
      <c r="E508">
        <f>IF(D508=1,0,1)</f>
        <v>1</v>
      </c>
    </row>
    <row r="509" spans="1:5" x14ac:dyDescent="0.25">
      <c r="A509" t="s">
        <v>211</v>
      </c>
      <c r="B509" t="s">
        <v>1138</v>
      </c>
      <c r="C509" t="s">
        <v>229</v>
      </c>
      <c r="D509">
        <v>2</v>
      </c>
      <c r="E509">
        <f>IF(D509=1,0,1)</f>
        <v>1</v>
      </c>
    </row>
    <row r="510" spans="1:5" x14ac:dyDescent="0.25">
      <c r="A510" t="s">
        <v>198</v>
      </c>
      <c r="B510" t="s">
        <v>220</v>
      </c>
      <c r="C510" t="s">
        <v>229</v>
      </c>
      <c r="D510">
        <v>2</v>
      </c>
      <c r="E510">
        <f>IF(D510=1,0,1)</f>
        <v>1</v>
      </c>
    </row>
    <row r="511" spans="1:5" x14ac:dyDescent="0.25">
      <c r="A511" t="s">
        <v>5143</v>
      </c>
      <c r="B511" t="s">
        <v>5214</v>
      </c>
      <c r="C511" t="s">
        <v>5224</v>
      </c>
      <c r="D511">
        <v>2</v>
      </c>
      <c r="E511">
        <f>IF(D511=1,0,1)</f>
        <v>1</v>
      </c>
    </row>
    <row r="512" spans="1:5" x14ac:dyDescent="0.25">
      <c r="A512" t="s">
        <v>2838</v>
      </c>
      <c r="B512" t="s">
        <v>2891</v>
      </c>
      <c r="C512" t="s">
        <v>2898</v>
      </c>
      <c r="D512">
        <v>2</v>
      </c>
      <c r="E512">
        <f>IF(D512=1,0,1)</f>
        <v>1</v>
      </c>
    </row>
    <row r="513" spans="1:5" x14ac:dyDescent="0.25">
      <c r="A513" t="s">
        <v>3457</v>
      </c>
      <c r="B513" t="s">
        <v>3620</v>
      </c>
      <c r="C513" t="s">
        <v>2480</v>
      </c>
      <c r="D513">
        <v>2</v>
      </c>
      <c r="E513">
        <f>IF(D513=1,0,1)</f>
        <v>1</v>
      </c>
    </row>
    <row r="514" spans="1:5" x14ac:dyDescent="0.25">
      <c r="A514" t="s">
        <v>2238</v>
      </c>
      <c r="B514" t="s">
        <v>2470</v>
      </c>
      <c r="C514" t="s">
        <v>2480</v>
      </c>
      <c r="D514">
        <v>2</v>
      </c>
      <c r="E514">
        <f>IF(D514=1,0,1)</f>
        <v>1</v>
      </c>
    </row>
    <row r="515" spans="1:5" x14ac:dyDescent="0.25">
      <c r="A515" t="s">
        <v>4400</v>
      </c>
      <c r="B515" t="s">
        <v>4457</v>
      </c>
      <c r="C515" t="s">
        <v>493</v>
      </c>
      <c r="D515">
        <v>2</v>
      </c>
      <c r="E515">
        <f>IF(D515=1,0,1)</f>
        <v>1</v>
      </c>
    </row>
    <row r="516" spans="1:5" x14ac:dyDescent="0.25">
      <c r="A516" t="s">
        <v>208</v>
      </c>
      <c r="B516" t="s">
        <v>488</v>
      </c>
      <c r="C516" t="s">
        <v>493</v>
      </c>
      <c r="D516">
        <v>2</v>
      </c>
      <c r="E516">
        <f>IF(D516=1,0,1)</f>
        <v>1</v>
      </c>
    </row>
    <row r="517" spans="1:5" x14ac:dyDescent="0.25">
      <c r="A517" t="s">
        <v>5143</v>
      </c>
      <c r="B517" t="s">
        <v>5215</v>
      </c>
      <c r="C517" t="s">
        <v>1329</v>
      </c>
      <c r="D517">
        <v>2</v>
      </c>
      <c r="E517">
        <f>IF(D517=1,0,1)</f>
        <v>1</v>
      </c>
    </row>
    <row r="518" spans="1:5" x14ac:dyDescent="0.25">
      <c r="A518" t="s">
        <v>211</v>
      </c>
      <c r="B518" t="s">
        <v>1320</v>
      </c>
      <c r="C518" t="s">
        <v>1329</v>
      </c>
      <c r="D518">
        <v>2</v>
      </c>
      <c r="E518">
        <f>IF(D518=1,0,1)</f>
        <v>1</v>
      </c>
    </row>
    <row r="519" spans="1:5" x14ac:dyDescent="0.25">
      <c r="A519" t="s">
        <v>213</v>
      </c>
      <c r="B519" t="s">
        <v>1820</v>
      </c>
      <c r="C519" t="s">
        <v>1824</v>
      </c>
      <c r="D519">
        <v>2</v>
      </c>
      <c r="E519">
        <f>IF(D519=1,0,1)</f>
        <v>1</v>
      </c>
    </row>
    <row r="520" spans="1:5" x14ac:dyDescent="0.25">
      <c r="A520" t="s">
        <v>3458</v>
      </c>
      <c r="B520" t="s">
        <v>3900</v>
      </c>
      <c r="C520" t="s">
        <v>1824</v>
      </c>
      <c r="D520">
        <v>2</v>
      </c>
      <c r="E520">
        <f>IF(D520=1,0,1)</f>
        <v>1</v>
      </c>
    </row>
    <row r="521" spans="1:5" x14ac:dyDescent="0.25">
      <c r="A521" t="s">
        <v>211</v>
      </c>
      <c r="B521" t="s">
        <v>1183</v>
      </c>
      <c r="C521" t="s">
        <v>1189</v>
      </c>
      <c r="D521">
        <v>2</v>
      </c>
      <c r="E521">
        <f>IF(D521=1,0,1)</f>
        <v>1</v>
      </c>
    </row>
    <row r="522" spans="1:5" x14ac:dyDescent="0.25">
      <c r="A522" t="s">
        <v>2238</v>
      </c>
      <c r="B522" t="s">
        <v>2379</v>
      </c>
      <c r="C522" t="s">
        <v>1189</v>
      </c>
      <c r="D522">
        <v>2</v>
      </c>
      <c r="E522">
        <f>IF(D522=1,0,1)</f>
        <v>1</v>
      </c>
    </row>
    <row r="523" spans="1:5" x14ac:dyDescent="0.25">
      <c r="A523" t="s">
        <v>211</v>
      </c>
      <c r="B523" t="s">
        <v>1294</v>
      </c>
      <c r="C523" t="s">
        <v>155</v>
      </c>
      <c r="D523">
        <v>2</v>
      </c>
      <c r="E523">
        <f>IF(D523=1,0,1)</f>
        <v>1</v>
      </c>
    </row>
    <row r="524" spans="1:5" x14ac:dyDescent="0.25">
      <c r="A524" t="s">
        <v>198</v>
      </c>
      <c r="B524" t="s">
        <v>145</v>
      </c>
      <c r="C524" t="s">
        <v>155</v>
      </c>
      <c r="D524">
        <v>2</v>
      </c>
      <c r="E524">
        <f>IF(D524=1,0,1)</f>
        <v>1</v>
      </c>
    </row>
    <row r="525" spans="1:5" x14ac:dyDescent="0.25">
      <c r="A525" t="s">
        <v>213</v>
      </c>
      <c r="B525" t="s">
        <v>1782</v>
      </c>
      <c r="C525" t="s">
        <v>1578</v>
      </c>
      <c r="D525">
        <v>2</v>
      </c>
      <c r="E525">
        <f>IF(D525=1,0,1)</f>
        <v>1</v>
      </c>
    </row>
    <row r="526" spans="1:5" x14ac:dyDescent="0.25">
      <c r="A526" t="s">
        <v>212</v>
      </c>
      <c r="B526" t="s">
        <v>1568</v>
      </c>
      <c r="C526" t="s">
        <v>1578</v>
      </c>
      <c r="D526">
        <v>2</v>
      </c>
      <c r="E526">
        <f>IF(D526=1,0,1)</f>
        <v>1</v>
      </c>
    </row>
    <row r="527" spans="1:5" x14ac:dyDescent="0.25">
      <c r="A527" t="s">
        <v>2530</v>
      </c>
      <c r="B527" t="s">
        <v>2646</v>
      </c>
      <c r="C527" t="s">
        <v>1447</v>
      </c>
      <c r="D527">
        <v>2</v>
      </c>
      <c r="E527">
        <f>IF(D527=1,0,1)</f>
        <v>1</v>
      </c>
    </row>
    <row r="528" spans="1:5" x14ac:dyDescent="0.25">
      <c r="A528" t="s">
        <v>212</v>
      </c>
      <c r="B528" t="s">
        <v>1439</v>
      </c>
      <c r="C528" t="s">
        <v>1447</v>
      </c>
      <c r="D528">
        <v>2</v>
      </c>
      <c r="E528">
        <f>IF(D528=1,0,1)</f>
        <v>1</v>
      </c>
    </row>
    <row r="529" spans="1:5" x14ac:dyDescent="0.25">
      <c r="A529" t="s">
        <v>2530</v>
      </c>
      <c r="B529" t="s">
        <v>2588</v>
      </c>
      <c r="C529" t="s">
        <v>1522</v>
      </c>
      <c r="D529">
        <v>2</v>
      </c>
      <c r="E529">
        <f>IF(D529=1,0,1)</f>
        <v>1</v>
      </c>
    </row>
    <row r="530" spans="1:5" x14ac:dyDescent="0.25">
      <c r="A530" t="s">
        <v>212</v>
      </c>
      <c r="B530" t="s">
        <v>1512</v>
      </c>
      <c r="C530" t="s">
        <v>1522</v>
      </c>
      <c r="D530">
        <v>2</v>
      </c>
      <c r="E530">
        <f>IF(D530=1,0,1)</f>
        <v>1</v>
      </c>
    </row>
    <row r="531" spans="1:5" x14ac:dyDescent="0.25">
      <c r="A531" t="s">
        <v>2530</v>
      </c>
      <c r="B531" t="s">
        <v>2587</v>
      </c>
      <c r="C531" t="s">
        <v>1524</v>
      </c>
      <c r="D531">
        <v>2</v>
      </c>
      <c r="E531">
        <f>IF(D531=1,0,1)</f>
        <v>1</v>
      </c>
    </row>
    <row r="532" spans="1:5" x14ac:dyDescent="0.25">
      <c r="A532" t="s">
        <v>212</v>
      </c>
      <c r="B532" t="s">
        <v>1516</v>
      </c>
      <c r="C532" t="s">
        <v>1524</v>
      </c>
      <c r="D532">
        <v>2</v>
      </c>
      <c r="E532">
        <f>IF(D532=1,0,1)</f>
        <v>1</v>
      </c>
    </row>
    <row r="533" spans="1:5" x14ac:dyDescent="0.25">
      <c r="A533" t="s">
        <v>5143</v>
      </c>
      <c r="B533" t="s">
        <v>5209</v>
      </c>
      <c r="C533" t="s">
        <v>5213</v>
      </c>
      <c r="D533">
        <v>2</v>
      </c>
      <c r="E533">
        <f>IF(D533=1,0,1)</f>
        <v>1</v>
      </c>
    </row>
    <row r="534" spans="1:5" x14ac:dyDescent="0.25">
      <c r="A534" t="s">
        <v>2530</v>
      </c>
      <c r="B534" t="s">
        <v>2763</v>
      </c>
      <c r="C534" t="s">
        <v>2774</v>
      </c>
      <c r="D534">
        <v>2</v>
      </c>
      <c r="E534">
        <f>IF(D534=1,0,1)</f>
        <v>1</v>
      </c>
    </row>
    <row r="535" spans="1:5" x14ac:dyDescent="0.25">
      <c r="A535" t="s">
        <v>214</v>
      </c>
      <c r="B535" t="s">
        <v>2038</v>
      </c>
      <c r="C535" t="s">
        <v>2048</v>
      </c>
      <c r="D535">
        <v>2</v>
      </c>
      <c r="E535">
        <f>IF(D535=1,0,1)</f>
        <v>1</v>
      </c>
    </row>
    <row r="536" spans="1:5" x14ac:dyDescent="0.25">
      <c r="A536" t="s">
        <v>3456</v>
      </c>
      <c r="B536" t="s">
        <v>3388</v>
      </c>
      <c r="C536" t="s">
        <v>2048</v>
      </c>
      <c r="D536">
        <v>2</v>
      </c>
      <c r="E536">
        <f>IF(D536=1,0,1)</f>
        <v>1</v>
      </c>
    </row>
    <row r="537" spans="1:5" x14ac:dyDescent="0.25">
      <c r="A537" t="s">
        <v>2530</v>
      </c>
      <c r="B537" t="s">
        <v>2645</v>
      </c>
      <c r="C537" t="s">
        <v>2655</v>
      </c>
      <c r="D537">
        <v>2</v>
      </c>
      <c r="E537">
        <f>IF(D537=1,0,1)</f>
        <v>1</v>
      </c>
    </row>
    <row r="538" spans="1:5" x14ac:dyDescent="0.25">
      <c r="A538" t="s">
        <v>212</v>
      </c>
      <c r="B538" t="s">
        <v>1573</v>
      </c>
      <c r="C538" t="s">
        <v>1583</v>
      </c>
      <c r="D538">
        <v>2</v>
      </c>
      <c r="E538">
        <f>IF(D538=1,0,1)</f>
        <v>1</v>
      </c>
    </row>
    <row r="539" spans="1:5" x14ac:dyDescent="0.25">
      <c r="A539" t="s">
        <v>3458</v>
      </c>
      <c r="B539" t="s">
        <v>4087</v>
      </c>
      <c r="C539" t="s">
        <v>357</v>
      </c>
      <c r="D539">
        <v>2</v>
      </c>
      <c r="E539">
        <f>IF(D539=1,0,1)</f>
        <v>1</v>
      </c>
    </row>
    <row r="540" spans="1:5" x14ac:dyDescent="0.25">
      <c r="A540" t="s">
        <v>207</v>
      </c>
      <c r="B540" t="s">
        <v>352</v>
      </c>
      <c r="C540" t="s">
        <v>357</v>
      </c>
      <c r="D540">
        <v>2</v>
      </c>
      <c r="E540">
        <f>IF(D540=1,0,1)</f>
        <v>1</v>
      </c>
    </row>
    <row r="541" spans="1:5" x14ac:dyDescent="0.25">
      <c r="A541" t="s">
        <v>208</v>
      </c>
      <c r="B541" t="s">
        <v>590</v>
      </c>
      <c r="C541" t="s">
        <v>597</v>
      </c>
      <c r="D541">
        <v>2</v>
      </c>
      <c r="E541">
        <f>IF(D541=1,0,1)</f>
        <v>1</v>
      </c>
    </row>
    <row r="542" spans="1:5" x14ac:dyDescent="0.25">
      <c r="A542" t="s">
        <v>4627</v>
      </c>
      <c r="B542" t="s">
        <v>206</v>
      </c>
      <c r="C542" t="s">
        <v>597</v>
      </c>
      <c r="D542">
        <v>2</v>
      </c>
      <c r="E542">
        <f>IF(D542=1,0,1)</f>
        <v>1</v>
      </c>
    </row>
    <row r="543" spans="1:5" x14ac:dyDescent="0.25">
      <c r="A543" t="s">
        <v>3459</v>
      </c>
      <c r="B543" t="s">
        <v>4374</v>
      </c>
      <c r="C543" t="s">
        <v>4381</v>
      </c>
      <c r="D543">
        <v>2</v>
      </c>
      <c r="E543">
        <f>IF(D543=1,0,1)</f>
        <v>1</v>
      </c>
    </row>
    <row r="544" spans="1:5" x14ac:dyDescent="0.25">
      <c r="A544" t="s">
        <v>3459</v>
      </c>
      <c r="B544" t="s">
        <v>4375</v>
      </c>
      <c r="C544" t="s">
        <v>4382</v>
      </c>
      <c r="D544">
        <v>2</v>
      </c>
      <c r="E544">
        <f>IF(D544=1,0,1)</f>
        <v>1</v>
      </c>
    </row>
    <row r="545" spans="1:5" x14ac:dyDescent="0.25">
      <c r="A545" t="s">
        <v>210</v>
      </c>
      <c r="B545" t="s">
        <v>986</v>
      </c>
      <c r="C545" t="s">
        <v>996</v>
      </c>
      <c r="D545">
        <v>2</v>
      </c>
      <c r="E545">
        <f>IF(D545=1,0,1)</f>
        <v>1</v>
      </c>
    </row>
    <row r="546" spans="1:5" x14ac:dyDescent="0.25">
      <c r="A546" t="s">
        <v>2838</v>
      </c>
      <c r="B546" t="s">
        <v>3094</v>
      </c>
      <c r="C546" t="s">
        <v>3102</v>
      </c>
      <c r="D546">
        <v>2</v>
      </c>
      <c r="E546">
        <f>IF(D546=1,0,1)</f>
        <v>1</v>
      </c>
    </row>
    <row r="547" spans="1:5" x14ac:dyDescent="0.25">
      <c r="A547" t="s">
        <v>4767</v>
      </c>
      <c r="B547" t="s">
        <v>4926</v>
      </c>
      <c r="C547" t="s">
        <v>4935</v>
      </c>
      <c r="D547">
        <v>2</v>
      </c>
      <c r="E547">
        <f>IF(D547=1,0,1)</f>
        <v>1</v>
      </c>
    </row>
    <row r="548" spans="1:5" x14ac:dyDescent="0.25">
      <c r="A548" t="s">
        <v>3456</v>
      </c>
      <c r="B548" t="s">
        <v>3168</v>
      </c>
      <c r="C548" t="s">
        <v>3175</v>
      </c>
      <c r="D548">
        <v>2</v>
      </c>
      <c r="E548">
        <f>IF(D548=1,0,1)</f>
        <v>1</v>
      </c>
    </row>
    <row r="549" spans="1:5" x14ac:dyDescent="0.25">
      <c r="A549" t="s">
        <v>198</v>
      </c>
      <c r="B549" t="s">
        <v>15</v>
      </c>
      <c r="C549" t="s">
        <v>10</v>
      </c>
      <c r="D549">
        <v>2</v>
      </c>
      <c r="E549">
        <f>IF(D549=1,0,1)</f>
        <v>1</v>
      </c>
    </row>
    <row r="550" spans="1:5" x14ac:dyDescent="0.25">
      <c r="A550" t="s">
        <v>2838</v>
      </c>
      <c r="B550" t="s">
        <v>2890</v>
      </c>
      <c r="C550" t="s">
        <v>10</v>
      </c>
      <c r="D550">
        <v>2</v>
      </c>
      <c r="E550">
        <f>IF(D550=1,0,1)</f>
        <v>1</v>
      </c>
    </row>
    <row r="551" spans="1:5" x14ac:dyDescent="0.25">
      <c r="A551" t="s">
        <v>208</v>
      </c>
      <c r="B551" t="s">
        <v>634</v>
      </c>
      <c r="C551" t="s">
        <v>640</v>
      </c>
      <c r="D551">
        <v>2</v>
      </c>
      <c r="E551">
        <f>IF(D551=1,0,1)</f>
        <v>1</v>
      </c>
    </row>
    <row r="552" spans="1:5" x14ac:dyDescent="0.25">
      <c r="A552" t="s">
        <v>211</v>
      </c>
      <c r="B552" t="s">
        <v>1317</v>
      </c>
      <c r="C552" t="s">
        <v>640</v>
      </c>
      <c r="D552">
        <v>2</v>
      </c>
      <c r="E552">
        <f>IF(D552=1,0,1)</f>
        <v>1</v>
      </c>
    </row>
    <row r="553" spans="1:5" x14ac:dyDescent="0.25">
      <c r="A553" t="s">
        <v>4630</v>
      </c>
      <c r="B553" t="s">
        <v>4763</v>
      </c>
      <c r="C553" t="s">
        <v>2525</v>
      </c>
      <c r="D553">
        <v>2</v>
      </c>
      <c r="E553">
        <f>IF(D553=1,0,1)</f>
        <v>1</v>
      </c>
    </row>
    <row r="554" spans="1:5" x14ac:dyDescent="0.25">
      <c r="A554" t="s">
        <v>2238</v>
      </c>
      <c r="B554" t="s">
        <v>2519</v>
      </c>
      <c r="C554" t="s">
        <v>2525</v>
      </c>
      <c r="D554">
        <v>2</v>
      </c>
      <c r="E554">
        <f>IF(D554=1,0,1)</f>
        <v>1</v>
      </c>
    </row>
    <row r="555" spans="1:5" x14ac:dyDescent="0.25">
      <c r="A555" t="s">
        <v>209</v>
      </c>
      <c r="B555" t="s">
        <v>852</v>
      </c>
      <c r="C555" t="s">
        <v>862</v>
      </c>
      <c r="D555">
        <v>2</v>
      </c>
      <c r="E555">
        <f>IF(D555=1,0,1)</f>
        <v>1</v>
      </c>
    </row>
    <row r="556" spans="1:5" x14ac:dyDescent="0.25">
      <c r="A556" t="s">
        <v>4630</v>
      </c>
      <c r="B556" t="s">
        <v>4634</v>
      </c>
      <c r="C556" t="s">
        <v>862</v>
      </c>
      <c r="D556">
        <v>2</v>
      </c>
      <c r="E556">
        <f>IF(D556=1,0,1)</f>
        <v>1</v>
      </c>
    </row>
    <row r="557" spans="1:5" x14ac:dyDescent="0.25">
      <c r="A557" t="s">
        <v>4767</v>
      </c>
      <c r="B557" t="s">
        <v>4967</v>
      </c>
      <c r="C557" t="s">
        <v>4977</v>
      </c>
      <c r="D557">
        <v>2</v>
      </c>
      <c r="E557">
        <f>IF(D557=1,0,1)</f>
        <v>1</v>
      </c>
    </row>
    <row r="558" spans="1:5" x14ac:dyDescent="0.25">
      <c r="A558" t="s">
        <v>3456</v>
      </c>
      <c r="B558" t="s">
        <v>3386</v>
      </c>
      <c r="C558" t="s">
        <v>3391</v>
      </c>
      <c r="D558">
        <v>2</v>
      </c>
      <c r="E558">
        <f>IF(D558=1,0,1)</f>
        <v>1</v>
      </c>
    </row>
    <row r="559" spans="1:5" x14ac:dyDescent="0.25">
      <c r="A559" t="s">
        <v>2838</v>
      </c>
      <c r="B559" t="s">
        <v>2955</v>
      </c>
      <c r="C559" t="s">
        <v>2968</v>
      </c>
      <c r="D559">
        <v>2</v>
      </c>
      <c r="E559">
        <f>IF(D559=1,0,1)</f>
        <v>1</v>
      </c>
    </row>
    <row r="560" spans="1:5" x14ac:dyDescent="0.25">
      <c r="A560" t="s">
        <v>3456</v>
      </c>
      <c r="B560" t="s">
        <v>3437</v>
      </c>
      <c r="C560" t="s">
        <v>2968</v>
      </c>
      <c r="D560">
        <v>2</v>
      </c>
      <c r="E560">
        <f>IF(D560=1,0,1)</f>
        <v>1</v>
      </c>
    </row>
    <row r="561" spans="1:5" x14ac:dyDescent="0.25">
      <c r="A561" t="s">
        <v>2838</v>
      </c>
      <c r="B561" t="s">
        <v>3097</v>
      </c>
      <c r="C561" t="s">
        <v>3105</v>
      </c>
      <c r="D561">
        <v>2</v>
      </c>
      <c r="E561">
        <f>IF(D561=1,0,1)</f>
        <v>1</v>
      </c>
    </row>
    <row r="562" spans="1:5" x14ac:dyDescent="0.25">
      <c r="A562" t="s">
        <v>2838</v>
      </c>
      <c r="B562" t="s">
        <v>3111</v>
      </c>
      <c r="C562" t="s">
        <v>3105</v>
      </c>
      <c r="D562">
        <v>2</v>
      </c>
      <c r="E562">
        <f>IF(D562=1,0,1)</f>
        <v>1</v>
      </c>
    </row>
    <row r="563" spans="1:5" x14ac:dyDescent="0.25">
      <c r="A563" t="s">
        <v>208</v>
      </c>
      <c r="B563" t="s">
        <v>553</v>
      </c>
      <c r="C563" t="s">
        <v>558</v>
      </c>
      <c r="D563">
        <v>2</v>
      </c>
      <c r="E563">
        <f>IF(D563=1,0,1)</f>
        <v>1</v>
      </c>
    </row>
    <row r="564" spans="1:5" x14ac:dyDescent="0.25">
      <c r="A564" t="s">
        <v>198</v>
      </c>
      <c r="B564" t="s">
        <v>130</v>
      </c>
      <c r="C564" t="s">
        <v>136</v>
      </c>
      <c r="D564">
        <v>2</v>
      </c>
      <c r="E564">
        <f>IF(D564=1,0,1)</f>
        <v>1</v>
      </c>
    </row>
    <row r="565" spans="1:5" x14ac:dyDescent="0.25">
      <c r="A565" t="s">
        <v>3456</v>
      </c>
      <c r="B565" t="s">
        <v>3153</v>
      </c>
      <c r="C565" t="s">
        <v>3160</v>
      </c>
      <c r="D565">
        <v>2</v>
      </c>
      <c r="E565">
        <f>IF(D565=1,0,1)</f>
        <v>1</v>
      </c>
    </row>
    <row r="566" spans="1:5" x14ac:dyDescent="0.25">
      <c r="A566" t="s">
        <v>3456</v>
      </c>
      <c r="B566" t="s">
        <v>3324</v>
      </c>
      <c r="C566" t="s">
        <v>3160</v>
      </c>
      <c r="D566">
        <v>2</v>
      </c>
      <c r="E566">
        <f>IF(D566=1,0,1)</f>
        <v>1</v>
      </c>
    </row>
    <row r="567" spans="1:5" x14ac:dyDescent="0.25">
      <c r="A567" t="s">
        <v>214</v>
      </c>
      <c r="B567" t="s">
        <v>1977</v>
      </c>
      <c r="C567" t="s">
        <v>1984</v>
      </c>
      <c r="D567">
        <v>2</v>
      </c>
      <c r="E567">
        <f>IF(D567=1,0,1)</f>
        <v>1</v>
      </c>
    </row>
    <row r="568" spans="1:5" x14ac:dyDescent="0.25">
      <c r="A568" t="s">
        <v>5288</v>
      </c>
      <c r="B568" t="s">
        <v>5439</v>
      </c>
      <c r="C568" t="s">
        <v>1984</v>
      </c>
      <c r="D568">
        <v>2</v>
      </c>
      <c r="E568">
        <f>IF(D568=1,0,1)</f>
        <v>1</v>
      </c>
    </row>
    <row r="569" spans="1:5" x14ac:dyDescent="0.25">
      <c r="A569" t="s">
        <v>214</v>
      </c>
      <c r="B569" t="s">
        <v>1975</v>
      </c>
      <c r="C569" t="s">
        <v>1982</v>
      </c>
      <c r="D569">
        <v>2</v>
      </c>
      <c r="E569">
        <f>IF(D569=1,0,1)</f>
        <v>1</v>
      </c>
    </row>
    <row r="570" spans="1:5" x14ac:dyDescent="0.25">
      <c r="A570" t="s">
        <v>5288</v>
      </c>
      <c r="B570" t="s">
        <v>5440</v>
      </c>
      <c r="C570" t="s">
        <v>1982</v>
      </c>
      <c r="D570">
        <v>2</v>
      </c>
      <c r="E570">
        <f>IF(D570=1,0,1)</f>
        <v>1</v>
      </c>
    </row>
    <row r="571" spans="1:5" x14ac:dyDescent="0.25">
      <c r="A571" t="s">
        <v>198</v>
      </c>
      <c r="B571" t="s">
        <v>175</v>
      </c>
      <c r="C571" t="s">
        <v>177</v>
      </c>
      <c r="D571">
        <v>2</v>
      </c>
      <c r="E571">
        <f>IF(D571=1,0,1)</f>
        <v>1</v>
      </c>
    </row>
    <row r="572" spans="1:5" x14ac:dyDescent="0.25">
      <c r="A572" t="s">
        <v>210</v>
      </c>
      <c r="B572" t="s">
        <v>1061</v>
      </c>
      <c r="C572" t="s">
        <v>177</v>
      </c>
      <c r="D572">
        <v>2</v>
      </c>
      <c r="E572">
        <f>IF(D572=1,0,1)</f>
        <v>1</v>
      </c>
    </row>
    <row r="573" spans="1:5" x14ac:dyDescent="0.25">
      <c r="A573" t="s">
        <v>214</v>
      </c>
      <c r="B573" t="s">
        <v>1978</v>
      </c>
      <c r="C573" t="s">
        <v>1985</v>
      </c>
      <c r="D573">
        <v>2</v>
      </c>
      <c r="E573">
        <f>IF(D573=1,0,1)</f>
        <v>1</v>
      </c>
    </row>
    <row r="574" spans="1:5" x14ac:dyDescent="0.25">
      <c r="A574" t="s">
        <v>5288</v>
      </c>
      <c r="B574" t="s">
        <v>5434</v>
      </c>
      <c r="C574" t="s">
        <v>1985</v>
      </c>
      <c r="D574">
        <v>2</v>
      </c>
      <c r="E574">
        <f>IF(D574=1,0,1)</f>
        <v>1</v>
      </c>
    </row>
    <row r="575" spans="1:5" x14ac:dyDescent="0.25">
      <c r="A575" t="s">
        <v>214</v>
      </c>
      <c r="B575" t="s">
        <v>2017</v>
      </c>
      <c r="C575" t="s">
        <v>961</v>
      </c>
      <c r="D575">
        <v>2</v>
      </c>
      <c r="E575">
        <f>IF(D575=1,0,1)</f>
        <v>1</v>
      </c>
    </row>
    <row r="576" spans="1:5" x14ac:dyDescent="0.25">
      <c r="A576" t="s">
        <v>210</v>
      </c>
      <c r="B576" t="s">
        <v>952</v>
      </c>
      <c r="C576" t="s">
        <v>961</v>
      </c>
      <c r="D576">
        <v>2</v>
      </c>
      <c r="E576">
        <f>IF(D576=1,0,1)</f>
        <v>1</v>
      </c>
    </row>
    <row r="577" spans="1:5" x14ac:dyDescent="0.25">
      <c r="A577" t="s">
        <v>3459</v>
      </c>
      <c r="B577" t="s">
        <v>4151</v>
      </c>
      <c r="C577" t="s">
        <v>1109</v>
      </c>
      <c r="D577">
        <v>2</v>
      </c>
      <c r="E577">
        <f>IF(D577=1,0,1)</f>
        <v>1</v>
      </c>
    </row>
    <row r="578" spans="1:5" x14ac:dyDescent="0.25">
      <c r="A578" t="s">
        <v>210</v>
      </c>
      <c r="B578" t="s">
        <v>1095</v>
      </c>
      <c r="C578" t="s">
        <v>1109</v>
      </c>
      <c r="D578">
        <v>2</v>
      </c>
      <c r="E578">
        <f>IF(D578=1,0,1)</f>
        <v>1</v>
      </c>
    </row>
    <row r="579" spans="1:5" x14ac:dyDescent="0.25">
      <c r="A579" t="s">
        <v>214</v>
      </c>
      <c r="B579" t="s">
        <v>2011</v>
      </c>
      <c r="C579" t="s">
        <v>845</v>
      </c>
      <c r="D579">
        <v>2</v>
      </c>
      <c r="E579">
        <f>IF(D579=1,0,1)</f>
        <v>1</v>
      </c>
    </row>
    <row r="580" spans="1:5" x14ac:dyDescent="0.25">
      <c r="A580" t="s">
        <v>209</v>
      </c>
      <c r="B580" t="s">
        <v>836</v>
      </c>
      <c r="C580" t="s">
        <v>845</v>
      </c>
      <c r="D580">
        <v>2</v>
      </c>
      <c r="E580">
        <f>IF(D580=1,0,1)</f>
        <v>1</v>
      </c>
    </row>
    <row r="581" spans="1:5" x14ac:dyDescent="0.25">
      <c r="A581" t="s">
        <v>4400</v>
      </c>
      <c r="B581" t="s">
        <v>4498</v>
      </c>
      <c r="C581" t="s">
        <v>4503</v>
      </c>
      <c r="D581">
        <v>2</v>
      </c>
      <c r="E581">
        <f>IF(D581=1,0,1)</f>
        <v>1</v>
      </c>
    </row>
    <row r="582" spans="1:5" x14ac:dyDescent="0.25">
      <c r="A582" t="s">
        <v>4630</v>
      </c>
      <c r="B582" t="s">
        <v>4662</v>
      </c>
      <c r="C582" t="s">
        <v>4661</v>
      </c>
      <c r="D582">
        <v>2</v>
      </c>
      <c r="E582">
        <f>IF(D582=1,0,1)</f>
        <v>1</v>
      </c>
    </row>
    <row r="583" spans="1:5" x14ac:dyDescent="0.25">
      <c r="A583" t="s">
        <v>198</v>
      </c>
      <c r="B583" t="s">
        <v>159</v>
      </c>
      <c r="C583" t="s">
        <v>165</v>
      </c>
      <c r="D583">
        <v>2</v>
      </c>
      <c r="E583">
        <f>IF(D583=1,0,1)</f>
        <v>1</v>
      </c>
    </row>
    <row r="584" spans="1:5" x14ac:dyDescent="0.25">
      <c r="A584" t="s">
        <v>213</v>
      </c>
      <c r="B584" t="s">
        <v>1848</v>
      </c>
      <c r="C584" t="s">
        <v>165</v>
      </c>
      <c r="D584">
        <v>2</v>
      </c>
      <c r="E584">
        <f>IF(D584=1,0,1)</f>
        <v>1</v>
      </c>
    </row>
    <row r="585" spans="1:5" x14ac:dyDescent="0.25">
      <c r="A585" t="s">
        <v>4400</v>
      </c>
      <c r="B585" t="s">
        <v>4458</v>
      </c>
      <c r="C585" t="s">
        <v>4468</v>
      </c>
      <c r="D585">
        <v>2</v>
      </c>
      <c r="E585">
        <f>IF(D585=1,0,1)</f>
        <v>1</v>
      </c>
    </row>
    <row r="586" spans="1:5" x14ac:dyDescent="0.25">
      <c r="A586" t="s">
        <v>208</v>
      </c>
      <c r="B586" t="s">
        <v>517</v>
      </c>
      <c r="C586" t="s">
        <v>522</v>
      </c>
      <c r="D586">
        <v>2</v>
      </c>
      <c r="E586">
        <f>IF(D586=1,0,1)</f>
        <v>1</v>
      </c>
    </row>
    <row r="587" spans="1:5" x14ac:dyDescent="0.25">
      <c r="A587" t="s">
        <v>4400</v>
      </c>
      <c r="B587" t="s">
        <v>4569</v>
      </c>
      <c r="C587" t="s">
        <v>4940</v>
      </c>
      <c r="D587">
        <v>2</v>
      </c>
      <c r="E587">
        <f>IF(D587=1,0,1)</f>
        <v>1</v>
      </c>
    </row>
    <row r="588" spans="1:5" x14ac:dyDescent="0.25">
      <c r="A588" t="s">
        <v>3456</v>
      </c>
      <c r="B588" t="s">
        <v>3208</v>
      </c>
      <c r="C588" t="s">
        <v>926</v>
      </c>
      <c r="D588">
        <v>2</v>
      </c>
      <c r="E588">
        <f>IF(D588=1,0,1)</f>
        <v>1</v>
      </c>
    </row>
    <row r="589" spans="1:5" x14ac:dyDescent="0.25">
      <c r="A589" t="s">
        <v>210</v>
      </c>
      <c r="B589" t="s">
        <v>918</v>
      </c>
      <c r="C589" t="s">
        <v>926</v>
      </c>
      <c r="D589">
        <v>2</v>
      </c>
      <c r="E589">
        <f>IF(D589=1,0,1)</f>
        <v>1</v>
      </c>
    </row>
    <row r="590" spans="1:5" x14ac:dyDescent="0.25">
      <c r="A590" t="s">
        <v>3457</v>
      </c>
      <c r="B590" t="s">
        <v>3572</v>
      </c>
      <c r="C590" t="s">
        <v>3579</v>
      </c>
      <c r="D590">
        <v>2</v>
      </c>
      <c r="E590">
        <f>IF(D590=1,0,1)</f>
        <v>1</v>
      </c>
    </row>
    <row r="591" spans="1:5" x14ac:dyDescent="0.25">
      <c r="A591" t="s">
        <v>3457</v>
      </c>
      <c r="B591" t="s">
        <v>3756</v>
      </c>
      <c r="C591" t="s">
        <v>3579</v>
      </c>
      <c r="D591">
        <v>2</v>
      </c>
      <c r="E591">
        <f>IF(D591=1,0,1)</f>
        <v>1</v>
      </c>
    </row>
    <row r="592" spans="1:5" x14ac:dyDescent="0.25">
      <c r="A592" t="s">
        <v>4400</v>
      </c>
      <c r="B592" t="s">
        <v>4538</v>
      </c>
      <c r="C592" t="s">
        <v>4543</v>
      </c>
      <c r="D592">
        <v>2</v>
      </c>
      <c r="E592">
        <f>IF(D592=1,0,1)</f>
        <v>1</v>
      </c>
    </row>
    <row r="593" spans="1:5" x14ac:dyDescent="0.25">
      <c r="A593" t="s">
        <v>208</v>
      </c>
      <c r="B593" t="s">
        <v>487</v>
      </c>
      <c r="C593" t="s">
        <v>492</v>
      </c>
      <c r="D593">
        <v>2</v>
      </c>
      <c r="E593">
        <f>IF(D593=1,0,1)</f>
        <v>1</v>
      </c>
    </row>
    <row r="594" spans="1:5" x14ac:dyDescent="0.25">
      <c r="A594" t="s">
        <v>210</v>
      </c>
      <c r="B594" t="s">
        <v>1117</v>
      </c>
      <c r="C594" t="s">
        <v>1126</v>
      </c>
      <c r="D594">
        <v>2</v>
      </c>
      <c r="E594">
        <f>IF(D594=1,0,1)</f>
        <v>1</v>
      </c>
    </row>
    <row r="595" spans="1:5" x14ac:dyDescent="0.25">
      <c r="A595" t="s">
        <v>2530</v>
      </c>
      <c r="B595" t="s">
        <v>2817</v>
      </c>
      <c r="C595" t="s">
        <v>2827</v>
      </c>
      <c r="D595">
        <v>2</v>
      </c>
      <c r="E595">
        <f>IF(D595=1,0,1)</f>
        <v>1</v>
      </c>
    </row>
    <row r="596" spans="1:5" x14ac:dyDescent="0.25">
      <c r="A596" t="s">
        <v>3458</v>
      </c>
      <c r="B596" t="s">
        <v>3933</v>
      </c>
      <c r="C596" t="s">
        <v>3939</v>
      </c>
      <c r="D596">
        <v>2</v>
      </c>
      <c r="E596">
        <f>IF(D596=1,0,1)</f>
        <v>1</v>
      </c>
    </row>
    <row r="597" spans="1:5" x14ac:dyDescent="0.25">
      <c r="A597" t="s">
        <v>4985</v>
      </c>
      <c r="B597" t="s">
        <v>5019</v>
      </c>
      <c r="C597" t="s">
        <v>3939</v>
      </c>
      <c r="D597">
        <v>2</v>
      </c>
      <c r="E597">
        <f>IF(D597=1,0,1)</f>
        <v>1</v>
      </c>
    </row>
    <row r="598" spans="1:5" x14ac:dyDescent="0.25">
      <c r="A598" t="s">
        <v>3458</v>
      </c>
      <c r="B598" t="s">
        <v>3922</v>
      </c>
      <c r="C598" t="s">
        <v>3449</v>
      </c>
      <c r="D598">
        <v>2</v>
      </c>
      <c r="E598">
        <f>IF(D598=1,0,1)</f>
        <v>1</v>
      </c>
    </row>
    <row r="599" spans="1:5" x14ac:dyDescent="0.25">
      <c r="A599" t="s">
        <v>3456</v>
      </c>
      <c r="B599" t="s">
        <v>3439</v>
      </c>
      <c r="C599" t="s">
        <v>3449</v>
      </c>
      <c r="D599">
        <v>2</v>
      </c>
      <c r="E599">
        <f>IF(D599=1,0,1)</f>
        <v>1</v>
      </c>
    </row>
    <row r="600" spans="1:5" x14ac:dyDescent="0.25">
      <c r="A600" t="s">
        <v>4767</v>
      </c>
      <c r="B600" t="s">
        <v>4887</v>
      </c>
      <c r="C600" t="s">
        <v>2122</v>
      </c>
      <c r="D600">
        <v>2</v>
      </c>
      <c r="E600">
        <f>IF(D600=1,0,1)</f>
        <v>1</v>
      </c>
    </row>
    <row r="601" spans="1:5" x14ac:dyDescent="0.25">
      <c r="A601" t="s">
        <v>214</v>
      </c>
      <c r="B601" t="s">
        <v>2113</v>
      </c>
      <c r="C601" t="s">
        <v>2122</v>
      </c>
      <c r="D601">
        <v>2</v>
      </c>
      <c r="E601">
        <f>IF(D601=1,0,1)</f>
        <v>1</v>
      </c>
    </row>
    <row r="602" spans="1:5" x14ac:dyDescent="0.25">
      <c r="A602" t="s">
        <v>212</v>
      </c>
      <c r="B602" t="s">
        <v>1529</v>
      </c>
      <c r="C602" t="s">
        <v>1532</v>
      </c>
      <c r="D602">
        <v>2</v>
      </c>
      <c r="E602">
        <f>IF(D602=1,0,1)</f>
        <v>1</v>
      </c>
    </row>
    <row r="603" spans="1:5" x14ac:dyDescent="0.25">
      <c r="A603" t="s">
        <v>212</v>
      </c>
      <c r="B603" t="s">
        <v>1635</v>
      </c>
      <c r="C603" t="s">
        <v>1532</v>
      </c>
      <c r="D603">
        <v>2</v>
      </c>
      <c r="E603">
        <f>IF(D603=1,0,1)</f>
        <v>1</v>
      </c>
    </row>
    <row r="604" spans="1:5" x14ac:dyDescent="0.25">
      <c r="A604" t="s">
        <v>209</v>
      </c>
      <c r="B604" t="s">
        <v>835</v>
      </c>
      <c r="C604" t="s">
        <v>844</v>
      </c>
      <c r="D604">
        <v>2</v>
      </c>
      <c r="E604">
        <f>IF(D604=1,0,1)</f>
        <v>1</v>
      </c>
    </row>
    <row r="605" spans="1:5" x14ac:dyDescent="0.25">
      <c r="A605" t="s">
        <v>214</v>
      </c>
      <c r="B605" t="s">
        <v>2010</v>
      </c>
      <c r="C605" t="s">
        <v>843</v>
      </c>
      <c r="D605">
        <v>2</v>
      </c>
      <c r="E605">
        <f>IF(D605=1,0,1)</f>
        <v>1</v>
      </c>
    </row>
    <row r="606" spans="1:5" x14ac:dyDescent="0.25">
      <c r="A606" t="s">
        <v>4400</v>
      </c>
      <c r="B606" t="s">
        <v>4451</v>
      </c>
      <c r="C606" t="s">
        <v>4466</v>
      </c>
      <c r="D606">
        <v>2</v>
      </c>
      <c r="E606">
        <f>IF(D606=1,0,1)</f>
        <v>1</v>
      </c>
    </row>
    <row r="607" spans="1:5" x14ac:dyDescent="0.25">
      <c r="A607" t="s">
        <v>207</v>
      </c>
      <c r="B607" t="s">
        <v>261</v>
      </c>
      <c r="C607" t="s">
        <v>444</v>
      </c>
      <c r="D607">
        <v>2</v>
      </c>
      <c r="E607">
        <f>IF(D607=1,0,1)</f>
        <v>1</v>
      </c>
    </row>
    <row r="608" spans="1:5" x14ac:dyDescent="0.25">
      <c r="A608" t="s">
        <v>207</v>
      </c>
      <c r="B608" t="s">
        <v>261</v>
      </c>
      <c r="C608" t="s">
        <v>5515</v>
      </c>
      <c r="D608">
        <v>2</v>
      </c>
      <c r="E608">
        <f>IF(D608=1,0,1)</f>
        <v>1</v>
      </c>
    </row>
    <row r="609" spans="1:5" x14ac:dyDescent="0.25">
      <c r="A609" t="s">
        <v>3456</v>
      </c>
      <c r="B609" t="s">
        <v>3353</v>
      </c>
      <c r="C609" t="s">
        <v>3361</v>
      </c>
      <c r="D609">
        <v>2</v>
      </c>
      <c r="E609">
        <f>IF(D609=1,0,1)</f>
        <v>1</v>
      </c>
    </row>
    <row r="610" spans="1:5" x14ac:dyDescent="0.25">
      <c r="A610" t="s">
        <v>210</v>
      </c>
      <c r="B610" t="s">
        <v>1094</v>
      </c>
      <c r="C610" t="s">
        <v>1104</v>
      </c>
      <c r="D610">
        <v>2</v>
      </c>
      <c r="E610">
        <f>IF(D610=1,0,1)</f>
        <v>1</v>
      </c>
    </row>
    <row r="611" spans="1:5" x14ac:dyDescent="0.25">
      <c r="A611" t="s">
        <v>3456</v>
      </c>
      <c r="B611" t="s">
        <v>3336</v>
      </c>
      <c r="C611" t="s">
        <v>3345</v>
      </c>
      <c r="D611">
        <v>2</v>
      </c>
      <c r="E611">
        <f>IF(D611=1,0,1)</f>
        <v>1</v>
      </c>
    </row>
    <row r="612" spans="1:5" x14ac:dyDescent="0.25">
      <c r="A612" t="s">
        <v>214</v>
      </c>
      <c r="B612" t="s">
        <v>2185</v>
      </c>
      <c r="C612" t="s">
        <v>2195</v>
      </c>
      <c r="D612">
        <v>2</v>
      </c>
      <c r="E612">
        <f>IF(D612=1,0,1)</f>
        <v>1</v>
      </c>
    </row>
    <row r="613" spans="1:5" x14ac:dyDescent="0.25">
      <c r="A613" t="s">
        <v>2238</v>
      </c>
      <c r="B613" t="s">
        <v>2322</v>
      </c>
      <c r="C613" t="s">
        <v>2330</v>
      </c>
      <c r="D613">
        <v>2</v>
      </c>
      <c r="E613">
        <f>IF(D613=1,0,1)</f>
        <v>1</v>
      </c>
    </row>
    <row r="614" spans="1:5" x14ac:dyDescent="0.25">
      <c r="A614" t="s">
        <v>210</v>
      </c>
      <c r="B614" t="s">
        <v>1076</v>
      </c>
      <c r="C614" t="s">
        <v>1081</v>
      </c>
      <c r="D614">
        <v>2</v>
      </c>
      <c r="E614">
        <f>IF(D614=1,0,1)</f>
        <v>1</v>
      </c>
    </row>
    <row r="615" spans="1:5" x14ac:dyDescent="0.25">
      <c r="A615" t="s">
        <v>209</v>
      </c>
      <c r="B615" t="s">
        <v>678</v>
      </c>
      <c r="C615" t="s">
        <v>692</v>
      </c>
      <c r="D615">
        <v>2</v>
      </c>
      <c r="E615">
        <f>IF(D615=1,0,1)</f>
        <v>1</v>
      </c>
    </row>
    <row r="616" spans="1:5" x14ac:dyDescent="0.25">
      <c r="A616" t="s">
        <v>209</v>
      </c>
      <c r="B616" t="s">
        <v>850</v>
      </c>
      <c r="C616" t="s">
        <v>860</v>
      </c>
      <c r="D616">
        <v>2</v>
      </c>
      <c r="E616">
        <f>IF(D616=1,0,1)</f>
        <v>1</v>
      </c>
    </row>
    <row r="617" spans="1:5" x14ac:dyDescent="0.25">
      <c r="A617" t="s">
        <v>2238</v>
      </c>
      <c r="B617" t="s">
        <v>2451</v>
      </c>
      <c r="C617" t="s">
        <v>2460</v>
      </c>
      <c r="D617">
        <v>2</v>
      </c>
      <c r="E617">
        <f>IF(D617=1,0,1)</f>
        <v>1</v>
      </c>
    </row>
    <row r="618" spans="1:5" x14ac:dyDescent="0.25">
      <c r="A618" t="s">
        <v>5288</v>
      </c>
      <c r="B618" t="s">
        <v>5458</v>
      </c>
      <c r="C618" t="s">
        <v>5470</v>
      </c>
      <c r="D618">
        <v>2</v>
      </c>
      <c r="E618">
        <f>IF(D618=1,0,1)</f>
        <v>1</v>
      </c>
    </row>
    <row r="619" spans="1:5" x14ac:dyDescent="0.25">
      <c r="A619" t="s">
        <v>3458</v>
      </c>
      <c r="B619" t="s">
        <v>3968</v>
      </c>
      <c r="C619" t="s">
        <v>3973</v>
      </c>
      <c r="D619">
        <v>2</v>
      </c>
      <c r="E619">
        <f>IF(D619=1,0,1)</f>
        <v>1</v>
      </c>
    </row>
    <row r="620" spans="1:5" x14ac:dyDescent="0.25">
      <c r="A620" t="s">
        <v>3456</v>
      </c>
      <c r="B620" t="s">
        <v>3211</v>
      </c>
      <c r="C620" t="s">
        <v>2223</v>
      </c>
      <c r="D620">
        <v>2</v>
      </c>
      <c r="E620">
        <f>IF(D620=1,0,1)</f>
        <v>1</v>
      </c>
    </row>
    <row r="621" spans="1:5" x14ac:dyDescent="0.25">
      <c r="A621" t="s">
        <v>214</v>
      </c>
      <c r="B621" t="s">
        <v>2213</v>
      </c>
      <c r="C621" t="s">
        <v>2223</v>
      </c>
      <c r="D621">
        <v>2</v>
      </c>
      <c r="E621">
        <f>IF(D621=1,0,1)</f>
        <v>1</v>
      </c>
    </row>
    <row r="622" spans="1:5" x14ac:dyDescent="0.25">
      <c r="A622" t="s">
        <v>198</v>
      </c>
      <c r="B622" t="s">
        <v>78</v>
      </c>
      <c r="C622" t="s">
        <v>84</v>
      </c>
      <c r="D622">
        <v>2</v>
      </c>
      <c r="E622">
        <f>IF(D622=1,0,1)</f>
        <v>1</v>
      </c>
    </row>
    <row r="623" spans="1:5" x14ac:dyDescent="0.25">
      <c r="A623" t="s">
        <v>198</v>
      </c>
      <c r="B623" t="s">
        <v>113</v>
      </c>
      <c r="C623" t="s">
        <v>84</v>
      </c>
      <c r="D623">
        <v>2</v>
      </c>
      <c r="E623">
        <f>IF(D623=1,0,1)</f>
        <v>1</v>
      </c>
    </row>
    <row r="624" spans="1:5" x14ac:dyDescent="0.25">
      <c r="A624" t="s">
        <v>213</v>
      </c>
      <c r="B624" t="s">
        <v>1722</v>
      </c>
      <c r="C624" t="s">
        <v>1724</v>
      </c>
      <c r="D624">
        <v>2</v>
      </c>
      <c r="E624">
        <f>IF(D624=1,0,1)</f>
        <v>1</v>
      </c>
    </row>
    <row r="625" spans="1:5" x14ac:dyDescent="0.25">
      <c r="A625" t="s">
        <v>213</v>
      </c>
      <c r="B625" t="s">
        <v>1900</v>
      </c>
      <c r="C625" t="s">
        <v>1901</v>
      </c>
      <c r="D625">
        <v>2</v>
      </c>
      <c r="E625">
        <f>IF(D625=1,0,1)</f>
        <v>1</v>
      </c>
    </row>
    <row r="626" spans="1:5" x14ac:dyDescent="0.25">
      <c r="A626" t="s">
        <v>2838</v>
      </c>
      <c r="B626" t="s">
        <v>2841</v>
      </c>
      <c r="C626" t="s">
        <v>2153</v>
      </c>
      <c r="D626">
        <v>2</v>
      </c>
      <c r="E626">
        <f>IF(D626=1,0,1)</f>
        <v>1</v>
      </c>
    </row>
    <row r="627" spans="1:5" x14ac:dyDescent="0.25">
      <c r="A627" t="s">
        <v>214</v>
      </c>
      <c r="B627" t="s">
        <v>709</v>
      </c>
      <c r="C627" t="s">
        <v>2153</v>
      </c>
      <c r="D627">
        <v>2</v>
      </c>
      <c r="E627">
        <f>IF(D627=1,0,1)</f>
        <v>1</v>
      </c>
    </row>
    <row r="628" spans="1:5" x14ac:dyDescent="0.25">
      <c r="A628" t="s">
        <v>214</v>
      </c>
      <c r="B628" t="s">
        <v>2164</v>
      </c>
      <c r="C628" t="s">
        <v>2174</v>
      </c>
      <c r="D628">
        <v>2</v>
      </c>
      <c r="E628">
        <f>IF(D628=1,0,1)</f>
        <v>1</v>
      </c>
    </row>
    <row r="629" spans="1:5" x14ac:dyDescent="0.25">
      <c r="A629" t="s">
        <v>214</v>
      </c>
      <c r="B629" t="s">
        <v>708</v>
      </c>
      <c r="C629" t="s">
        <v>2152</v>
      </c>
      <c r="D629">
        <v>2</v>
      </c>
      <c r="E629">
        <f>IF(D629=1,0,1)</f>
        <v>1</v>
      </c>
    </row>
    <row r="630" spans="1:5" x14ac:dyDescent="0.25">
      <c r="A630" t="s">
        <v>2838</v>
      </c>
      <c r="B630" t="s">
        <v>2921</v>
      </c>
      <c r="C630" t="s">
        <v>2920</v>
      </c>
      <c r="D630">
        <v>2</v>
      </c>
      <c r="E630">
        <f>IF(D630=1,0,1)</f>
        <v>1</v>
      </c>
    </row>
    <row r="631" spans="1:5" x14ac:dyDescent="0.25">
      <c r="A631" t="s">
        <v>207</v>
      </c>
      <c r="B631" t="s">
        <v>351</v>
      </c>
      <c r="C631" t="s">
        <v>356</v>
      </c>
      <c r="D631">
        <v>2</v>
      </c>
      <c r="E631">
        <f>IF(D631=1,0,1)</f>
        <v>1</v>
      </c>
    </row>
    <row r="632" spans="1:5" x14ac:dyDescent="0.25">
      <c r="A632" t="s">
        <v>3456</v>
      </c>
      <c r="B632" t="s">
        <v>3271</v>
      </c>
      <c r="C632" t="s">
        <v>3282</v>
      </c>
      <c r="D632">
        <v>2</v>
      </c>
      <c r="E632">
        <f>IF(D632=1,0,1)</f>
        <v>1</v>
      </c>
    </row>
    <row r="633" spans="1:5" x14ac:dyDescent="0.25">
      <c r="A633" t="s">
        <v>2238</v>
      </c>
      <c r="B633" t="s">
        <v>2268</v>
      </c>
      <c r="C633" t="s">
        <v>2279</v>
      </c>
      <c r="D633">
        <v>2</v>
      </c>
      <c r="E633">
        <f>IF(D633=1,0,1)</f>
        <v>1</v>
      </c>
    </row>
    <row r="634" spans="1:5" x14ac:dyDescent="0.25">
      <c r="A634" t="s">
        <v>4400</v>
      </c>
      <c r="B634" t="s">
        <v>4443</v>
      </c>
      <c r="C634" t="s">
        <v>376</v>
      </c>
      <c r="D634">
        <v>2</v>
      </c>
      <c r="E634">
        <f>IF(D634=1,0,1)</f>
        <v>1</v>
      </c>
    </row>
    <row r="635" spans="1:5" x14ac:dyDescent="0.25">
      <c r="A635" t="s">
        <v>207</v>
      </c>
      <c r="B635" t="s">
        <v>372</v>
      </c>
      <c r="C635" t="s">
        <v>376</v>
      </c>
      <c r="D635">
        <v>2</v>
      </c>
      <c r="E635">
        <f>IF(D635=1,0,1)</f>
        <v>1</v>
      </c>
    </row>
    <row r="636" spans="1:5" x14ac:dyDescent="0.25">
      <c r="A636" t="s">
        <v>5143</v>
      </c>
      <c r="B636" t="s">
        <v>5223</v>
      </c>
      <c r="C636" t="s">
        <v>715</v>
      </c>
      <c r="D636">
        <v>2</v>
      </c>
      <c r="E636">
        <f>IF(D636=1,0,1)</f>
        <v>1</v>
      </c>
    </row>
    <row r="637" spans="1:5" x14ac:dyDescent="0.25">
      <c r="A637" t="s">
        <v>209</v>
      </c>
      <c r="B637" t="s">
        <v>5871</v>
      </c>
      <c r="C637" t="s">
        <v>715</v>
      </c>
      <c r="D637">
        <v>2</v>
      </c>
      <c r="E637">
        <f>IF(D637=1,0,1)</f>
        <v>1</v>
      </c>
    </row>
    <row r="638" spans="1:5" x14ac:dyDescent="0.25">
      <c r="A638" t="s">
        <v>3456</v>
      </c>
      <c r="B638" t="s">
        <v>3206</v>
      </c>
      <c r="C638" t="s">
        <v>3217</v>
      </c>
      <c r="D638">
        <v>2</v>
      </c>
      <c r="E638">
        <f>IF(D638=1,0,1)</f>
        <v>1</v>
      </c>
    </row>
    <row r="639" spans="1:5" x14ac:dyDescent="0.25">
      <c r="A639" t="s">
        <v>213</v>
      </c>
      <c r="B639" t="s">
        <v>1784</v>
      </c>
      <c r="C639" t="s">
        <v>1791</v>
      </c>
      <c r="D639">
        <v>2</v>
      </c>
      <c r="E639">
        <f>IF(D639=1,0,1)</f>
        <v>1</v>
      </c>
    </row>
    <row r="640" spans="1:5" x14ac:dyDescent="0.25">
      <c r="A640" t="s">
        <v>214</v>
      </c>
      <c r="B640" t="s">
        <v>1965</v>
      </c>
      <c r="C640" t="s">
        <v>1971</v>
      </c>
      <c r="D640">
        <v>2</v>
      </c>
      <c r="E640">
        <f>IF(D640=1,0,1)</f>
        <v>1</v>
      </c>
    </row>
    <row r="641" spans="1:5" x14ac:dyDescent="0.25">
      <c r="A641" t="s">
        <v>4985</v>
      </c>
      <c r="B641" t="s">
        <v>5115</v>
      </c>
      <c r="C641" t="s">
        <v>5122</v>
      </c>
      <c r="D641">
        <v>2</v>
      </c>
      <c r="E641">
        <f>IF(D641=1,0,1)</f>
        <v>1</v>
      </c>
    </row>
    <row r="642" spans="1:5" x14ac:dyDescent="0.25">
      <c r="A642" t="s">
        <v>4767</v>
      </c>
      <c r="B642" t="s">
        <v>4947</v>
      </c>
      <c r="C642" t="s">
        <v>4954</v>
      </c>
      <c r="D642">
        <v>2</v>
      </c>
      <c r="E642">
        <f>IF(D642=1,0,1)</f>
        <v>1</v>
      </c>
    </row>
    <row r="643" spans="1:5" x14ac:dyDescent="0.25">
      <c r="A643" t="s">
        <v>209</v>
      </c>
      <c r="B643" t="s">
        <v>803</v>
      </c>
      <c r="C643" t="s">
        <v>807</v>
      </c>
      <c r="D643">
        <v>2</v>
      </c>
      <c r="E643">
        <f>IF(D643=1,0,1)</f>
        <v>1</v>
      </c>
    </row>
    <row r="644" spans="1:5" x14ac:dyDescent="0.25">
      <c r="A644" t="s">
        <v>2238</v>
      </c>
      <c r="B644" t="s">
        <v>2292</v>
      </c>
      <c r="C644" t="s">
        <v>1627</v>
      </c>
      <c r="D644">
        <v>2</v>
      </c>
      <c r="E644">
        <f>IF(D644=1,0,1)</f>
        <v>1</v>
      </c>
    </row>
    <row r="645" spans="1:5" x14ac:dyDescent="0.25">
      <c r="A645" t="s">
        <v>212</v>
      </c>
      <c r="B645" t="s">
        <v>1624</v>
      </c>
      <c r="C645" t="s">
        <v>1627</v>
      </c>
      <c r="D645">
        <v>2</v>
      </c>
      <c r="E645">
        <f>IF(D645=1,0,1)</f>
        <v>1</v>
      </c>
    </row>
    <row r="646" spans="1:5" x14ac:dyDescent="0.25">
      <c r="A646" t="s">
        <v>4400</v>
      </c>
      <c r="B646" t="s">
        <v>4499</v>
      </c>
      <c r="C646" t="s">
        <v>4504</v>
      </c>
      <c r="D646">
        <v>2</v>
      </c>
      <c r="E646">
        <f>IF(D646=1,0,1)</f>
        <v>1</v>
      </c>
    </row>
    <row r="647" spans="1:5" x14ac:dyDescent="0.25">
      <c r="A647" t="s">
        <v>214</v>
      </c>
      <c r="B647" t="s">
        <v>2020</v>
      </c>
      <c r="C647" t="s">
        <v>2029</v>
      </c>
      <c r="D647">
        <v>2</v>
      </c>
      <c r="E647">
        <f>IF(D647=1,0,1)</f>
        <v>1</v>
      </c>
    </row>
    <row r="648" spans="1:5" x14ac:dyDescent="0.25">
      <c r="A648" t="s">
        <v>3457</v>
      </c>
      <c r="B648" t="s">
        <v>3578</v>
      </c>
      <c r="C648" t="s">
        <v>3585</v>
      </c>
      <c r="D648">
        <v>2</v>
      </c>
      <c r="E648">
        <f>IF(D648=1,0,1)</f>
        <v>1</v>
      </c>
    </row>
    <row r="649" spans="1:5" x14ac:dyDescent="0.25">
      <c r="A649" t="s">
        <v>3458</v>
      </c>
      <c r="B649" t="s">
        <v>4073</v>
      </c>
      <c r="C649" t="s">
        <v>4080</v>
      </c>
      <c r="D649">
        <v>2</v>
      </c>
      <c r="E649">
        <f>IF(D649=1,0,1)</f>
        <v>1</v>
      </c>
    </row>
    <row r="650" spans="1:5" x14ac:dyDescent="0.25">
      <c r="A650" t="s">
        <v>214</v>
      </c>
      <c r="B650" t="s">
        <v>2014</v>
      </c>
      <c r="C650" t="s">
        <v>2026</v>
      </c>
      <c r="D650">
        <v>2</v>
      </c>
      <c r="E650">
        <f>IF(D650=1,0,1)</f>
        <v>1</v>
      </c>
    </row>
    <row r="651" spans="1:5" x14ac:dyDescent="0.25">
      <c r="A651" t="s">
        <v>4400</v>
      </c>
      <c r="B651" t="s">
        <v>4518</v>
      </c>
      <c r="C651" t="s">
        <v>4528</v>
      </c>
      <c r="D651">
        <v>2</v>
      </c>
      <c r="E651">
        <f>IF(D651=1,0,1)</f>
        <v>1</v>
      </c>
    </row>
    <row r="652" spans="1:5" x14ac:dyDescent="0.25">
      <c r="A652" t="s">
        <v>3459</v>
      </c>
      <c r="B652" t="s">
        <v>4238</v>
      </c>
      <c r="C652" t="s">
        <v>4248</v>
      </c>
      <c r="D652">
        <v>2</v>
      </c>
      <c r="E652">
        <f>IF(D652=1,0,1)</f>
        <v>1</v>
      </c>
    </row>
    <row r="653" spans="1:5" x14ac:dyDescent="0.25">
      <c r="A653" t="s">
        <v>3459</v>
      </c>
      <c r="B653" t="s">
        <v>4239</v>
      </c>
      <c r="C653" t="s">
        <v>4248</v>
      </c>
      <c r="D653">
        <v>2</v>
      </c>
      <c r="E653">
        <f>IF(D653=1,0,1)</f>
        <v>1</v>
      </c>
    </row>
    <row r="654" spans="1:5" x14ac:dyDescent="0.25">
      <c r="A654" t="s">
        <v>5143</v>
      </c>
      <c r="B654" t="s">
        <v>5217</v>
      </c>
      <c r="C654" t="s">
        <v>858</v>
      </c>
      <c r="D654">
        <v>2</v>
      </c>
      <c r="E654">
        <f>IF(D654=1,0,1)</f>
        <v>1</v>
      </c>
    </row>
    <row r="655" spans="1:5" x14ac:dyDescent="0.25">
      <c r="A655" t="s">
        <v>209</v>
      </c>
      <c r="B655" t="s">
        <v>848</v>
      </c>
      <c r="C655" t="s">
        <v>858</v>
      </c>
      <c r="D655">
        <v>2</v>
      </c>
      <c r="E655">
        <f>IF(D655=1,0,1)</f>
        <v>1</v>
      </c>
    </row>
    <row r="656" spans="1:5" x14ac:dyDescent="0.25">
      <c r="A656" t="s">
        <v>210</v>
      </c>
      <c r="B656" t="s">
        <v>992</v>
      </c>
      <c r="C656" t="s">
        <v>1002</v>
      </c>
      <c r="D656">
        <v>2</v>
      </c>
      <c r="E656">
        <f>IF(D656=1,0,1)</f>
        <v>1</v>
      </c>
    </row>
    <row r="657" spans="1:5" x14ac:dyDescent="0.25">
      <c r="A657" t="s">
        <v>210</v>
      </c>
      <c r="B657" t="s">
        <v>993</v>
      </c>
      <c r="C657" t="s">
        <v>1003</v>
      </c>
      <c r="D657">
        <v>2</v>
      </c>
      <c r="E657">
        <f>IF(D657=1,0,1)</f>
        <v>1</v>
      </c>
    </row>
    <row r="658" spans="1:5" x14ac:dyDescent="0.25">
      <c r="A658" t="s">
        <v>2838</v>
      </c>
      <c r="B658" t="s">
        <v>3043</v>
      </c>
      <c r="C658" t="s">
        <v>3048</v>
      </c>
      <c r="D658">
        <v>2</v>
      </c>
      <c r="E658">
        <f>IF(D658=1,0,1)</f>
        <v>1</v>
      </c>
    </row>
    <row r="659" spans="1:5" x14ac:dyDescent="0.25">
      <c r="A659" t="s">
        <v>3456</v>
      </c>
      <c r="B659" t="s">
        <v>3372</v>
      </c>
      <c r="C659" t="s">
        <v>3379</v>
      </c>
      <c r="D659">
        <v>2</v>
      </c>
      <c r="E659">
        <f>IF(D659=1,0,1)</f>
        <v>1</v>
      </c>
    </row>
    <row r="660" spans="1:5" x14ac:dyDescent="0.25">
      <c r="A660" t="s">
        <v>2238</v>
      </c>
      <c r="B660" t="s">
        <v>2300</v>
      </c>
      <c r="C660" t="s">
        <v>2309</v>
      </c>
      <c r="D660">
        <v>2</v>
      </c>
      <c r="E660">
        <f>IF(D660=1,0,1)</f>
        <v>1</v>
      </c>
    </row>
    <row r="661" spans="1:5" x14ac:dyDescent="0.25">
      <c r="A661" t="s">
        <v>211</v>
      </c>
      <c r="B661" t="s">
        <v>1137</v>
      </c>
      <c r="C661" t="s">
        <v>1149</v>
      </c>
      <c r="D661">
        <v>2</v>
      </c>
      <c r="E661">
        <f>IF(D661=1,0,1)</f>
        <v>1</v>
      </c>
    </row>
    <row r="662" spans="1:5" x14ac:dyDescent="0.25">
      <c r="A662" t="s">
        <v>211</v>
      </c>
      <c r="B662" t="s">
        <v>1305</v>
      </c>
      <c r="C662" t="s">
        <v>1309</v>
      </c>
      <c r="D662">
        <v>2</v>
      </c>
      <c r="E662">
        <f>IF(D662=1,0,1)</f>
        <v>1</v>
      </c>
    </row>
    <row r="663" spans="1:5" x14ac:dyDescent="0.25">
      <c r="A663" t="s">
        <v>2838</v>
      </c>
      <c r="B663" t="s">
        <v>3006</v>
      </c>
      <c r="C663" t="s">
        <v>3016</v>
      </c>
      <c r="D663">
        <v>2</v>
      </c>
      <c r="E663">
        <f>IF(D663=1,0,1)</f>
        <v>1</v>
      </c>
    </row>
    <row r="664" spans="1:5" x14ac:dyDescent="0.25">
      <c r="A664" t="s">
        <v>207</v>
      </c>
      <c r="B664" t="s">
        <v>379</v>
      </c>
      <c r="C664" t="s">
        <v>386</v>
      </c>
      <c r="D664">
        <v>2</v>
      </c>
      <c r="E664">
        <f>IF(D664=1,0,1)</f>
        <v>1</v>
      </c>
    </row>
    <row r="665" spans="1:5" x14ac:dyDescent="0.25">
      <c r="A665" t="s">
        <v>4767</v>
      </c>
      <c r="B665" t="s">
        <v>4957</v>
      </c>
      <c r="C665" t="s">
        <v>4960</v>
      </c>
      <c r="D665">
        <v>2</v>
      </c>
      <c r="E665">
        <f>IF(D665=1,0,1)</f>
        <v>1</v>
      </c>
    </row>
    <row r="666" spans="1:5" x14ac:dyDescent="0.25">
      <c r="A666" t="s">
        <v>209</v>
      </c>
      <c r="B666" t="s">
        <v>777</v>
      </c>
      <c r="C666" t="s">
        <v>782</v>
      </c>
      <c r="D666">
        <v>2</v>
      </c>
      <c r="E666">
        <f>IF(D666=1,0,1)</f>
        <v>1</v>
      </c>
    </row>
    <row r="667" spans="1:5" x14ac:dyDescent="0.25">
      <c r="A667" t="s">
        <v>207</v>
      </c>
      <c r="B667" t="s">
        <v>309</v>
      </c>
      <c r="C667" t="s">
        <v>315</v>
      </c>
      <c r="D667">
        <v>2</v>
      </c>
      <c r="E667">
        <f>IF(D667=1,0,1)</f>
        <v>1</v>
      </c>
    </row>
    <row r="668" spans="1:5" x14ac:dyDescent="0.25">
      <c r="A668" t="s">
        <v>208</v>
      </c>
      <c r="B668" t="s">
        <v>511</v>
      </c>
      <c r="C668" t="s">
        <v>518</v>
      </c>
      <c r="D668">
        <v>2</v>
      </c>
      <c r="E668">
        <f>IF(D668=1,0,1)</f>
        <v>1</v>
      </c>
    </row>
    <row r="669" spans="1:5" x14ac:dyDescent="0.25">
      <c r="A669" t="s">
        <v>198</v>
      </c>
      <c r="B669" t="s">
        <v>2</v>
      </c>
      <c r="C669" s="1" t="s">
        <v>8</v>
      </c>
      <c r="D669">
        <v>2</v>
      </c>
      <c r="E669">
        <f>IF(D669=1,0,1)</f>
        <v>1</v>
      </c>
    </row>
    <row r="670" spans="1:5" x14ac:dyDescent="0.25">
      <c r="A670" t="s">
        <v>210</v>
      </c>
      <c r="B670" t="s">
        <v>1007</v>
      </c>
      <c r="C670" t="s">
        <v>864</v>
      </c>
      <c r="D670">
        <v>2</v>
      </c>
      <c r="E670">
        <f>IF(D670=1,0,1)</f>
        <v>1</v>
      </c>
    </row>
    <row r="671" spans="1:5" x14ac:dyDescent="0.25">
      <c r="A671" t="s">
        <v>209</v>
      </c>
      <c r="B671" t="s">
        <v>854</v>
      </c>
      <c r="C671" t="s">
        <v>864</v>
      </c>
      <c r="D671">
        <v>2</v>
      </c>
      <c r="E671">
        <f>IF(D671=1,0,1)</f>
        <v>1</v>
      </c>
    </row>
    <row r="672" spans="1:5" x14ac:dyDescent="0.25">
      <c r="A672" t="s">
        <v>214</v>
      </c>
      <c r="B672" t="s">
        <v>2191</v>
      </c>
      <c r="C672" t="s">
        <v>2201</v>
      </c>
      <c r="D672">
        <v>2</v>
      </c>
      <c r="E672">
        <f>IF(D672=1,0,1)</f>
        <v>1</v>
      </c>
    </row>
    <row r="673" spans="1:5" x14ac:dyDescent="0.25">
      <c r="A673" t="s">
        <v>213</v>
      </c>
      <c r="B673" t="s">
        <v>1833</v>
      </c>
      <c r="C673" t="s">
        <v>1838</v>
      </c>
      <c r="D673">
        <v>2</v>
      </c>
      <c r="E673">
        <f>IF(D673=1,0,1)</f>
        <v>1</v>
      </c>
    </row>
    <row r="674" spans="1:5" x14ac:dyDescent="0.25">
      <c r="A674" t="s">
        <v>3456</v>
      </c>
      <c r="B674" t="s">
        <v>3289</v>
      </c>
      <c r="C674" t="s">
        <v>3290</v>
      </c>
      <c r="D674">
        <v>2</v>
      </c>
      <c r="E674">
        <f>IF(D674=1,0,1)</f>
        <v>1</v>
      </c>
    </row>
    <row r="675" spans="1:5" x14ac:dyDescent="0.25">
      <c r="A675" t="s">
        <v>5288</v>
      </c>
      <c r="B675" t="s">
        <v>5475</v>
      </c>
      <c r="C675" t="s">
        <v>5482</v>
      </c>
      <c r="D675">
        <v>2</v>
      </c>
      <c r="E675">
        <f>IF(D675=1,0,1)</f>
        <v>1</v>
      </c>
    </row>
    <row r="676" spans="1:5" x14ac:dyDescent="0.25">
      <c r="A676" t="s">
        <v>2838</v>
      </c>
      <c r="B676" t="s">
        <v>3099</v>
      </c>
      <c r="C676" t="s">
        <v>1212</v>
      </c>
      <c r="D676">
        <v>2</v>
      </c>
      <c r="E676">
        <f>IF(D676=1,0,1)</f>
        <v>1</v>
      </c>
    </row>
    <row r="677" spans="1:5" x14ac:dyDescent="0.25">
      <c r="A677" t="s">
        <v>211</v>
      </c>
      <c r="B677" t="s">
        <v>1201</v>
      </c>
      <c r="C677" t="s">
        <v>1212</v>
      </c>
      <c r="D677">
        <v>2</v>
      </c>
      <c r="E677">
        <f>IF(D677=1,0,1)</f>
        <v>1</v>
      </c>
    </row>
    <row r="678" spans="1:5" x14ac:dyDescent="0.25">
      <c r="A678" t="s">
        <v>2838</v>
      </c>
      <c r="B678" t="s">
        <v>2996</v>
      </c>
      <c r="C678" t="s">
        <v>3002</v>
      </c>
      <c r="D678">
        <v>2</v>
      </c>
      <c r="E678">
        <f>IF(D678=1,0,1)</f>
        <v>1</v>
      </c>
    </row>
    <row r="679" spans="1:5" x14ac:dyDescent="0.25">
      <c r="A679" t="s">
        <v>208</v>
      </c>
      <c r="B679" t="s">
        <v>542</v>
      </c>
      <c r="C679" t="s">
        <v>547</v>
      </c>
      <c r="D679">
        <v>2</v>
      </c>
      <c r="E679">
        <f>IF(D679=1,0,1)</f>
        <v>1</v>
      </c>
    </row>
    <row r="680" spans="1:5" x14ac:dyDescent="0.25">
      <c r="A680" t="s">
        <v>3458</v>
      </c>
      <c r="B680" t="s">
        <v>3966</v>
      </c>
      <c r="C680" t="s">
        <v>2734</v>
      </c>
      <c r="D680">
        <v>2</v>
      </c>
      <c r="E680">
        <f>IF(D680=1,0,1)</f>
        <v>1</v>
      </c>
    </row>
    <row r="681" spans="1:5" x14ac:dyDescent="0.25">
      <c r="A681" t="s">
        <v>2530</v>
      </c>
      <c r="B681" t="s">
        <v>2729</v>
      </c>
      <c r="C681" t="s">
        <v>2734</v>
      </c>
      <c r="D681">
        <v>2</v>
      </c>
      <c r="E681">
        <f>IF(D681=1,0,1)</f>
        <v>1</v>
      </c>
    </row>
    <row r="682" spans="1:5" x14ac:dyDescent="0.25">
      <c r="A682" t="s">
        <v>4985</v>
      </c>
      <c r="B682" t="s">
        <v>5045</v>
      </c>
      <c r="C682" t="s">
        <v>5051</v>
      </c>
      <c r="D682">
        <v>2</v>
      </c>
      <c r="E682">
        <f>IF(D682=1,0,1)</f>
        <v>1</v>
      </c>
    </row>
    <row r="683" spans="1:5" x14ac:dyDescent="0.25">
      <c r="A683" t="s">
        <v>213</v>
      </c>
      <c r="B683" t="s">
        <v>1680</v>
      </c>
      <c r="C683" t="s">
        <v>1691</v>
      </c>
      <c r="D683">
        <v>2</v>
      </c>
      <c r="E683">
        <f>IF(D683=1,0,1)</f>
        <v>1</v>
      </c>
    </row>
    <row r="684" spans="1:5" x14ac:dyDescent="0.25">
      <c r="A684" t="s">
        <v>209</v>
      </c>
      <c r="B684" t="s">
        <v>857</v>
      </c>
      <c r="C684" t="s">
        <v>867</v>
      </c>
      <c r="D684">
        <v>2</v>
      </c>
      <c r="E684">
        <f>IF(D684=1,0,1)</f>
        <v>1</v>
      </c>
    </row>
    <row r="685" spans="1:5" x14ac:dyDescent="0.25">
      <c r="A685" t="s">
        <v>3456</v>
      </c>
      <c r="B685" t="s">
        <v>3366</v>
      </c>
      <c r="C685" t="s">
        <v>867</v>
      </c>
      <c r="D685">
        <v>2</v>
      </c>
      <c r="E685">
        <f>IF(D685=1,0,1)</f>
        <v>1</v>
      </c>
    </row>
    <row r="686" spans="1:5" x14ac:dyDescent="0.25">
      <c r="A686" t="s">
        <v>2530</v>
      </c>
      <c r="B686" t="s">
        <v>2661</v>
      </c>
      <c r="C686" t="s">
        <v>783</v>
      </c>
      <c r="D686">
        <v>2</v>
      </c>
      <c r="E686">
        <f>IF(D686=1,0,1)</f>
        <v>1</v>
      </c>
    </row>
    <row r="687" spans="1:5" x14ac:dyDescent="0.25">
      <c r="A687" t="s">
        <v>209</v>
      </c>
      <c r="B687" t="s">
        <v>778</v>
      </c>
      <c r="C687" t="s">
        <v>783</v>
      </c>
      <c r="D687">
        <v>2</v>
      </c>
      <c r="E687">
        <f>IF(D687=1,0,1)</f>
        <v>1</v>
      </c>
    </row>
    <row r="688" spans="1:5" x14ac:dyDescent="0.25">
      <c r="A688" t="s">
        <v>4985</v>
      </c>
      <c r="B688" t="s">
        <v>4989</v>
      </c>
      <c r="C688" t="s">
        <v>3377</v>
      </c>
      <c r="D688">
        <v>2</v>
      </c>
      <c r="E688">
        <f>IF(D688=1,0,1)</f>
        <v>1</v>
      </c>
    </row>
    <row r="689" spans="1:5" x14ac:dyDescent="0.25">
      <c r="A689" t="s">
        <v>3456</v>
      </c>
      <c r="B689" t="s">
        <v>3370</v>
      </c>
      <c r="C689" t="s">
        <v>3377</v>
      </c>
      <c r="D689">
        <v>2</v>
      </c>
      <c r="E689">
        <f>IF(D689=1,0,1)</f>
        <v>1</v>
      </c>
    </row>
    <row r="690" spans="1:5" x14ac:dyDescent="0.25">
      <c r="A690" t="s">
        <v>212</v>
      </c>
      <c r="B690" t="s">
        <v>1587</v>
      </c>
      <c r="C690" t="s">
        <v>776</v>
      </c>
      <c r="D690">
        <v>2</v>
      </c>
      <c r="E690">
        <f>IF(D690=1,0,1)</f>
        <v>1</v>
      </c>
    </row>
    <row r="691" spans="1:5" x14ac:dyDescent="0.25">
      <c r="A691" t="s">
        <v>209</v>
      </c>
      <c r="B691" t="s">
        <v>771</v>
      </c>
      <c r="C691" t="s">
        <v>776</v>
      </c>
      <c r="D691">
        <v>2</v>
      </c>
      <c r="E691">
        <f>IF(D691=1,0,1)</f>
        <v>1</v>
      </c>
    </row>
    <row r="692" spans="1:5" x14ac:dyDescent="0.25">
      <c r="A692" t="s">
        <v>208</v>
      </c>
      <c r="B692" t="s">
        <v>526</v>
      </c>
      <c r="C692" t="s">
        <v>535</v>
      </c>
      <c r="D692">
        <v>2</v>
      </c>
      <c r="E692">
        <f>IF(D692=1,0,1)</f>
        <v>1</v>
      </c>
    </row>
    <row r="693" spans="1:5" x14ac:dyDescent="0.25">
      <c r="A693" t="s">
        <v>3458</v>
      </c>
      <c r="B693" t="s">
        <v>3965</v>
      </c>
      <c r="C693" t="s">
        <v>3971</v>
      </c>
      <c r="D693">
        <v>2</v>
      </c>
      <c r="E693">
        <f>IF(D693=1,0,1)</f>
        <v>1</v>
      </c>
    </row>
    <row r="694" spans="1:5" x14ac:dyDescent="0.25">
      <c r="A694" t="s">
        <v>2238</v>
      </c>
      <c r="B694" t="s">
        <v>2344</v>
      </c>
      <c r="C694" t="s">
        <v>2347</v>
      </c>
      <c r="D694">
        <v>2</v>
      </c>
      <c r="E694">
        <f>IF(D694=1,0,1)</f>
        <v>1</v>
      </c>
    </row>
    <row r="695" spans="1:5" x14ac:dyDescent="0.25">
      <c r="A695" t="s">
        <v>2838</v>
      </c>
      <c r="B695" t="s">
        <v>3129</v>
      </c>
      <c r="C695" t="s">
        <v>2347</v>
      </c>
      <c r="D695">
        <v>2</v>
      </c>
      <c r="E695">
        <f>IF(D695=1,0,1)</f>
        <v>1</v>
      </c>
    </row>
    <row r="696" spans="1:5" x14ac:dyDescent="0.25">
      <c r="A696" t="s">
        <v>3456</v>
      </c>
      <c r="B696" t="s">
        <v>3352</v>
      </c>
      <c r="C696" t="s">
        <v>1324</v>
      </c>
      <c r="D696">
        <v>2</v>
      </c>
      <c r="E696">
        <f>IF(D696=1,0,1)</f>
        <v>1</v>
      </c>
    </row>
    <row r="697" spans="1:5" x14ac:dyDescent="0.25">
      <c r="A697" t="s">
        <v>211</v>
      </c>
      <c r="B697" t="s">
        <v>1315</v>
      </c>
      <c r="C697" t="s">
        <v>1324</v>
      </c>
      <c r="D697">
        <v>2</v>
      </c>
      <c r="E697">
        <f>IF(D697=1,0,1)</f>
        <v>1</v>
      </c>
    </row>
    <row r="698" spans="1:5" x14ac:dyDescent="0.25">
      <c r="A698" t="s">
        <v>3458</v>
      </c>
      <c r="B698" t="s">
        <v>3959</v>
      </c>
      <c r="C698" t="s">
        <v>2983</v>
      </c>
      <c r="D698">
        <v>2</v>
      </c>
      <c r="E698">
        <f>IF(D698=1,0,1)</f>
        <v>1</v>
      </c>
    </row>
    <row r="699" spans="1:5" x14ac:dyDescent="0.25">
      <c r="A699" t="s">
        <v>2838</v>
      </c>
      <c r="B699" t="s">
        <v>2973</v>
      </c>
      <c r="C699" t="s">
        <v>2983</v>
      </c>
      <c r="D699">
        <v>2</v>
      </c>
      <c r="E699">
        <f>IF(D699=1,0,1)</f>
        <v>1</v>
      </c>
    </row>
    <row r="700" spans="1:5" x14ac:dyDescent="0.25">
      <c r="A700" t="s">
        <v>2838</v>
      </c>
      <c r="B700" t="s">
        <v>2981</v>
      </c>
      <c r="C700" t="s">
        <v>2991</v>
      </c>
      <c r="D700">
        <v>2</v>
      </c>
      <c r="E700">
        <f>IF(D700=1,0,1)</f>
        <v>1</v>
      </c>
    </row>
    <row r="701" spans="1:5" x14ac:dyDescent="0.25">
      <c r="A701" t="s">
        <v>2838</v>
      </c>
      <c r="B701" t="s">
        <v>3121</v>
      </c>
      <c r="C701" t="s">
        <v>2991</v>
      </c>
      <c r="D701">
        <v>2</v>
      </c>
      <c r="E701">
        <f>IF(D701=1,0,1)</f>
        <v>1</v>
      </c>
    </row>
    <row r="702" spans="1:5" x14ac:dyDescent="0.25">
      <c r="A702" t="s">
        <v>211</v>
      </c>
      <c r="B702" t="s">
        <v>1321</v>
      </c>
      <c r="C702" t="s">
        <v>1330</v>
      </c>
      <c r="D702">
        <v>2</v>
      </c>
      <c r="E702">
        <f>IF(D702=1,0,1)</f>
        <v>1</v>
      </c>
    </row>
    <row r="703" spans="1:5" x14ac:dyDescent="0.25">
      <c r="A703" t="s">
        <v>2238</v>
      </c>
      <c r="B703" t="s">
        <v>2521</v>
      </c>
      <c r="C703" t="s">
        <v>2527</v>
      </c>
      <c r="D703">
        <v>2</v>
      </c>
      <c r="E703">
        <f>IF(D703=1,0,1)</f>
        <v>1</v>
      </c>
    </row>
    <row r="704" spans="1:5" x14ac:dyDescent="0.25">
      <c r="A704" t="s">
        <v>211</v>
      </c>
      <c r="B704" t="s">
        <v>1289</v>
      </c>
      <c r="C704" t="s">
        <v>866</v>
      </c>
      <c r="D704">
        <v>2</v>
      </c>
      <c r="E704">
        <f>IF(D704=1,0,1)</f>
        <v>1</v>
      </c>
    </row>
    <row r="705" spans="1:5" x14ac:dyDescent="0.25">
      <c r="A705" t="s">
        <v>209</v>
      </c>
      <c r="B705" t="s">
        <v>856</v>
      </c>
      <c r="C705" t="s">
        <v>866</v>
      </c>
      <c r="D705">
        <v>2</v>
      </c>
      <c r="E705">
        <f>IF(D705=1,0,1)</f>
        <v>1</v>
      </c>
    </row>
    <row r="706" spans="1:5" x14ac:dyDescent="0.25">
      <c r="A706" t="s">
        <v>210</v>
      </c>
      <c r="B706" t="s">
        <v>1084</v>
      </c>
      <c r="C706" t="s">
        <v>1086</v>
      </c>
      <c r="D706">
        <v>2</v>
      </c>
      <c r="E706">
        <f>IF(D706=1,0,1)</f>
        <v>1</v>
      </c>
    </row>
    <row r="707" spans="1:5" x14ac:dyDescent="0.25">
      <c r="A707" t="s">
        <v>211</v>
      </c>
      <c r="B707" t="s">
        <v>1200</v>
      </c>
      <c r="C707" t="s">
        <v>1211</v>
      </c>
      <c r="D707">
        <v>2</v>
      </c>
      <c r="E707">
        <f>IF(D707=1,0,1)</f>
        <v>1</v>
      </c>
    </row>
    <row r="708" spans="1:5" x14ac:dyDescent="0.25">
      <c r="A708" t="s">
        <v>2838</v>
      </c>
      <c r="B708" t="s">
        <v>2949</v>
      </c>
      <c r="C708" t="s">
        <v>2963</v>
      </c>
      <c r="D708">
        <v>2</v>
      </c>
      <c r="E708">
        <f>IF(D708=1,0,1)</f>
        <v>1</v>
      </c>
    </row>
    <row r="709" spans="1:5" x14ac:dyDescent="0.25">
      <c r="A709" t="s">
        <v>3456</v>
      </c>
      <c r="B709" t="s">
        <v>3368</v>
      </c>
      <c r="C709" t="s">
        <v>2963</v>
      </c>
      <c r="D709">
        <v>2</v>
      </c>
      <c r="E709">
        <f>IF(D709=1,0,1)</f>
        <v>1</v>
      </c>
    </row>
    <row r="710" spans="1:5" x14ac:dyDescent="0.25">
      <c r="A710" t="s">
        <v>213</v>
      </c>
      <c r="B710" t="s">
        <v>1765</v>
      </c>
      <c r="C710" t="s">
        <v>1773</v>
      </c>
      <c r="D710">
        <v>2</v>
      </c>
      <c r="E710">
        <f>IF(D710=1,0,1)</f>
        <v>1</v>
      </c>
    </row>
    <row r="711" spans="1:5" x14ac:dyDescent="0.25">
      <c r="A711" t="s">
        <v>2838</v>
      </c>
      <c r="B711" t="s">
        <v>3093</v>
      </c>
      <c r="C711" t="s">
        <v>1773</v>
      </c>
      <c r="D711">
        <v>2</v>
      </c>
      <c r="E711">
        <f>IF(D711=1,0,1)</f>
        <v>1</v>
      </c>
    </row>
    <row r="712" spans="1:5" x14ac:dyDescent="0.25">
      <c r="A712" t="s">
        <v>4400</v>
      </c>
      <c r="B712" t="s">
        <v>4584</v>
      </c>
      <c r="C712" t="s">
        <v>42</v>
      </c>
      <c r="D712">
        <v>2</v>
      </c>
      <c r="E712">
        <f>IF(D712=1,0,1)</f>
        <v>1</v>
      </c>
    </row>
    <row r="713" spans="1:5" x14ac:dyDescent="0.25">
      <c r="A713" t="s">
        <v>198</v>
      </c>
      <c r="B713" t="s">
        <v>40</v>
      </c>
      <c r="C713" t="s">
        <v>42</v>
      </c>
      <c r="D713">
        <v>2</v>
      </c>
      <c r="E713">
        <f>IF(D713=1,0,1)</f>
        <v>1</v>
      </c>
    </row>
    <row r="714" spans="1:5" x14ac:dyDescent="0.25">
      <c r="A714" t="s">
        <v>210</v>
      </c>
      <c r="B714" t="s">
        <v>935</v>
      </c>
      <c r="C714" t="s">
        <v>945</v>
      </c>
      <c r="D714">
        <v>2</v>
      </c>
      <c r="E714">
        <f>IF(D714=1,0,1)</f>
        <v>1</v>
      </c>
    </row>
    <row r="715" spans="1:5" x14ac:dyDescent="0.25">
      <c r="A715" t="s">
        <v>2238</v>
      </c>
      <c r="B715" t="s">
        <v>2387</v>
      </c>
      <c r="C715" t="s">
        <v>945</v>
      </c>
      <c r="D715">
        <v>2</v>
      </c>
      <c r="E715">
        <f>IF(D715=1,0,1)</f>
        <v>1</v>
      </c>
    </row>
    <row r="716" spans="1:5" x14ac:dyDescent="0.25">
      <c r="A716" t="s">
        <v>4400</v>
      </c>
      <c r="B716" t="s">
        <v>4456</v>
      </c>
      <c r="C716" t="s">
        <v>647</v>
      </c>
      <c r="D716">
        <v>2</v>
      </c>
      <c r="E716">
        <f>IF(D716=1,0,1)</f>
        <v>1</v>
      </c>
    </row>
    <row r="717" spans="1:5" x14ac:dyDescent="0.25">
      <c r="A717" t="s">
        <v>208</v>
      </c>
      <c r="B717" t="s">
        <v>566</v>
      </c>
      <c r="C717" t="s">
        <v>647</v>
      </c>
      <c r="D717">
        <v>2</v>
      </c>
      <c r="E717">
        <f>IF(D717=1,0,1)</f>
        <v>1</v>
      </c>
    </row>
    <row r="718" spans="1:5" x14ac:dyDescent="0.25">
      <c r="A718" t="s">
        <v>2238</v>
      </c>
      <c r="B718" t="s">
        <v>2404</v>
      </c>
      <c r="C718" t="s">
        <v>2409</v>
      </c>
      <c r="D718">
        <v>2</v>
      </c>
      <c r="E718">
        <f>IF(D718=1,0,1)</f>
        <v>1</v>
      </c>
    </row>
    <row r="719" spans="1:5" x14ac:dyDescent="0.25">
      <c r="A719" t="s">
        <v>2238</v>
      </c>
      <c r="B719" t="s">
        <v>2402</v>
      </c>
      <c r="C719" t="s">
        <v>2409</v>
      </c>
      <c r="D719">
        <v>2</v>
      </c>
      <c r="E719">
        <f>IF(D719=1,0,1)</f>
        <v>1</v>
      </c>
    </row>
    <row r="720" spans="1:5" x14ac:dyDescent="0.25">
      <c r="A720" t="s">
        <v>198</v>
      </c>
      <c r="B720" t="s">
        <v>166</v>
      </c>
      <c r="C720" t="s">
        <v>169</v>
      </c>
      <c r="D720">
        <v>2</v>
      </c>
      <c r="E720">
        <f>IF(D720=1,0,1)</f>
        <v>1</v>
      </c>
    </row>
    <row r="721" spans="1:5" x14ac:dyDescent="0.25">
      <c r="A721" t="s">
        <v>207</v>
      </c>
      <c r="B721" t="s">
        <v>384</v>
      </c>
      <c r="C721" t="s">
        <v>169</v>
      </c>
      <c r="D721">
        <v>2</v>
      </c>
      <c r="E721">
        <f>IF(D721=1,0,1)</f>
        <v>1</v>
      </c>
    </row>
    <row r="722" spans="1:5" x14ac:dyDescent="0.25">
      <c r="A722" t="s">
        <v>2238</v>
      </c>
      <c r="B722" t="s">
        <v>2253</v>
      </c>
      <c r="C722" t="s">
        <v>2262</v>
      </c>
      <c r="D722">
        <v>2</v>
      </c>
      <c r="E722">
        <f>IF(D722=1,0,1)</f>
        <v>1</v>
      </c>
    </row>
    <row r="723" spans="1:5" x14ac:dyDescent="0.25">
      <c r="A723" t="s">
        <v>208</v>
      </c>
      <c r="B723" t="s">
        <v>635</v>
      </c>
      <c r="C723" t="s">
        <v>641</v>
      </c>
      <c r="D723">
        <v>2</v>
      </c>
      <c r="E723">
        <f>IF(D723=1,0,1)</f>
        <v>1</v>
      </c>
    </row>
    <row r="724" spans="1:5" x14ac:dyDescent="0.25">
      <c r="A724" t="s">
        <v>2530</v>
      </c>
      <c r="B724" t="s">
        <v>2557</v>
      </c>
      <c r="C724" t="s">
        <v>2263</v>
      </c>
      <c r="D724">
        <v>2</v>
      </c>
      <c r="E724">
        <f>IF(D724=1,0,1)</f>
        <v>1</v>
      </c>
    </row>
    <row r="725" spans="1:5" x14ac:dyDescent="0.25">
      <c r="A725" t="s">
        <v>2238</v>
      </c>
      <c r="B725" t="s">
        <v>2254</v>
      </c>
      <c r="C725" t="s">
        <v>2263</v>
      </c>
      <c r="D725">
        <v>2</v>
      </c>
      <c r="E725">
        <f>IF(D725=1,0,1)</f>
        <v>1</v>
      </c>
    </row>
    <row r="726" spans="1:5" x14ac:dyDescent="0.25">
      <c r="A726" t="s">
        <v>209</v>
      </c>
      <c r="B726" t="s">
        <v>873</v>
      </c>
      <c r="C726" t="s">
        <v>881</v>
      </c>
      <c r="D726">
        <v>2</v>
      </c>
      <c r="E726">
        <f>IF(D726=1,0,1)</f>
        <v>1</v>
      </c>
    </row>
    <row r="727" spans="1:5" x14ac:dyDescent="0.25">
      <c r="A727" t="s">
        <v>2238</v>
      </c>
      <c r="B727" t="s">
        <v>2252</v>
      </c>
      <c r="C727" t="s">
        <v>881</v>
      </c>
      <c r="D727">
        <v>2</v>
      </c>
      <c r="E727">
        <f>IF(D727=1,0,1)</f>
        <v>1</v>
      </c>
    </row>
    <row r="728" spans="1:5" x14ac:dyDescent="0.25">
      <c r="A728" t="s">
        <v>4400</v>
      </c>
      <c r="B728" t="s">
        <v>4425</v>
      </c>
      <c r="C728" t="s">
        <v>1388</v>
      </c>
      <c r="D728">
        <v>2</v>
      </c>
      <c r="E728">
        <f>IF(D728=1,0,1)</f>
        <v>1</v>
      </c>
    </row>
    <row r="729" spans="1:5" x14ac:dyDescent="0.25">
      <c r="A729" t="s">
        <v>212</v>
      </c>
      <c r="B729" t="s">
        <v>1378</v>
      </c>
      <c r="C729" t="s">
        <v>1388</v>
      </c>
      <c r="D729">
        <v>2</v>
      </c>
      <c r="E729">
        <f>IF(D729=1,0,1)</f>
        <v>1</v>
      </c>
    </row>
    <row r="730" spans="1:5" x14ac:dyDescent="0.25">
      <c r="A730" t="s">
        <v>2238</v>
      </c>
      <c r="B730" t="s">
        <v>2382</v>
      </c>
      <c r="C730" t="s">
        <v>1699</v>
      </c>
      <c r="D730">
        <v>2</v>
      </c>
      <c r="E730">
        <f>IF(D730=1,0,1)</f>
        <v>1</v>
      </c>
    </row>
    <row r="731" spans="1:5" x14ac:dyDescent="0.25">
      <c r="A731" t="s">
        <v>213</v>
      </c>
      <c r="B731" t="s">
        <v>1688</v>
      </c>
      <c r="C731" t="s">
        <v>1699</v>
      </c>
      <c r="D731">
        <v>2</v>
      </c>
      <c r="E731">
        <f>IF(D731=1,0,1)</f>
        <v>1</v>
      </c>
    </row>
    <row r="732" spans="1:5" x14ac:dyDescent="0.25">
      <c r="A732" t="s">
        <v>210</v>
      </c>
      <c r="B732" t="s">
        <v>894</v>
      </c>
      <c r="C732" t="s">
        <v>903</v>
      </c>
      <c r="D732">
        <v>2</v>
      </c>
      <c r="E732">
        <f>IF(D732=1,0,1)</f>
        <v>1</v>
      </c>
    </row>
    <row r="733" spans="1:5" x14ac:dyDescent="0.25">
      <c r="A733" t="s">
        <v>211</v>
      </c>
      <c r="B733" t="s">
        <v>1306</v>
      </c>
      <c r="C733" t="s">
        <v>903</v>
      </c>
      <c r="D733">
        <v>2</v>
      </c>
      <c r="E733">
        <f>IF(D733=1,0,1)</f>
        <v>1</v>
      </c>
    </row>
    <row r="734" spans="1:5" x14ac:dyDescent="0.25">
      <c r="A734" t="s">
        <v>4400</v>
      </c>
      <c r="B734" t="s">
        <v>4445</v>
      </c>
      <c r="C734" t="s">
        <v>4463</v>
      </c>
      <c r="D734">
        <v>2</v>
      </c>
      <c r="E734">
        <f>IF(D734=1,0,1)</f>
        <v>1</v>
      </c>
    </row>
    <row r="735" spans="1:5" x14ac:dyDescent="0.25">
      <c r="A735" t="s">
        <v>2530</v>
      </c>
      <c r="B735" t="s">
        <v>2640</v>
      </c>
      <c r="C735" t="s">
        <v>2650</v>
      </c>
      <c r="D735">
        <v>2</v>
      </c>
      <c r="E735">
        <f>IF(D735=1,0,1)</f>
        <v>1</v>
      </c>
    </row>
    <row r="736" spans="1:5" x14ac:dyDescent="0.25">
      <c r="A736" t="s">
        <v>2838</v>
      </c>
      <c r="B736" t="s">
        <v>3124</v>
      </c>
      <c r="C736" t="s">
        <v>2650</v>
      </c>
      <c r="D736">
        <v>2</v>
      </c>
      <c r="E736">
        <f>IF(D736=1,0,1)</f>
        <v>1</v>
      </c>
    </row>
    <row r="737" spans="1:5" x14ac:dyDescent="0.25">
      <c r="A737" t="s">
        <v>2530</v>
      </c>
      <c r="B737" t="s">
        <v>2674</v>
      </c>
      <c r="C737" t="s">
        <v>1755</v>
      </c>
      <c r="D737">
        <v>2</v>
      </c>
      <c r="E737">
        <f>IF(D737=1,0,1)</f>
        <v>1</v>
      </c>
    </row>
    <row r="738" spans="1:5" x14ac:dyDescent="0.25">
      <c r="A738" t="s">
        <v>213</v>
      </c>
      <c r="B738" t="s">
        <v>1749</v>
      </c>
      <c r="C738" t="s">
        <v>1755</v>
      </c>
      <c r="D738">
        <v>2</v>
      </c>
      <c r="E738">
        <f>IF(D738=1,0,1)</f>
        <v>1</v>
      </c>
    </row>
    <row r="739" spans="1:5" x14ac:dyDescent="0.25">
      <c r="A739" t="s">
        <v>2238</v>
      </c>
      <c r="B739" t="s">
        <v>2390</v>
      </c>
      <c r="C739" t="s">
        <v>2393</v>
      </c>
      <c r="D739">
        <v>2</v>
      </c>
      <c r="E739">
        <f>IF(D739=1,0,1)</f>
        <v>1</v>
      </c>
    </row>
    <row r="740" spans="1:5" x14ac:dyDescent="0.25">
      <c r="A740" t="s">
        <v>4985</v>
      </c>
      <c r="B740" t="s">
        <v>5126</v>
      </c>
      <c r="C740" t="s">
        <v>5129</v>
      </c>
      <c r="D740">
        <v>2</v>
      </c>
      <c r="E740">
        <f>IF(D740=1,0,1)</f>
        <v>1</v>
      </c>
    </row>
    <row r="741" spans="1:5" x14ac:dyDescent="0.25">
      <c r="A741" t="s">
        <v>210</v>
      </c>
      <c r="B741" t="s">
        <v>919</v>
      </c>
      <c r="C741" t="s">
        <v>927</v>
      </c>
      <c r="D741">
        <v>2</v>
      </c>
      <c r="E741">
        <f>IF(D741=1,0,1)</f>
        <v>1</v>
      </c>
    </row>
    <row r="742" spans="1:5" x14ac:dyDescent="0.25">
      <c r="A742" t="s">
        <v>207</v>
      </c>
      <c r="B742" t="s">
        <v>422</v>
      </c>
      <c r="C742" t="s">
        <v>426</v>
      </c>
      <c r="D742">
        <v>2</v>
      </c>
      <c r="E742">
        <f>IF(D742=1,0,1)</f>
        <v>1</v>
      </c>
    </row>
    <row r="743" spans="1:5" x14ac:dyDescent="0.25">
      <c r="A743" t="s">
        <v>3456</v>
      </c>
      <c r="B743" t="s">
        <v>3354</v>
      </c>
      <c r="C743" t="s">
        <v>3362</v>
      </c>
      <c r="D743">
        <v>2</v>
      </c>
      <c r="E743">
        <f>IF(D743=1,0,1)</f>
        <v>1</v>
      </c>
    </row>
    <row r="744" spans="1:5" x14ac:dyDescent="0.25">
      <c r="A744" t="s">
        <v>3456</v>
      </c>
      <c r="B744" t="s">
        <v>3357</v>
      </c>
      <c r="C744" t="s">
        <v>3365</v>
      </c>
      <c r="D744">
        <v>2</v>
      </c>
      <c r="E744">
        <f>IF(D744=1,0,1)</f>
        <v>1</v>
      </c>
    </row>
    <row r="745" spans="1:5" x14ac:dyDescent="0.25">
      <c r="A745" t="s">
        <v>3459</v>
      </c>
      <c r="B745" t="s">
        <v>4199</v>
      </c>
      <c r="C745" t="s">
        <v>4205</v>
      </c>
      <c r="D745">
        <v>2</v>
      </c>
      <c r="E745">
        <f>IF(D745=1,0,1)</f>
        <v>1</v>
      </c>
    </row>
    <row r="746" spans="1:5" x14ac:dyDescent="0.25">
      <c r="A746" t="s">
        <v>213</v>
      </c>
      <c r="B746" t="s">
        <v>1750</v>
      </c>
      <c r="C746" t="s">
        <v>1756</v>
      </c>
      <c r="D746">
        <v>2</v>
      </c>
      <c r="E746">
        <f>IF(D746=1,0,1)</f>
        <v>1</v>
      </c>
    </row>
    <row r="747" spans="1:5" x14ac:dyDescent="0.25">
      <c r="A747" t="s">
        <v>4985</v>
      </c>
      <c r="B747" t="s">
        <v>5057</v>
      </c>
      <c r="C747" t="s">
        <v>1756</v>
      </c>
      <c r="D747">
        <v>2</v>
      </c>
      <c r="E747">
        <f>IF(D747=1,0,1)</f>
        <v>1</v>
      </c>
    </row>
    <row r="748" spans="1:5" x14ac:dyDescent="0.25">
      <c r="A748" t="s">
        <v>4400</v>
      </c>
      <c r="B748" t="s">
        <v>4594</v>
      </c>
      <c r="C748" t="s">
        <v>4600</v>
      </c>
      <c r="D748">
        <v>2</v>
      </c>
      <c r="E748">
        <f>IF(D748=1,0,1)</f>
        <v>1</v>
      </c>
    </row>
    <row r="749" spans="1:5" x14ac:dyDescent="0.25">
      <c r="A749" t="s">
        <v>4400</v>
      </c>
      <c r="B749" t="s">
        <v>4592</v>
      </c>
      <c r="C749" t="s">
        <v>4598</v>
      </c>
      <c r="D749">
        <v>2</v>
      </c>
      <c r="E749">
        <f>IF(D749=1,0,1)</f>
        <v>1</v>
      </c>
    </row>
    <row r="750" spans="1:5" x14ac:dyDescent="0.25">
      <c r="A750" t="s">
        <v>214</v>
      </c>
      <c r="B750" t="s">
        <v>2022</v>
      </c>
      <c r="C750" t="s">
        <v>947</v>
      </c>
      <c r="D750">
        <v>2</v>
      </c>
      <c r="E750">
        <f>IF(D750=1,0,1)</f>
        <v>1</v>
      </c>
    </row>
    <row r="751" spans="1:5" x14ac:dyDescent="0.25">
      <c r="A751" t="s">
        <v>210</v>
      </c>
      <c r="B751" t="s">
        <v>938</v>
      </c>
      <c r="C751" t="s">
        <v>947</v>
      </c>
      <c r="D751">
        <v>2</v>
      </c>
      <c r="E751">
        <f>IF(D751=1,0,1)</f>
        <v>1</v>
      </c>
    </row>
    <row r="752" spans="1:5" x14ac:dyDescent="0.25">
      <c r="A752" t="s">
        <v>208</v>
      </c>
      <c r="B752" t="s">
        <v>631</v>
      </c>
      <c r="C752" t="s">
        <v>655</v>
      </c>
      <c r="D752">
        <v>2</v>
      </c>
      <c r="E752">
        <f>IF(D752=1,0,1)</f>
        <v>1</v>
      </c>
    </row>
    <row r="753" spans="1:5" x14ac:dyDescent="0.25">
      <c r="A753" t="s">
        <v>5288</v>
      </c>
      <c r="B753" t="s">
        <v>5322</v>
      </c>
      <c r="C753" t="s">
        <v>655</v>
      </c>
      <c r="D753">
        <v>2</v>
      </c>
      <c r="E753">
        <f>IF(D753=1,0,1)</f>
        <v>1</v>
      </c>
    </row>
    <row r="754" spans="1:5" x14ac:dyDescent="0.25">
      <c r="A754" t="s">
        <v>208</v>
      </c>
      <c r="B754" t="s">
        <v>577</v>
      </c>
      <c r="C754" t="s">
        <v>388</v>
      </c>
      <c r="D754">
        <v>2</v>
      </c>
      <c r="E754">
        <f>IF(D754=1,0,1)</f>
        <v>1</v>
      </c>
    </row>
    <row r="755" spans="1:5" x14ac:dyDescent="0.25">
      <c r="A755" t="s">
        <v>207</v>
      </c>
      <c r="B755" t="s">
        <v>381</v>
      </c>
      <c r="C755" t="s">
        <v>388</v>
      </c>
      <c r="D755">
        <v>2</v>
      </c>
      <c r="E755">
        <f>IF(D755=1,0,1)</f>
        <v>1</v>
      </c>
    </row>
    <row r="756" spans="1:5" x14ac:dyDescent="0.25">
      <c r="A756" t="s">
        <v>2238</v>
      </c>
      <c r="B756" t="s">
        <v>2398</v>
      </c>
      <c r="C756" t="s">
        <v>243</v>
      </c>
      <c r="D756">
        <v>2</v>
      </c>
      <c r="E756">
        <f>IF(D756=1,0,1)</f>
        <v>1</v>
      </c>
    </row>
    <row r="757" spans="1:5" x14ac:dyDescent="0.25">
      <c r="A757" t="s">
        <v>198</v>
      </c>
      <c r="B757" t="s">
        <v>240</v>
      </c>
      <c r="C757" t="s">
        <v>243</v>
      </c>
      <c r="D757">
        <v>2</v>
      </c>
      <c r="E757">
        <f>IF(D757=1,0,1)</f>
        <v>1</v>
      </c>
    </row>
    <row r="758" spans="1:5" x14ac:dyDescent="0.25">
      <c r="A758" t="s">
        <v>209</v>
      </c>
      <c r="B758" t="s">
        <v>734</v>
      </c>
      <c r="C758" t="s">
        <v>740</v>
      </c>
      <c r="D758">
        <v>2</v>
      </c>
      <c r="E758">
        <f>IF(D758=1,0,1)</f>
        <v>1</v>
      </c>
    </row>
    <row r="759" spans="1:5" x14ac:dyDescent="0.25">
      <c r="A759" t="s">
        <v>211</v>
      </c>
      <c r="B759" t="s">
        <v>1168</v>
      </c>
      <c r="C759" t="s">
        <v>740</v>
      </c>
      <c r="D759">
        <v>2</v>
      </c>
      <c r="E759">
        <f>IF(D759=1,0,1)</f>
        <v>1</v>
      </c>
    </row>
    <row r="760" spans="1:5" x14ac:dyDescent="0.25">
      <c r="A760" t="s">
        <v>212</v>
      </c>
      <c r="B760" t="s">
        <v>1556</v>
      </c>
      <c r="C760" t="s">
        <v>1559</v>
      </c>
      <c r="D760">
        <v>2</v>
      </c>
      <c r="E760">
        <f>IF(D760=1,0,1)</f>
        <v>1</v>
      </c>
    </row>
    <row r="761" spans="1:5" x14ac:dyDescent="0.25">
      <c r="A761" t="s">
        <v>212</v>
      </c>
      <c r="B761" t="s">
        <v>1379</v>
      </c>
      <c r="C761" t="s">
        <v>1389</v>
      </c>
      <c r="D761">
        <v>2</v>
      </c>
      <c r="E761">
        <f>IF(D761=1,0,1)</f>
        <v>1</v>
      </c>
    </row>
    <row r="762" spans="1:5" x14ac:dyDescent="0.25">
      <c r="A762" t="s">
        <v>2838</v>
      </c>
      <c r="B762" t="s">
        <v>2953</v>
      </c>
      <c r="C762" t="s">
        <v>1311</v>
      </c>
      <c r="D762">
        <v>2</v>
      </c>
      <c r="E762">
        <f>IF(D762=1,0,1)</f>
        <v>1</v>
      </c>
    </row>
    <row r="763" spans="1:5" x14ac:dyDescent="0.25">
      <c r="A763" t="s">
        <v>211</v>
      </c>
      <c r="B763" t="s">
        <v>1301</v>
      </c>
      <c r="C763" t="s">
        <v>1311</v>
      </c>
      <c r="D763">
        <v>2</v>
      </c>
      <c r="E763">
        <f>IF(D763=1,0,1)</f>
        <v>1</v>
      </c>
    </row>
    <row r="764" spans="1:5" x14ac:dyDescent="0.25">
      <c r="A764" t="s">
        <v>5288</v>
      </c>
      <c r="B764" t="s">
        <v>5324</v>
      </c>
      <c r="C764" t="s">
        <v>5325</v>
      </c>
      <c r="D764">
        <v>2</v>
      </c>
      <c r="E764">
        <f>IF(D764=1,0,1)</f>
        <v>1</v>
      </c>
    </row>
    <row r="765" spans="1:5" x14ac:dyDescent="0.25">
      <c r="A765" t="s">
        <v>5288</v>
      </c>
      <c r="B765" t="s">
        <v>5397</v>
      </c>
      <c r="C765" t="s">
        <v>5325</v>
      </c>
      <c r="D765">
        <v>2</v>
      </c>
      <c r="E765">
        <f>IF(D765=1,0,1)</f>
        <v>1</v>
      </c>
    </row>
    <row r="766" spans="1:5" x14ac:dyDescent="0.25">
      <c r="A766" t="s">
        <v>207</v>
      </c>
      <c r="B766" t="s">
        <v>382</v>
      </c>
      <c r="C766" t="s">
        <v>389</v>
      </c>
      <c r="D766">
        <v>2</v>
      </c>
      <c r="E766">
        <f>IF(D766=1,0,1)</f>
        <v>1</v>
      </c>
    </row>
    <row r="767" spans="1:5" x14ac:dyDescent="0.25">
      <c r="A767" t="s">
        <v>4630</v>
      </c>
      <c r="B767" t="s">
        <v>4741</v>
      </c>
      <c r="C767" t="s">
        <v>389</v>
      </c>
      <c r="D767">
        <v>2</v>
      </c>
      <c r="E767">
        <f>IF(D767=1,0,1)</f>
        <v>1</v>
      </c>
    </row>
    <row r="768" spans="1:5" x14ac:dyDescent="0.25">
      <c r="A768" t="s">
        <v>4630</v>
      </c>
      <c r="B768" t="s">
        <v>4693</v>
      </c>
      <c r="C768" t="s">
        <v>298</v>
      </c>
      <c r="D768">
        <v>2</v>
      </c>
      <c r="E768">
        <f>IF(D768=1,0,1)</f>
        <v>1</v>
      </c>
    </row>
    <row r="769" spans="1:5" x14ac:dyDescent="0.25">
      <c r="A769" t="s">
        <v>207</v>
      </c>
      <c r="B769" t="s">
        <v>292</v>
      </c>
      <c r="C769" t="s">
        <v>298</v>
      </c>
      <c r="D769">
        <v>2</v>
      </c>
      <c r="E769">
        <f>IF(D769=1,0,1)</f>
        <v>1</v>
      </c>
    </row>
    <row r="770" spans="1:5" x14ac:dyDescent="0.25">
      <c r="A770" t="s">
        <v>207</v>
      </c>
      <c r="B770" t="s">
        <v>289</v>
      </c>
      <c r="C770" t="s">
        <v>295</v>
      </c>
      <c r="D770">
        <v>2</v>
      </c>
      <c r="E770">
        <f>IF(D770=1,0,1)</f>
        <v>1</v>
      </c>
    </row>
    <row r="771" spans="1:5" x14ac:dyDescent="0.25">
      <c r="A771" t="s">
        <v>2238</v>
      </c>
      <c r="B771" t="s">
        <v>2321</v>
      </c>
      <c r="C771" t="s">
        <v>295</v>
      </c>
      <c r="D771">
        <v>2</v>
      </c>
      <c r="E771">
        <f>IF(D771=1,0,1)</f>
        <v>1</v>
      </c>
    </row>
    <row r="772" spans="1:5" x14ac:dyDescent="0.25">
      <c r="A772" t="s">
        <v>2530</v>
      </c>
      <c r="B772" t="s">
        <v>2670</v>
      </c>
      <c r="C772" t="s">
        <v>2672</v>
      </c>
      <c r="D772">
        <v>2</v>
      </c>
      <c r="E772">
        <f>IF(D772=1,0,1)</f>
        <v>1</v>
      </c>
    </row>
    <row r="773" spans="1:5" x14ac:dyDescent="0.25">
      <c r="A773" t="s">
        <v>5143</v>
      </c>
      <c r="B773" t="s">
        <v>5257</v>
      </c>
      <c r="C773" t="s">
        <v>5262</v>
      </c>
      <c r="D773">
        <v>2</v>
      </c>
      <c r="E773">
        <f>IF(D773=1,0,1)</f>
        <v>1</v>
      </c>
    </row>
    <row r="774" spans="1:5" x14ac:dyDescent="0.25">
      <c r="A774" t="s">
        <v>5288</v>
      </c>
      <c r="B774" t="s">
        <v>5320</v>
      </c>
      <c r="C774" t="s">
        <v>5333</v>
      </c>
      <c r="D774">
        <v>2</v>
      </c>
      <c r="E774">
        <f>IF(D774=1,0,1)</f>
        <v>1</v>
      </c>
    </row>
    <row r="775" spans="1:5" x14ac:dyDescent="0.25">
      <c r="A775" t="s">
        <v>5288</v>
      </c>
      <c r="B775" t="s">
        <v>5500</v>
      </c>
      <c r="C775" t="s">
        <v>5333</v>
      </c>
      <c r="D775">
        <v>2</v>
      </c>
      <c r="E775">
        <f>IF(D775=1,0,1)</f>
        <v>1</v>
      </c>
    </row>
    <row r="776" spans="1:5" x14ac:dyDescent="0.25">
      <c r="A776" t="s">
        <v>3456</v>
      </c>
      <c r="B776" t="s">
        <v>3442</v>
      </c>
      <c r="C776" t="s">
        <v>3452</v>
      </c>
      <c r="D776">
        <v>2</v>
      </c>
      <c r="E776">
        <f>IF(D776=1,0,1)</f>
        <v>1</v>
      </c>
    </row>
    <row r="777" spans="1:5" x14ac:dyDescent="0.25">
      <c r="A777" t="s">
        <v>207</v>
      </c>
      <c r="B777" t="s">
        <v>420</v>
      </c>
      <c r="C777" t="s">
        <v>424</v>
      </c>
      <c r="D777">
        <v>2</v>
      </c>
      <c r="E777">
        <f>IF(D777=1,0,1)</f>
        <v>1</v>
      </c>
    </row>
    <row r="778" spans="1:5" x14ac:dyDescent="0.25">
      <c r="A778" t="s">
        <v>3456</v>
      </c>
      <c r="B778" t="s">
        <v>3420</v>
      </c>
      <c r="C778" t="s">
        <v>3426</v>
      </c>
      <c r="D778">
        <v>2</v>
      </c>
      <c r="E778">
        <f>IF(D778=1,0,1)</f>
        <v>1</v>
      </c>
    </row>
    <row r="779" spans="1:5" x14ac:dyDescent="0.25">
      <c r="A779" t="s">
        <v>2530</v>
      </c>
      <c r="B779" t="s">
        <v>2737</v>
      </c>
      <c r="C779" t="s">
        <v>819</v>
      </c>
      <c r="D779">
        <v>2</v>
      </c>
      <c r="E779">
        <f>IF(D779=1,0,1)</f>
        <v>1</v>
      </c>
    </row>
    <row r="780" spans="1:5" x14ac:dyDescent="0.25">
      <c r="A780" t="s">
        <v>209</v>
      </c>
      <c r="B780" t="s">
        <v>809</v>
      </c>
      <c r="C780" t="s">
        <v>819</v>
      </c>
      <c r="D780">
        <v>2</v>
      </c>
      <c r="E780">
        <f>IF(D780=1,0,1)</f>
        <v>1</v>
      </c>
    </row>
    <row r="781" spans="1:5" x14ac:dyDescent="0.25">
      <c r="A781" t="s">
        <v>3456</v>
      </c>
      <c r="B781" t="s">
        <v>3274</v>
      </c>
      <c r="C781" t="s">
        <v>3286</v>
      </c>
      <c r="D781">
        <v>2</v>
      </c>
      <c r="E781">
        <f>IF(D781=1,0,1)</f>
        <v>1</v>
      </c>
    </row>
    <row r="782" spans="1:5" x14ac:dyDescent="0.25">
      <c r="A782" t="s">
        <v>3458</v>
      </c>
      <c r="B782" t="s">
        <v>3864</v>
      </c>
      <c r="C782" t="s">
        <v>2775</v>
      </c>
      <c r="D782">
        <v>2</v>
      </c>
      <c r="E782">
        <f>IF(D782=1,0,1)</f>
        <v>1</v>
      </c>
    </row>
    <row r="783" spans="1:5" x14ac:dyDescent="0.25">
      <c r="A783" t="s">
        <v>2530</v>
      </c>
      <c r="B783" t="s">
        <v>2764</v>
      </c>
      <c r="C783" t="s">
        <v>2775</v>
      </c>
      <c r="D783">
        <v>2</v>
      </c>
      <c r="E783">
        <f>IF(D783=1,0,1)</f>
        <v>1</v>
      </c>
    </row>
    <row r="784" spans="1:5" x14ac:dyDescent="0.25">
      <c r="A784" t="s">
        <v>4767</v>
      </c>
      <c r="B784" t="s">
        <v>4941</v>
      </c>
      <c r="C784" t="s">
        <v>4948</v>
      </c>
      <c r="D784">
        <v>2</v>
      </c>
      <c r="E784">
        <f>IF(D784=1,0,1)</f>
        <v>1</v>
      </c>
    </row>
    <row r="785" spans="1:5" x14ac:dyDescent="0.25">
      <c r="A785" t="s">
        <v>198</v>
      </c>
      <c r="B785" t="s">
        <v>174</v>
      </c>
      <c r="C785" t="s">
        <v>176</v>
      </c>
      <c r="D785">
        <v>2</v>
      </c>
      <c r="E785">
        <f>IF(D785=1,0,1)</f>
        <v>1</v>
      </c>
    </row>
    <row r="786" spans="1:5" x14ac:dyDescent="0.25">
      <c r="A786" t="s">
        <v>3458</v>
      </c>
      <c r="B786" t="s">
        <v>3863</v>
      </c>
      <c r="C786" t="s">
        <v>764</v>
      </c>
      <c r="D786">
        <v>2</v>
      </c>
      <c r="E786">
        <f>IF(D786=1,0,1)</f>
        <v>1</v>
      </c>
    </row>
    <row r="787" spans="1:5" x14ac:dyDescent="0.25">
      <c r="A787" t="s">
        <v>209</v>
      </c>
      <c r="B787" t="s">
        <v>760</v>
      </c>
      <c r="C787" t="s">
        <v>764</v>
      </c>
      <c r="D787">
        <v>2</v>
      </c>
      <c r="E787">
        <f>IF(D787=1,0,1)</f>
        <v>1</v>
      </c>
    </row>
    <row r="788" spans="1:5" x14ac:dyDescent="0.25">
      <c r="A788" t="s">
        <v>211</v>
      </c>
      <c r="B788" t="s">
        <v>1358</v>
      </c>
      <c r="C788" t="s">
        <v>1365</v>
      </c>
      <c r="D788">
        <v>2</v>
      </c>
      <c r="E788">
        <f>IF(D788=1,0,1)</f>
        <v>1</v>
      </c>
    </row>
    <row r="789" spans="1:5" x14ac:dyDescent="0.25">
      <c r="A789" t="s">
        <v>4985</v>
      </c>
      <c r="B789" t="s">
        <v>5066</v>
      </c>
      <c r="C789" t="s">
        <v>1796</v>
      </c>
      <c r="D789">
        <v>2</v>
      </c>
      <c r="E789">
        <f>IF(D789=1,0,1)</f>
        <v>1</v>
      </c>
    </row>
    <row r="790" spans="1:5" x14ac:dyDescent="0.25">
      <c r="A790" t="s">
        <v>213</v>
      </c>
      <c r="B790" t="s">
        <v>1795</v>
      </c>
      <c r="C790" t="s">
        <v>1796</v>
      </c>
      <c r="D790">
        <v>2</v>
      </c>
      <c r="E790">
        <f>IF(D790=1,0,1)</f>
        <v>1</v>
      </c>
    </row>
    <row r="791" spans="1:5" x14ac:dyDescent="0.25">
      <c r="A791" t="s">
        <v>4630</v>
      </c>
      <c r="B791" t="s">
        <v>4745</v>
      </c>
      <c r="C791" t="s">
        <v>4749</v>
      </c>
      <c r="D791">
        <v>2</v>
      </c>
      <c r="E791">
        <f>IF(D791=1,0,1)</f>
        <v>1</v>
      </c>
    </row>
    <row r="792" spans="1:5" x14ac:dyDescent="0.25">
      <c r="A792" t="s">
        <v>2530</v>
      </c>
      <c r="B792" t="s">
        <v>2657</v>
      </c>
      <c r="C792" t="s">
        <v>4749</v>
      </c>
      <c r="D792">
        <v>2</v>
      </c>
      <c r="E792">
        <f>IF(D792=1,0,1)</f>
        <v>1</v>
      </c>
    </row>
    <row r="793" spans="1:5" x14ac:dyDescent="0.25">
      <c r="A793" t="s">
        <v>214</v>
      </c>
      <c r="B793" t="s">
        <v>1951</v>
      </c>
      <c r="C793" t="s">
        <v>1958</v>
      </c>
      <c r="D793">
        <v>2</v>
      </c>
      <c r="E793">
        <f>IF(D793=1,0,1)</f>
        <v>1</v>
      </c>
    </row>
    <row r="794" spans="1:5" x14ac:dyDescent="0.25">
      <c r="A794" t="s">
        <v>209</v>
      </c>
      <c r="B794" t="s">
        <v>725</v>
      </c>
      <c r="C794" t="s">
        <v>730</v>
      </c>
      <c r="D794">
        <v>2</v>
      </c>
      <c r="E794">
        <f>IF(D794=1,0,1)</f>
        <v>1</v>
      </c>
    </row>
    <row r="795" spans="1:5" x14ac:dyDescent="0.25">
      <c r="A795" t="s">
        <v>3457</v>
      </c>
      <c r="B795" t="s">
        <v>3758</v>
      </c>
      <c r="C795" t="s">
        <v>730</v>
      </c>
      <c r="D795">
        <v>2</v>
      </c>
      <c r="E795">
        <f>IF(D795=1,0,1)</f>
        <v>1</v>
      </c>
    </row>
    <row r="796" spans="1:5" x14ac:dyDescent="0.25">
      <c r="A796" t="s">
        <v>209</v>
      </c>
      <c r="B796" t="s">
        <v>690</v>
      </c>
      <c r="C796" t="s">
        <v>702</v>
      </c>
      <c r="D796">
        <v>2</v>
      </c>
      <c r="E796">
        <f>IF(D796=1,0,1)</f>
        <v>1</v>
      </c>
    </row>
    <row r="797" spans="1:5" x14ac:dyDescent="0.25">
      <c r="A797" t="s">
        <v>211</v>
      </c>
      <c r="B797" t="s">
        <v>1293</v>
      </c>
      <c r="C797" t="s">
        <v>702</v>
      </c>
      <c r="D797">
        <v>2</v>
      </c>
      <c r="E797">
        <f>IF(D797=1,0,1)</f>
        <v>1</v>
      </c>
    </row>
    <row r="798" spans="1:5" x14ac:dyDescent="0.25">
      <c r="A798" t="s">
        <v>211</v>
      </c>
      <c r="B798" t="s">
        <v>1333</v>
      </c>
      <c r="C798" t="s">
        <v>1343</v>
      </c>
      <c r="D798">
        <v>2</v>
      </c>
      <c r="E798">
        <f>IF(D798=1,0,1)</f>
        <v>1</v>
      </c>
    </row>
    <row r="799" spans="1:5" x14ac:dyDescent="0.25">
      <c r="A799" t="s">
        <v>2838</v>
      </c>
      <c r="B799" t="s">
        <v>2910</v>
      </c>
      <c r="C799" t="s">
        <v>1343</v>
      </c>
      <c r="D799">
        <v>2</v>
      </c>
      <c r="E799">
        <f>IF(D799=1,0,1)</f>
        <v>1</v>
      </c>
    </row>
    <row r="800" spans="1:5" x14ac:dyDescent="0.25">
      <c r="A800" t="s">
        <v>213</v>
      </c>
      <c r="B800" t="s">
        <v>1933</v>
      </c>
      <c r="C800" t="s">
        <v>1942</v>
      </c>
      <c r="D800">
        <v>2</v>
      </c>
      <c r="E800">
        <f>IF(D800=1,0,1)</f>
        <v>1</v>
      </c>
    </row>
    <row r="801" spans="1:5" x14ac:dyDescent="0.25">
      <c r="A801" t="s">
        <v>3456</v>
      </c>
      <c r="B801" t="s">
        <v>3273</v>
      </c>
      <c r="C801" t="s">
        <v>3285</v>
      </c>
      <c r="D801">
        <v>2</v>
      </c>
      <c r="E801">
        <f>IF(D801=1,0,1)</f>
        <v>1</v>
      </c>
    </row>
    <row r="802" spans="1:5" x14ac:dyDescent="0.25">
      <c r="A802" t="s">
        <v>4400</v>
      </c>
      <c r="B802" t="s">
        <v>4437</v>
      </c>
      <c r="C802" t="s">
        <v>25</v>
      </c>
      <c r="D802">
        <v>2</v>
      </c>
      <c r="E802">
        <f>IF(D802=1,0,1)</f>
        <v>1</v>
      </c>
    </row>
    <row r="803" spans="1:5" x14ac:dyDescent="0.25">
      <c r="A803" t="s">
        <v>198</v>
      </c>
      <c r="B803" t="s">
        <v>26</v>
      </c>
      <c r="C803" t="s">
        <v>25</v>
      </c>
      <c r="D803">
        <v>2</v>
      </c>
      <c r="E803">
        <f>IF(D803=1,0,1)</f>
        <v>1</v>
      </c>
    </row>
    <row r="804" spans="1:5" x14ac:dyDescent="0.25">
      <c r="A804" t="s">
        <v>214</v>
      </c>
      <c r="B804" t="s">
        <v>2072</v>
      </c>
      <c r="C804" t="s">
        <v>2074</v>
      </c>
      <c r="D804">
        <v>2</v>
      </c>
      <c r="E804">
        <f>IF(D804=1,0,1)</f>
        <v>1</v>
      </c>
    </row>
    <row r="805" spans="1:5" x14ac:dyDescent="0.25">
      <c r="A805" t="s">
        <v>214</v>
      </c>
      <c r="B805" t="s">
        <v>2106</v>
      </c>
      <c r="C805" t="s">
        <v>2074</v>
      </c>
      <c r="D805">
        <v>2</v>
      </c>
      <c r="E805">
        <f>IF(D805=1,0,1)</f>
        <v>1</v>
      </c>
    </row>
    <row r="806" spans="1:5" x14ac:dyDescent="0.25">
      <c r="A806" t="s">
        <v>212</v>
      </c>
      <c r="B806" t="s">
        <v>1526</v>
      </c>
      <c r="C806" t="s">
        <v>1530</v>
      </c>
      <c r="D806">
        <v>2</v>
      </c>
      <c r="E806">
        <f>IF(D806=1,0,1)</f>
        <v>1</v>
      </c>
    </row>
    <row r="807" spans="1:5" x14ac:dyDescent="0.25">
      <c r="A807" t="s">
        <v>2238</v>
      </c>
      <c r="B807" t="s">
        <v>2298</v>
      </c>
      <c r="C807" t="s">
        <v>1530</v>
      </c>
      <c r="D807">
        <v>2</v>
      </c>
      <c r="E807">
        <f>IF(D807=1,0,1)</f>
        <v>1</v>
      </c>
    </row>
    <row r="808" spans="1:5" x14ac:dyDescent="0.25">
      <c r="A808" t="s">
        <v>2530</v>
      </c>
      <c r="B808" t="s">
        <v>2807</v>
      </c>
      <c r="C808" t="s">
        <v>2808</v>
      </c>
      <c r="D808">
        <v>2</v>
      </c>
      <c r="E808">
        <f>IF(D808=1,0,1)</f>
        <v>1</v>
      </c>
    </row>
    <row r="809" spans="1:5" x14ac:dyDescent="0.25">
      <c r="A809" t="s">
        <v>3458</v>
      </c>
      <c r="B809" t="s">
        <v>3984</v>
      </c>
      <c r="C809" t="s">
        <v>3988</v>
      </c>
      <c r="D809">
        <v>2</v>
      </c>
      <c r="E809">
        <f>IF(D809=1,0,1)</f>
        <v>1</v>
      </c>
    </row>
    <row r="810" spans="1:5" x14ac:dyDescent="0.25">
      <c r="A810" t="s">
        <v>4767</v>
      </c>
      <c r="B810" t="s">
        <v>4837</v>
      </c>
      <c r="C810" t="s">
        <v>981</v>
      </c>
      <c r="D810">
        <v>2</v>
      </c>
      <c r="E810">
        <f>IF(D810=1,0,1)</f>
        <v>1</v>
      </c>
    </row>
    <row r="811" spans="1:5" x14ac:dyDescent="0.25">
      <c r="A811" t="s">
        <v>210</v>
      </c>
      <c r="B811" t="s">
        <v>972</v>
      </c>
      <c r="C811" t="s">
        <v>981</v>
      </c>
      <c r="D811">
        <v>2</v>
      </c>
      <c r="E811">
        <f>IF(D811=1,0,1)</f>
        <v>1</v>
      </c>
    </row>
    <row r="812" spans="1:5" x14ac:dyDescent="0.25">
      <c r="A812" t="s">
        <v>210</v>
      </c>
      <c r="B812" t="s">
        <v>966</v>
      </c>
      <c r="C812" t="s">
        <v>976</v>
      </c>
      <c r="D812">
        <v>2</v>
      </c>
      <c r="E812">
        <f>IF(D812=1,0,1)</f>
        <v>1</v>
      </c>
    </row>
    <row r="813" spans="1:5" x14ac:dyDescent="0.25">
      <c r="A813" t="s">
        <v>212</v>
      </c>
      <c r="B813" t="s">
        <v>1514</v>
      </c>
      <c r="C813" t="s">
        <v>1523</v>
      </c>
      <c r="D813">
        <v>2</v>
      </c>
      <c r="E813">
        <f>IF(D813=1,0,1)</f>
        <v>1</v>
      </c>
    </row>
    <row r="814" spans="1:5" x14ac:dyDescent="0.25">
      <c r="A814" t="s">
        <v>209</v>
      </c>
      <c r="B814" t="s">
        <v>874</v>
      </c>
      <c r="C814" t="s">
        <v>882</v>
      </c>
      <c r="D814">
        <v>2</v>
      </c>
      <c r="E814">
        <f>IF(D814=1,0,1)</f>
        <v>1</v>
      </c>
    </row>
    <row r="815" spans="1:5" x14ac:dyDescent="0.25">
      <c r="A815" t="s">
        <v>212</v>
      </c>
      <c r="B815" t="s">
        <v>1639</v>
      </c>
      <c r="C815" t="s">
        <v>882</v>
      </c>
      <c r="D815">
        <v>2</v>
      </c>
      <c r="E815">
        <f>IF(D815=1,0,1)</f>
        <v>1</v>
      </c>
    </row>
    <row r="816" spans="1:5" x14ac:dyDescent="0.25">
      <c r="A816" t="s">
        <v>2238</v>
      </c>
      <c r="B816" t="s">
        <v>2267</v>
      </c>
      <c r="C816" t="s">
        <v>2278</v>
      </c>
      <c r="D816">
        <v>2</v>
      </c>
      <c r="E816">
        <f>IF(D816=1,0,1)</f>
        <v>1</v>
      </c>
    </row>
    <row r="817" spans="1:5" x14ac:dyDescent="0.25">
      <c r="A817" t="s">
        <v>5288</v>
      </c>
      <c r="B817" t="s">
        <v>5487</v>
      </c>
      <c r="C817" t="s">
        <v>5492</v>
      </c>
      <c r="D817">
        <v>2</v>
      </c>
      <c r="E817">
        <f>IF(D817=1,0,1)</f>
        <v>1</v>
      </c>
    </row>
    <row r="818" spans="1:5" x14ac:dyDescent="0.25">
      <c r="A818" t="s">
        <v>5143</v>
      </c>
      <c r="B818" t="s">
        <v>5233</v>
      </c>
      <c r="C818" t="s">
        <v>2772</v>
      </c>
      <c r="D818">
        <v>2</v>
      </c>
      <c r="E818">
        <f>IF(D818=1,0,1)</f>
        <v>1</v>
      </c>
    </row>
    <row r="819" spans="1:5" x14ac:dyDescent="0.25">
      <c r="A819" t="s">
        <v>2530</v>
      </c>
      <c r="B819" t="s">
        <v>2761</v>
      </c>
      <c r="C819" t="s">
        <v>2772</v>
      </c>
      <c r="D819">
        <v>2</v>
      </c>
      <c r="E819">
        <f>IF(D819=1,0,1)</f>
        <v>1</v>
      </c>
    </row>
    <row r="820" spans="1:5" x14ac:dyDescent="0.25">
      <c r="A820" t="s">
        <v>3457</v>
      </c>
      <c r="B820" t="s">
        <v>3531</v>
      </c>
      <c r="C820" t="s">
        <v>3543</v>
      </c>
      <c r="D820">
        <v>2</v>
      </c>
      <c r="E820">
        <f>IF(D820=1,0,1)</f>
        <v>1</v>
      </c>
    </row>
    <row r="821" spans="1:5" x14ac:dyDescent="0.25">
      <c r="A821" t="s">
        <v>213</v>
      </c>
      <c r="B821" t="s">
        <v>1810</v>
      </c>
      <c r="C821" t="s">
        <v>1830</v>
      </c>
      <c r="D821">
        <v>2</v>
      </c>
      <c r="E821">
        <f>IF(D821=1,0,1)</f>
        <v>1</v>
      </c>
    </row>
    <row r="822" spans="1:5" x14ac:dyDescent="0.25">
      <c r="A822" t="s">
        <v>2238</v>
      </c>
      <c r="B822" t="s">
        <v>2271</v>
      </c>
      <c r="C822" t="s">
        <v>2007</v>
      </c>
      <c r="D822">
        <v>2</v>
      </c>
      <c r="E822">
        <f>IF(D822=1,0,1)</f>
        <v>1</v>
      </c>
    </row>
    <row r="823" spans="1:5" x14ac:dyDescent="0.25">
      <c r="A823" t="s">
        <v>214</v>
      </c>
      <c r="B823" t="s">
        <v>1997</v>
      </c>
      <c r="C823" t="s">
        <v>2007</v>
      </c>
      <c r="D823">
        <v>2</v>
      </c>
      <c r="E823">
        <f>IF(D823=1,0,1)</f>
        <v>1</v>
      </c>
    </row>
    <row r="824" spans="1:5" x14ac:dyDescent="0.25">
      <c r="A824" t="s">
        <v>210</v>
      </c>
      <c r="B824" t="s">
        <v>1111</v>
      </c>
      <c r="C824" t="s">
        <v>1120</v>
      </c>
      <c r="D824">
        <v>1</v>
      </c>
      <c r="E824">
        <f>IF(D824=1,0,1)</f>
        <v>0</v>
      </c>
    </row>
    <row r="825" spans="1:5" x14ac:dyDescent="0.25">
      <c r="A825" t="s">
        <v>208</v>
      </c>
      <c r="B825" t="s">
        <v>454</v>
      </c>
      <c r="C825" t="s">
        <v>463</v>
      </c>
      <c r="D825">
        <v>1</v>
      </c>
      <c r="E825">
        <f>IF(D825=1,0,1)</f>
        <v>0</v>
      </c>
    </row>
    <row r="826" spans="1:5" x14ac:dyDescent="0.25">
      <c r="A826" t="s">
        <v>3458</v>
      </c>
      <c r="B826" t="s">
        <v>4004</v>
      </c>
      <c r="C826" t="s">
        <v>4014</v>
      </c>
      <c r="D826">
        <v>1</v>
      </c>
      <c r="E826">
        <f>IF(D826=1,0,1)</f>
        <v>0</v>
      </c>
    </row>
    <row r="827" spans="1:5" x14ac:dyDescent="0.25">
      <c r="A827" t="s">
        <v>209</v>
      </c>
      <c r="B827" t="s">
        <v>5869</v>
      </c>
      <c r="C827" t="s">
        <v>713</v>
      </c>
      <c r="D827">
        <v>1</v>
      </c>
      <c r="E827">
        <f>IF(D827=1,0,1)</f>
        <v>0</v>
      </c>
    </row>
    <row r="828" spans="1:5" x14ac:dyDescent="0.25">
      <c r="A828" t="s">
        <v>3457</v>
      </c>
      <c r="B828" t="s">
        <v>3556</v>
      </c>
      <c r="C828" t="s">
        <v>3567</v>
      </c>
      <c r="D828">
        <v>1</v>
      </c>
      <c r="E828">
        <f>IF(D828=1,0,1)</f>
        <v>0</v>
      </c>
    </row>
    <row r="829" spans="1:5" x14ac:dyDescent="0.25">
      <c r="A829" t="s">
        <v>3459</v>
      </c>
      <c r="B829" t="s">
        <v>4129</v>
      </c>
      <c r="C829" t="s">
        <v>4139</v>
      </c>
      <c r="D829">
        <v>1</v>
      </c>
      <c r="E829">
        <f>IF(D829=1,0,1)</f>
        <v>0</v>
      </c>
    </row>
    <row r="830" spans="1:5" x14ac:dyDescent="0.25">
      <c r="A830" t="s">
        <v>3459</v>
      </c>
      <c r="B830" t="s">
        <v>4362</v>
      </c>
      <c r="C830" t="s">
        <v>4368</v>
      </c>
      <c r="D830">
        <v>1</v>
      </c>
      <c r="E830">
        <f>IF(D830=1,0,1)</f>
        <v>0</v>
      </c>
    </row>
    <row r="831" spans="1:5" x14ac:dyDescent="0.25">
      <c r="A831" t="s">
        <v>4767</v>
      </c>
      <c r="B831" t="s">
        <v>4829</v>
      </c>
      <c r="C831" t="s">
        <v>4839</v>
      </c>
      <c r="D831">
        <v>1</v>
      </c>
      <c r="E831">
        <f>IF(D831=1,0,1)</f>
        <v>0</v>
      </c>
    </row>
    <row r="832" spans="1:5" x14ac:dyDescent="0.25">
      <c r="A832" t="s">
        <v>2838</v>
      </c>
      <c r="B832" t="s">
        <v>3109</v>
      </c>
      <c r="C832" t="s">
        <v>3116</v>
      </c>
      <c r="D832">
        <v>1</v>
      </c>
      <c r="E832">
        <f>IF(D832=1,0,1)</f>
        <v>0</v>
      </c>
    </row>
    <row r="833" spans="1:5" x14ac:dyDescent="0.25">
      <c r="A833" t="s">
        <v>4630</v>
      </c>
      <c r="B833" t="s">
        <v>4744</v>
      </c>
      <c r="C833" t="s">
        <v>4748</v>
      </c>
      <c r="D833">
        <v>1</v>
      </c>
      <c r="E833">
        <f>IF(D833=1,0,1)</f>
        <v>0</v>
      </c>
    </row>
    <row r="834" spans="1:5" x14ac:dyDescent="0.25">
      <c r="A834" t="s">
        <v>4400</v>
      </c>
      <c r="B834" t="s">
        <v>4479</v>
      </c>
      <c r="C834" t="s">
        <v>4487</v>
      </c>
      <c r="D834">
        <v>1</v>
      </c>
      <c r="E834">
        <f>IF(D834=1,0,1)</f>
        <v>0</v>
      </c>
    </row>
    <row r="835" spans="1:5" x14ac:dyDescent="0.25">
      <c r="A835" t="s">
        <v>3459</v>
      </c>
      <c r="B835" t="s">
        <v>4380</v>
      </c>
      <c r="C835" t="s">
        <v>4387</v>
      </c>
      <c r="D835">
        <v>1</v>
      </c>
      <c r="E835">
        <f>IF(D835=1,0,1)</f>
        <v>0</v>
      </c>
    </row>
    <row r="836" spans="1:5" x14ac:dyDescent="0.25">
      <c r="A836" t="s">
        <v>2238</v>
      </c>
      <c r="B836" t="s">
        <v>2437</v>
      </c>
      <c r="C836" t="s">
        <v>2445</v>
      </c>
      <c r="D836">
        <v>1</v>
      </c>
      <c r="E836">
        <f>IF(D836=1,0,1)</f>
        <v>0</v>
      </c>
    </row>
    <row r="837" spans="1:5" x14ac:dyDescent="0.25">
      <c r="A837" t="s">
        <v>2238</v>
      </c>
      <c r="B837" t="s">
        <v>2432</v>
      </c>
      <c r="C837" t="s">
        <v>2441</v>
      </c>
      <c r="D837">
        <v>1</v>
      </c>
      <c r="E837">
        <f>IF(D837=1,0,1)</f>
        <v>0</v>
      </c>
    </row>
    <row r="838" spans="1:5" x14ac:dyDescent="0.25">
      <c r="A838" t="s">
        <v>198</v>
      </c>
      <c r="B838" t="s">
        <v>92</v>
      </c>
      <c r="C838" t="s">
        <v>102</v>
      </c>
      <c r="D838">
        <v>1</v>
      </c>
      <c r="E838">
        <f>IF(D838=1,0,1)</f>
        <v>0</v>
      </c>
    </row>
    <row r="839" spans="1:5" x14ac:dyDescent="0.25">
      <c r="A839" t="s">
        <v>5288</v>
      </c>
      <c r="B839" t="s">
        <v>5460</v>
      </c>
      <c r="C839" t="s">
        <v>5471</v>
      </c>
      <c r="D839">
        <v>1</v>
      </c>
      <c r="E839">
        <f>IF(D839=1,0,1)</f>
        <v>0</v>
      </c>
    </row>
    <row r="840" spans="1:5" x14ac:dyDescent="0.25">
      <c r="A840" t="s">
        <v>198</v>
      </c>
      <c r="B840" t="s">
        <v>90</v>
      </c>
      <c r="C840" t="s">
        <v>100</v>
      </c>
      <c r="D840">
        <v>1</v>
      </c>
      <c r="E840">
        <f>IF(D840=1,0,1)</f>
        <v>0</v>
      </c>
    </row>
    <row r="841" spans="1:5" x14ac:dyDescent="0.25">
      <c r="A841" t="s">
        <v>2838</v>
      </c>
      <c r="B841" t="s">
        <v>3028</v>
      </c>
      <c r="C841" t="s">
        <v>3036</v>
      </c>
      <c r="D841">
        <v>1</v>
      </c>
      <c r="E841">
        <f>IF(D841=1,0,1)</f>
        <v>0</v>
      </c>
    </row>
    <row r="842" spans="1:5" x14ac:dyDescent="0.25">
      <c r="A842" t="s">
        <v>211</v>
      </c>
      <c r="B842" t="s">
        <v>1141</v>
      </c>
      <c r="C842" t="s">
        <v>1151</v>
      </c>
      <c r="D842">
        <v>1</v>
      </c>
      <c r="E842">
        <f>IF(D842=1,0,1)</f>
        <v>0</v>
      </c>
    </row>
    <row r="843" spans="1:5" x14ac:dyDescent="0.25">
      <c r="A843" t="s">
        <v>4630</v>
      </c>
      <c r="B843" t="s">
        <v>4762</v>
      </c>
      <c r="C843" t="s">
        <v>4765</v>
      </c>
      <c r="D843">
        <v>1</v>
      </c>
      <c r="E843">
        <f>IF(D843=1,0,1)</f>
        <v>0</v>
      </c>
    </row>
    <row r="844" spans="1:5" x14ac:dyDescent="0.25">
      <c r="A844" t="s">
        <v>2530</v>
      </c>
      <c r="B844" t="s">
        <v>2741</v>
      </c>
      <c r="C844" t="s">
        <v>2749</v>
      </c>
      <c r="D844">
        <v>1</v>
      </c>
      <c r="E844">
        <f>IF(D844=1,0,1)</f>
        <v>0</v>
      </c>
    </row>
    <row r="845" spans="1:5" x14ac:dyDescent="0.25">
      <c r="A845" t="s">
        <v>5143</v>
      </c>
      <c r="B845" t="s">
        <v>5282</v>
      </c>
      <c r="C845" t="s">
        <v>5286</v>
      </c>
      <c r="D845">
        <v>1</v>
      </c>
      <c r="E845">
        <f>IF(D845=1,0,1)</f>
        <v>0</v>
      </c>
    </row>
    <row r="846" spans="1:5" x14ac:dyDescent="0.25">
      <c r="A846" t="s">
        <v>4985</v>
      </c>
      <c r="B846" t="s">
        <v>5059</v>
      </c>
      <c r="C846" t="s">
        <v>5064</v>
      </c>
      <c r="D846">
        <v>1</v>
      </c>
      <c r="E846">
        <f>IF(D846=1,0,1)</f>
        <v>0</v>
      </c>
    </row>
    <row r="847" spans="1:5" x14ac:dyDescent="0.25">
      <c r="A847" t="s">
        <v>213</v>
      </c>
      <c r="B847" t="s">
        <v>1664</v>
      </c>
      <c r="C847" t="s">
        <v>1669</v>
      </c>
      <c r="D847">
        <v>1</v>
      </c>
      <c r="E847">
        <f>IF(D847=1,0,1)</f>
        <v>0</v>
      </c>
    </row>
    <row r="848" spans="1:5" x14ac:dyDescent="0.25">
      <c r="A848" t="s">
        <v>3457</v>
      </c>
      <c r="B848" t="s">
        <v>3653</v>
      </c>
      <c r="C848" t="s">
        <v>3663</v>
      </c>
      <c r="D848">
        <v>1</v>
      </c>
      <c r="E848">
        <f>IF(D848=1,0,1)</f>
        <v>0</v>
      </c>
    </row>
    <row r="849" spans="1:5" x14ac:dyDescent="0.25">
      <c r="A849" t="s">
        <v>211</v>
      </c>
      <c r="B849" t="s">
        <v>1142</v>
      </c>
      <c r="C849" t="s">
        <v>1152</v>
      </c>
      <c r="D849">
        <v>1</v>
      </c>
      <c r="E849">
        <f>IF(D849=1,0,1)</f>
        <v>0</v>
      </c>
    </row>
    <row r="850" spans="1:5" x14ac:dyDescent="0.25">
      <c r="A850" t="s">
        <v>211</v>
      </c>
      <c r="B850" t="s">
        <v>1136</v>
      </c>
      <c r="C850" t="s">
        <v>1148</v>
      </c>
      <c r="D850">
        <v>1</v>
      </c>
      <c r="E850">
        <f>IF(D850=1,0,1)</f>
        <v>0</v>
      </c>
    </row>
    <row r="851" spans="1:5" x14ac:dyDescent="0.25">
      <c r="A851" t="s">
        <v>2238</v>
      </c>
      <c r="B851" t="s">
        <v>2430</v>
      </c>
      <c r="C851" t="s">
        <v>2439</v>
      </c>
      <c r="D851">
        <v>1</v>
      </c>
      <c r="E851">
        <f>IF(D851=1,0,1)</f>
        <v>0</v>
      </c>
    </row>
    <row r="852" spans="1:5" x14ac:dyDescent="0.25">
      <c r="A852" t="s">
        <v>2238</v>
      </c>
      <c r="B852" t="s">
        <v>2429</v>
      </c>
      <c r="C852" t="s">
        <v>2438</v>
      </c>
      <c r="D852">
        <v>1</v>
      </c>
      <c r="E852">
        <f>IF(D852=1,0,1)</f>
        <v>0</v>
      </c>
    </row>
    <row r="853" spans="1:5" x14ac:dyDescent="0.25">
      <c r="A853" t="s">
        <v>4985</v>
      </c>
      <c r="B853" t="s">
        <v>5113</v>
      </c>
      <c r="C853" t="s">
        <v>5120</v>
      </c>
      <c r="D853">
        <v>1</v>
      </c>
      <c r="E853">
        <f>IF(D853=1,0,1)</f>
        <v>0</v>
      </c>
    </row>
    <row r="854" spans="1:5" x14ac:dyDescent="0.25">
      <c r="A854" t="s">
        <v>212</v>
      </c>
      <c r="B854" t="s">
        <v>1475</v>
      </c>
      <c r="C854" t="s">
        <v>1485</v>
      </c>
      <c r="D854">
        <v>1</v>
      </c>
      <c r="E854">
        <f>IF(D854=1,0,1)</f>
        <v>0</v>
      </c>
    </row>
    <row r="855" spans="1:5" x14ac:dyDescent="0.25">
      <c r="A855" t="s">
        <v>213</v>
      </c>
      <c r="B855" t="s">
        <v>1811</v>
      </c>
      <c r="C855" t="s">
        <v>1831</v>
      </c>
      <c r="D855">
        <v>1</v>
      </c>
      <c r="E855">
        <f>IF(D855=1,0,1)</f>
        <v>0</v>
      </c>
    </row>
    <row r="856" spans="1:5" x14ac:dyDescent="0.25">
      <c r="A856" t="s">
        <v>3458</v>
      </c>
      <c r="B856" t="s">
        <v>3875</v>
      </c>
      <c r="C856" t="s">
        <v>3885</v>
      </c>
      <c r="D856">
        <v>1</v>
      </c>
      <c r="E856">
        <f>IF(D856=1,0,1)</f>
        <v>0</v>
      </c>
    </row>
    <row r="857" spans="1:5" x14ac:dyDescent="0.25">
      <c r="A857" t="s">
        <v>198</v>
      </c>
      <c r="B857" t="s">
        <v>50</v>
      </c>
      <c r="C857" t="s">
        <v>61</v>
      </c>
      <c r="D857">
        <v>1</v>
      </c>
      <c r="E857">
        <f>IF(D857=1,0,1)</f>
        <v>0</v>
      </c>
    </row>
    <row r="858" spans="1:5" x14ac:dyDescent="0.25">
      <c r="A858" t="s">
        <v>3459</v>
      </c>
      <c r="B858" t="s">
        <v>4316</v>
      </c>
      <c r="C858" t="s">
        <v>4325</v>
      </c>
      <c r="D858">
        <v>1</v>
      </c>
      <c r="E858">
        <f>IF(D858=1,0,1)</f>
        <v>0</v>
      </c>
    </row>
    <row r="859" spans="1:5" x14ac:dyDescent="0.25">
      <c r="A859" t="s">
        <v>3459</v>
      </c>
      <c r="B859" t="s">
        <v>4317</v>
      </c>
      <c r="C859" t="s">
        <v>4326</v>
      </c>
      <c r="D859">
        <v>1</v>
      </c>
      <c r="E859">
        <f>IF(D859=1,0,1)</f>
        <v>0</v>
      </c>
    </row>
    <row r="860" spans="1:5" x14ac:dyDescent="0.25">
      <c r="A860" t="s">
        <v>2238</v>
      </c>
      <c r="B860" t="s">
        <v>2467</v>
      </c>
      <c r="C860" t="s">
        <v>2477</v>
      </c>
      <c r="D860">
        <v>1</v>
      </c>
      <c r="E860">
        <f>IF(D860=1,0,1)</f>
        <v>0</v>
      </c>
    </row>
    <row r="861" spans="1:5" x14ac:dyDescent="0.25">
      <c r="A861" t="s">
        <v>212</v>
      </c>
      <c r="B861" t="s">
        <v>1533</v>
      </c>
      <c r="C861" t="s">
        <v>1539</v>
      </c>
      <c r="D861">
        <v>1</v>
      </c>
      <c r="E861">
        <f>IF(D861=1,0,1)</f>
        <v>0</v>
      </c>
    </row>
    <row r="862" spans="1:5" x14ac:dyDescent="0.25">
      <c r="A862" t="s">
        <v>3457</v>
      </c>
      <c r="B862" t="s">
        <v>3650</v>
      </c>
      <c r="C862" t="s">
        <v>3660</v>
      </c>
      <c r="D862">
        <v>1</v>
      </c>
      <c r="E862">
        <f>IF(D862=1,0,1)</f>
        <v>0</v>
      </c>
    </row>
    <row r="863" spans="1:5" x14ac:dyDescent="0.25">
      <c r="A863" t="s">
        <v>3456</v>
      </c>
      <c r="B863" t="s">
        <v>3371</v>
      </c>
      <c r="C863" t="s">
        <v>3378</v>
      </c>
      <c r="D863">
        <v>1</v>
      </c>
      <c r="E863">
        <f>IF(D863=1,0,1)</f>
        <v>0</v>
      </c>
    </row>
    <row r="864" spans="1:5" x14ac:dyDescent="0.25">
      <c r="A864" t="s">
        <v>3458</v>
      </c>
      <c r="B864" t="s">
        <v>3878</v>
      </c>
      <c r="C864" t="s">
        <v>3888</v>
      </c>
      <c r="D864">
        <v>1</v>
      </c>
      <c r="E864">
        <f>IF(D864=1,0,1)</f>
        <v>0</v>
      </c>
    </row>
    <row r="865" spans="1:5" x14ac:dyDescent="0.25">
      <c r="A865" t="s">
        <v>3457</v>
      </c>
      <c r="B865" t="s">
        <v>3530</v>
      </c>
      <c r="C865" t="s">
        <v>3542</v>
      </c>
      <c r="D865">
        <v>1</v>
      </c>
      <c r="E865">
        <f>IF(D865=1,0,1)</f>
        <v>0</v>
      </c>
    </row>
    <row r="866" spans="1:5" x14ac:dyDescent="0.25">
      <c r="A866" t="s">
        <v>207</v>
      </c>
      <c r="B866" t="s">
        <v>311</v>
      </c>
      <c r="C866" t="s">
        <v>317</v>
      </c>
      <c r="D866">
        <v>1</v>
      </c>
      <c r="E866">
        <f>IF(D866=1,0,1)</f>
        <v>0</v>
      </c>
    </row>
    <row r="867" spans="1:5" x14ac:dyDescent="0.25">
      <c r="A867" t="s">
        <v>4400</v>
      </c>
      <c r="B867" t="s">
        <v>4535</v>
      </c>
      <c r="C867" t="s">
        <v>4540</v>
      </c>
      <c r="D867">
        <v>1</v>
      </c>
      <c r="E867">
        <f>IF(D867=1,0,1)</f>
        <v>0</v>
      </c>
    </row>
    <row r="868" spans="1:5" x14ac:dyDescent="0.25">
      <c r="A868" t="s">
        <v>3457</v>
      </c>
      <c r="B868" t="s">
        <v>3625</v>
      </c>
      <c r="C868" t="s">
        <v>3633</v>
      </c>
      <c r="D868">
        <v>1</v>
      </c>
      <c r="E868">
        <f>IF(D868=1,0,1)</f>
        <v>0</v>
      </c>
    </row>
    <row r="869" spans="1:5" x14ac:dyDescent="0.25">
      <c r="A869" t="s">
        <v>213</v>
      </c>
      <c r="B869" t="s">
        <v>1803</v>
      </c>
      <c r="C869" t="s">
        <v>1813</v>
      </c>
      <c r="D869">
        <v>1</v>
      </c>
      <c r="E869">
        <f>IF(D869=1,0,1)</f>
        <v>0</v>
      </c>
    </row>
    <row r="870" spans="1:5" x14ac:dyDescent="0.25">
      <c r="A870" t="s">
        <v>3459</v>
      </c>
      <c r="B870" t="s">
        <v>4277</v>
      </c>
      <c r="C870" t="s">
        <v>4286</v>
      </c>
      <c r="D870">
        <v>1</v>
      </c>
      <c r="E870">
        <f>IF(D870=1,0,1)</f>
        <v>0</v>
      </c>
    </row>
    <row r="871" spans="1:5" x14ac:dyDescent="0.25">
      <c r="A871" t="s">
        <v>4400</v>
      </c>
      <c r="B871" t="s">
        <v>4609</v>
      </c>
      <c r="C871" t="s">
        <v>4613</v>
      </c>
      <c r="D871">
        <v>1</v>
      </c>
      <c r="E871">
        <f>IF(D871=1,0,1)</f>
        <v>0</v>
      </c>
    </row>
    <row r="872" spans="1:5" x14ac:dyDescent="0.25">
      <c r="A872" t="s">
        <v>4400</v>
      </c>
      <c r="B872" t="s">
        <v>4603</v>
      </c>
      <c r="C872" t="s">
        <v>4612</v>
      </c>
      <c r="D872">
        <v>1</v>
      </c>
      <c r="E872">
        <f>IF(D872=1,0,1)</f>
        <v>0</v>
      </c>
    </row>
    <row r="873" spans="1:5" x14ac:dyDescent="0.25">
      <c r="A873" t="s">
        <v>198</v>
      </c>
      <c r="B873" t="s">
        <v>140</v>
      </c>
      <c r="C873" t="s">
        <v>149</v>
      </c>
      <c r="D873">
        <v>1</v>
      </c>
      <c r="E873">
        <f>IF(D873=1,0,1)</f>
        <v>0</v>
      </c>
    </row>
    <row r="874" spans="1:5" x14ac:dyDescent="0.25">
      <c r="A874" t="s">
        <v>4767</v>
      </c>
      <c r="B874" t="s">
        <v>4816</v>
      </c>
      <c r="C874" t="s">
        <v>4826</v>
      </c>
      <c r="D874">
        <v>1</v>
      </c>
      <c r="E874">
        <f>IF(D874=1,0,1)</f>
        <v>0</v>
      </c>
    </row>
    <row r="875" spans="1:5" x14ac:dyDescent="0.25">
      <c r="A875" t="s">
        <v>214</v>
      </c>
      <c r="B875" t="s">
        <v>1989</v>
      </c>
      <c r="C875" t="s">
        <v>1999</v>
      </c>
      <c r="D875">
        <v>1</v>
      </c>
      <c r="E875">
        <f>IF(D875=1,0,1)</f>
        <v>0</v>
      </c>
    </row>
    <row r="876" spans="1:5" x14ac:dyDescent="0.25">
      <c r="A876" t="s">
        <v>214</v>
      </c>
      <c r="B876" t="s">
        <v>1994</v>
      </c>
      <c r="C876" t="s">
        <v>2004</v>
      </c>
      <c r="D876">
        <v>1</v>
      </c>
      <c r="E876">
        <f>IF(D876=1,0,1)</f>
        <v>0</v>
      </c>
    </row>
    <row r="877" spans="1:5" x14ac:dyDescent="0.25">
      <c r="A877" t="s">
        <v>214</v>
      </c>
      <c r="B877" t="s">
        <v>1992</v>
      </c>
      <c r="C877" t="s">
        <v>2002</v>
      </c>
      <c r="D877">
        <v>1</v>
      </c>
      <c r="E877">
        <f>IF(D877=1,0,1)</f>
        <v>0</v>
      </c>
    </row>
    <row r="878" spans="1:5" x14ac:dyDescent="0.25">
      <c r="A878" t="s">
        <v>214</v>
      </c>
      <c r="B878" t="s">
        <v>2057</v>
      </c>
      <c r="C878" t="s">
        <v>2067</v>
      </c>
      <c r="D878">
        <v>1</v>
      </c>
      <c r="E878">
        <f>IF(D878=1,0,1)</f>
        <v>0</v>
      </c>
    </row>
    <row r="879" spans="1:5" x14ac:dyDescent="0.25">
      <c r="A879" t="s">
        <v>198</v>
      </c>
      <c r="B879" t="s">
        <v>222</v>
      </c>
      <c r="C879" t="s">
        <v>231</v>
      </c>
      <c r="D879">
        <v>1</v>
      </c>
      <c r="E879">
        <f>IF(D879=1,0,1)</f>
        <v>0</v>
      </c>
    </row>
    <row r="880" spans="1:5" x14ac:dyDescent="0.25">
      <c r="A880" t="s">
        <v>212</v>
      </c>
      <c r="B880" t="s">
        <v>1453</v>
      </c>
      <c r="C880" t="s">
        <v>1462</v>
      </c>
      <c r="D880">
        <v>1</v>
      </c>
      <c r="E880">
        <f>IF(D880=1,0,1)</f>
        <v>0</v>
      </c>
    </row>
    <row r="881" spans="1:5" x14ac:dyDescent="0.25">
      <c r="A881" t="s">
        <v>2838</v>
      </c>
      <c r="B881" t="s">
        <v>3010</v>
      </c>
      <c r="C881" t="s">
        <v>3020</v>
      </c>
      <c r="D881">
        <v>1</v>
      </c>
      <c r="E881">
        <f>IF(D881=1,0,1)</f>
        <v>0</v>
      </c>
    </row>
    <row r="882" spans="1:5" x14ac:dyDescent="0.25">
      <c r="A882" t="s">
        <v>3457</v>
      </c>
      <c r="B882" t="s">
        <v>3532</v>
      </c>
      <c r="C882" t="s">
        <v>3544</v>
      </c>
      <c r="D882">
        <v>1</v>
      </c>
      <c r="E882">
        <f>IF(D882=1,0,1)</f>
        <v>0</v>
      </c>
    </row>
    <row r="883" spans="1:5" x14ac:dyDescent="0.25">
      <c r="A883" t="s">
        <v>3459</v>
      </c>
      <c r="B883" t="s">
        <v>4167</v>
      </c>
      <c r="C883" t="s">
        <v>4174</v>
      </c>
      <c r="D883">
        <v>1</v>
      </c>
      <c r="E883">
        <f>IF(D883=1,0,1)</f>
        <v>0</v>
      </c>
    </row>
    <row r="884" spans="1:5" x14ac:dyDescent="0.25">
      <c r="A884" t="s">
        <v>3459</v>
      </c>
      <c r="B884" t="s">
        <v>4165</v>
      </c>
      <c r="C884" t="s">
        <v>4172</v>
      </c>
      <c r="D884">
        <v>1</v>
      </c>
      <c r="E884">
        <f>IF(D884=1,0,1)</f>
        <v>0</v>
      </c>
    </row>
    <row r="885" spans="1:5" x14ac:dyDescent="0.25">
      <c r="A885" t="s">
        <v>209</v>
      </c>
      <c r="B885" t="s">
        <v>5866</v>
      </c>
      <c r="C885" t="s">
        <v>711</v>
      </c>
      <c r="D885">
        <v>1</v>
      </c>
      <c r="E885">
        <f>IF(D885=1,0,1)</f>
        <v>0</v>
      </c>
    </row>
    <row r="886" spans="1:5" x14ac:dyDescent="0.25">
      <c r="A886" t="s">
        <v>3459</v>
      </c>
      <c r="B886" t="s">
        <v>4365</v>
      </c>
      <c r="C886" t="s">
        <v>4371</v>
      </c>
      <c r="D886">
        <v>1</v>
      </c>
      <c r="E886">
        <f>IF(D886=1,0,1)</f>
        <v>0</v>
      </c>
    </row>
    <row r="887" spans="1:5" x14ac:dyDescent="0.25">
      <c r="A887" t="s">
        <v>214</v>
      </c>
      <c r="B887" t="s">
        <v>1993</v>
      </c>
      <c r="C887" t="s">
        <v>2003</v>
      </c>
      <c r="D887">
        <v>1</v>
      </c>
      <c r="E887">
        <f>IF(D887=1,0,1)</f>
        <v>0</v>
      </c>
    </row>
    <row r="888" spans="1:5" x14ac:dyDescent="0.25">
      <c r="A888" t="s">
        <v>213</v>
      </c>
      <c r="B888" t="s">
        <v>1909</v>
      </c>
      <c r="C888" t="s">
        <v>1919</v>
      </c>
      <c r="D888">
        <v>1</v>
      </c>
      <c r="E888">
        <f>IF(D888=1,0,1)</f>
        <v>0</v>
      </c>
    </row>
    <row r="889" spans="1:5" x14ac:dyDescent="0.25">
      <c r="A889" t="s">
        <v>213</v>
      </c>
      <c r="B889" t="s">
        <v>1907</v>
      </c>
      <c r="C889" t="s">
        <v>1917</v>
      </c>
      <c r="D889">
        <v>1</v>
      </c>
      <c r="E889">
        <f>IF(D889=1,0,1)</f>
        <v>0</v>
      </c>
    </row>
    <row r="890" spans="1:5" x14ac:dyDescent="0.25">
      <c r="A890" t="s">
        <v>213</v>
      </c>
      <c r="B890" t="s">
        <v>1908</v>
      </c>
      <c r="C890" t="s">
        <v>1918</v>
      </c>
      <c r="D890">
        <v>1</v>
      </c>
      <c r="E890">
        <f>IF(D890=1,0,1)</f>
        <v>0</v>
      </c>
    </row>
    <row r="891" spans="1:5" x14ac:dyDescent="0.25">
      <c r="A891" t="s">
        <v>210</v>
      </c>
      <c r="B891" t="s">
        <v>1023</v>
      </c>
      <c r="C891" t="s">
        <v>1033</v>
      </c>
      <c r="D891">
        <v>1</v>
      </c>
      <c r="E891">
        <f>IF(D891=1,0,1)</f>
        <v>0</v>
      </c>
    </row>
    <row r="892" spans="1:5" x14ac:dyDescent="0.25">
      <c r="A892" t="s">
        <v>211</v>
      </c>
      <c r="B892" t="s">
        <v>1143</v>
      </c>
      <c r="C892" t="s">
        <v>1153</v>
      </c>
      <c r="D892">
        <v>1</v>
      </c>
      <c r="E892">
        <f>IF(D892=1,0,1)</f>
        <v>0</v>
      </c>
    </row>
    <row r="893" spans="1:5" x14ac:dyDescent="0.25">
      <c r="A893" t="s">
        <v>213</v>
      </c>
      <c r="B893" t="s">
        <v>1868</v>
      </c>
      <c r="C893" t="s">
        <v>1873</v>
      </c>
      <c r="D893">
        <v>1</v>
      </c>
      <c r="E893">
        <f>IF(D893=1,0,1)</f>
        <v>0</v>
      </c>
    </row>
    <row r="894" spans="1:5" x14ac:dyDescent="0.25">
      <c r="A894" t="s">
        <v>3457</v>
      </c>
      <c r="B894" t="s">
        <v>3755</v>
      </c>
      <c r="C894" t="s">
        <v>3766</v>
      </c>
      <c r="D894">
        <v>1</v>
      </c>
      <c r="E894">
        <f>IF(D894=1,0,1)</f>
        <v>0</v>
      </c>
    </row>
    <row r="895" spans="1:5" x14ac:dyDescent="0.25">
      <c r="A895" t="s">
        <v>3457</v>
      </c>
      <c r="B895" t="s">
        <v>3754</v>
      </c>
      <c r="C895" t="s">
        <v>3765</v>
      </c>
      <c r="D895">
        <v>1</v>
      </c>
      <c r="E895">
        <f>IF(D895=1,0,1)</f>
        <v>0</v>
      </c>
    </row>
    <row r="896" spans="1:5" x14ac:dyDescent="0.25">
      <c r="A896" t="s">
        <v>210</v>
      </c>
      <c r="B896" t="s">
        <v>1119</v>
      </c>
      <c r="C896" t="s">
        <v>1128</v>
      </c>
      <c r="D896">
        <v>1</v>
      </c>
      <c r="E896">
        <f>IF(D896=1,0,1)</f>
        <v>0</v>
      </c>
    </row>
    <row r="897" spans="1:5" x14ac:dyDescent="0.25">
      <c r="A897" t="s">
        <v>3456</v>
      </c>
      <c r="B897" t="s">
        <v>3440</v>
      </c>
      <c r="C897" t="s">
        <v>3450</v>
      </c>
      <c r="D897">
        <v>1</v>
      </c>
      <c r="E897">
        <f>IF(D897=1,0,1)</f>
        <v>0</v>
      </c>
    </row>
    <row r="898" spans="1:5" x14ac:dyDescent="0.25">
      <c r="A898" t="s">
        <v>211</v>
      </c>
      <c r="B898" t="s">
        <v>1297</v>
      </c>
      <c r="C898" t="s">
        <v>1307</v>
      </c>
      <c r="D898">
        <v>1</v>
      </c>
      <c r="E898">
        <f>IF(D898=1,0,1)</f>
        <v>0</v>
      </c>
    </row>
    <row r="899" spans="1:5" x14ac:dyDescent="0.25">
      <c r="A899" t="s">
        <v>3456</v>
      </c>
      <c r="B899" t="s">
        <v>3400</v>
      </c>
      <c r="C899" t="s">
        <v>3408</v>
      </c>
      <c r="D899">
        <v>1</v>
      </c>
      <c r="E899">
        <f>IF(D899=1,0,1)</f>
        <v>0</v>
      </c>
    </row>
    <row r="900" spans="1:5" x14ac:dyDescent="0.25">
      <c r="A900" t="s">
        <v>207</v>
      </c>
      <c r="B900" t="s">
        <v>277</v>
      </c>
      <c r="C900" t="s">
        <v>283</v>
      </c>
      <c r="D900">
        <v>1</v>
      </c>
      <c r="E900">
        <f>IF(D900=1,0,1)</f>
        <v>0</v>
      </c>
    </row>
    <row r="901" spans="1:5" x14ac:dyDescent="0.25">
      <c r="A901" t="s">
        <v>207</v>
      </c>
      <c r="B901" t="s">
        <v>279</v>
      </c>
      <c r="C901" t="s">
        <v>285</v>
      </c>
      <c r="D901">
        <v>1</v>
      </c>
      <c r="E901">
        <f>IF(D901=1,0,1)</f>
        <v>0</v>
      </c>
    </row>
    <row r="902" spans="1:5" x14ac:dyDescent="0.25">
      <c r="A902" t="s">
        <v>3459</v>
      </c>
      <c r="B902" t="s">
        <v>4212</v>
      </c>
      <c r="C902" t="s">
        <v>4222</v>
      </c>
      <c r="D902">
        <v>1</v>
      </c>
      <c r="E902">
        <f>IF(D902=1,0,1)</f>
        <v>0</v>
      </c>
    </row>
    <row r="903" spans="1:5" x14ac:dyDescent="0.25">
      <c r="A903" t="s">
        <v>198</v>
      </c>
      <c r="B903" t="s">
        <v>204</v>
      </c>
      <c r="C903" t="s">
        <v>19</v>
      </c>
      <c r="D903">
        <v>1</v>
      </c>
      <c r="E903">
        <f>IF(D903=1,0,1)</f>
        <v>0</v>
      </c>
    </row>
    <row r="904" spans="1:5" x14ac:dyDescent="0.25">
      <c r="A904" t="s">
        <v>198</v>
      </c>
      <c r="B904" t="s">
        <v>108</v>
      </c>
      <c r="C904" t="s">
        <v>117</v>
      </c>
      <c r="D904">
        <v>1</v>
      </c>
      <c r="E904">
        <f>IF(D904=1,0,1)</f>
        <v>0</v>
      </c>
    </row>
    <row r="905" spans="1:5" x14ac:dyDescent="0.25">
      <c r="A905" t="s">
        <v>3456</v>
      </c>
      <c r="B905" t="s">
        <v>3163</v>
      </c>
      <c r="C905" t="s">
        <v>3169</v>
      </c>
      <c r="D905">
        <v>1</v>
      </c>
      <c r="E905">
        <f>IF(D905=1,0,1)</f>
        <v>0</v>
      </c>
    </row>
    <row r="906" spans="1:5" x14ac:dyDescent="0.25">
      <c r="A906" t="s">
        <v>4400</v>
      </c>
      <c r="B906" t="s">
        <v>4618</v>
      </c>
      <c r="C906" t="s">
        <v>4624</v>
      </c>
      <c r="D906">
        <v>1</v>
      </c>
      <c r="E906">
        <f>IF(D906=1,0,1)</f>
        <v>0</v>
      </c>
    </row>
    <row r="907" spans="1:5" x14ac:dyDescent="0.25">
      <c r="A907" t="s">
        <v>208</v>
      </c>
      <c r="B907" t="s">
        <v>552</v>
      </c>
      <c r="C907" t="s">
        <v>557</v>
      </c>
      <c r="D907">
        <v>1</v>
      </c>
      <c r="E907">
        <f>IF(D907=1,0,1)</f>
        <v>0</v>
      </c>
    </row>
    <row r="908" spans="1:5" x14ac:dyDescent="0.25">
      <c r="A908" t="s">
        <v>2238</v>
      </c>
      <c r="B908" t="s">
        <v>2504</v>
      </c>
      <c r="C908" t="s">
        <v>2507</v>
      </c>
      <c r="D908">
        <v>1</v>
      </c>
      <c r="E908">
        <f>IF(D908=1,0,1)</f>
        <v>0</v>
      </c>
    </row>
    <row r="909" spans="1:5" x14ac:dyDescent="0.25">
      <c r="A909" t="s">
        <v>208</v>
      </c>
      <c r="B909" t="s">
        <v>480</v>
      </c>
      <c r="C909" t="s">
        <v>484</v>
      </c>
      <c r="D909">
        <v>1</v>
      </c>
      <c r="E909">
        <f>IF(D909=1,0,1)</f>
        <v>0</v>
      </c>
    </row>
    <row r="910" spans="1:5" x14ac:dyDescent="0.25">
      <c r="A910" t="s">
        <v>198</v>
      </c>
      <c r="B910" t="s">
        <v>37</v>
      </c>
      <c r="C910" t="s">
        <v>39</v>
      </c>
      <c r="D910">
        <v>1</v>
      </c>
      <c r="E910">
        <f>IF(D910=1,0,1)</f>
        <v>0</v>
      </c>
    </row>
    <row r="911" spans="1:5" x14ac:dyDescent="0.25">
      <c r="A911" t="s">
        <v>2238</v>
      </c>
      <c r="B911" t="s">
        <v>2415</v>
      </c>
      <c r="C911" t="s">
        <v>2423</v>
      </c>
      <c r="D911">
        <v>1</v>
      </c>
      <c r="E911">
        <f>IF(D911=1,0,1)</f>
        <v>0</v>
      </c>
    </row>
    <row r="912" spans="1:5" x14ac:dyDescent="0.25">
      <c r="A912" t="s">
        <v>2530</v>
      </c>
      <c r="B912" t="s">
        <v>254</v>
      </c>
      <c r="C912" t="s">
        <v>2536</v>
      </c>
      <c r="D912">
        <v>1</v>
      </c>
      <c r="E912">
        <f>IF(D912=1,0,1)</f>
        <v>0</v>
      </c>
    </row>
    <row r="913" spans="1:5" x14ac:dyDescent="0.25">
      <c r="A913" t="s">
        <v>198</v>
      </c>
      <c r="B913" t="s">
        <v>65</v>
      </c>
      <c r="C913" t="s">
        <v>70</v>
      </c>
      <c r="D913">
        <v>1</v>
      </c>
      <c r="E913">
        <f>IF(D913=1,0,1)</f>
        <v>0</v>
      </c>
    </row>
    <row r="914" spans="1:5" x14ac:dyDescent="0.25">
      <c r="A914" t="s">
        <v>214</v>
      </c>
      <c r="B914" t="s">
        <v>2163</v>
      </c>
      <c r="C914" t="s">
        <v>2173</v>
      </c>
      <c r="D914">
        <v>1</v>
      </c>
      <c r="E914">
        <f>IF(D914=1,0,1)</f>
        <v>0</v>
      </c>
    </row>
    <row r="915" spans="1:5" x14ac:dyDescent="0.25">
      <c r="A915" t="s">
        <v>214</v>
      </c>
      <c r="B915" t="s">
        <v>2162</v>
      </c>
      <c r="C915" t="s">
        <v>2172</v>
      </c>
      <c r="D915">
        <v>1</v>
      </c>
      <c r="E915">
        <f>IF(D915=1,0,1)</f>
        <v>0</v>
      </c>
    </row>
    <row r="916" spans="1:5" x14ac:dyDescent="0.25">
      <c r="A916" t="s">
        <v>3456</v>
      </c>
      <c r="B916" t="s">
        <v>3276</v>
      </c>
      <c r="C916" t="s">
        <v>3288</v>
      </c>
      <c r="D916">
        <v>1</v>
      </c>
      <c r="E916">
        <f>IF(D916=1,0,1)</f>
        <v>0</v>
      </c>
    </row>
    <row r="917" spans="1:5" x14ac:dyDescent="0.25">
      <c r="A917" t="s">
        <v>4985</v>
      </c>
      <c r="B917" t="s">
        <v>5118</v>
      </c>
      <c r="C917" t="s">
        <v>5125</v>
      </c>
      <c r="D917">
        <v>1</v>
      </c>
      <c r="E917">
        <f>IF(D917=1,0,1)</f>
        <v>0</v>
      </c>
    </row>
    <row r="918" spans="1:5" x14ac:dyDescent="0.25">
      <c r="A918" t="s">
        <v>213</v>
      </c>
      <c r="B918" t="s">
        <v>1746</v>
      </c>
      <c r="C918" t="s">
        <v>1752</v>
      </c>
      <c r="D918">
        <v>1</v>
      </c>
      <c r="E918">
        <f>IF(D918=1,0,1)</f>
        <v>0</v>
      </c>
    </row>
    <row r="919" spans="1:5" x14ac:dyDescent="0.25">
      <c r="A919" t="s">
        <v>2238</v>
      </c>
      <c r="B919" t="s">
        <v>2319</v>
      </c>
      <c r="C919" t="s">
        <v>2328</v>
      </c>
      <c r="D919">
        <v>1</v>
      </c>
      <c r="E919">
        <f>IF(D919=1,0,1)</f>
        <v>0</v>
      </c>
    </row>
    <row r="920" spans="1:5" x14ac:dyDescent="0.25">
      <c r="A920" t="s">
        <v>4630</v>
      </c>
      <c r="B920" t="s">
        <v>4704</v>
      </c>
      <c r="C920" t="s">
        <v>4710</v>
      </c>
      <c r="D920">
        <v>1</v>
      </c>
      <c r="E920">
        <f>IF(D920=1,0,1)</f>
        <v>0</v>
      </c>
    </row>
    <row r="921" spans="1:5" x14ac:dyDescent="0.25">
      <c r="A921" t="s">
        <v>4630</v>
      </c>
      <c r="B921" t="s">
        <v>4703</v>
      </c>
      <c r="C921" t="s">
        <v>4709</v>
      </c>
      <c r="D921">
        <v>1</v>
      </c>
      <c r="E921">
        <f>IF(D921=1,0,1)</f>
        <v>0</v>
      </c>
    </row>
    <row r="922" spans="1:5" x14ac:dyDescent="0.25">
      <c r="A922" t="s">
        <v>2838</v>
      </c>
      <c r="B922" t="s">
        <v>3125</v>
      </c>
      <c r="C922" t="s">
        <v>3135</v>
      </c>
      <c r="D922" s="1">
        <v>1</v>
      </c>
      <c r="E922">
        <f>IF(D922=1,0,1)</f>
        <v>0</v>
      </c>
    </row>
    <row r="923" spans="1:5" x14ac:dyDescent="0.25">
      <c r="A923" t="s">
        <v>207</v>
      </c>
      <c r="B923" t="s">
        <v>421</v>
      </c>
      <c r="C923" t="s">
        <v>425</v>
      </c>
      <c r="D923">
        <v>1</v>
      </c>
      <c r="E923">
        <f>IF(D923=1,0,1)</f>
        <v>0</v>
      </c>
    </row>
    <row r="924" spans="1:5" x14ac:dyDescent="0.25">
      <c r="A924" t="s">
        <v>4985</v>
      </c>
      <c r="B924" t="s">
        <v>748</v>
      </c>
      <c r="C924" t="s">
        <v>4987</v>
      </c>
      <c r="D924">
        <v>1</v>
      </c>
      <c r="E924">
        <f>IF(D924=1,0,1)</f>
        <v>0</v>
      </c>
    </row>
    <row r="925" spans="1:5" x14ac:dyDescent="0.25">
      <c r="A925" t="s">
        <v>4985</v>
      </c>
      <c r="B925" t="s">
        <v>5084</v>
      </c>
      <c r="C925" t="s">
        <v>5095</v>
      </c>
      <c r="D925">
        <v>1</v>
      </c>
      <c r="E925">
        <f>IF(D925=1,0,1)</f>
        <v>0</v>
      </c>
    </row>
    <row r="926" spans="1:5" x14ac:dyDescent="0.25">
      <c r="A926" t="s">
        <v>4985</v>
      </c>
      <c r="B926" t="s">
        <v>5091</v>
      </c>
      <c r="C926" t="s">
        <v>5099</v>
      </c>
      <c r="D926">
        <v>1</v>
      </c>
      <c r="E926">
        <f>IF(D926=1,0,1)</f>
        <v>0</v>
      </c>
    </row>
    <row r="927" spans="1:5" x14ac:dyDescent="0.25">
      <c r="A927" t="s">
        <v>4985</v>
      </c>
      <c r="B927" t="s">
        <v>5085</v>
      </c>
      <c r="C927" t="s">
        <v>5093</v>
      </c>
      <c r="D927">
        <v>1</v>
      </c>
      <c r="E927">
        <f>IF(D927=1,0,1)</f>
        <v>0</v>
      </c>
    </row>
    <row r="928" spans="1:5" x14ac:dyDescent="0.25">
      <c r="A928" t="s">
        <v>4630</v>
      </c>
      <c r="B928" t="s">
        <v>4731</v>
      </c>
      <c r="C928" t="s">
        <v>4737</v>
      </c>
      <c r="D928">
        <v>1</v>
      </c>
      <c r="E928">
        <f>IF(D928=1,0,1)</f>
        <v>0</v>
      </c>
    </row>
    <row r="929" spans="1:5" x14ac:dyDescent="0.25">
      <c r="A929" t="s">
        <v>3456</v>
      </c>
      <c r="B929" t="s">
        <v>3328</v>
      </c>
      <c r="C929" t="s">
        <v>3338</v>
      </c>
      <c r="D929">
        <v>1</v>
      </c>
      <c r="E929">
        <f>IF(D929=1,0,1)</f>
        <v>0</v>
      </c>
    </row>
    <row r="930" spans="1:5" x14ac:dyDescent="0.25">
      <c r="A930" t="s">
        <v>214</v>
      </c>
      <c r="B930" t="s">
        <v>2073</v>
      </c>
      <c r="C930" t="s">
        <v>2075</v>
      </c>
      <c r="D930">
        <v>1</v>
      </c>
      <c r="E930">
        <f>IF(D930=1,0,1)</f>
        <v>0</v>
      </c>
    </row>
    <row r="931" spans="1:5" x14ac:dyDescent="0.25">
      <c r="A931" t="s">
        <v>3459</v>
      </c>
      <c r="B931" t="s">
        <v>4333</v>
      </c>
      <c r="C931" t="s">
        <v>4343</v>
      </c>
      <c r="D931">
        <v>1</v>
      </c>
      <c r="E931">
        <f>IF(D931=1,0,1)</f>
        <v>0</v>
      </c>
    </row>
    <row r="932" spans="1:5" x14ac:dyDescent="0.25">
      <c r="A932" t="s">
        <v>3456</v>
      </c>
      <c r="B932" t="s">
        <v>3329</v>
      </c>
      <c r="C932" t="s">
        <v>3339</v>
      </c>
      <c r="D932">
        <v>1</v>
      </c>
      <c r="E932">
        <f>IF(D932=1,0,1)</f>
        <v>0</v>
      </c>
    </row>
    <row r="933" spans="1:5" x14ac:dyDescent="0.25">
      <c r="A933" t="s">
        <v>3456</v>
      </c>
      <c r="B933" t="s">
        <v>3296</v>
      </c>
      <c r="C933" t="s">
        <v>3302</v>
      </c>
      <c r="D933">
        <v>1</v>
      </c>
      <c r="E933">
        <f>IF(D933=1,0,1)</f>
        <v>0</v>
      </c>
    </row>
    <row r="934" spans="1:5" x14ac:dyDescent="0.25">
      <c r="A934" t="s">
        <v>3456</v>
      </c>
      <c r="B934" t="s">
        <v>3295</v>
      </c>
      <c r="C934" t="s">
        <v>3301</v>
      </c>
      <c r="D934">
        <v>1</v>
      </c>
      <c r="E934">
        <f>IF(D934=1,0,1)</f>
        <v>0</v>
      </c>
    </row>
    <row r="935" spans="1:5" x14ac:dyDescent="0.25">
      <c r="A935" t="s">
        <v>214</v>
      </c>
      <c r="B935" t="s">
        <v>2032</v>
      </c>
      <c r="C935" t="s">
        <v>2042</v>
      </c>
      <c r="D935">
        <v>1</v>
      </c>
      <c r="E935">
        <f>IF(D935=1,0,1)</f>
        <v>0</v>
      </c>
    </row>
    <row r="936" spans="1:5" x14ac:dyDescent="0.25">
      <c r="A936" t="s">
        <v>213</v>
      </c>
      <c r="B936" t="s">
        <v>1802</v>
      </c>
      <c r="C936" t="s">
        <v>1812</v>
      </c>
      <c r="D936">
        <v>1</v>
      </c>
      <c r="E936">
        <f>IF(D936=1,0,1)</f>
        <v>0</v>
      </c>
    </row>
    <row r="937" spans="1:5" x14ac:dyDescent="0.25">
      <c r="A937" t="s">
        <v>210</v>
      </c>
      <c r="B937" t="s">
        <v>897</v>
      </c>
      <c r="C937" t="s">
        <v>906</v>
      </c>
      <c r="D937">
        <v>1</v>
      </c>
      <c r="E937">
        <f>IF(D937=1,0,1)</f>
        <v>0</v>
      </c>
    </row>
    <row r="938" spans="1:5" x14ac:dyDescent="0.25">
      <c r="A938" t="s">
        <v>3459</v>
      </c>
      <c r="B938" t="s">
        <v>4273</v>
      </c>
      <c r="C938" t="s">
        <v>4274</v>
      </c>
      <c r="D938">
        <v>1</v>
      </c>
      <c r="E938">
        <f>IF(D938=1,0,1)</f>
        <v>0</v>
      </c>
    </row>
    <row r="939" spans="1:5" x14ac:dyDescent="0.25">
      <c r="A939" t="s">
        <v>207</v>
      </c>
      <c r="B939" t="s">
        <v>276</v>
      </c>
      <c r="C939" t="s">
        <v>282</v>
      </c>
      <c r="D939">
        <v>1</v>
      </c>
      <c r="E939">
        <f>IF(D939=1,0,1)</f>
        <v>0</v>
      </c>
    </row>
    <row r="940" spans="1:5" x14ac:dyDescent="0.25">
      <c r="A940" t="s">
        <v>3456</v>
      </c>
      <c r="B940" t="s">
        <v>3185</v>
      </c>
      <c r="C940" t="s">
        <v>3193</v>
      </c>
      <c r="D940">
        <v>1</v>
      </c>
      <c r="E940">
        <f>IF(D940=1,0,1)</f>
        <v>0</v>
      </c>
    </row>
    <row r="941" spans="1:5" x14ac:dyDescent="0.25">
      <c r="A941" t="s">
        <v>3456</v>
      </c>
      <c r="B941" t="s">
        <v>3314</v>
      </c>
      <c r="C941" t="s">
        <v>3322</v>
      </c>
      <c r="D941">
        <v>1</v>
      </c>
      <c r="E941">
        <f>IF(D941=1,0,1)</f>
        <v>0</v>
      </c>
    </row>
    <row r="942" spans="1:5" x14ac:dyDescent="0.25">
      <c r="A942" t="s">
        <v>212</v>
      </c>
      <c r="B942" t="s">
        <v>1432</v>
      </c>
      <c r="C942" t="s">
        <v>1441</v>
      </c>
      <c r="D942">
        <v>1</v>
      </c>
      <c r="E942">
        <f>IF(D942=1,0,1)</f>
        <v>0</v>
      </c>
    </row>
    <row r="943" spans="1:5" x14ac:dyDescent="0.25">
      <c r="A943" t="s">
        <v>4630</v>
      </c>
      <c r="B943" t="s">
        <v>4632</v>
      </c>
      <c r="C943" t="s">
        <v>4640</v>
      </c>
      <c r="D943">
        <v>1</v>
      </c>
      <c r="E943">
        <f>IF(D943=1,0,1)</f>
        <v>0</v>
      </c>
    </row>
    <row r="944" spans="1:5" x14ac:dyDescent="0.25">
      <c r="A944" t="s">
        <v>4985</v>
      </c>
      <c r="B944" t="s">
        <v>5000</v>
      </c>
      <c r="C944" t="s">
        <v>5006</v>
      </c>
      <c r="D944">
        <v>1</v>
      </c>
      <c r="E944">
        <f>IF(D944=1,0,1)</f>
        <v>0</v>
      </c>
    </row>
    <row r="945" spans="1:5" x14ac:dyDescent="0.25">
      <c r="A945" t="s">
        <v>4400</v>
      </c>
      <c r="B945" t="s">
        <v>4524</v>
      </c>
      <c r="C945" t="s">
        <v>4532</v>
      </c>
      <c r="D945">
        <v>1</v>
      </c>
      <c r="E945">
        <f>IF(D945=1,0,1)</f>
        <v>0</v>
      </c>
    </row>
    <row r="946" spans="1:5" x14ac:dyDescent="0.25">
      <c r="A946" t="s">
        <v>2530</v>
      </c>
      <c r="B946" t="s">
        <v>2834</v>
      </c>
      <c r="C946" t="s">
        <v>2837</v>
      </c>
      <c r="D946">
        <v>1</v>
      </c>
      <c r="E946">
        <f>IF(D946=1,0,1)</f>
        <v>0</v>
      </c>
    </row>
    <row r="947" spans="1:5" x14ac:dyDescent="0.25">
      <c r="A947" t="s">
        <v>209</v>
      </c>
      <c r="B947" t="s">
        <v>837</v>
      </c>
      <c r="C947" t="s">
        <v>846</v>
      </c>
      <c r="D947">
        <v>1</v>
      </c>
      <c r="E947">
        <f>IF(D947=1,0,1)</f>
        <v>0</v>
      </c>
    </row>
    <row r="948" spans="1:5" x14ac:dyDescent="0.25">
      <c r="A948" t="s">
        <v>2530</v>
      </c>
      <c r="B948" t="s">
        <v>2829</v>
      </c>
      <c r="C948" t="s">
        <v>2835</v>
      </c>
      <c r="D948">
        <v>1</v>
      </c>
      <c r="E948">
        <f>IF(D948=1,0,1)</f>
        <v>0</v>
      </c>
    </row>
    <row r="949" spans="1:5" x14ac:dyDescent="0.25">
      <c r="A949" t="s">
        <v>207</v>
      </c>
      <c r="B949" t="s">
        <v>319</v>
      </c>
      <c r="C949" t="s">
        <v>323</v>
      </c>
      <c r="D949">
        <v>1</v>
      </c>
      <c r="E949">
        <f>IF(D949=1,0,1)</f>
        <v>0</v>
      </c>
    </row>
    <row r="950" spans="1:5" x14ac:dyDescent="0.25">
      <c r="A950" t="s">
        <v>209</v>
      </c>
      <c r="B950" t="s">
        <v>802</v>
      </c>
      <c r="C950" t="s">
        <v>805</v>
      </c>
      <c r="D950">
        <v>1</v>
      </c>
      <c r="E950">
        <f>IF(D950=1,0,1)</f>
        <v>0</v>
      </c>
    </row>
    <row r="951" spans="1:5" x14ac:dyDescent="0.25">
      <c r="A951" t="s">
        <v>4985</v>
      </c>
      <c r="B951" t="s">
        <v>4988</v>
      </c>
      <c r="C951" t="s">
        <v>4993</v>
      </c>
      <c r="D951">
        <v>1</v>
      </c>
      <c r="E951">
        <f>IF(D951=1,0,1)</f>
        <v>0</v>
      </c>
    </row>
    <row r="952" spans="1:5" x14ac:dyDescent="0.25">
      <c r="A952" t="s">
        <v>2530</v>
      </c>
      <c r="B952" t="s">
        <v>2641</v>
      </c>
      <c r="C952" t="s">
        <v>2651</v>
      </c>
      <c r="D952">
        <v>1</v>
      </c>
      <c r="E952">
        <f>IF(D952=1,0,1)</f>
        <v>0</v>
      </c>
    </row>
    <row r="953" spans="1:5" x14ac:dyDescent="0.25">
      <c r="A953" t="s">
        <v>2530</v>
      </c>
      <c r="B953" t="s">
        <v>2642</v>
      </c>
      <c r="C953" t="s">
        <v>2652</v>
      </c>
      <c r="D953">
        <v>1</v>
      </c>
      <c r="E953">
        <f>IF(D953=1,0,1)</f>
        <v>0</v>
      </c>
    </row>
    <row r="954" spans="1:5" x14ac:dyDescent="0.25">
      <c r="A954" t="s">
        <v>212</v>
      </c>
      <c r="B954" t="s">
        <v>1434</v>
      </c>
      <c r="C954" t="s">
        <v>1443</v>
      </c>
      <c r="D954">
        <v>1</v>
      </c>
      <c r="E954">
        <f>IF(D954=1,0,1)</f>
        <v>0</v>
      </c>
    </row>
    <row r="955" spans="1:5" x14ac:dyDescent="0.25">
      <c r="A955" t="s">
        <v>3457</v>
      </c>
      <c r="B955" t="s">
        <v>3738</v>
      </c>
      <c r="C955" t="s">
        <v>3744</v>
      </c>
      <c r="D955">
        <v>1</v>
      </c>
      <c r="E955">
        <f>IF(D955=1,0,1)</f>
        <v>0</v>
      </c>
    </row>
    <row r="956" spans="1:5" x14ac:dyDescent="0.25">
      <c r="A956" t="s">
        <v>3457</v>
      </c>
      <c r="B956" t="s">
        <v>3701</v>
      </c>
      <c r="C956" t="s">
        <v>3709</v>
      </c>
      <c r="D956">
        <v>1</v>
      </c>
      <c r="E956">
        <f>IF(D956=1,0,1)</f>
        <v>0</v>
      </c>
    </row>
    <row r="957" spans="1:5" x14ac:dyDescent="0.25">
      <c r="A957" t="s">
        <v>2530</v>
      </c>
      <c r="B957" t="s">
        <v>2644</v>
      </c>
      <c r="C957" t="s">
        <v>2654</v>
      </c>
      <c r="D957">
        <v>1</v>
      </c>
      <c r="E957">
        <f>IF(D957=1,0,1)</f>
        <v>0</v>
      </c>
    </row>
    <row r="958" spans="1:5" x14ac:dyDescent="0.25">
      <c r="A958" t="s">
        <v>209</v>
      </c>
      <c r="B958" t="s">
        <v>796</v>
      </c>
      <c r="C958" t="s">
        <v>799</v>
      </c>
      <c r="D958">
        <v>1</v>
      </c>
      <c r="E958">
        <f>IF(D958=1,0,1)</f>
        <v>0</v>
      </c>
    </row>
    <row r="959" spans="1:5" x14ac:dyDescent="0.25">
      <c r="A959" t="s">
        <v>210</v>
      </c>
      <c r="B959" t="s">
        <v>1114</v>
      </c>
      <c r="C959" t="s">
        <v>1123</v>
      </c>
      <c r="D959">
        <v>1</v>
      </c>
      <c r="E959">
        <f>IF(D959=1,0,1)</f>
        <v>0</v>
      </c>
    </row>
    <row r="960" spans="1:5" x14ac:dyDescent="0.25">
      <c r="A960" t="s">
        <v>3458</v>
      </c>
      <c r="B960" t="s">
        <v>4051</v>
      </c>
      <c r="C960" t="s">
        <v>4061</v>
      </c>
      <c r="D960">
        <v>1</v>
      </c>
      <c r="E960">
        <f>IF(D960=1,0,1)</f>
        <v>0</v>
      </c>
    </row>
    <row r="961" spans="1:5" x14ac:dyDescent="0.25">
      <c r="A961" t="s">
        <v>198</v>
      </c>
      <c r="B961" t="s">
        <v>95</v>
      </c>
      <c r="C961" t="s">
        <v>105</v>
      </c>
      <c r="D961">
        <v>1</v>
      </c>
      <c r="E961">
        <f>IF(D961=1,0,1)</f>
        <v>0</v>
      </c>
    </row>
    <row r="962" spans="1:5" x14ac:dyDescent="0.25">
      <c r="A962" t="s">
        <v>211</v>
      </c>
      <c r="B962" t="s">
        <v>1264</v>
      </c>
      <c r="C962" t="s">
        <v>1269</v>
      </c>
      <c r="D962">
        <v>1</v>
      </c>
      <c r="E962">
        <f>IF(D962=1,0,1)</f>
        <v>0</v>
      </c>
    </row>
    <row r="963" spans="1:5" x14ac:dyDescent="0.25">
      <c r="A963" t="s">
        <v>198</v>
      </c>
      <c r="B963" t="s">
        <v>54</v>
      </c>
      <c r="C963" t="s">
        <v>55</v>
      </c>
      <c r="D963">
        <v>1</v>
      </c>
      <c r="E963">
        <f>IF(D963=1,0,1)</f>
        <v>0</v>
      </c>
    </row>
    <row r="964" spans="1:5" x14ac:dyDescent="0.25">
      <c r="A964" t="s">
        <v>3457</v>
      </c>
      <c r="B964" t="s">
        <v>3598</v>
      </c>
      <c r="C964" t="s">
        <v>3604</v>
      </c>
      <c r="D964">
        <v>1</v>
      </c>
      <c r="E964">
        <f>IF(D964=1,0,1)</f>
        <v>0</v>
      </c>
    </row>
    <row r="965" spans="1:5" x14ac:dyDescent="0.25">
      <c r="A965" t="s">
        <v>3457</v>
      </c>
      <c r="B965" t="s">
        <v>3591</v>
      </c>
      <c r="C965" t="s">
        <v>3597</v>
      </c>
      <c r="D965">
        <v>1</v>
      </c>
      <c r="E965">
        <f>IF(D965=1,0,1)</f>
        <v>0</v>
      </c>
    </row>
    <row r="966" spans="1:5" x14ac:dyDescent="0.25">
      <c r="A966" t="s">
        <v>4985</v>
      </c>
      <c r="B966" t="s">
        <v>5106</v>
      </c>
      <c r="C966" t="s">
        <v>5111</v>
      </c>
      <c r="D966">
        <v>1</v>
      </c>
      <c r="E966">
        <f>IF(D966=1,0,1)</f>
        <v>0</v>
      </c>
    </row>
    <row r="967" spans="1:5" x14ac:dyDescent="0.25">
      <c r="A967" t="s">
        <v>207</v>
      </c>
      <c r="B967" t="s">
        <v>280</v>
      </c>
      <c r="C967" t="s">
        <v>286</v>
      </c>
      <c r="D967">
        <v>1</v>
      </c>
      <c r="E967">
        <f>IF(D967=1,0,1)</f>
        <v>0</v>
      </c>
    </row>
    <row r="968" spans="1:5" x14ac:dyDescent="0.25">
      <c r="A968" t="s">
        <v>207</v>
      </c>
      <c r="B968" t="s">
        <v>281</v>
      </c>
      <c r="C968" t="s">
        <v>287</v>
      </c>
      <c r="D968">
        <v>1</v>
      </c>
      <c r="E968">
        <f>IF(D968=1,0,1)</f>
        <v>0</v>
      </c>
    </row>
    <row r="969" spans="1:5" x14ac:dyDescent="0.25">
      <c r="A969" t="s">
        <v>3458</v>
      </c>
      <c r="B969" t="s">
        <v>4021</v>
      </c>
      <c r="C969" t="s">
        <v>4023</v>
      </c>
      <c r="D969">
        <v>1</v>
      </c>
      <c r="E969">
        <f>IF(D969=1,0,1)</f>
        <v>0</v>
      </c>
    </row>
    <row r="970" spans="1:5" x14ac:dyDescent="0.25">
      <c r="A970" t="s">
        <v>3458</v>
      </c>
      <c r="B970" t="s">
        <v>4020</v>
      </c>
      <c r="C970" t="s">
        <v>4022</v>
      </c>
      <c r="D970">
        <v>1</v>
      </c>
      <c r="E970">
        <f>IF(D970=1,0,1)</f>
        <v>0</v>
      </c>
    </row>
    <row r="971" spans="1:5" x14ac:dyDescent="0.25">
      <c r="A971" t="s">
        <v>3456</v>
      </c>
      <c r="B971" t="s">
        <v>3209</v>
      </c>
      <c r="C971" t="s">
        <v>3219</v>
      </c>
      <c r="D971">
        <v>1</v>
      </c>
      <c r="E971">
        <f>IF(D971=1,0,1)</f>
        <v>0</v>
      </c>
    </row>
    <row r="972" spans="1:5" x14ac:dyDescent="0.25">
      <c r="A972" t="s">
        <v>3456</v>
      </c>
      <c r="B972" t="s">
        <v>3421</v>
      </c>
      <c r="C972" t="s">
        <v>3433</v>
      </c>
      <c r="D972">
        <v>1</v>
      </c>
      <c r="E972">
        <f>IF(D972=1,0,1)</f>
        <v>0</v>
      </c>
    </row>
    <row r="973" spans="1:5" x14ac:dyDescent="0.25">
      <c r="A973" t="s">
        <v>211</v>
      </c>
      <c r="B973" t="s">
        <v>1130</v>
      </c>
      <c r="C973" t="s">
        <v>1133</v>
      </c>
      <c r="D973">
        <v>1</v>
      </c>
      <c r="E973">
        <f>IF(D973=1,0,1)</f>
        <v>0</v>
      </c>
    </row>
    <row r="974" spans="1:5" x14ac:dyDescent="0.25">
      <c r="A974" t="s">
        <v>3457</v>
      </c>
      <c r="B974" t="s">
        <v>3535</v>
      </c>
      <c r="C974" t="s">
        <v>3550</v>
      </c>
      <c r="D974">
        <v>1</v>
      </c>
      <c r="E974">
        <f>IF(D974=1,0,1)</f>
        <v>0</v>
      </c>
    </row>
    <row r="975" spans="1:5" x14ac:dyDescent="0.25">
      <c r="A975" t="s">
        <v>3456</v>
      </c>
      <c r="B975" t="s">
        <v>3213</v>
      </c>
      <c r="C975" t="s">
        <v>3222</v>
      </c>
      <c r="D975">
        <v>1</v>
      </c>
      <c r="E975">
        <f>IF(D975=1,0,1)</f>
        <v>0</v>
      </c>
    </row>
    <row r="976" spans="1:5" x14ac:dyDescent="0.25">
      <c r="A976" t="s">
        <v>3457</v>
      </c>
      <c r="B976" t="s">
        <v>3534</v>
      </c>
      <c r="C976" t="s">
        <v>3549</v>
      </c>
      <c r="D976">
        <v>1</v>
      </c>
      <c r="E976">
        <f>IF(D976=1,0,1)</f>
        <v>0</v>
      </c>
    </row>
    <row r="977" spans="1:5" x14ac:dyDescent="0.25">
      <c r="A977" t="s">
        <v>3458</v>
      </c>
      <c r="B977" t="s">
        <v>3870</v>
      </c>
      <c r="C977" t="s">
        <v>3880</v>
      </c>
      <c r="D977">
        <v>1</v>
      </c>
      <c r="E977">
        <f>IF(D977=1,0,1)</f>
        <v>0</v>
      </c>
    </row>
    <row r="978" spans="1:5" x14ac:dyDescent="0.25">
      <c r="A978" t="s">
        <v>2838</v>
      </c>
      <c r="B978" t="s">
        <v>2868</v>
      </c>
      <c r="C978" t="s">
        <v>2879</v>
      </c>
      <c r="D978">
        <v>1</v>
      </c>
      <c r="E978">
        <f>IF(D978=1,0,1)</f>
        <v>0</v>
      </c>
    </row>
    <row r="979" spans="1:5" x14ac:dyDescent="0.25">
      <c r="A979" t="s">
        <v>3456</v>
      </c>
      <c r="B979" t="s">
        <v>3210</v>
      </c>
      <c r="C979" t="s">
        <v>3220</v>
      </c>
      <c r="D979">
        <v>1</v>
      </c>
      <c r="E979">
        <f>IF(D979=1,0,1)</f>
        <v>0</v>
      </c>
    </row>
    <row r="980" spans="1:5" x14ac:dyDescent="0.25">
      <c r="A980" t="s">
        <v>212</v>
      </c>
      <c r="B980" t="s">
        <v>1435</v>
      </c>
      <c r="C980" t="s">
        <v>1444</v>
      </c>
      <c r="D980">
        <v>1</v>
      </c>
      <c r="E980">
        <f>IF(D980=1,0,1)</f>
        <v>0</v>
      </c>
    </row>
    <row r="981" spans="1:5" x14ac:dyDescent="0.25">
      <c r="A981" t="s">
        <v>4767</v>
      </c>
      <c r="B981" t="s">
        <v>4892</v>
      </c>
      <c r="C981" t="s">
        <v>4900</v>
      </c>
      <c r="D981">
        <v>1</v>
      </c>
      <c r="E981">
        <f>IF(D981=1,0,1)</f>
        <v>0</v>
      </c>
    </row>
    <row r="982" spans="1:5" x14ac:dyDescent="0.25">
      <c r="A982" t="s">
        <v>211</v>
      </c>
      <c r="B982" t="s">
        <v>1159</v>
      </c>
      <c r="C982" t="s">
        <v>1171</v>
      </c>
      <c r="D982">
        <v>1</v>
      </c>
      <c r="E982">
        <f>IF(D982=1,0,1)</f>
        <v>0</v>
      </c>
    </row>
    <row r="983" spans="1:5" x14ac:dyDescent="0.25">
      <c r="A983" t="s">
        <v>4767</v>
      </c>
      <c r="B983" t="s">
        <v>4838</v>
      </c>
      <c r="C983" t="s">
        <v>4846</v>
      </c>
      <c r="D983">
        <v>1</v>
      </c>
      <c r="E983">
        <f>IF(D983=1,0,1)</f>
        <v>0</v>
      </c>
    </row>
    <row r="984" spans="1:5" x14ac:dyDescent="0.25">
      <c r="A984" t="s">
        <v>2838</v>
      </c>
      <c r="B984" t="s">
        <v>2877</v>
      </c>
      <c r="C984" t="s">
        <v>2888</v>
      </c>
      <c r="D984">
        <v>1</v>
      </c>
      <c r="E984">
        <f>IF(D984=1,0,1)</f>
        <v>0</v>
      </c>
    </row>
    <row r="985" spans="1:5" x14ac:dyDescent="0.25">
      <c r="A985" t="s">
        <v>2530</v>
      </c>
      <c r="B985" t="s">
        <v>2706</v>
      </c>
      <c r="C985" t="s">
        <v>2711</v>
      </c>
      <c r="D985">
        <v>1</v>
      </c>
      <c r="E985">
        <f>IF(D985=1,0,1)</f>
        <v>0</v>
      </c>
    </row>
    <row r="986" spans="1:5" x14ac:dyDescent="0.25">
      <c r="A986" t="s">
        <v>3458</v>
      </c>
      <c r="B986" t="s">
        <v>3879</v>
      </c>
      <c r="C986" t="s">
        <v>3889</v>
      </c>
      <c r="D986">
        <v>1</v>
      </c>
      <c r="E986">
        <f>IF(D986=1,0,1)</f>
        <v>0</v>
      </c>
    </row>
    <row r="987" spans="1:5" x14ac:dyDescent="0.25">
      <c r="A987" t="s">
        <v>3456</v>
      </c>
      <c r="B987" t="s">
        <v>3237</v>
      </c>
      <c r="C987" t="s">
        <v>3247</v>
      </c>
      <c r="D987">
        <v>1</v>
      </c>
      <c r="E987">
        <f>IF(D987=1,0,1)</f>
        <v>0</v>
      </c>
    </row>
    <row r="988" spans="1:5" x14ac:dyDescent="0.25">
      <c r="A988" t="s">
        <v>3459</v>
      </c>
      <c r="B988" t="s">
        <v>4220</v>
      </c>
      <c r="C988" t="s">
        <v>4232</v>
      </c>
      <c r="D988">
        <v>1</v>
      </c>
      <c r="E988">
        <f>IF(D988=1,0,1)</f>
        <v>0</v>
      </c>
    </row>
    <row r="989" spans="1:5" x14ac:dyDescent="0.25">
      <c r="A989" t="s">
        <v>3456</v>
      </c>
      <c r="B989" t="s">
        <v>3214</v>
      </c>
      <c r="C989" t="s">
        <v>3223</v>
      </c>
      <c r="D989">
        <v>1</v>
      </c>
      <c r="E989">
        <f>IF(D989=1,0,1)</f>
        <v>0</v>
      </c>
    </row>
    <row r="990" spans="1:5" x14ac:dyDescent="0.25">
      <c r="A990" t="s">
        <v>2530</v>
      </c>
      <c r="B990" t="s">
        <v>2777</v>
      </c>
      <c r="C990" t="s">
        <v>2779</v>
      </c>
      <c r="D990">
        <v>1</v>
      </c>
      <c r="E990">
        <f>IF(D990=1,0,1)</f>
        <v>0</v>
      </c>
    </row>
    <row r="991" spans="1:5" x14ac:dyDescent="0.25">
      <c r="A991" t="s">
        <v>4767</v>
      </c>
      <c r="B991" t="s">
        <v>4891</v>
      </c>
      <c r="C991" t="s">
        <v>4899</v>
      </c>
      <c r="D991">
        <v>1</v>
      </c>
      <c r="E991">
        <f>IF(D991=1,0,1)</f>
        <v>0</v>
      </c>
    </row>
    <row r="992" spans="1:5" x14ac:dyDescent="0.25">
      <c r="A992" t="s">
        <v>3457</v>
      </c>
      <c r="B992" t="s">
        <v>3527</v>
      </c>
      <c r="C992" t="s">
        <v>3539</v>
      </c>
      <c r="D992">
        <v>1</v>
      </c>
      <c r="E992">
        <f>IF(D992=1,0,1)</f>
        <v>0</v>
      </c>
    </row>
    <row r="993" spans="1:5" x14ac:dyDescent="0.25">
      <c r="A993" t="s">
        <v>3456</v>
      </c>
      <c r="B993" t="s">
        <v>3307</v>
      </c>
      <c r="C993" t="s">
        <v>3315</v>
      </c>
      <c r="D993">
        <v>1</v>
      </c>
      <c r="E993">
        <f>IF(D993=1,0,1)</f>
        <v>0</v>
      </c>
    </row>
    <row r="994" spans="1:5" x14ac:dyDescent="0.25">
      <c r="A994" t="s">
        <v>4767</v>
      </c>
      <c r="B994" t="s">
        <v>4833</v>
      </c>
      <c r="C994" t="s">
        <v>4843</v>
      </c>
      <c r="D994">
        <v>1</v>
      </c>
      <c r="E994">
        <f>IF(D994=1,0,1)</f>
        <v>0</v>
      </c>
    </row>
    <row r="995" spans="1:5" x14ac:dyDescent="0.25">
      <c r="A995" t="s">
        <v>3459</v>
      </c>
      <c r="B995" t="s">
        <v>4218</v>
      </c>
      <c r="C995" t="s">
        <v>4228</v>
      </c>
      <c r="D995">
        <v>1</v>
      </c>
      <c r="E995">
        <f>IF(D995=1,0,1)</f>
        <v>0</v>
      </c>
    </row>
    <row r="996" spans="1:5" x14ac:dyDescent="0.25">
      <c r="A996" t="s">
        <v>3456</v>
      </c>
      <c r="B996" t="s">
        <v>3232</v>
      </c>
      <c r="C996" t="s">
        <v>3242</v>
      </c>
      <c r="D996">
        <v>1</v>
      </c>
      <c r="E996">
        <f>IF(D996=1,0,1)</f>
        <v>0</v>
      </c>
    </row>
    <row r="997" spans="1:5" x14ac:dyDescent="0.25">
      <c r="A997" t="s">
        <v>3456</v>
      </c>
      <c r="B997" t="s">
        <v>3323</v>
      </c>
      <c r="C997" t="s">
        <v>3326</v>
      </c>
      <c r="D997">
        <v>1</v>
      </c>
      <c r="E997">
        <f>IF(D997=1,0,1)</f>
        <v>0</v>
      </c>
    </row>
    <row r="998" spans="1:5" x14ac:dyDescent="0.25">
      <c r="A998" t="s">
        <v>3459</v>
      </c>
      <c r="B998" t="s">
        <v>4281</v>
      </c>
      <c r="C998" t="s">
        <v>4290</v>
      </c>
      <c r="D998">
        <v>1</v>
      </c>
      <c r="E998">
        <f>IF(D998=1,0,1)</f>
        <v>0</v>
      </c>
    </row>
    <row r="999" spans="1:5" x14ac:dyDescent="0.25">
      <c r="A999" t="s">
        <v>213</v>
      </c>
      <c r="B999" t="s">
        <v>1681</v>
      </c>
      <c r="C999" t="s">
        <v>1692</v>
      </c>
      <c r="D999">
        <v>1</v>
      </c>
      <c r="E999">
        <f>IF(D999=1,0,1)</f>
        <v>0</v>
      </c>
    </row>
    <row r="1000" spans="1:5" x14ac:dyDescent="0.25">
      <c r="A1000" t="s">
        <v>2530</v>
      </c>
      <c r="B1000" t="s">
        <v>2811</v>
      </c>
      <c r="C1000" t="s">
        <v>2821</v>
      </c>
      <c r="D1000">
        <v>1</v>
      </c>
      <c r="E1000">
        <f>IF(D1000=1,0,1)</f>
        <v>0</v>
      </c>
    </row>
    <row r="1001" spans="1:5" x14ac:dyDescent="0.25">
      <c r="A1001" t="s">
        <v>2838</v>
      </c>
      <c r="B1001" t="s">
        <v>2980</v>
      </c>
      <c r="C1001" t="s">
        <v>2990</v>
      </c>
      <c r="D1001">
        <v>1</v>
      </c>
      <c r="E1001">
        <f>IF(D1001=1,0,1)</f>
        <v>0</v>
      </c>
    </row>
    <row r="1002" spans="1:5" x14ac:dyDescent="0.25">
      <c r="A1002" t="s">
        <v>2838</v>
      </c>
      <c r="B1002" t="s">
        <v>2979</v>
      </c>
      <c r="C1002" t="s">
        <v>2989</v>
      </c>
      <c r="D1002">
        <v>1</v>
      </c>
      <c r="E1002">
        <f>IF(D1002=1,0,1)</f>
        <v>0</v>
      </c>
    </row>
    <row r="1003" spans="1:5" x14ac:dyDescent="0.25">
      <c r="A1003" t="s">
        <v>2838</v>
      </c>
      <c r="B1003" t="s">
        <v>2975</v>
      </c>
      <c r="C1003" t="s">
        <v>2985</v>
      </c>
      <c r="D1003">
        <v>1</v>
      </c>
      <c r="E1003">
        <f>IF(D1003=1,0,1)</f>
        <v>0</v>
      </c>
    </row>
    <row r="1004" spans="1:5" x14ac:dyDescent="0.25">
      <c r="A1004" t="s">
        <v>213</v>
      </c>
      <c r="B1004" t="s">
        <v>1708</v>
      </c>
      <c r="C1004" t="s">
        <v>1720</v>
      </c>
      <c r="D1004">
        <v>1</v>
      </c>
      <c r="E1004">
        <f>IF(D1004=1,0,1)</f>
        <v>0</v>
      </c>
    </row>
    <row r="1005" spans="1:5" x14ac:dyDescent="0.25">
      <c r="A1005" t="s">
        <v>2238</v>
      </c>
      <c r="B1005" t="s">
        <v>2359</v>
      </c>
      <c r="C1005" t="s">
        <v>2369</v>
      </c>
      <c r="D1005">
        <v>1</v>
      </c>
      <c r="E1005">
        <f>IF(D1005=1,0,1)</f>
        <v>0</v>
      </c>
    </row>
    <row r="1006" spans="1:5" x14ac:dyDescent="0.25">
      <c r="A1006" t="s">
        <v>207</v>
      </c>
      <c r="B1006" t="s">
        <v>354</v>
      </c>
      <c r="C1006" t="s">
        <v>359</v>
      </c>
      <c r="D1006">
        <v>1</v>
      </c>
      <c r="E1006">
        <f>IF(D1006=1,0,1)</f>
        <v>0</v>
      </c>
    </row>
    <row r="1007" spans="1:5" x14ac:dyDescent="0.25">
      <c r="A1007" t="s">
        <v>209</v>
      </c>
      <c r="B1007" t="s">
        <v>722</v>
      </c>
      <c r="C1007" t="s">
        <v>727</v>
      </c>
      <c r="D1007">
        <v>1</v>
      </c>
      <c r="E1007">
        <f>IF(D1007=1,0,1)</f>
        <v>0</v>
      </c>
    </row>
    <row r="1008" spans="1:5" x14ac:dyDescent="0.25">
      <c r="A1008" t="s">
        <v>4630</v>
      </c>
      <c r="B1008" t="s">
        <v>4636</v>
      </c>
      <c r="C1008" t="s">
        <v>4643</v>
      </c>
      <c r="D1008">
        <v>1</v>
      </c>
      <c r="E1008">
        <f>IF(D1008=1,0,1)</f>
        <v>0</v>
      </c>
    </row>
    <row r="1009" spans="1:5" x14ac:dyDescent="0.25">
      <c r="A1009" t="s">
        <v>4767</v>
      </c>
      <c r="B1009" t="s">
        <v>4784</v>
      </c>
      <c r="C1009" t="s">
        <v>4791</v>
      </c>
      <c r="D1009">
        <v>1</v>
      </c>
      <c r="E1009">
        <f>IF(D1009=1,0,1)</f>
        <v>0</v>
      </c>
    </row>
    <row r="1010" spans="1:5" x14ac:dyDescent="0.25">
      <c r="A1010" t="s">
        <v>4630</v>
      </c>
      <c r="B1010" t="s">
        <v>4647</v>
      </c>
      <c r="C1010" t="s">
        <v>4650</v>
      </c>
      <c r="D1010">
        <v>1</v>
      </c>
      <c r="E1010">
        <f>IF(D1010=1,0,1)</f>
        <v>0</v>
      </c>
    </row>
    <row r="1011" spans="1:5" x14ac:dyDescent="0.25">
      <c r="A1011" t="s">
        <v>4630</v>
      </c>
      <c r="B1011" t="s">
        <v>4648</v>
      </c>
      <c r="C1011" t="s">
        <v>4651</v>
      </c>
      <c r="D1011">
        <v>1</v>
      </c>
      <c r="E1011">
        <f>IF(D1011=1,0,1)</f>
        <v>0</v>
      </c>
    </row>
    <row r="1012" spans="1:5" x14ac:dyDescent="0.25">
      <c r="A1012" t="s">
        <v>209</v>
      </c>
      <c r="B1012" t="s">
        <v>813</v>
      </c>
      <c r="C1012" t="s">
        <v>823</v>
      </c>
      <c r="D1012">
        <v>1</v>
      </c>
      <c r="E1012">
        <f>IF(D1012=1,0,1)</f>
        <v>0</v>
      </c>
    </row>
    <row r="1013" spans="1:5" x14ac:dyDescent="0.25">
      <c r="A1013" t="s">
        <v>209</v>
      </c>
      <c r="B1013" t="s">
        <v>817</v>
      </c>
      <c r="C1013" t="s">
        <v>827</v>
      </c>
      <c r="D1013">
        <v>1</v>
      </c>
      <c r="E1013">
        <f>IF(D1013=1,0,1)</f>
        <v>0</v>
      </c>
    </row>
    <row r="1014" spans="1:5" x14ac:dyDescent="0.25">
      <c r="A1014" t="s">
        <v>209</v>
      </c>
      <c r="B1014" t="s">
        <v>816</v>
      </c>
      <c r="C1014" t="s">
        <v>826</v>
      </c>
      <c r="D1014">
        <v>1</v>
      </c>
      <c r="E1014">
        <f>IF(D1014=1,0,1)</f>
        <v>0</v>
      </c>
    </row>
    <row r="1015" spans="1:5" x14ac:dyDescent="0.25">
      <c r="A1015" t="s">
        <v>2838</v>
      </c>
      <c r="B1015" t="s">
        <v>3113</v>
      </c>
      <c r="C1015" t="s">
        <v>3119</v>
      </c>
      <c r="D1015">
        <v>1</v>
      </c>
      <c r="E1015">
        <f>IF(D1015=1,0,1)</f>
        <v>0</v>
      </c>
    </row>
    <row r="1016" spans="1:5" x14ac:dyDescent="0.25">
      <c r="A1016" t="s">
        <v>214</v>
      </c>
      <c r="B1016" t="s">
        <v>706</v>
      </c>
      <c r="C1016" t="s">
        <v>2150</v>
      </c>
      <c r="D1016">
        <v>1</v>
      </c>
      <c r="E1016">
        <f>IF(D1016=1,0,1)</f>
        <v>0</v>
      </c>
    </row>
    <row r="1017" spans="1:5" x14ac:dyDescent="0.25">
      <c r="A1017" t="s">
        <v>4630</v>
      </c>
      <c r="B1017" t="s">
        <v>4699</v>
      </c>
      <c r="C1017" t="s">
        <v>4705</v>
      </c>
      <c r="D1017">
        <v>1</v>
      </c>
      <c r="E1017">
        <f>IF(D1017=1,0,1)</f>
        <v>0</v>
      </c>
    </row>
    <row r="1018" spans="1:5" x14ac:dyDescent="0.25">
      <c r="A1018" t="s">
        <v>4400</v>
      </c>
      <c r="B1018" t="s">
        <v>1129</v>
      </c>
      <c r="C1018" t="s">
        <v>4402</v>
      </c>
      <c r="D1018">
        <v>1</v>
      </c>
      <c r="E1018">
        <f>IF(D1018=1,0,1)</f>
        <v>0</v>
      </c>
    </row>
    <row r="1019" spans="1:5" x14ac:dyDescent="0.25">
      <c r="A1019" t="s">
        <v>2838</v>
      </c>
      <c r="B1019" t="s">
        <v>2927</v>
      </c>
      <c r="C1019" t="s">
        <v>2937</v>
      </c>
      <c r="D1019">
        <v>1</v>
      </c>
      <c r="E1019">
        <f>IF(D1019=1,0,1)</f>
        <v>0</v>
      </c>
    </row>
    <row r="1020" spans="1:5" x14ac:dyDescent="0.25">
      <c r="A1020" t="s">
        <v>198</v>
      </c>
      <c r="B1020" t="s">
        <v>138</v>
      </c>
      <c r="C1020" t="s">
        <v>147</v>
      </c>
      <c r="D1020">
        <v>1</v>
      </c>
      <c r="E1020">
        <f>IF(D1020=1,0,1)</f>
        <v>0</v>
      </c>
    </row>
    <row r="1021" spans="1:5" x14ac:dyDescent="0.25">
      <c r="A1021" t="s">
        <v>208</v>
      </c>
      <c r="B1021" t="s">
        <v>579</v>
      </c>
      <c r="C1021" t="s">
        <v>586</v>
      </c>
      <c r="D1021">
        <v>1</v>
      </c>
      <c r="E1021">
        <f>IF(D1021=1,0,1)</f>
        <v>0</v>
      </c>
    </row>
    <row r="1022" spans="1:5" x14ac:dyDescent="0.25">
      <c r="A1022" t="s">
        <v>3459</v>
      </c>
      <c r="B1022" t="s">
        <v>4185</v>
      </c>
      <c r="C1022" t="s">
        <v>4193</v>
      </c>
      <c r="D1022">
        <v>1</v>
      </c>
      <c r="E1022">
        <f>IF(D1022=1,0,1)</f>
        <v>0</v>
      </c>
    </row>
    <row r="1023" spans="1:5" x14ac:dyDescent="0.25">
      <c r="A1023" t="s">
        <v>4767</v>
      </c>
      <c r="B1023" t="s">
        <v>4983</v>
      </c>
      <c r="C1023" t="s">
        <v>4984</v>
      </c>
      <c r="D1023">
        <v>1</v>
      </c>
      <c r="E1023">
        <f>IF(D1023=1,0,1)</f>
        <v>0</v>
      </c>
    </row>
    <row r="1024" spans="1:5" x14ac:dyDescent="0.25">
      <c r="A1024" t="s">
        <v>4767</v>
      </c>
      <c r="B1024" t="s">
        <v>4969</v>
      </c>
      <c r="C1024" t="s">
        <v>4980</v>
      </c>
      <c r="D1024">
        <v>1</v>
      </c>
      <c r="E1024">
        <f>IF(D1024=1,0,1)</f>
        <v>0</v>
      </c>
    </row>
    <row r="1025" spans="1:5" x14ac:dyDescent="0.25">
      <c r="A1025" t="s">
        <v>3459</v>
      </c>
      <c r="B1025" t="s">
        <v>4183</v>
      </c>
      <c r="C1025" t="s">
        <v>4191</v>
      </c>
      <c r="D1025">
        <v>1</v>
      </c>
      <c r="E1025">
        <f>IF(D1025=1,0,1)</f>
        <v>0</v>
      </c>
    </row>
    <row r="1026" spans="1:5" x14ac:dyDescent="0.25">
      <c r="A1026" t="s">
        <v>198</v>
      </c>
      <c r="B1026" t="s">
        <v>194</v>
      </c>
      <c r="C1026" t="s">
        <v>196</v>
      </c>
      <c r="D1026">
        <v>1</v>
      </c>
      <c r="E1026">
        <f>IF(D1026=1,0,1)</f>
        <v>0</v>
      </c>
    </row>
    <row r="1027" spans="1:5" x14ac:dyDescent="0.25">
      <c r="A1027" t="s">
        <v>207</v>
      </c>
      <c r="B1027" t="s">
        <v>274</v>
      </c>
      <c r="C1027" t="s">
        <v>275</v>
      </c>
      <c r="D1027">
        <v>1</v>
      </c>
      <c r="E1027">
        <f>IF(D1027=1,0,1)</f>
        <v>0</v>
      </c>
    </row>
    <row r="1028" spans="1:5" x14ac:dyDescent="0.25">
      <c r="A1028" t="s">
        <v>5288</v>
      </c>
      <c r="B1028" t="s">
        <v>5424</v>
      </c>
      <c r="C1028" t="s">
        <v>5432</v>
      </c>
      <c r="D1028">
        <v>1</v>
      </c>
      <c r="E1028">
        <f>IF(D1028=1,0,1)</f>
        <v>0</v>
      </c>
    </row>
    <row r="1029" spans="1:5" x14ac:dyDescent="0.25">
      <c r="A1029" t="s">
        <v>209</v>
      </c>
      <c r="B1029" t="s">
        <v>875</v>
      </c>
      <c r="C1029" t="s">
        <v>883</v>
      </c>
      <c r="D1029">
        <v>1</v>
      </c>
      <c r="E1029">
        <f>IF(D1029=1,0,1)</f>
        <v>0</v>
      </c>
    </row>
    <row r="1030" spans="1:5" x14ac:dyDescent="0.25">
      <c r="A1030" t="s">
        <v>5288</v>
      </c>
      <c r="B1030" t="s">
        <v>5405</v>
      </c>
      <c r="C1030" t="s">
        <v>5411</v>
      </c>
      <c r="D1030">
        <v>1</v>
      </c>
      <c r="E1030">
        <f>IF(D1030=1,0,1)</f>
        <v>0</v>
      </c>
    </row>
    <row r="1031" spans="1:5" x14ac:dyDescent="0.25">
      <c r="A1031" t="s">
        <v>5288</v>
      </c>
      <c r="B1031" t="s">
        <v>5406</v>
      </c>
      <c r="C1031" t="s">
        <v>5412</v>
      </c>
      <c r="D1031">
        <v>1</v>
      </c>
      <c r="E1031">
        <f>IF(D1031=1,0,1)</f>
        <v>0</v>
      </c>
    </row>
    <row r="1032" spans="1:5" x14ac:dyDescent="0.25">
      <c r="A1032" t="s">
        <v>3457</v>
      </c>
      <c r="B1032" t="s">
        <v>3554</v>
      </c>
      <c r="C1032" t="s">
        <v>3565</v>
      </c>
      <c r="D1032">
        <v>1</v>
      </c>
      <c r="E1032">
        <f>IF(D1032=1,0,1)</f>
        <v>0</v>
      </c>
    </row>
    <row r="1033" spans="1:5" x14ac:dyDescent="0.25">
      <c r="A1033" t="s">
        <v>212</v>
      </c>
      <c r="B1033" t="s">
        <v>1476</v>
      </c>
      <c r="C1033" t="s">
        <v>1486</v>
      </c>
      <c r="D1033">
        <v>1</v>
      </c>
      <c r="E1033">
        <f>IF(D1033=1,0,1)</f>
        <v>0</v>
      </c>
    </row>
    <row r="1034" spans="1:5" x14ac:dyDescent="0.25">
      <c r="A1034" t="s">
        <v>4400</v>
      </c>
      <c r="B1034" t="s">
        <v>4430</v>
      </c>
      <c r="C1034" t="s">
        <v>4434</v>
      </c>
      <c r="D1034">
        <v>1</v>
      </c>
      <c r="E1034">
        <f>IF(D1034=1,0,1)</f>
        <v>0</v>
      </c>
    </row>
    <row r="1035" spans="1:5" x14ac:dyDescent="0.25">
      <c r="A1035" t="s">
        <v>208</v>
      </c>
      <c r="B1035" t="s">
        <v>562</v>
      </c>
      <c r="C1035" t="s">
        <v>565</v>
      </c>
      <c r="D1035">
        <v>1</v>
      </c>
      <c r="E1035">
        <f>IF(D1035=1,0,1)</f>
        <v>0</v>
      </c>
    </row>
    <row r="1036" spans="1:5" x14ac:dyDescent="0.25">
      <c r="A1036" t="s">
        <v>4630</v>
      </c>
      <c r="B1036" t="s">
        <v>4734</v>
      </c>
      <c r="C1036" t="s">
        <v>4740</v>
      </c>
      <c r="D1036">
        <v>1</v>
      </c>
      <c r="E1036">
        <f>IF(D1036=1,0,1)</f>
        <v>0</v>
      </c>
    </row>
    <row r="1037" spans="1:5" x14ac:dyDescent="0.25">
      <c r="A1037" t="s">
        <v>198</v>
      </c>
      <c r="B1037" t="s">
        <v>241</v>
      </c>
      <c r="C1037" t="s">
        <v>244</v>
      </c>
      <c r="D1037">
        <v>1</v>
      </c>
      <c r="E1037">
        <f>IF(D1037=1,0,1)</f>
        <v>0</v>
      </c>
    </row>
    <row r="1038" spans="1:5" x14ac:dyDescent="0.25">
      <c r="A1038" t="s">
        <v>4767</v>
      </c>
      <c r="B1038" t="s">
        <v>4921</v>
      </c>
      <c r="C1038" t="s">
        <v>4930</v>
      </c>
      <c r="D1038">
        <v>1</v>
      </c>
      <c r="E1038">
        <f>IF(D1038=1,0,1)</f>
        <v>0</v>
      </c>
    </row>
    <row r="1039" spans="1:5" x14ac:dyDescent="0.25">
      <c r="A1039" t="s">
        <v>5288</v>
      </c>
      <c r="B1039" t="s">
        <v>5452</v>
      </c>
      <c r="C1039" t="s">
        <v>5462</v>
      </c>
      <c r="D1039">
        <v>1</v>
      </c>
      <c r="E1039">
        <f>IF(D1039=1,0,1)</f>
        <v>0</v>
      </c>
    </row>
    <row r="1040" spans="1:5" x14ac:dyDescent="0.25">
      <c r="A1040" t="s">
        <v>5143</v>
      </c>
      <c r="B1040" t="s">
        <v>5145</v>
      </c>
      <c r="C1040" t="s">
        <v>5149</v>
      </c>
      <c r="D1040">
        <v>1</v>
      </c>
      <c r="E1040">
        <f>IF(D1040=1,0,1)</f>
        <v>0</v>
      </c>
    </row>
    <row r="1041" spans="1:5" x14ac:dyDescent="0.25">
      <c r="A1041" t="s">
        <v>3458</v>
      </c>
      <c r="B1041" t="s">
        <v>3935</v>
      </c>
      <c r="C1041" t="s">
        <v>3941</v>
      </c>
      <c r="D1041">
        <v>1</v>
      </c>
      <c r="E1041">
        <f>IF(D1041=1,0,1)</f>
        <v>0</v>
      </c>
    </row>
    <row r="1042" spans="1:5" x14ac:dyDescent="0.25">
      <c r="A1042" t="s">
        <v>4630</v>
      </c>
      <c r="B1042" t="s">
        <v>4680</v>
      </c>
      <c r="C1042" t="s">
        <v>4687</v>
      </c>
      <c r="D1042">
        <v>1</v>
      </c>
      <c r="E1042">
        <f>IF(D1042=1,0,1)</f>
        <v>0</v>
      </c>
    </row>
    <row r="1043" spans="1:5" x14ac:dyDescent="0.25">
      <c r="A1043" t="s">
        <v>5143</v>
      </c>
      <c r="B1043" t="s">
        <v>5251</v>
      </c>
      <c r="C1043" t="s">
        <v>5255</v>
      </c>
      <c r="D1043">
        <v>1</v>
      </c>
      <c r="E1043">
        <f>IF(D1043=1,0,1)</f>
        <v>0</v>
      </c>
    </row>
    <row r="1044" spans="1:5" x14ac:dyDescent="0.25">
      <c r="A1044" t="s">
        <v>3457</v>
      </c>
      <c r="B1044" t="s">
        <v>3624</v>
      </c>
      <c r="C1044" t="s">
        <v>3632</v>
      </c>
      <c r="D1044">
        <v>1</v>
      </c>
      <c r="E1044">
        <f>IF(D1044=1,0,1)</f>
        <v>0</v>
      </c>
    </row>
    <row r="1045" spans="1:5" x14ac:dyDescent="0.25">
      <c r="A1045" t="s">
        <v>3457</v>
      </c>
      <c r="B1045" t="s">
        <v>3623</v>
      </c>
      <c r="C1045" t="s">
        <v>3631</v>
      </c>
      <c r="D1045">
        <v>1</v>
      </c>
      <c r="E1045">
        <f>IF(D1045=1,0,1)</f>
        <v>0</v>
      </c>
    </row>
    <row r="1046" spans="1:5" x14ac:dyDescent="0.25">
      <c r="A1046" t="s">
        <v>5143</v>
      </c>
      <c r="B1046" t="s">
        <v>5182</v>
      </c>
      <c r="C1046" t="s">
        <v>5189</v>
      </c>
      <c r="D1046">
        <v>1</v>
      </c>
      <c r="E1046">
        <f>IF(D1046=1,0,1)</f>
        <v>0</v>
      </c>
    </row>
    <row r="1047" spans="1:5" x14ac:dyDescent="0.25">
      <c r="A1047" t="s">
        <v>198</v>
      </c>
      <c r="B1047" t="s">
        <v>109</v>
      </c>
      <c r="C1047" t="s">
        <v>118</v>
      </c>
      <c r="D1047">
        <v>1</v>
      </c>
      <c r="E1047">
        <f>IF(D1047=1,0,1)</f>
        <v>0</v>
      </c>
    </row>
    <row r="1048" spans="1:5" x14ac:dyDescent="0.25">
      <c r="A1048" t="s">
        <v>3458</v>
      </c>
      <c r="B1048" t="s">
        <v>4029</v>
      </c>
      <c r="C1048" t="s">
        <v>4038</v>
      </c>
      <c r="D1048">
        <v>1</v>
      </c>
      <c r="E1048">
        <f>IF(D1048=1,0,1)</f>
        <v>0</v>
      </c>
    </row>
    <row r="1049" spans="1:5" x14ac:dyDescent="0.25">
      <c r="A1049" t="s">
        <v>2530</v>
      </c>
      <c r="B1049" t="s">
        <v>2603</v>
      </c>
      <c r="C1049" t="s">
        <v>2609</v>
      </c>
      <c r="D1049">
        <v>1</v>
      </c>
      <c r="E1049">
        <f>IF(D1049=1,0,1)</f>
        <v>0</v>
      </c>
    </row>
    <row r="1050" spans="1:5" x14ac:dyDescent="0.25">
      <c r="A1050" t="s">
        <v>5288</v>
      </c>
      <c r="B1050" t="s">
        <v>5438</v>
      </c>
      <c r="C1050" t="s">
        <v>5445</v>
      </c>
      <c r="D1050">
        <v>1</v>
      </c>
      <c r="E1050">
        <f>IF(D1050=1,0,1)</f>
        <v>0</v>
      </c>
    </row>
    <row r="1051" spans="1:5" x14ac:dyDescent="0.25">
      <c r="A1051" t="s">
        <v>4630</v>
      </c>
      <c r="B1051" t="s">
        <v>4724</v>
      </c>
      <c r="C1051" t="s">
        <v>4728</v>
      </c>
      <c r="D1051">
        <v>1</v>
      </c>
      <c r="E1051">
        <f>IF(D1051=1,0,1)</f>
        <v>0</v>
      </c>
    </row>
    <row r="1052" spans="1:5" x14ac:dyDescent="0.25">
      <c r="A1052" t="s">
        <v>211</v>
      </c>
      <c r="B1052" t="s">
        <v>1302</v>
      </c>
      <c r="C1052" t="s">
        <v>1312</v>
      </c>
      <c r="D1052">
        <v>1</v>
      </c>
      <c r="E1052">
        <f>IF(D1052=1,0,1)</f>
        <v>0</v>
      </c>
    </row>
    <row r="1053" spans="1:5" x14ac:dyDescent="0.25">
      <c r="A1053" t="s">
        <v>5288</v>
      </c>
      <c r="B1053" t="s">
        <v>5496</v>
      </c>
      <c r="C1053" t="s">
        <v>5503</v>
      </c>
      <c r="D1053">
        <v>1</v>
      </c>
      <c r="E1053">
        <f>IF(D1053=1,0,1)</f>
        <v>0</v>
      </c>
    </row>
    <row r="1054" spans="1:5" x14ac:dyDescent="0.25">
      <c r="A1054" t="s">
        <v>3457</v>
      </c>
      <c r="B1054" t="s">
        <v>3646</v>
      </c>
      <c r="C1054" t="s">
        <v>3656</v>
      </c>
      <c r="D1054">
        <v>1</v>
      </c>
      <c r="E1054">
        <f>IF(D1054=1,0,1)</f>
        <v>0</v>
      </c>
    </row>
    <row r="1055" spans="1:5" x14ac:dyDescent="0.25">
      <c r="A1055" t="s">
        <v>2530</v>
      </c>
      <c r="B1055" t="s">
        <v>2628</v>
      </c>
      <c r="C1055" t="s">
        <v>2632</v>
      </c>
      <c r="D1055">
        <v>1</v>
      </c>
      <c r="E1055">
        <f>IF(D1055=1,0,1)</f>
        <v>0</v>
      </c>
    </row>
    <row r="1056" spans="1:5" x14ac:dyDescent="0.25">
      <c r="A1056" t="s">
        <v>2530</v>
      </c>
      <c r="B1056" t="s">
        <v>2606</v>
      </c>
      <c r="C1056" t="s">
        <v>2612</v>
      </c>
      <c r="D1056">
        <v>1</v>
      </c>
      <c r="E1056">
        <f>IF(D1056=1,0,1)</f>
        <v>0</v>
      </c>
    </row>
    <row r="1057" spans="1:5" x14ac:dyDescent="0.25">
      <c r="A1057" t="s">
        <v>210</v>
      </c>
      <c r="B1057" t="s">
        <v>1049</v>
      </c>
      <c r="C1057" t="s">
        <v>1053</v>
      </c>
      <c r="D1057">
        <v>1</v>
      </c>
      <c r="E1057">
        <f>IF(D1057=1,0,1)</f>
        <v>0</v>
      </c>
    </row>
    <row r="1058" spans="1:5" x14ac:dyDescent="0.25">
      <c r="A1058" t="s">
        <v>213</v>
      </c>
      <c r="B1058" t="s">
        <v>1929</v>
      </c>
      <c r="C1058" t="s">
        <v>1938</v>
      </c>
      <c r="D1058">
        <v>1</v>
      </c>
      <c r="E1058">
        <f>IF(D1058=1,0,1)</f>
        <v>0</v>
      </c>
    </row>
    <row r="1059" spans="1:5" x14ac:dyDescent="0.25">
      <c r="A1059" t="s">
        <v>3457</v>
      </c>
      <c r="B1059" t="s">
        <v>3705</v>
      </c>
      <c r="C1059" t="s">
        <v>3712</v>
      </c>
      <c r="D1059">
        <v>1</v>
      </c>
      <c r="E1059">
        <f>IF(D1059=1,0,1)</f>
        <v>0</v>
      </c>
    </row>
    <row r="1060" spans="1:5" x14ac:dyDescent="0.25">
      <c r="A1060" t="s">
        <v>211</v>
      </c>
      <c r="B1060" t="s">
        <v>1251</v>
      </c>
      <c r="C1060" t="s">
        <v>1253</v>
      </c>
      <c r="D1060">
        <v>1</v>
      </c>
      <c r="E1060">
        <f>IF(D1060=1,0,1)</f>
        <v>0</v>
      </c>
    </row>
    <row r="1061" spans="1:5" x14ac:dyDescent="0.25">
      <c r="A1061" t="s">
        <v>4630</v>
      </c>
      <c r="B1061" t="s">
        <v>4751</v>
      </c>
      <c r="C1061" t="s">
        <v>4754</v>
      </c>
      <c r="D1061">
        <v>1</v>
      </c>
      <c r="E1061">
        <f>IF(D1061=1,0,1)</f>
        <v>0</v>
      </c>
    </row>
    <row r="1062" spans="1:5" x14ac:dyDescent="0.25">
      <c r="A1062" t="s">
        <v>4630</v>
      </c>
      <c r="B1062" t="s">
        <v>4750</v>
      </c>
      <c r="C1062" t="s">
        <v>4753</v>
      </c>
      <c r="D1062">
        <v>1</v>
      </c>
      <c r="E1062">
        <f>IF(D1062=1,0,1)</f>
        <v>0</v>
      </c>
    </row>
    <row r="1063" spans="1:5" x14ac:dyDescent="0.25">
      <c r="A1063" t="s">
        <v>4767</v>
      </c>
      <c r="B1063" t="s">
        <v>4768</v>
      </c>
      <c r="C1063" t="s">
        <v>4771</v>
      </c>
      <c r="D1063">
        <v>1</v>
      </c>
      <c r="E1063">
        <f>IF(D1063=1,0,1)</f>
        <v>0</v>
      </c>
    </row>
    <row r="1064" spans="1:5" x14ac:dyDescent="0.25">
      <c r="A1064" t="s">
        <v>3459</v>
      </c>
      <c r="B1064" t="s">
        <v>4364</v>
      </c>
      <c r="C1064" t="s">
        <v>4370</v>
      </c>
      <c r="D1064">
        <v>1</v>
      </c>
      <c r="E1064">
        <f>IF(D1064=1,0,1)</f>
        <v>0</v>
      </c>
    </row>
    <row r="1065" spans="1:5" x14ac:dyDescent="0.25">
      <c r="A1065" t="s">
        <v>4985</v>
      </c>
      <c r="B1065" t="s">
        <v>5034</v>
      </c>
      <c r="C1065" t="s">
        <v>5039</v>
      </c>
      <c r="D1065">
        <v>1</v>
      </c>
      <c r="E1065">
        <f>IF(D1065=1,0,1)</f>
        <v>0</v>
      </c>
    </row>
    <row r="1066" spans="1:5" x14ac:dyDescent="0.25">
      <c r="A1066" t="s">
        <v>4985</v>
      </c>
      <c r="B1066" t="s">
        <v>5032</v>
      </c>
      <c r="C1066" t="s">
        <v>5037</v>
      </c>
      <c r="D1066">
        <v>1</v>
      </c>
      <c r="E1066">
        <f>IF(D1066=1,0,1)</f>
        <v>0</v>
      </c>
    </row>
    <row r="1067" spans="1:5" x14ac:dyDescent="0.25">
      <c r="A1067" t="s">
        <v>4985</v>
      </c>
      <c r="B1067" t="s">
        <v>5035</v>
      </c>
      <c r="C1067" t="s">
        <v>5040</v>
      </c>
      <c r="D1067">
        <v>1</v>
      </c>
      <c r="E1067">
        <f>IF(D1067=1,0,1)</f>
        <v>0</v>
      </c>
    </row>
    <row r="1068" spans="1:5" x14ac:dyDescent="0.25">
      <c r="A1068" t="s">
        <v>4985</v>
      </c>
      <c r="B1068" t="s">
        <v>5033</v>
      </c>
      <c r="C1068" t="s">
        <v>5038</v>
      </c>
      <c r="D1068">
        <v>1</v>
      </c>
      <c r="E1068">
        <f>IF(D1068=1,0,1)</f>
        <v>0</v>
      </c>
    </row>
    <row r="1069" spans="1:5" x14ac:dyDescent="0.25">
      <c r="A1069" t="s">
        <v>4985</v>
      </c>
      <c r="B1069" t="s">
        <v>5036</v>
      </c>
      <c r="C1069" t="s">
        <v>5041</v>
      </c>
      <c r="D1069">
        <v>1</v>
      </c>
      <c r="E1069">
        <f>IF(D1069=1,0,1)</f>
        <v>0</v>
      </c>
    </row>
    <row r="1070" spans="1:5" x14ac:dyDescent="0.25">
      <c r="A1070" t="s">
        <v>212</v>
      </c>
      <c r="B1070" t="s">
        <v>1611</v>
      </c>
      <c r="C1070" t="s">
        <v>1620</v>
      </c>
      <c r="D1070">
        <v>1</v>
      </c>
      <c r="E1070">
        <f>IF(D1070=1,0,1)</f>
        <v>0</v>
      </c>
    </row>
    <row r="1071" spans="1:5" x14ac:dyDescent="0.25">
      <c r="A1071" t="s">
        <v>3457</v>
      </c>
      <c r="B1071" t="s">
        <v>3521</v>
      </c>
      <c r="C1071" t="s">
        <v>3526</v>
      </c>
      <c r="D1071">
        <v>1</v>
      </c>
      <c r="E1071">
        <f>IF(D1071=1,0,1)</f>
        <v>0</v>
      </c>
    </row>
    <row r="1072" spans="1:5" x14ac:dyDescent="0.25">
      <c r="A1072" t="s">
        <v>3459</v>
      </c>
      <c r="B1072" t="s">
        <v>4187</v>
      </c>
      <c r="C1072" t="s">
        <v>4195</v>
      </c>
      <c r="D1072">
        <v>1</v>
      </c>
      <c r="E1072">
        <f>IF(D1072=1,0,1)</f>
        <v>0</v>
      </c>
    </row>
    <row r="1073" spans="1:5" x14ac:dyDescent="0.25">
      <c r="A1073" t="s">
        <v>211</v>
      </c>
      <c r="B1073" t="s">
        <v>1147</v>
      </c>
      <c r="C1073" t="s">
        <v>1157</v>
      </c>
      <c r="D1073">
        <v>1</v>
      </c>
      <c r="E1073">
        <f>IF(D1073=1,0,1)</f>
        <v>0</v>
      </c>
    </row>
    <row r="1074" spans="1:5" x14ac:dyDescent="0.25">
      <c r="A1074" t="s">
        <v>3456</v>
      </c>
      <c r="B1074" t="s">
        <v>3251</v>
      </c>
      <c r="C1074" t="s">
        <v>3261</v>
      </c>
      <c r="D1074">
        <v>1</v>
      </c>
      <c r="E1074">
        <f>IF(D1074=1,0,1)</f>
        <v>0</v>
      </c>
    </row>
    <row r="1075" spans="1:5" x14ac:dyDescent="0.25">
      <c r="A1075" t="s">
        <v>3456</v>
      </c>
      <c r="B1075" t="s">
        <v>3309</v>
      </c>
      <c r="C1075" t="s">
        <v>3317</v>
      </c>
      <c r="D1075">
        <v>1</v>
      </c>
      <c r="E1075">
        <f>IF(D1075=1,0,1)</f>
        <v>0</v>
      </c>
    </row>
    <row r="1076" spans="1:5" x14ac:dyDescent="0.25">
      <c r="A1076" t="s">
        <v>5288</v>
      </c>
      <c r="B1076" t="s">
        <v>5495</v>
      </c>
      <c r="C1076" t="s">
        <v>5502</v>
      </c>
      <c r="D1076">
        <v>1</v>
      </c>
      <c r="E1076">
        <f>IF(D1076=1,0,1)</f>
        <v>0</v>
      </c>
    </row>
    <row r="1077" spans="1:5" x14ac:dyDescent="0.25">
      <c r="A1077" t="s">
        <v>3457</v>
      </c>
      <c r="B1077" t="s">
        <v>3779</v>
      </c>
      <c r="C1077" t="s">
        <v>3789</v>
      </c>
      <c r="D1077">
        <v>1</v>
      </c>
      <c r="E1077">
        <f>IF(D1077=1,0,1)</f>
        <v>0</v>
      </c>
    </row>
    <row r="1078" spans="1:5" x14ac:dyDescent="0.25">
      <c r="A1078" t="s">
        <v>208</v>
      </c>
      <c r="B1078" t="s">
        <v>453</v>
      </c>
      <c r="C1078" t="s">
        <v>462</v>
      </c>
      <c r="D1078">
        <v>1</v>
      </c>
      <c r="E1078">
        <f>IF(D1078=1,0,1)</f>
        <v>0</v>
      </c>
    </row>
    <row r="1079" spans="1:5" x14ac:dyDescent="0.25">
      <c r="A1079" t="s">
        <v>2838</v>
      </c>
      <c r="B1079" t="s">
        <v>2850</v>
      </c>
      <c r="C1079" t="s">
        <v>2860</v>
      </c>
      <c r="D1079">
        <v>1</v>
      </c>
      <c r="E1079">
        <f>IF(D1079=1,0,1)</f>
        <v>0</v>
      </c>
    </row>
    <row r="1080" spans="1:5" x14ac:dyDescent="0.25">
      <c r="A1080" t="s">
        <v>4767</v>
      </c>
      <c r="B1080" t="s">
        <v>4885</v>
      </c>
      <c r="C1080" t="s">
        <v>4895</v>
      </c>
      <c r="D1080">
        <v>1</v>
      </c>
      <c r="E1080">
        <f>IF(D1080=1,0,1)</f>
        <v>0</v>
      </c>
    </row>
    <row r="1081" spans="1:5" x14ac:dyDescent="0.25">
      <c r="A1081" t="s">
        <v>210</v>
      </c>
      <c r="B1081" t="s">
        <v>968</v>
      </c>
      <c r="C1081" t="s">
        <v>978</v>
      </c>
      <c r="D1081">
        <v>1</v>
      </c>
      <c r="E1081">
        <f>IF(D1081=1,0,1)</f>
        <v>0</v>
      </c>
    </row>
    <row r="1082" spans="1:5" x14ac:dyDescent="0.25">
      <c r="A1082" t="s">
        <v>2530</v>
      </c>
      <c r="B1082" t="s">
        <v>2586</v>
      </c>
      <c r="C1082" t="s">
        <v>2594</v>
      </c>
      <c r="D1082">
        <v>1</v>
      </c>
      <c r="E1082">
        <f>IF(D1082=1,0,1)</f>
        <v>0</v>
      </c>
    </row>
    <row r="1083" spans="1:5" x14ac:dyDescent="0.25">
      <c r="A1083" t="s">
        <v>208</v>
      </c>
      <c r="B1083" t="s">
        <v>486</v>
      </c>
      <c r="C1083" t="s">
        <v>491</v>
      </c>
      <c r="D1083">
        <v>1</v>
      </c>
      <c r="E1083">
        <f>IF(D1083=1,0,1)</f>
        <v>0</v>
      </c>
    </row>
    <row r="1084" spans="1:5" x14ac:dyDescent="0.25">
      <c r="A1084" t="s">
        <v>2838</v>
      </c>
      <c r="B1084" t="s">
        <v>2931</v>
      </c>
      <c r="C1084" t="s">
        <v>2941</v>
      </c>
      <c r="D1084">
        <v>1</v>
      </c>
      <c r="E1084">
        <f>IF(D1084=1,0,1)</f>
        <v>0</v>
      </c>
    </row>
    <row r="1085" spans="1:5" x14ac:dyDescent="0.25">
      <c r="A1085" t="s">
        <v>4767</v>
      </c>
      <c r="B1085" t="s">
        <v>4884</v>
      </c>
      <c r="C1085" t="s">
        <v>4894</v>
      </c>
      <c r="D1085">
        <v>1</v>
      </c>
      <c r="E1085">
        <f>IF(D1085=1,0,1)</f>
        <v>0</v>
      </c>
    </row>
    <row r="1086" spans="1:5" x14ac:dyDescent="0.25">
      <c r="A1086" t="s">
        <v>4767</v>
      </c>
      <c r="B1086" t="s">
        <v>4883</v>
      </c>
      <c r="C1086" t="s">
        <v>4893</v>
      </c>
      <c r="D1086">
        <v>1</v>
      </c>
      <c r="E1086">
        <f>IF(D1086=1,0,1)</f>
        <v>0</v>
      </c>
    </row>
    <row r="1087" spans="1:5" x14ac:dyDescent="0.25">
      <c r="A1087" t="s">
        <v>3456</v>
      </c>
      <c r="B1087" t="s">
        <v>3212</v>
      </c>
      <c r="C1087" t="s">
        <v>3221</v>
      </c>
      <c r="D1087">
        <v>1</v>
      </c>
      <c r="E1087">
        <f>IF(D1087=1,0,1)</f>
        <v>0</v>
      </c>
    </row>
    <row r="1088" spans="1:5" x14ac:dyDescent="0.25">
      <c r="A1088" t="s">
        <v>211</v>
      </c>
      <c r="B1088" t="s">
        <v>1179</v>
      </c>
      <c r="C1088" t="s">
        <v>1185</v>
      </c>
      <c r="D1088">
        <v>1</v>
      </c>
      <c r="E1088">
        <f>IF(D1088=1,0,1)</f>
        <v>0</v>
      </c>
    </row>
    <row r="1089" spans="1:5" x14ac:dyDescent="0.25">
      <c r="A1089" t="s">
        <v>214</v>
      </c>
      <c r="B1089" t="s">
        <v>2184</v>
      </c>
      <c r="C1089" t="s">
        <v>2194</v>
      </c>
      <c r="D1089">
        <v>1</v>
      </c>
      <c r="E1089">
        <f>IF(D1089=1,0,1)</f>
        <v>0</v>
      </c>
    </row>
    <row r="1090" spans="1:5" x14ac:dyDescent="0.25">
      <c r="A1090" t="s">
        <v>2530</v>
      </c>
      <c r="B1090" t="s">
        <v>2580</v>
      </c>
      <c r="C1090" t="s">
        <v>2589</v>
      </c>
      <c r="D1090">
        <v>1</v>
      </c>
      <c r="E1090">
        <f>IF(D1090=1,0,1)</f>
        <v>0</v>
      </c>
    </row>
    <row r="1091" spans="1:5" x14ac:dyDescent="0.25">
      <c r="A1091" t="s">
        <v>210</v>
      </c>
      <c r="B1091" t="s">
        <v>1077</v>
      </c>
      <c r="C1091" t="s">
        <v>1082</v>
      </c>
      <c r="D1091">
        <v>1</v>
      </c>
      <c r="E1091">
        <f>IF(D1091=1,0,1)</f>
        <v>0</v>
      </c>
    </row>
    <row r="1092" spans="1:5" x14ac:dyDescent="0.25">
      <c r="A1092" t="s">
        <v>213</v>
      </c>
      <c r="B1092" t="s">
        <v>1788</v>
      </c>
      <c r="C1092" t="s">
        <v>1799</v>
      </c>
      <c r="D1092">
        <v>1</v>
      </c>
      <c r="E1092">
        <f>IF(D1092=1,0,1)</f>
        <v>0</v>
      </c>
    </row>
    <row r="1093" spans="1:5" x14ac:dyDescent="0.25">
      <c r="A1093" t="s">
        <v>3456</v>
      </c>
      <c r="B1093" t="s">
        <v>3178</v>
      </c>
      <c r="C1093" t="s">
        <v>3181</v>
      </c>
      <c r="D1093">
        <v>1</v>
      </c>
      <c r="E1093">
        <f>IF(D1093=1,0,1)</f>
        <v>0</v>
      </c>
    </row>
    <row r="1094" spans="1:5" x14ac:dyDescent="0.25">
      <c r="A1094" t="s">
        <v>3456</v>
      </c>
      <c r="B1094" t="s">
        <v>3142</v>
      </c>
      <c r="C1094" t="s">
        <v>3146</v>
      </c>
      <c r="D1094">
        <v>1</v>
      </c>
      <c r="E1094">
        <f>IF(D1094=1,0,1)</f>
        <v>0</v>
      </c>
    </row>
    <row r="1095" spans="1:5" x14ac:dyDescent="0.25">
      <c r="A1095" t="s">
        <v>209</v>
      </c>
      <c r="B1095" t="s">
        <v>661</v>
      </c>
      <c r="C1095" t="s">
        <v>671</v>
      </c>
      <c r="D1095">
        <v>1</v>
      </c>
      <c r="E1095">
        <f>IF(D1095=1,0,1)</f>
        <v>0</v>
      </c>
    </row>
    <row r="1096" spans="1:5" x14ac:dyDescent="0.25">
      <c r="A1096" t="s">
        <v>209</v>
      </c>
      <c r="B1096" t="s">
        <v>657</v>
      </c>
      <c r="C1096" t="s">
        <v>667</v>
      </c>
      <c r="D1096">
        <v>1</v>
      </c>
      <c r="E1096">
        <f>IF(D1096=1,0,1)</f>
        <v>0</v>
      </c>
    </row>
    <row r="1097" spans="1:5" x14ac:dyDescent="0.25">
      <c r="A1097" t="s">
        <v>3458</v>
      </c>
      <c r="B1097" t="s">
        <v>4008</v>
      </c>
      <c r="C1097" t="s">
        <v>4017</v>
      </c>
      <c r="D1097">
        <v>1</v>
      </c>
      <c r="E1097">
        <f>IF(D1097=1,0,1)</f>
        <v>0</v>
      </c>
    </row>
    <row r="1098" spans="1:5" x14ac:dyDescent="0.25">
      <c r="A1098" t="s">
        <v>198</v>
      </c>
      <c r="B1098" t="s">
        <v>51</v>
      </c>
      <c r="C1098" t="s">
        <v>62</v>
      </c>
      <c r="D1098">
        <v>1</v>
      </c>
      <c r="E1098">
        <f>IF(D1098=1,0,1)</f>
        <v>0</v>
      </c>
    </row>
    <row r="1099" spans="1:5" x14ac:dyDescent="0.25">
      <c r="A1099" t="s">
        <v>3456</v>
      </c>
      <c r="B1099" t="s">
        <v>3299</v>
      </c>
      <c r="C1099" t="s">
        <v>3305</v>
      </c>
      <c r="D1099">
        <v>1</v>
      </c>
      <c r="E1099">
        <f>IF(D1099=1,0,1)</f>
        <v>0</v>
      </c>
    </row>
    <row r="1100" spans="1:5" x14ac:dyDescent="0.25">
      <c r="A1100" t="s">
        <v>209</v>
      </c>
      <c r="B1100" t="s">
        <v>656</v>
      </c>
      <c r="C1100" t="s">
        <v>666</v>
      </c>
      <c r="D1100">
        <v>1</v>
      </c>
      <c r="E1100">
        <f>IF(D1100=1,0,1)</f>
        <v>0</v>
      </c>
    </row>
    <row r="1101" spans="1:5" x14ac:dyDescent="0.25">
      <c r="A1101" t="s">
        <v>209</v>
      </c>
      <c r="B1101" t="s">
        <v>658</v>
      </c>
      <c r="C1101" t="s">
        <v>668</v>
      </c>
      <c r="D1101">
        <v>1</v>
      </c>
      <c r="E1101">
        <f>IF(D1101=1,0,1)</f>
        <v>0</v>
      </c>
    </row>
    <row r="1102" spans="1:5" x14ac:dyDescent="0.25">
      <c r="A1102" t="s">
        <v>209</v>
      </c>
      <c r="B1102" t="s">
        <v>663</v>
      </c>
      <c r="C1102" t="s">
        <v>673</v>
      </c>
      <c r="D1102">
        <v>1</v>
      </c>
      <c r="E1102">
        <f>IF(D1102=1,0,1)</f>
        <v>0</v>
      </c>
    </row>
    <row r="1103" spans="1:5" x14ac:dyDescent="0.25">
      <c r="A1103" t="s">
        <v>209</v>
      </c>
      <c r="B1103" t="s">
        <v>659</v>
      </c>
      <c r="C1103" t="s">
        <v>669</v>
      </c>
      <c r="D1103">
        <v>1</v>
      </c>
      <c r="E1103">
        <f>IF(D1103=1,0,1)</f>
        <v>0</v>
      </c>
    </row>
    <row r="1104" spans="1:5" x14ac:dyDescent="0.25">
      <c r="A1104" t="s">
        <v>209</v>
      </c>
      <c r="B1104" t="s">
        <v>686</v>
      </c>
      <c r="C1104" t="s">
        <v>698</v>
      </c>
      <c r="D1104">
        <v>1</v>
      </c>
      <c r="E1104">
        <f>IF(D1104=1,0,1)</f>
        <v>0</v>
      </c>
    </row>
    <row r="1105" spans="1:5" x14ac:dyDescent="0.25">
      <c r="A1105" t="s">
        <v>5143</v>
      </c>
      <c r="B1105" t="s">
        <v>5280</v>
      </c>
      <c r="C1105" t="s">
        <v>5285</v>
      </c>
      <c r="D1105">
        <v>1</v>
      </c>
      <c r="E1105">
        <f>IF(D1105=1,0,1)</f>
        <v>0</v>
      </c>
    </row>
    <row r="1106" spans="1:5" x14ac:dyDescent="0.25">
      <c r="A1106" t="s">
        <v>3458</v>
      </c>
      <c r="B1106" t="s">
        <v>3963</v>
      </c>
      <c r="C1106" t="s">
        <v>3969</v>
      </c>
      <c r="D1106">
        <v>1</v>
      </c>
      <c r="E1106">
        <f>IF(D1106=1,0,1)</f>
        <v>0</v>
      </c>
    </row>
    <row r="1107" spans="1:5" x14ac:dyDescent="0.25">
      <c r="A1107" t="s">
        <v>209</v>
      </c>
      <c r="B1107" t="s">
        <v>664</v>
      </c>
      <c r="C1107" t="s">
        <v>674</v>
      </c>
      <c r="D1107">
        <v>1</v>
      </c>
      <c r="E1107">
        <f>IF(D1107=1,0,1)</f>
        <v>0</v>
      </c>
    </row>
    <row r="1108" spans="1:5" x14ac:dyDescent="0.25">
      <c r="A1108" t="s">
        <v>3458</v>
      </c>
      <c r="B1108" t="s">
        <v>3843</v>
      </c>
      <c r="C1108" t="s">
        <v>3853</v>
      </c>
      <c r="D1108">
        <v>1</v>
      </c>
      <c r="E1108">
        <f>IF(D1108=1,0,1)</f>
        <v>0</v>
      </c>
    </row>
    <row r="1109" spans="1:5" x14ac:dyDescent="0.25">
      <c r="A1109" t="s">
        <v>3458</v>
      </c>
      <c r="B1109" t="s">
        <v>4009</v>
      </c>
      <c r="C1109" t="s">
        <v>4018</v>
      </c>
      <c r="D1109">
        <v>1</v>
      </c>
      <c r="E1109">
        <f>IF(D1109=1,0,1)</f>
        <v>0</v>
      </c>
    </row>
    <row r="1110" spans="1:5" x14ac:dyDescent="0.25">
      <c r="A1110" t="s">
        <v>4400</v>
      </c>
      <c r="B1110" t="s">
        <v>4537</v>
      </c>
      <c r="C1110" t="s">
        <v>4542</v>
      </c>
      <c r="D1110">
        <v>1</v>
      </c>
      <c r="E1110">
        <f>IF(D1110=1,0,1)</f>
        <v>0</v>
      </c>
    </row>
    <row r="1111" spans="1:5" x14ac:dyDescent="0.25">
      <c r="A1111" t="s">
        <v>209</v>
      </c>
      <c r="B1111" t="s">
        <v>665</v>
      </c>
      <c r="C1111" t="s">
        <v>675</v>
      </c>
      <c r="D1111">
        <v>1</v>
      </c>
      <c r="E1111">
        <f>IF(D1111=1,0,1)</f>
        <v>0</v>
      </c>
    </row>
    <row r="1112" spans="1:5" x14ac:dyDescent="0.25">
      <c r="A1112" t="s">
        <v>2238</v>
      </c>
      <c r="B1112" t="s">
        <v>2492</v>
      </c>
      <c r="C1112" t="s">
        <v>2500</v>
      </c>
      <c r="D1112">
        <v>1</v>
      </c>
      <c r="E1112">
        <f>IF(D1112=1,0,1)</f>
        <v>0</v>
      </c>
    </row>
    <row r="1113" spans="1:5" x14ac:dyDescent="0.25">
      <c r="A1113" t="s">
        <v>3458</v>
      </c>
      <c r="B1113" t="s">
        <v>3842</v>
      </c>
      <c r="C1113" t="s">
        <v>3852</v>
      </c>
      <c r="D1113">
        <v>1</v>
      </c>
      <c r="E1113">
        <f>IF(D1113=1,0,1)</f>
        <v>0</v>
      </c>
    </row>
    <row r="1114" spans="1:5" x14ac:dyDescent="0.25">
      <c r="A1114" t="s">
        <v>2238</v>
      </c>
      <c r="B1114" t="s">
        <v>2448</v>
      </c>
      <c r="C1114" t="s">
        <v>2457</v>
      </c>
      <c r="D1114">
        <v>1</v>
      </c>
      <c r="E1114">
        <f>IF(D1114=1,0,1)</f>
        <v>0</v>
      </c>
    </row>
    <row r="1115" spans="1:5" x14ac:dyDescent="0.25">
      <c r="A1115" t="s">
        <v>2838</v>
      </c>
      <c r="B1115" t="s">
        <v>2869</v>
      </c>
      <c r="C1115" t="s">
        <v>2880</v>
      </c>
      <c r="D1115">
        <v>1</v>
      </c>
      <c r="E1115">
        <f>IF(D1115=1,0,1)</f>
        <v>0</v>
      </c>
    </row>
    <row r="1116" spans="1:5" x14ac:dyDescent="0.25">
      <c r="A1116" t="s">
        <v>2838</v>
      </c>
      <c r="B1116" t="s">
        <v>3082</v>
      </c>
      <c r="C1116" t="s">
        <v>3090</v>
      </c>
      <c r="D1116">
        <v>1</v>
      </c>
      <c r="E1116">
        <f>IF(D1116=1,0,1)</f>
        <v>0</v>
      </c>
    </row>
    <row r="1117" spans="1:5" x14ac:dyDescent="0.25">
      <c r="A1117" t="s">
        <v>2238</v>
      </c>
      <c r="B1117" t="s">
        <v>2320</v>
      </c>
      <c r="C1117" t="s">
        <v>2329</v>
      </c>
      <c r="D1117">
        <v>1</v>
      </c>
      <c r="E1117">
        <f>IF(D1117=1,0,1)</f>
        <v>0</v>
      </c>
    </row>
    <row r="1118" spans="1:5" x14ac:dyDescent="0.25">
      <c r="A1118" t="s">
        <v>212</v>
      </c>
      <c r="B1118" t="s">
        <v>1546</v>
      </c>
      <c r="C1118" t="s">
        <v>1551</v>
      </c>
      <c r="D1118">
        <v>1</v>
      </c>
      <c r="E1118">
        <f>IF(D1118=1,0,1)</f>
        <v>0</v>
      </c>
    </row>
    <row r="1119" spans="1:5" x14ac:dyDescent="0.25">
      <c r="A1119" t="s">
        <v>4767</v>
      </c>
      <c r="B1119" t="s">
        <v>4944</v>
      </c>
      <c r="C1119" t="s">
        <v>4951</v>
      </c>
      <c r="D1119">
        <v>1</v>
      </c>
      <c r="E1119">
        <f>IF(D1119=1,0,1)</f>
        <v>0</v>
      </c>
    </row>
    <row r="1120" spans="1:5" x14ac:dyDescent="0.25">
      <c r="A1120" t="s">
        <v>4400</v>
      </c>
      <c r="B1120" t="s">
        <v>4545</v>
      </c>
      <c r="C1120" t="s">
        <v>4551</v>
      </c>
      <c r="D1120">
        <v>1</v>
      </c>
      <c r="E1120">
        <f>IF(D1120=1,0,1)</f>
        <v>0</v>
      </c>
    </row>
    <row r="1121" spans="1:5" x14ac:dyDescent="0.25">
      <c r="A1121" t="s">
        <v>5288</v>
      </c>
      <c r="B1121" t="s">
        <v>5494</v>
      </c>
      <c r="C1121" t="s">
        <v>5501</v>
      </c>
      <c r="D1121">
        <v>1</v>
      </c>
      <c r="E1121">
        <f>IF(D1121=1,0,1)</f>
        <v>0</v>
      </c>
    </row>
    <row r="1122" spans="1:5" x14ac:dyDescent="0.25">
      <c r="A1122" t="s">
        <v>3459</v>
      </c>
      <c r="B1122" t="s">
        <v>4392</v>
      </c>
      <c r="C1122" t="s">
        <v>4398</v>
      </c>
      <c r="D1122">
        <v>1</v>
      </c>
      <c r="E1122">
        <f>IF(D1122=1,0,1)</f>
        <v>0</v>
      </c>
    </row>
    <row r="1123" spans="1:5" x14ac:dyDescent="0.25">
      <c r="A1123" t="s">
        <v>5288</v>
      </c>
      <c r="B1123" t="s">
        <v>5290</v>
      </c>
      <c r="C1123" t="s">
        <v>5294</v>
      </c>
      <c r="D1123">
        <v>1</v>
      </c>
      <c r="E1123">
        <f>IF(D1123=1,0,1)</f>
        <v>0</v>
      </c>
    </row>
    <row r="1124" spans="1:5" x14ac:dyDescent="0.25">
      <c r="A1124" t="s">
        <v>208</v>
      </c>
      <c r="B1124" t="s">
        <v>544</v>
      </c>
      <c r="C1124" t="s">
        <v>549</v>
      </c>
      <c r="D1124">
        <v>1</v>
      </c>
      <c r="E1124">
        <f>IF(D1124=1,0,1)</f>
        <v>0</v>
      </c>
    </row>
    <row r="1125" spans="1:5" x14ac:dyDescent="0.25">
      <c r="A1125" t="s">
        <v>2530</v>
      </c>
      <c r="B1125" t="s">
        <v>2680</v>
      </c>
      <c r="C1125" t="s">
        <v>2692</v>
      </c>
      <c r="D1125">
        <v>1</v>
      </c>
      <c r="E1125">
        <f>IF(D1125=1,0,1)</f>
        <v>0</v>
      </c>
    </row>
    <row r="1126" spans="1:5" x14ac:dyDescent="0.25">
      <c r="A1126" t="s">
        <v>2530</v>
      </c>
      <c r="B1126" t="s">
        <v>2679</v>
      </c>
      <c r="C1126" t="s">
        <v>2691</v>
      </c>
      <c r="D1126">
        <v>1</v>
      </c>
      <c r="E1126">
        <f>IF(D1126=1,0,1)</f>
        <v>0</v>
      </c>
    </row>
    <row r="1127" spans="1:5" x14ac:dyDescent="0.25">
      <c r="A1127" t="s">
        <v>2530</v>
      </c>
      <c r="B1127" t="s">
        <v>2758</v>
      </c>
      <c r="C1127" t="s">
        <v>2769</v>
      </c>
      <c r="D1127">
        <v>1</v>
      </c>
      <c r="E1127">
        <f>IF(D1127=1,0,1)</f>
        <v>0</v>
      </c>
    </row>
    <row r="1128" spans="1:5" x14ac:dyDescent="0.25">
      <c r="A1128" t="s">
        <v>3459</v>
      </c>
      <c r="B1128" t="s">
        <v>4262</v>
      </c>
      <c r="C1128" t="s">
        <v>4272</v>
      </c>
      <c r="D1128">
        <v>1</v>
      </c>
      <c r="E1128">
        <f>IF(D1128=1,0,1)</f>
        <v>0</v>
      </c>
    </row>
    <row r="1129" spans="1:5" x14ac:dyDescent="0.25">
      <c r="A1129" t="s">
        <v>210</v>
      </c>
      <c r="B1129" t="s">
        <v>1089</v>
      </c>
      <c r="C1129" t="s">
        <v>1099</v>
      </c>
      <c r="D1129">
        <v>1</v>
      </c>
      <c r="E1129">
        <f>IF(D1129=1,0,1)</f>
        <v>0</v>
      </c>
    </row>
    <row r="1130" spans="1:5" x14ac:dyDescent="0.25">
      <c r="A1130" t="s">
        <v>4767</v>
      </c>
      <c r="B1130" t="s">
        <v>4835</v>
      </c>
      <c r="C1130" t="s">
        <v>4844</v>
      </c>
      <c r="D1130">
        <v>1</v>
      </c>
      <c r="E1130">
        <f>IF(D1130=1,0,1)</f>
        <v>0</v>
      </c>
    </row>
    <row r="1131" spans="1:5" x14ac:dyDescent="0.25">
      <c r="A1131" t="s">
        <v>3456</v>
      </c>
      <c r="B1131" t="s">
        <v>3389</v>
      </c>
      <c r="C1131" t="s">
        <v>3393</v>
      </c>
      <c r="D1131">
        <v>1</v>
      </c>
      <c r="E1131">
        <f>IF(D1131=1,0,1)</f>
        <v>0</v>
      </c>
    </row>
    <row r="1132" spans="1:5" x14ac:dyDescent="0.25">
      <c r="A1132" t="s">
        <v>4630</v>
      </c>
      <c r="B1132" t="s">
        <v>4715</v>
      </c>
      <c r="C1132" t="s">
        <v>4720</v>
      </c>
      <c r="D1132">
        <v>1</v>
      </c>
      <c r="E1132">
        <f>IF(D1132=1,0,1)</f>
        <v>0</v>
      </c>
    </row>
    <row r="1133" spans="1:5" x14ac:dyDescent="0.25">
      <c r="A1133" t="s">
        <v>212</v>
      </c>
      <c r="B1133" t="s">
        <v>1452</v>
      </c>
      <c r="C1133" t="s">
        <v>1461</v>
      </c>
      <c r="D1133">
        <v>1</v>
      </c>
      <c r="E1133">
        <f>IF(D1133=1,0,1)</f>
        <v>0</v>
      </c>
    </row>
    <row r="1134" spans="1:5" x14ac:dyDescent="0.25">
      <c r="A1134" t="s">
        <v>212</v>
      </c>
      <c r="B1134" t="s">
        <v>1449</v>
      </c>
      <c r="C1134" t="s">
        <v>1459</v>
      </c>
      <c r="D1134">
        <v>1</v>
      </c>
      <c r="E1134">
        <f>IF(D1134=1,0,1)</f>
        <v>0</v>
      </c>
    </row>
    <row r="1135" spans="1:5" x14ac:dyDescent="0.25">
      <c r="A1135" t="s">
        <v>212</v>
      </c>
      <c r="B1135" t="s">
        <v>1451</v>
      </c>
      <c r="C1135" t="s">
        <v>1460</v>
      </c>
      <c r="D1135">
        <v>1</v>
      </c>
      <c r="E1135">
        <f>IF(D1135=1,0,1)</f>
        <v>0</v>
      </c>
    </row>
    <row r="1136" spans="1:5" x14ac:dyDescent="0.25">
      <c r="A1136" t="s">
        <v>212</v>
      </c>
      <c r="B1136" t="s">
        <v>1454</v>
      </c>
      <c r="C1136" t="s">
        <v>1463</v>
      </c>
      <c r="D1136">
        <v>1</v>
      </c>
      <c r="E1136">
        <f>IF(D1136=1,0,1)</f>
        <v>0</v>
      </c>
    </row>
    <row r="1137" spans="1:5" x14ac:dyDescent="0.25">
      <c r="A1137" t="s">
        <v>2238</v>
      </c>
      <c r="B1137" t="s">
        <v>2274</v>
      </c>
      <c r="C1137" t="s">
        <v>2284</v>
      </c>
      <c r="D1137">
        <v>1</v>
      </c>
      <c r="E1137">
        <f>IF(D1137=1,0,1)</f>
        <v>0</v>
      </c>
    </row>
    <row r="1138" spans="1:5" x14ac:dyDescent="0.25">
      <c r="A1138" t="s">
        <v>2530</v>
      </c>
      <c r="B1138" t="s">
        <v>2703</v>
      </c>
      <c r="C1138" t="s">
        <v>2708</v>
      </c>
      <c r="D1138">
        <v>1</v>
      </c>
      <c r="E1138">
        <f>IF(D1138=1,0,1)</f>
        <v>0</v>
      </c>
    </row>
    <row r="1139" spans="1:5" x14ac:dyDescent="0.25">
      <c r="A1139" t="s">
        <v>3459</v>
      </c>
      <c r="B1139" t="s">
        <v>4166</v>
      </c>
      <c r="C1139" t="s">
        <v>4173</v>
      </c>
      <c r="D1139">
        <v>1</v>
      </c>
      <c r="E1139">
        <f>IF(D1139=1,0,1)</f>
        <v>0</v>
      </c>
    </row>
    <row r="1140" spans="1:5" x14ac:dyDescent="0.25">
      <c r="A1140" t="s">
        <v>211</v>
      </c>
      <c r="B1140" t="s">
        <v>1240</v>
      </c>
      <c r="C1140" t="s">
        <v>1244</v>
      </c>
      <c r="D1140">
        <v>1</v>
      </c>
      <c r="E1140">
        <f>IF(D1140=1,0,1)</f>
        <v>0</v>
      </c>
    </row>
    <row r="1141" spans="1:5" x14ac:dyDescent="0.25">
      <c r="A1141" t="s">
        <v>210</v>
      </c>
      <c r="B1141" t="s">
        <v>913</v>
      </c>
      <c r="C1141" t="s">
        <v>922</v>
      </c>
      <c r="D1141">
        <v>1</v>
      </c>
      <c r="E1141">
        <f>IF(D1141=1,0,1)</f>
        <v>0</v>
      </c>
    </row>
    <row r="1142" spans="1:5" x14ac:dyDescent="0.25">
      <c r="A1142" t="s">
        <v>210</v>
      </c>
      <c r="B1142" t="s">
        <v>915</v>
      </c>
      <c r="C1142" t="s">
        <v>924</v>
      </c>
      <c r="D1142">
        <v>1</v>
      </c>
      <c r="E1142">
        <f>IF(D1142=1,0,1)</f>
        <v>0</v>
      </c>
    </row>
    <row r="1143" spans="1:5" x14ac:dyDescent="0.25">
      <c r="A1143" t="s">
        <v>4985</v>
      </c>
      <c r="B1143" t="s">
        <v>4992</v>
      </c>
      <c r="C1143" t="s">
        <v>4996</v>
      </c>
      <c r="D1143">
        <v>1</v>
      </c>
      <c r="E1143">
        <f>IF(D1143=1,0,1)</f>
        <v>0</v>
      </c>
    </row>
    <row r="1144" spans="1:5" x14ac:dyDescent="0.25">
      <c r="A1144" t="s">
        <v>2530</v>
      </c>
      <c r="B1144" t="s">
        <v>2604</v>
      </c>
      <c r="C1144" t="s">
        <v>2610</v>
      </c>
      <c r="D1144">
        <v>1</v>
      </c>
      <c r="E1144">
        <f>IF(D1144=1,0,1)</f>
        <v>0</v>
      </c>
    </row>
    <row r="1145" spans="1:5" x14ac:dyDescent="0.25">
      <c r="A1145" t="s">
        <v>212</v>
      </c>
      <c r="B1145" t="s">
        <v>1490</v>
      </c>
      <c r="C1145" t="s">
        <v>1500</v>
      </c>
      <c r="D1145">
        <v>1</v>
      </c>
      <c r="E1145">
        <f>IF(D1145=1,0,1)</f>
        <v>0</v>
      </c>
    </row>
    <row r="1146" spans="1:5" x14ac:dyDescent="0.25">
      <c r="A1146" t="s">
        <v>212</v>
      </c>
      <c r="B1146" t="s">
        <v>1493</v>
      </c>
      <c r="C1146" t="s">
        <v>1503</v>
      </c>
      <c r="D1146">
        <v>1</v>
      </c>
      <c r="E1146">
        <f>IF(D1146=1,0,1)</f>
        <v>0</v>
      </c>
    </row>
    <row r="1147" spans="1:5" x14ac:dyDescent="0.25">
      <c r="A1147" t="s">
        <v>212</v>
      </c>
      <c r="B1147" t="s">
        <v>1498</v>
      </c>
      <c r="C1147" t="s">
        <v>1507</v>
      </c>
      <c r="D1147">
        <v>1</v>
      </c>
      <c r="E1147">
        <f>IF(D1147=1,0,1)</f>
        <v>0</v>
      </c>
    </row>
    <row r="1148" spans="1:5" x14ac:dyDescent="0.25">
      <c r="A1148" t="s">
        <v>212</v>
      </c>
      <c r="B1148" t="s">
        <v>1489</v>
      </c>
      <c r="C1148" t="s">
        <v>1499</v>
      </c>
      <c r="D1148">
        <v>1</v>
      </c>
      <c r="E1148">
        <f>IF(D1148=1,0,1)</f>
        <v>0</v>
      </c>
    </row>
    <row r="1149" spans="1:5" x14ac:dyDescent="0.25">
      <c r="A1149" t="s">
        <v>214</v>
      </c>
      <c r="B1149" t="s">
        <v>2170</v>
      </c>
      <c r="C1149" t="s">
        <v>2180</v>
      </c>
      <c r="D1149">
        <v>1</v>
      </c>
      <c r="E1149">
        <f>IF(D1149=1,0,1)</f>
        <v>0</v>
      </c>
    </row>
    <row r="1150" spans="1:5" x14ac:dyDescent="0.25">
      <c r="A1150" t="s">
        <v>3456</v>
      </c>
      <c r="B1150" t="s">
        <v>3215</v>
      </c>
      <c r="C1150" t="s">
        <v>3224</v>
      </c>
      <c r="D1150">
        <v>1</v>
      </c>
      <c r="E1150">
        <f>IF(D1150=1,0,1)</f>
        <v>0</v>
      </c>
    </row>
    <row r="1151" spans="1:5" x14ac:dyDescent="0.25">
      <c r="A1151" t="s">
        <v>4767</v>
      </c>
      <c r="B1151" t="s">
        <v>4773</v>
      </c>
      <c r="C1151" t="s">
        <v>4779</v>
      </c>
      <c r="D1151">
        <v>1</v>
      </c>
      <c r="E1151">
        <f>IF(D1151=1,0,1)</f>
        <v>0</v>
      </c>
    </row>
    <row r="1152" spans="1:5" x14ac:dyDescent="0.25">
      <c r="A1152" t="s">
        <v>198</v>
      </c>
      <c r="B1152" t="s">
        <v>205</v>
      </c>
      <c r="C1152" t="s">
        <v>18</v>
      </c>
      <c r="D1152">
        <v>1</v>
      </c>
      <c r="E1152">
        <f>IF(D1152=1,0,1)</f>
        <v>0</v>
      </c>
    </row>
    <row r="1153" spans="1:5" x14ac:dyDescent="0.25">
      <c r="A1153" t="s">
        <v>3457</v>
      </c>
      <c r="B1153" t="s">
        <v>3671</v>
      </c>
      <c r="C1153" t="s">
        <v>3677</v>
      </c>
      <c r="D1153">
        <v>1</v>
      </c>
      <c r="E1153">
        <f>IF(D1153=1,0,1)</f>
        <v>0</v>
      </c>
    </row>
    <row r="1154" spans="1:5" x14ac:dyDescent="0.25">
      <c r="A1154" t="s">
        <v>214</v>
      </c>
      <c r="B1154" t="s">
        <v>2169</v>
      </c>
      <c r="C1154" t="s">
        <v>2179</v>
      </c>
      <c r="D1154">
        <v>1</v>
      </c>
      <c r="E1154">
        <f>IF(D1154=1,0,1)</f>
        <v>0</v>
      </c>
    </row>
    <row r="1155" spans="1:5" x14ac:dyDescent="0.25">
      <c r="A1155" t="s">
        <v>214</v>
      </c>
      <c r="B1155" t="s">
        <v>2167</v>
      </c>
      <c r="C1155" t="s">
        <v>2177</v>
      </c>
      <c r="D1155">
        <v>1</v>
      </c>
      <c r="E1155">
        <f>IF(D1155=1,0,1)</f>
        <v>0</v>
      </c>
    </row>
    <row r="1156" spans="1:5" x14ac:dyDescent="0.25">
      <c r="A1156" t="s">
        <v>214</v>
      </c>
      <c r="B1156" t="s">
        <v>2168</v>
      </c>
      <c r="C1156" t="s">
        <v>2178</v>
      </c>
      <c r="D1156">
        <v>1</v>
      </c>
      <c r="E1156">
        <f>IF(D1156=1,0,1)</f>
        <v>0</v>
      </c>
    </row>
    <row r="1157" spans="1:5" x14ac:dyDescent="0.25">
      <c r="A1157" t="s">
        <v>198</v>
      </c>
      <c r="B1157" t="s">
        <v>202</v>
      </c>
      <c r="C1157" t="s">
        <v>21</v>
      </c>
      <c r="D1157">
        <v>1</v>
      </c>
      <c r="E1157">
        <f>IF(D1157=1,0,1)</f>
        <v>0</v>
      </c>
    </row>
    <row r="1158" spans="1:5" x14ac:dyDescent="0.25">
      <c r="A1158" t="s">
        <v>212</v>
      </c>
      <c r="B1158" t="s">
        <v>1412</v>
      </c>
      <c r="C1158" t="s">
        <v>1423</v>
      </c>
      <c r="D1158">
        <v>1</v>
      </c>
      <c r="E1158">
        <f>IF(D1158=1,0,1)</f>
        <v>0</v>
      </c>
    </row>
    <row r="1159" spans="1:5" x14ac:dyDescent="0.25">
      <c r="A1159" t="s">
        <v>3459</v>
      </c>
      <c r="B1159" t="s">
        <v>4131</v>
      </c>
      <c r="C1159" t="s">
        <v>4140</v>
      </c>
      <c r="D1159">
        <v>1</v>
      </c>
      <c r="E1159">
        <f>IF(D1159=1,0,1)</f>
        <v>0</v>
      </c>
    </row>
    <row r="1160" spans="1:5" x14ac:dyDescent="0.25">
      <c r="A1160" t="s">
        <v>3459</v>
      </c>
      <c r="B1160" t="s">
        <v>4120</v>
      </c>
      <c r="C1160" t="s">
        <v>4124</v>
      </c>
      <c r="D1160">
        <v>1</v>
      </c>
      <c r="E1160">
        <f>IF(D1160=1,0,1)</f>
        <v>0</v>
      </c>
    </row>
    <row r="1161" spans="1:5" x14ac:dyDescent="0.25">
      <c r="A1161" t="s">
        <v>207</v>
      </c>
      <c r="B1161" t="s">
        <v>337</v>
      </c>
      <c r="C1161" t="s">
        <v>341</v>
      </c>
      <c r="D1161">
        <v>1</v>
      </c>
      <c r="E1161">
        <f>IF(D1161=1,0,1)</f>
        <v>0</v>
      </c>
    </row>
    <row r="1162" spans="1:5" x14ac:dyDescent="0.25">
      <c r="A1162" t="s">
        <v>210</v>
      </c>
      <c r="B1162" t="s">
        <v>1060</v>
      </c>
      <c r="C1162" t="s">
        <v>1070</v>
      </c>
      <c r="D1162">
        <v>1</v>
      </c>
      <c r="E1162">
        <f>IF(D1162=1,0,1)</f>
        <v>0</v>
      </c>
    </row>
    <row r="1163" spans="1:5" x14ac:dyDescent="0.25">
      <c r="A1163" t="s">
        <v>207</v>
      </c>
      <c r="B1163" t="s">
        <v>429</v>
      </c>
      <c r="C1163" t="s">
        <v>433</v>
      </c>
      <c r="D1163">
        <v>1</v>
      </c>
      <c r="E1163">
        <f>IF(D1163=1,0,1)</f>
        <v>0</v>
      </c>
    </row>
    <row r="1164" spans="1:5" x14ac:dyDescent="0.25">
      <c r="A1164" t="s">
        <v>2530</v>
      </c>
      <c r="B1164" t="s">
        <v>2563</v>
      </c>
      <c r="C1164" t="s">
        <v>2572</v>
      </c>
      <c r="D1164">
        <v>1</v>
      </c>
      <c r="E1164">
        <f>IF(D1164=1,0,1)</f>
        <v>0</v>
      </c>
    </row>
    <row r="1165" spans="1:5" x14ac:dyDescent="0.25">
      <c r="A1165" t="s">
        <v>213</v>
      </c>
      <c r="B1165" t="s">
        <v>1657</v>
      </c>
      <c r="C1165" t="s">
        <v>1668</v>
      </c>
      <c r="D1165">
        <v>1</v>
      </c>
      <c r="E1165">
        <f>IF(D1165=1,0,1)</f>
        <v>0</v>
      </c>
    </row>
    <row r="1166" spans="1:5" x14ac:dyDescent="0.25">
      <c r="A1166" t="s">
        <v>210</v>
      </c>
      <c r="B1166" t="s">
        <v>1064</v>
      </c>
      <c r="C1166" t="s">
        <v>1072</v>
      </c>
      <c r="D1166">
        <v>1</v>
      </c>
      <c r="E1166">
        <f>IF(D1166=1,0,1)</f>
        <v>0</v>
      </c>
    </row>
    <row r="1167" spans="1:5" x14ac:dyDescent="0.25">
      <c r="A1167" t="s">
        <v>2238</v>
      </c>
      <c r="B1167" t="s">
        <v>2414</v>
      </c>
      <c r="C1167" t="s">
        <v>2422</v>
      </c>
      <c r="D1167">
        <v>1</v>
      </c>
      <c r="E1167">
        <f>IF(D1167=1,0,1)</f>
        <v>0</v>
      </c>
    </row>
    <row r="1168" spans="1:5" x14ac:dyDescent="0.25">
      <c r="A1168" t="s">
        <v>4400</v>
      </c>
      <c r="B1168" t="s">
        <v>4583</v>
      </c>
      <c r="C1168" t="s">
        <v>4587</v>
      </c>
      <c r="D1168">
        <v>1</v>
      </c>
      <c r="E1168">
        <f>IF(D1168=1,0,1)</f>
        <v>0</v>
      </c>
    </row>
    <row r="1169" spans="1:5" x14ac:dyDescent="0.25">
      <c r="A1169" t="s">
        <v>5143</v>
      </c>
      <c r="B1169" t="s">
        <v>5267</v>
      </c>
      <c r="C1169" t="s">
        <v>5273</v>
      </c>
      <c r="D1169">
        <v>1</v>
      </c>
      <c r="E1169">
        <f>IF(D1169=1,0,1)</f>
        <v>0</v>
      </c>
    </row>
    <row r="1170" spans="1:5" x14ac:dyDescent="0.25">
      <c r="A1170" t="s">
        <v>198</v>
      </c>
      <c r="B1170" t="s">
        <v>158</v>
      </c>
      <c r="C1170" t="s">
        <v>164</v>
      </c>
      <c r="D1170">
        <v>1</v>
      </c>
      <c r="E1170">
        <f>IF(D1170=1,0,1)</f>
        <v>0</v>
      </c>
    </row>
    <row r="1171" spans="1:5" x14ac:dyDescent="0.25">
      <c r="A1171" t="s">
        <v>3458</v>
      </c>
      <c r="B1171" t="s">
        <v>3865</v>
      </c>
      <c r="C1171" t="s">
        <v>3869</v>
      </c>
      <c r="D1171">
        <v>1</v>
      </c>
      <c r="E1171">
        <f>IF(D1171=1,0,1)</f>
        <v>0</v>
      </c>
    </row>
    <row r="1172" spans="1:5" x14ac:dyDescent="0.25">
      <c r="A1172" t="s">
        <v>4767</v>
      </c>
      <c r="B1172" t="s">
        <v>4971</v>
      </c>
      <c r="C1172" t="s">
        <v>4982</v>
      </c>
      <c r="D1172">
        <v>1</v>
      </c>
      <c r="E1172">
        <f>IF(D1172=1,0,1)</f>
        <v>0</v>
      </c>
    </row>
    <row r="1173" spans="1:5" x14ac:dyDescent="0.25">
      <c r="A1173" t="s">
        <v>3458</v>
      </c>
      <c r="B1173" t="s">
        <v>4069</v>
      </c>
      <c r="C1173" t="s">
        <v>4070</v>
      </c>
      <c r="D1173">
        <v>1</v>
      </c>
      <c r="E1173">
        <f>IF(D1173=1,0,1)</f>
        <v>0</v>
      </c>
    </row>
    <row r="1174" spans="1:5" x14ac:dyDescent="0.25">
      <c r="A1174" t="s">
        <v>4767</v>
      </c>
      <c r="B1174" t="s">
        <v>4786</v>
      </c>
      <c r="C1174" t="s">
        <v>4793</v>
      </c>
      <c r="D1174">
        <v>1</v>
      </c>
      <c r="E1174">
        <f>IF(D1174=1,0,1)</f>
        <v>0</v>
      </c>
    </row>
    <row r="1175" spans="1:5" x14ac:dyDescent="0.25">
      <c r="A1175" t="s">
        <v>4630</v>
      </c>
      <c r="B1175" t="s">
        <v>4639</v>
      </c>
      <c r="C1175" t="s">
        <v>4646</v>
      </c>
      <c r="D1175">
        <v>1</v>
      </c>
      <c r="E1175">
        <f>IF(D1175=1,0,1)</f>
        <v>0</v>
      </c>
    </row>
    <row r="1176" spans="1:5" x14ac:dyDescent="0.25">
      <c r="A1176" t="s">
        <v>5143</v>
      </c>
      <c r="B1176" t="s">
        <v>748</v>
      </c>
      <c r="C1176" t="s">
        <v>5150</v>
      </c>
      <c r="D1176">
        <v>1</v>
      </c>
      <c r="E1176">
        <f>IF(D1176=1,0,1)</f>
        <v>0</v>
      </c>
    </row>
    <row r="1177" spans="1:5" x14ac:dyDescent="0.25">
      <c r="A1177" t="s">
        <v>5143</v>
      </c>
      <c r="B1177" t="s">
        <v>5146</v>
      </c>
      <c r="C1177" t="s">
        <v>5151</v>
      </c>
      <c r="D1177">
        <v>1</v>
      </c>
      <c r="E1177">
        <f>IF(D1177=1,0,1)</f>
        <v>0</v>
      </c>
    </row>
    <row r="1178" spans="1:5" x14ac:dyDescent="0.25">
      <c r="A1178" t="s">
        <v>2838</v>
      </c>
      <c r="B1178" t="s">
        <v>2847</v>
      </c>
      <c r="C1178" t="s">
        <v>2857</v>
      </c>
      <c r="D1178">
        <v>1</v>
      </c>
      <c r="E1178">
        <f>IF(D1178=1,0,1)</f>
        <v>0</v>
      </c>
    </row>
    <row r="1179" spans="1:5" x14ac:dyDescent="0.25">
      <c r="A1179" t="s">
        <v>3456</v>
      </c>
      <c r="B1179" t="s">
        <v>3250</v>
      </c>
      <c r="C1179" t="s">
        <v>3260</v>
      </c>
      <c r="D1179">
        <v>1</v>
      </c>
      <c r="E1179">
        <f>IF(D1179=1,0,1)</f>
        <v>0</v>
      </c>
    </row>
    <row r="1180" spans="1:5" x14ac:dyDescent="0.25">
      <c r="A1180" t="s">
        <v>2530</v>
      </c>
      <c r="B1180" t="s">
        <v>2618</v>
      </c>
      <c r="C1180" t="s">
        <v>2626</v>
      </c>
      <c r="D1180">
        <v>1</v>
      </c>
      <c r="E1180">
        <f>IF(D1180=1,0,1)</f>
        <v>0</v>
      </c>
    </row>
    <row r="1181" spans="1:5" x14ac:dyDescent="0.25">
      <c r="A1181" t="s">
        <v>211</v>
      </c>
      <c r="B1181" t="s">
        <v>1161</v>
      </c>
      <c r="C1181" t="s">
        <v>1172</v>
      </c>
      <c r="D1181">
        <v>1</v>
      </c>
      <c r="E1181">
        <f>IF(D1181=1,0,1)</f>
        <v>0</v>
      </c>
    </row>
    <row r="1182" spans="1:5" x14ac:dyDescent="0.25">
      <c r="A1182" t="s">
        <v>210</v>
      </c>
      <c r="B1182" t="s">
        <v>1048</v>
      </c>
      <c r="C1182" t="s">
        <v>1045</v>
      </c>
      <c r="D1182">
        <v>1</v>
      </c>
      <c r="E1182">
        <f>IF(D1182=1,0,1)</f>
        <v>0</v>
      </c>
    </row>
    <row r="1183" spans="1:5" x14ac:dyDescent="0.25">
      <c r="A1183" t="s">
        <v>2530</v>
      </c>
      <c r="B1183" t="s">
        <v>2567</v>
      </c>
      <c r="C1183" t="s">
        <v>2574</v>
      </c>
      <c r="D1183">
        <v>1</v>
      </c>
      <c r="E1183">
        <f>IF(D1183=1,0,1)</f>
        <v>0</v>
      </c>
    </row>
    <row r="1184" spans="1:5" x14ac:dyDescent="0.25">
      <c r="A1184" t="s">
        <v>211</v>
      </c>
      <c r="B1184" t="s">
        <v>1131</v>
      </c>
      <c r="C1184" t="s">
        <v>1134</v>
      </c>
      <c r="D1184">
        <v>1</v>
      </c>
      <c r="E1184">
        <f>IF(D1184=1,0,1)</f>
        <v>0</v>
      </c>
    </row>
    <row r="1185" spans="1:5" x14ac:dyDescent="0.25">
      <c r="A1185" t="s">
        <v>3456</v>
      </c>
      <c r="B1185" t="s">
        <v>3141</v>
      </c>
      <c r="C1185" t="s">
        <v>3145</v>
      </c>
      <c r="D1185">
        <v>1</v>
      </c>
      <c r="E1185">
        <f>IF(D1185=1,0,1)</f>
        <v>0</v>
      </c>
    </row>
    <row r="1186" spans="1:5" x14ac:dyDescent="0.25">
      <c r="A1186" t="s">
        <v>3459</v>
      </c>
      <c r="B1186" t="s">
        <v>4164</v>
      </c>
      <c r="C1186" t="s">
        <v>4170</v>
      </c>
      <c r="D1186">
        <v>1</v>
      </c>
      <c r="E1186">
        <f>IF(D1186=1,0,1)</f>
        <v>0</v>
      </c>
    </row>
    <row r="1187" spans="1:5" x14ac:dyDescent="0.25">
      <c r="A1187" t="s">
        <v>5288</v>
      </c>
      <c r="B1187" t="s">
        <v>5346</v>
      </c>
      <c r="C1187" t="s">
        <v>5347</v>
      </c>
      <c r="D1187">
        <v>1</v>
      </c>
      <c r="E1187">
        <f>IF(D1187=1,0,1)</f>
        <v>0</v>
      </c>
    </row>
    <row r="1188" spans="1:5" x14ac:dyDescent="0.25">
      <c r="A1188" t="s">
        <v>3458</v>
      </c>
      <c r="B1188" t="s">
        <v>3807</v>
      </c>
      <c r="C1188" t="s">
        <v>3818</v>
      </c>
      <c r="D1188">
        <v>1</v>
      </c>
      <c r="E1188">
        <f>IF(D1188=1,0,1)</f>
        <v>0</v>
      </c>
    </row>
    <row r="1189" spans="1:5" x14ac:dyDescent="0.25">
      <c r="A1189" t="s">
        <v>3458</v>
      </c>
      <c r="B1189" t="s">
        <v>3802</v>
      </c>
      <c r="C1189" t="s">
        <v>3813</v>
      </c>
      <c r="D1189">
        <v>1</v>
      </c>
      <c r="E1189">
        <f>IF(D1189=1,0,1)</f>
        <v>0</v>
      </c>
    </row>
    <row r="1190" spans="1:5" x14ac:dyDescent="0.25">
      <c r="A1190" t="s">
        <v>3458</v>
      </c>
      <c r="B1190" t="s">
        <v>3792</v>
      </c>
      <c r="C1190" t="s">
        <v>3797</v>
      </c>
      <c r="D1190">
        <v>1</v>
      </c>
      <c r="E1190">
        <f>IF(D1190=1,0,1)</f>
        <v>0</v>
      </c>
    </row>
    <row r="1191" spans="1:5" x14ac:dyDescent="0.25">
      <c r="A1191" t="s">
        <v>3458</v>
      </c>
      <c r="B1191" t="s">
        <v>3798</v>
      </c>
      <c r="C1191" t="s">
        <v>3809</v>
      </c>
      <c r="D1191">
        <v>1</v>
      </c>
      <c r="E1191">
        <f>IF(D1191=1,0,1)</f>
        <v>0</v>
      </c>
    </row>
    <row r="1192" spans="1:5" x14ac:dyDescent="0.25">
      <c r="A1192" t="s">
        <v>3458</v>
      </c>
      <c r="B1192" t="s">
        <v>3804</v>
      </c>
      <c r="C1192" t="s">
        <v>3815</v>
      </c>
      <c r="D1192">
        <v>1</v>
      </c>
      <c r="E1192">
        <f>IF(D1192=1,0,1)</f>
        <v>0</v>
      </c>
    </row>
    <row r="1193" spans="1:5" x14ac:dyDescent="0.25">
      <c r="A1193" t="s">
        <v>3458</v>
      </c>
      <c r="B1193" t="s">
        <v>3803</v>
      </c>
      <c r="C1193" t="s">
        <v>3814</v>
      </c>
      <c r="D1193">
        <v>1</v>
      </c>
      <c r="E1193">
        <f>IF(D1193=1,0,1)</f>
        <v>0</v>
      </c>
    </row>
    <row r="1194" spans="1:5" x14ac:dyDescent="0.25">
      <c r="A1194" t="s">
        <v>3458</v>
      </c>
      <c r="B1194" t="s">
        <v>3808</v>
      </c>
      <c r="C1194" t="s">
        <v>3819</v>
      </c>
      <c r="D1194">
        <v>1</v>
      </c>
      <c r="E1194">
        <f>IF(D1194=1,0,1)</f>
        <v>0</v>
      </c>
    </row>
    <row r="1195" spans="1:5" x14ac:dyDescent="0.25">
      <c r="A1195" t="s">
        <v>3458</v>
      </c>
      <c r="B1195" t="s">
        <v>3800</v>
      </c>
      <c r="C1195" t="s">
        <v>3811</v>
      </c>
      <c r="D1195">
        <v>1</v>
      </c>
      <c r="E1195">
        <f>IF(D1195=1,0,1)</f>
        <v>0</v>
      </c>
    </row>
    <row r="1196" spans="1:5" x14ac:dyDescent="0.25">
      <c r="A1196" t="s">
        <v>3458</v>
      </c>
      <c r="B1196" t="s">
        <v>3806</v>
      </c>
      <c r="C1196" t="s">
        <v>3817</v>
      </c>
      <c r="D1196">
        <v>1</v>
      </c>
      <c r="E1196">
        <f>IF(D1196=1,0,1)</f>
        <v>0</v>
      </c>
    </row>
    <row r="1197" spans="1:5" x14ac:dyDescent="0.25">
      <c r="A1197" t="s">
        <v>3458</v>
      </c>
      <c r="B1197" t="s">
        <v>3799</v>
      </c>
      <c r="C1197" t="s">
        <v>3810</v>
      </c>
      <c r="D1197">
        <v>1</v>
      </c>
      <c r="E1197">
        <f>IF(D1197=1,0,1)</f>
        <v>0</v>
      </c>
    </row>
    <row r="1198" spans="1:5" x14ac:dyDescent="0.25">
      <c r="A1198" t="s">
        <v>3459</v>
      </c>
      <c r="B1198" t="s">
        <v>4276</v>
      </c>
      <c r="C1198" t="s">
        <v>4285</v>
      </c>
      <c r="D1198">
        <v>1</v>
      </c>
      <c r="E1198">
        <f>IF(D1198=1,0,1)</f>
        <v>0</v>
      </c>
    </row>
    <row r="1199" spans="1:5" x14ac:dyDescent="0.25">
      <c r="A1199" t="s">
        <v>3456</v>
      </c>
      <c r="B1199" t="s">
        <v>3149</v>
      </c>
      <c r="C1199" t="s">
        <v>3156</v>
      </c>
      <c r="D1199">
        <v>1</v>
      </c>
      <c r="E1199">
        <f>IF(D1199=1,0,1)</f>
        <v>0</v>
      </c>
    </row>
    <row r="1200" spans="1:5" x14ac:dyDescent="0.25">
      <c r="A1200" t="s">
        <v>3459</v>
      </c>
      <c r="B1200" t="s">
        <v>4215</v>
      </c>
      <c r="C1200" t="s">
        <v>4225</v>
      </c>
      <c r="D1200">
        <v>1</v>
      </c>
      <c r="E1200">
        <f>IF(D1200=1,0,1)</f>
        <v>0</v>
      </c>
    </row>
    <row r="1201" spans="1:5" x14ac:dyDescent="0.25">
      <c r="A1201" t="s">
        <v>3456</v>
      </c>
      <c r="B1201" t="s">
        <v>3183</v>
      </c>
      <c r="C1201" t="s">
        <v>3191</v>
      </c>
      <c r="D1201">
        <v>1</v>
      </c>
      <c r="E1201">
        <f>IF(D1201=1,0,1)</f>
        <v>0</v>
      </c>
    </row>
    <row r="1202" spans="1:5" x14ac:dyDescent="0.25">
      <c r="A1202" t="s">
        <v>207</v>
      </c>
      <c r="B1202" t="s">
        <v>278</v>
      </c>
      <c r="C1202" t="s">
        <v>284</v>
      </c>
      <c r="D1202">
        <v>1</v>
      </c>
      <c r="E1202">
        <f>IF(D1202=1,0,1)</f>
        <v>0</v>
      </c>
    </row>
    <row r="1203" spans="1:5" x14ac:dyDescent="0.25">
      <c r="A1203" t="s">
        <v>210</v>
      </c>
      <c r="B1203" t="s">
        <v>1115</v>
      </c>
      <c r="C1203" t="s">
        <v>1124</v>
      </c>
      <c r="D1203">
        <v>1</v>
      </c>
      <c r="E1203">
        <f>IF(D1203=1,0,1)</f>
        <v>0</v>
      </c>
    </row>
    <row r="1204" spans="1:5" x14ac:dyDescent="0.25">
      <c r="A1204" t="s">
        <v>2838</v>
      </c>
      <c r="B1204" t="s">
        <v>2956</v>
      </c>
      <c r="C1204" t="s">
        <v>2969</v>
      </c>
      <c r="D1204">
        <v>1</v>
      </c>
      <c r="E1204">
        <f>IF(D1204=1,0,1)</f>
        <v>0</v>
      </c>
    </row>
    <row r="1205" spans="1:5" x14ac:dyDescent="0.25">
      <c r="A1205" t="s">
        <v>2238</v>
      </c>
      <c r="B1205" t="s">
        <v>2293</v>
      </c>
      <c r="C1205" t="s">
        <v>2297</v>
      </c>
      <c r="D1205">
        <v>1</v>
      </c>
      <c r="E1205">
        <f>IF(D1205=1,0,1)</f>
        <v>0</v>
      </c>
    </row>
    <row r="1206" spans="1:5" x14ac:dyDescent="0.25">
      <c r="A1206" t="s">
        <v>3459</v>
      </c>
      <c r="B1206" t="s">
        <v>4216</v>
      </c>
      <c r="C1206" t="s">
        <v>4226</v>
      </c>
      <c r="D1206">
        <v>1</v>
      </c>
      <c r="E1206">
        <f>IF(D1206=1,0,1)</f>
        <v>0</v>
      </c>
    </row>
    <row r="1207" spans="1:5" x14ac:dyDescent="0.25">
      <c r="A1207" t="s">
        <v>211</v>
      </c>
      <c r="B1207" t="s">
        <v>1167</v>
      </c>
      <c r="C1207" t="s">
        <v>1177</v>
      </c>
      <c r="D1207">
        <v>1</v>
      </c>
      <c r="E1207">
        <f>IF(D1207=1,0,1)</f>
        <v>0</v>
      </c>
    </row>
    <row r="1208" spans="1:5" x14ac:dyDescent="0.25">
      <c r="A1208" t="s">
        <v>3459</v>
      </c>
      <c r="B1208" t="s">
        <v>4217</v>
      </c>
      <c r="C1208" t="s">
        <v>4227</v>
      </c>
      <c r="D1208">
        <v>1</v>
      </c>
      <c r="E1208">
        <f>IF(D1208=1,0,1)</f>
        <v>0</v>
      </c>
    </row>
    <row r="1209" spans="1:5" x14ac:dyDescent="0.25">
      <c r="A1209" t="s">
        <v>4767</v>
      </c>
      <c r="B1209" t="s">
        <v>4886</v>
      </c>
      <c r="C1209" t="s">
        <v>4896</v>
      </c>
      <c r="D1209">
        <v>1</v>
      </c>
      <c r="E1209">
        <f>IF(D1209=1,0,1)</f>
        <v>0</v>
      </c>
    </row>
    <row r="1210" spans="1:5" x14ac:dyDescent="0.25">
      <c r="A1210" t="s">
        <v>2530</v>
      </c>
      <c r="B1210" t="s">
        <v>2767</v>
      </c>
      <c r="C1210" t="s">
        <v>2768</v>
      </c>
      <c r="D1210">
        <v>1</v>
      </c>
      <c r="E1210">
        <f>IF(D1210=1,0,1)</f>
        <v>0</v>
      </c>
    </row>
    <row r="1211" spans="1:5" x14ac:dyDescent="0.25">
      <c r="A1211" t="s">
        <v>3458</v>
      </c>
      <c r="B1211" t="s">
        <v>4113</v>
      </c>
      <c r="C1211" t="s">
        <v>4118</v>
      </c>
      <c r="D1211">
        <v>1</v>
      </c>
      <c r="E1211">
        <f>IF(D1211=1,0,1)</f>
        <v>0</v>
      </c>
    </row>
    <row r="1212" spans="1:5" x14ac:dyDescent="0.25">
      <c r="A1212" t="s">
        <v>198</v>
      </c>
      <c r="B1212" t="s">
        <v>112</v>
      </c>
      <c r="C1212" t="s">
        <v>121</v>
      </c>
      <c r="D1212">
        <v>1</v>
      </c>
      <c r="E1212">
        <f>IF(D1212=1,0,1)</f>
        <v>0</v>
      </c>
    </row>
    <row r="1213" spans="1:5" x14ac:dyDescent="0.25">
      <c r="A1213" t="s">
        <v>5288</v>
      </c>
      <c r="B1213" t="s">
        <v>5485</v>
      </c>
      <c r="C1213" t="s">
        <v>5490</v>
      </c>
      <c r="D1213">
        <v>1</v>
      </c>
      <c r="E1213">
        <f>IF(D1213=1,0,1)</f>
        <v>0</v>
      </c>
    </row>
    <row r="1214" spans="1:5" x14ac:dyDescent="0.25">
      <c r="A1214" t="s">
        <v>213</v>
      </c>
      <c r="B1214" t="s">
        <v>1707</v>
      </c>
      <c r="C1214" t="s">
        <v>1719</v>
      </c>
      <c r="D1214">
        <v>1</v>
      </c>
      <c r="E1214">
        <f>IF(D1214=1,0,1)</f>
        <v>0</v>
      </c>
    </row>
    <row r="1215" spans="1:5" x14ac:dyDescent="0.25">
      <c r="A1215" t="s">
        <v>2838</v>
      </c>
      <c r="B1215" t="s">
        <v>2929</v>
      </c>
      <c r="C1215" t="s">
        <v>2939</v>
      </c>
      <c r="D1215">
        <v>1</v>
      </c>
      <c r="E1215">
        <f>IF(D1215=1,0,1)</f>
        <v>0</v>
      </c>
    </row>
    <row r="1216" spans="1:5" x14ac:dyDescent="0.25">
      <c r="A1216" t="s">
        <v>3456</v>
      </c>
      <c r="B1216" t="s">
        <v>3275</v>
      </c>
      <c r="C1216" t="s">
        <v>3287</v>
      </c>
      <c r="D1216">
        <v>1</v>
      </c>
      <c r="E1216">
        <f>IF(D1216=1,0,1)</f>
        <v>0</v>
      </c>
    </row>
    <row r="1217" spans="1:5" x14ac:dyDescent="0.25">
      <c r="A1217" t="s">
        <v>2530</v>
      </c>
      <c r="B1217" t="s">
        <v>2637</v>
      </c>
      <c r="C1217" t="s">
        <v>2647</v>
      </c>
      <c r="D1217">
        <v>1</v>
      </c>
      <c r="E1217">
        <f>IF(D1217=1,0,1)</f>
        <v>0</v>
      </c>
    </row>
    <row r="1218" spans="1:5" x14ac:dyDescent="0.25">
      <c r="A1218" t="s">
        <v>214</v>
      </c>
      <c r="B1218" t="s">
        <v>2115</v>
      </c>
      <c r="C1218" t="s">
        <v>2124</v>
      </c>
      <c r="D1218">
        <v>1</v>
      </c>
      <c r="E1218">
        <f>IF(D1218=1,0,1)</f>
        <v>0</v>
      </c>
    </row>
    <row r="1219" spans="1:5" x14ac:dyDescent="0.25">
      <c r="A1219" t="s">
        <v>3459</v>
      </c>
      <c r="B1219" t="s">
        <v>4211</v>
      </c>
      <c r="C1219" t="s">
        <v>4221</v>
      </c>
      <c r="D1219">
        <v>1</v>
      </c>
      <c r="E1219">
        <f>IF(D1219=1,0,1)</f>
        <v>0</v>
      </c>
    </row>
    <row r="1220" spans="1:5" x14ac:dyDescent="0.25">
      <c r="A1220" t="s">
        <v>3456</v>
      </c>
      <c r="B1220" t="s">
        <v>3233</v>
      </c>
      <c r="C1220" t="s">
        <v>3243</v>
      </c>
      <c r="D1220">
        <v>1</v>
      </c>
      <c r="E1220">
        <f>IF(D1220=1,0,1)</f>
        <v>0</v>
      </c>
    </row>
    <row r="1221" spans="1:5" x14ac:dyDescent="0.25">
      <c r="A1221" t="s">
        <v>214</v>
      </c>
      <c r="B1221" t="s">
        <v>2114</v>
      </c>
      <c r="C1221" t="s">
        <v>2123</v>
      </c>
      <c r="D1221">
        <v>1</v>
      </c>
      <c r="E1221">
        <f>IF(D1221=1,0,1)</f>
        <v>0</v>
      </c>
    </row>
    <row r="1222" spans="1:5" x14ac:dyDescent="0.25">
      <c r="A1222" t="s">
        <v>211</v>
      </c>
      <c r="B1222" t="s">
        <v>1129</v>
      </c>
      <c r="C1222" t="s">
        <v>1132</v>
      </c>
      <c r="D1222">
        <v>1</v>
      </c>
      <c r="E1222">
        <f>IF(D1222=1,0,1)</f>
        <v>0</v>
      </c>
    </row>
    <row r="1223" spans="1:5" x14ac:dyDescent="0.25">
      <c r="A1223" t="s">
        <v>2238</v>
      </c>
      <c r="B1223" t="s">
        <v>2503</v>
      </c>
      <c r="C1223" t="s">
        <v>2506</v>
      </c>
      <c r="D1223">
        <v>1</v>
      </c>
      <c r="E1223">
        <f>IF(D1223=1,0,1)</f>
        <v>0</v>
      </c>
    </row>
    <row r="1224" spans="1:5" x14ac:dyDescent="0.25">
      <c r="A1224" t="s">
        <v>209</v>
      </c>
      <c r="B1224" t="s">
        <v>750</v>
      </c>
      <c r="C1224" t="s">
        <v>758</v>
      </c>
      <c r="D1224">
        <v>1</v>
      </c>
      <c r="E1224">
        <f>IF(D1224=1,0,1)</f>
        <v>0</v>
      </c>
    </row>
    <row r="1225" spans="1:5" x14ac:dyDescent="0.25">
      <c r="A1225" t="s">
        <v>207</v>
      </c>
      <c r="B1225" t="s">
        <v>431</v>
      </c>
      <c r="C1225" t="s">
        <v>435</v>
      </c>
      <c r="D1225">
        <v>1</v>
      </c>
      <c r="E1225">
        <f>IF(D1225=1,0,1)</f>
        <v>0</v>
      </c>
    </row>
    <row r="1226" spans="1:5" x14ac:dyDescent="0.25">
      <c r="A1226" t="s">
        <v>4767</v>
      </c>
      <c r="B1226" t="s">
        <v>4796</v>
      </c>
      <c r="C1226" t="s">
        <v>4798</v>
      </c>
      <c r="D1226">
        <v>1</v>
      </c>
      <c r="E1226">
        <f>IF(D1226=1,0,1)</f>
        <v>0</v>
      </c>
    </row>
    <row r="1227" spans="1:5" x14ac:dyDescent="0.25">
      <c r="A1227" t="s">
        <v>213</v>
      </c>
      <c r="B1227" t="s">
        <v>1647</v>
      </c>
      <c r="C1227" t="s">
        <v>1654</v>
      </c>
      <c r="D1227">
        <v>1</v>
      </c>
      <c r="E1227">
        <f>IF(D1227=1,0,1)</f>
        <v>0</v>
      </c>
    </row>
    <row r="1228" spans="1:5" x14ac:dyDescent="0.25">
      <c r="A1228" t="s">
        <v>2530</v>
      </c>
      <c r="B1228" t="s">
        <v>2571</v>
      </c>
      <c r="C1228" t="s">
        <v>2577</v>
      </c>
      <c r="D1228">
        <v>1</v>
      </c>
      <c r="E1228">
        <f>IF(D1228=1,0,1)</f>
        <v>0</v>
      </c>
    </row>
    <row r="1229" spans="1:5" x14ac:dyDescent="0.25">
      <c r="A1229" t="s">
        <v>2238</v>
      </c>
      <c r="B1229" t="s">
        <v>206</v>
      </c>
      <c r="C1229" t="s">
        <v>2240</v>
      </c>
      <c r="D1229">
        <v>1</v>
      </c>
      <c r="E1229">
        <f>IF(D1229=1,0,1)</f>
        <v>0</v>
      </c>
    </row>
    <row r="1230" spans="1:5" x14ac:dyDescent="0.25">
      <c r="A1230" t="s">
        <v>207</v>
      </c>
      <c r="B1230" t="s">
        <v>437</v>
      </c>
      <c r="C1230" t="s">
        <v>441</v>
      </c>
      <c r="D1230">
        <v>1</v>
      </c>
      <c r="E1230">
        <f>IF(D1230=1,0,1)</f>
        <v>0</v>
      </c>
    </row>
    <row r="1231" spans="1:5" x14ac:dyDescent="0.25">
      <c r="A1231" t="s">
        <v>198</v>
      </c>
      <c r="B1231" t="s">
        <v>192</v>
      </c>
      <c r="C1231" t="s">
        <v>193</v>
      </c>
      <c r="D1231">
        <v>1</v>
      </c>
      <c r="E1231">
        <f>IF(D1231=1,0,1)</f>
        <v>0</v>
      </c>
    </row>
    <row r="1232" spans="1:5" x14ac:dyDescent="0.25">
      <c r="A1232" t="s">
        <v>214</v>
      </c>
      <c r="B1232" t="s">
        <v>2234</v>
      </c>
      <c r="C1232" t="s">
        <v>2236</v>
      </c>
      <c r="D1232">
        <v>1</v>
      </c>
      <c r="E1232">
        <f>IF(D1232=1,0,1)</f>
        <v>0</v>
      </c>
    </row>
    <row r="1233" spans="1:5" x14ac:dyDescent="0.25">
      <c r="A1233" t="s">
        <v>2238</v>
      </c>
      <c r="B1233" t="s">
        <v>2505</v>
      </c>
      <c r="C1233" t="s">
        <v>2508</v>
      </c>
      <c r="D1233">
        <v>1</v>
      </c>
      <c r="E1233">
        <f>IF(D1233=1,0,1)</f>
        <v>0</v>
      </c>
    </row>
    <row r="1234" spans="1:5" x14ac:dyDescent="0.25">
      <c r="A1234" t="s">
        <v>198</v>
      </c>
      <c r="B1234" t="s">
        <v>181</v>
      </c>
      <c r="C1234" t="s">
        <v>186</v>
      </c>
      <c r="D1234">
        <v>1</v>
      </c>
      <c r="E1234">
        <f>IF(D1234=1,0,1)</f>
        <v>0</v>
      </c>
    </row>
    <row r="1235" spans="1:5" x14ac:dyDescent="0.25">
      <c r="A1235" t="s">
        <v>212</v>
      </c>
      <c r="B1235" t="s">
        <v>1400</v>
      </c>
      <c r="C1235" t="s">
        <v>1406</v>
      </c>
      <c r="D1235">
        <v>1</v>
      </c>
      <c r="E1235">
        <f>IF(D1235=1,0,1)</f>
        <v>0</v>
      </c>
    </row>
    <row r="1236" spans="1:5" x14ac:dyDescent="0.25">
      <c r="A1236" t="s">
        <v>208</v>
      </c>
      <c r="B1236" t="s">
        <v>639</v>
      </c>
      <c r="C1236" t="s">
        <v>645</v>
      </c>
      <c r="D1236">
        <v>1</v>
      </c>
      <c r="E1236">
        <f>IF(D1236=1,0,1)</f>
        <v>0</v>
      </c>
    </row>
    <row r="1237" spans="1:5" x14ac:dyDescent="0.25">
      <c r="A1237" t="s">
        <v>2238</v>
      </c>
      <c r="B1237" t="s">
        <v>2418</v>
      </c>
      <c r="C1237" t="s">
        <v>2427</v>
      </c>
      <c r="D1237">
        <v>1</v>
      </c>
      <c r="E1237">
        <f>IF(D1237=1,0,1)</f>
        <v>0</v>
      </c>
    </row>
    <row r="1238" spans="1:5" x14ac:dyDescent="0.25">
      <c r="A1238" t="s">
        <v>211</v>
      </c>
      <c r="B1238" t="s">
        <v>1271</v>
      </c>
      <c r="C1238" t="s">
        <v>1276</v>
      </c>
      <c r="D1238">
        <v>1</v>
      </c>
      <c r="E1238">
        <f>IF(D1238=1,0,1)</f>
        <v>0</v>
      </c>
    </row>
    <row r="1239" spans="1:5" x14ac:dyDescent="0.25">
      <c r="A1239" t="s">
        <v>208</v>
      </c>
      <c r="B1239" t="s">
        <v>636</v>
      </c>
      <c r="C1239" t="s">
        <v>642</v>
      </c>
      <c r="D1239">
        <v>1</v>
      </c>
      <c r="E1239">
        <f>IF(D1239=1,0,1)</f>
        <v>0</v>
      </c>
    </row>
    <row r="1240" spans="1:5" x14ac:dyDescent="0.25">
      <c r="A1240" t="s">
        <v>198</v>
      </c>
      <c r="B1240" t="s">
        <v>156</v>
      </c>
      <c r="C1240" t="s">
        <v>160</v>
      </c>
      <c r="D1240">
        <v>1</v>
      </c>
      <c r="E1240">
        <f>IF(D1240=1,0,1)</f>
        <v>0</v>
      </c>
    </row>
    <row r="1241" spans="1:5" x14ac:dyDescent="0.25">
      <c r="A1241" t="s">
        <v>2238</v>
      </c>
      <c r="B1241" t="s">
        <v>2417</v>
      </c>
      <c r="C1241" t="s">
        <v>2425</v>
      </c>
      <c r="D1241">
        <v>1</v>
      </c>
      <c r="E1241">
        <f>IF(D1241=1,0,1)</f>
        <v>0</v>
      </c>
    </row>
    <row r="1242" spans="1:5" x14ac:dyDescent="0.25">
      <c r="A1242" t="s">
        <v>208</v>
      </c>
      <c r="B1242" t="s">
        <v>637</v>
      </c>
      <c r="C1242" t="s">
        <v>643</v>
      </c>
      <c r="D1242">
        <v>1</v>
      </c>
      <c r="E1242">
        <f>IF(D1242=1,0,1)</f>
        <v>0</v>
      </c>
    </row>
    <row r="1243" spans="1:5" x14ac:dyDescent="0.25">
      <c r="A1243" t="s">
        <v>5288</v>
      </c>
      <c r="B1243" t="s">
        <v>5354</v>
      </c>
      <c r="C1243" t="s">
        <v>5364</v>
      </c>
      <c r="D1243">
        <v>1</v>
      </c>
      <c r="E1243">
        <f>IF(D1243=1,0,1)</f>
        <v>0</v>
      </c>
    </row>
    <row r="1244" spans="1:5" x14ac:dyDescent="0.25">
      <c r="A1244" t="s">
        <v>5288</v>
      </c>
      <c r="B1244" t="s">
        <v>5356</v>
      </c>
      <c r="C1244" t="s">
        <v>5366</v>
      </c>
      <c r="D1244">
        <v>1</v>
      </c>
      <c r="E1244">
        <f>IF(D1244=1,0,1)</f>
        <v>0</v>
      </c>
    </row>
    <row r="1245" spans="1:5" x14ac:dyDescent="0.25">
      <c r="A1245" t="s">
        <v>5288</v>
      </c>
      <c r="B1245" t="s">
        <v>5357</v>
      </c>
      <c r="C1245" t="s">
        <v>5367</v>
      </c>
      <c r="D1245">
        <v>1</v>
      </c>
      <c r="E1245">
        <f>IF(D1245=1,0,1)</f>
        <v>0</v>
      </c>
    </row>
    <row r="1246" spans="1:5" x14ac:dyDescent="0.25">
      <c r="A1246" t="s">
        <v>5288</v>
      </c>
      <c r="B1246" t="s">
        <v>5351</v>
      </c>
      <c r="C1246" t="s">
        <v>5361</v>
      </c>
      <c r="D1246">
        <v>1</v>
      </c>
      <c r="E1246">
        <f>IF(D1246=1,0,1)</f>
        <v>0</v>
      </c>
    </row>
    <row r="1247" spans="1:5" x14ac:dyDescent="0.25">
      <c r="A1247" t="s">
        <v>5288</v>
      </c>
      <c r="B1247" t="s">
        <v>5348</v>
      </c>
      <c r="C1247" t="s">
        <v>5358</v>
      </c>
      <c r="D1247">
        <v>1</v>
      </c>
      <c r="E1247">
        <f>IF(D1247=1,0,1)</f>
        <v>0</v>
      </c>
    </row>
    <row r="1248" spans="1:5" x14ac:dyDescent="0.25">
      <c r="A1248" t="s">
        <v>5288</v>
      </c>
      <c r="B1248" t="s">
        <v>5350</v>
      </c>
      <c r="C1248" t="s">
        <v>5360</v>
      </c>
      <c r="D1248">
        <v>1</v>
      </c>
      <c r="E1248">
        <f>IF(D1248=1,0,1)</f>
        <v>0</v>
      </c>
    </row>
    <row r="1249" spans="1:5" x14ac:dyDescent="0.25">
      <c r="A1249" t="s">
        <v>5288</v>
      </c>
      <c r="B1249" t="s">
        <v>5349</v>
      </c>
      <c r="C1249" t="s">
        <v>5359</v>
      </c>
      <c r="D1249">
        <v>1</v>
      </c>
      <c r="E1249">
        <f>IF(D1249=1,0,1)</f>
        <v>0</v>
      </c>
    </row>
    <row r="1250" spans="1:5" x14ac:dyDescent="0.25">
      <c r="A1250" t="s">
        <v>5288</v>
      </c>
      <c r="B1250" t="s">
        <v>5352</v>
      </c>
      <c r="C1250" t="s">
        <v>5362</v>
      </c>
      <c r="D1250">
        <v>1</v>
      </c>
      <c r="E1250">
        <f>IF(D1250=1,0,1)</f>
        <v>0</v>
      </c>
    </row>
    <row r="1251" spans="1:5" x14ac:dyDescent="0.25">
      <c r="A1251" t="s">
        <v>5288</v>
      </c>
      <c r="B1251" t="s">
        <v>5355</v>
      </c>
      <c r="C1251" t="s">
        <v>5365</v>
      </c>
      <c r="D1251">
        <v>1</v>
      </c>
      <c r="E1251">
        <f>IF(D1251=1,0,1)</f>
        <v>0</v>
      </c>
    </row>
    <row r="1252" spans="1:5" x14ac:dyDescent="0.25">
      <c r="A1252" t="s">
        <v>5288</v>
      </c>
      <c r="B1252" t="s">
        <v>5353</v>
      </c>
      <c r="C1252" t="s">
        <v>5363</v>
      </c>
      <c r="D1252">
        <v>1</v>
      </c>
      <c r="E1252">
        <f>IF(D1252=1,0,1)</f>
        <v>0</v>
      </c>
    </row>
    <row r="1253" spans="1:5" x14ac:dyDescent="0.25">
      <c r="A1253" t="s">
        <v>214</v>
      </c>
      <c r="B1253" t="s">
        <v>2108</v>
      </c>
      <c r="C1253" t="s">
        <v>2118</v>
      </c>
      <c r="D1253">
        <v>1</v>
      </c>
      <c r="E1253">
        <f>IF(D1253=1,0,1)</f>
        <v>0</v>
      </c>
    </row>
    <row r="1254" spans="1:5" x14ac:dyDescent="0.25">
      <c r="A1254" t="s">
        <v>214</v>
      </c>
      <c r="B1254" t="s">
        <v>2109</v>
      </c>
      <c r="C1254" t="s">
        <v>2119</v>
      </c>
      <c r="D1254">
        <v>1</v>
      </c>
      <c r="E1254">
        <f>IF(D1254=1,0,1)</f>
        <v>0</v>
      </c>
    </row>
    <row r="1255" spans="1:5" x14ac:dyDescent="0.25">
      <c r="A1255" t="s">
        <v>214</v>
      </c>
      <c r="B1255" t="s">
        <v>2107</v>
      </c>
      <c r="C1255" t="s">
        <v>2117</v>
      </c>
      <c r="D1255">
        <v>1</v>
      </c>
      <c r="E1255">
        <f>IF(D1255=1,0,1)</f>
        <v>0</v>
      </c>
    </row>
    <row r="1256" spans="1:5" x14ac:dyDescent="0.25">
      <c r="A1256" t="s">
        <v>2238</v>
      </c>
      <c r="B1256" t="s">
        <v>2469</v>
      </c>
      <c r="C1256" t="s">
        <v>2479</v>
      </c>
      <c r="D1256">
        <v>1</v>
      </c>
      <c r="E1256">
        <f>IF(D1256=1,0,1)</f>
        <v>0</v>
      </c>
    </row>
    <row r="1257" spans="1:5" x14ac:dyDescent="0.25">
      <c r="A1257" t="s">
        <v>213</v>
      </c>
      <c r="B1257" t="s">
        <v>1701</v>
      </c>
      <c r="C1257" t="s">
        <v>1711</v>
      </c>
      <c r="D1257">
        <v>1</v>
      </c>
      <c r="E1257">
        <f>IF(D1257=1,0,1)</f>
        <v>0</v>
      </c>
    </row>
    <row r="1258" spans="1:5" x14ac:dyDescent="0.25">
      <c r="A1258" t="s">
        <v>2238</v>
      </c>
      <c r="B1258" t="s">
        <v>748</v>
      </c>
      <c r="C1258" t="s">
        <v>2243</v>
      </c>
      <c r="D1258">
        <v>1</v>
      </c>
      <c r="E1258">
        <f>IF(D1258=1,0,1)</f>
        <v>0</v>
      </c>
    </row>
    <row r="1259" spans="1:5" x14ac:dyDescent="0.25">
      <c r="A1259" t="s">
        <v>3456</v>
      </c>
      <c r="B1259" t="s">
        <v>3186</v>
      </c>
      <c r="C1259" t="s">
        <v>3194</v>
      </c>
      <c r="D1259">
        <v>1</v>
      </c>
      <c r="E1259">
        <f>IF(D1259=1,0,1)</f>
        <v>0</v>
      </c>
    </row>
    <row r="1260" spans="1:5" x14ac:dyDescent="0.25">
      <c r="A1260" t="s">
        <v>210</v>
      </c>
      <c r="B1260" t="s">
        <v>1059</v>
      </c>
      <c r="C1260" t="s">
        <v>1069</v>
      </c>
      <c r="D1260">
        <v>1</v>
      </c>
      <c r="E1260">
        <f>IF(D1260=1,0,1)</f>
        <v>0</v>
      </c>
    </row>
    <row r="1261" spans="1:5" x14ac:dyDescent="0.25">
      <c r="A1261" t="s">
        <v>210</v>
      </c>
      <c r="B1261" t="s">
        <v>887</v>
      </c>
      <c r="C1261" t="s">
        <v>892</v>
      </c>
      <c r="D1261">
        <v>1</v>
      </c>
      <c r="E1261">
        <f>IF(D1261=1,0,1)</f>
        <v>0</v>
      </c>
    </row>
    <row r="1262" spans="1:5" x14ac:dyDescent="0.25">
      <c r="A1262" t="s">
        <v>2238</v>
      </c>
      <c r="B1262" t="s">
        <v>2399</v>
      </c>
      <c r="C1262" t="s">
        <v>2406</v>
      </c>
      <c r="D1262">
        <v>1</v>
      </c>
      <c r="E1262">
        <f>IF(D1262=1,0,1)</f>
        <v>0</v>
      </c>
    </row>
    <row r="1263" spans="1:5" x14ac:dyDescent="0.25">
      <c r="A1263" t="s">
        <v>2838</v>
      </c>
      <c r="B1263" t="s">
        <v>3053</v>
      </c>
      <c r="C1263" t="s">
        <v>3065</v>
      </c>
      <c r="D1263">
        <v>1</v>
      </c>
      <c r="E1263">
        <f>IF(D1263=1,0,1)</f>
        <v>0</v>
      </c>
    </row>
    <row r="1264" spans="1:5" x14ac:dyDescent="0.25">
      <c r="A1264" t="s">
        <v>4400</v>
      </c>
      <c r="B1264" t="s">
        <v>4608</v>
      </c>
      <c r="C1264" t="s">
        <v>4611</v>
      </c>
      <c r="D1264">
        <v>1</v>
      </c>
      <c r="E1264">
        <f>IF(D1264=1,0,1)</f>
        <v>0</v>
      </c>
    </row>
    <row r="1265" spans="1:5" x14ac:dyDescent="0.25">
      <c r="A1265" t="s">
        <v>211</v>
      </c>
      <c r="B1265" t="s">
        <v>1339</v>
      </c>
      <c r="C1265" t="s">
        <v>1349</v>
      </c>
      <c r="D1265">
        <v>1</v>
      </c>
      <c r="E1265">
        <f>IF(D1265=1,0,1)</f>
        <v>0</v>
      </c>
    </row>
    <row r="1266" spans="1:5" x14ac:dyDescent="0.25">
      <c r="A1266" t="s">
        <v>207</v>
      </c>
      <c r="B1266" t="s">
        <v>307</v>
      </c>
      <c r="C1266" t="s">
        <v>313</v>
      </c>
      <c r="D1266">
        <v>1</v>
      </c>
      <c r="E1266">
        <f>IF(D1266=1,0,1)</f>
        <v>0</v>
      </c>
    </row>
    <row r="1267" spans="1:5" x14ac:dyDescent="0.25">
      <c r="A1267" t="s">
        <v>4400</v>
      </c>
      <c r="B1267" t="s">
        <v>4493</v>
      </c>
      <c r="C1267" t="s">
        <v>4494</v>
      </c>
      <c r="D1267">
        <v>1</v>
      </c>
      <c r="E1267">
        <f>IF(D1267=1,0,1)</f>
        <v>0</v>
      </c>
    </row>
    <row r="1268" spans="1:5" x14ac:dyDescent="0.25">
      <c r="A1268" t="s">
        <v>4985</v>
      </c>
      <c r="B1268" t="s">
        <v>5134</v>
      </c>
      <c r="C1268" t="s">
        <v>5139</v>
      </c>
      <c r="D1268">
        <v>1</v>
      </c>
      <c r="E1268">
        <f>IF(D1268=1,0,1)</f>
        <v>0</v>
      </c>
    </row>
    <row r="1269" spans="1:5" x14ac:dyDescent="0.25">
      <c r="A1269" t="s">
        <v>4630</v>
      </c>
      <c r="B1269" t="s">
        <v>4729</v>
      </c>
      <c r="C1269" t="s">
        <v>4735</v>
      </c>
      <c r="D1269">
        <v>1</v>
      </c>
      <c r="E1269">
        <f>IF(D1269=1,0,1)</f>
        <v>0</v>
      </c>
    </row>
    <row r="1270" spans="1:5" x14ac:dyDescent="0.25">
      <c r="A1270" t="s">
        <v>212</v>
      </c>
      <c r="B1270" t="s">
        <v>1575</v>
      </c>
      <c r="C1270" t="s">
        <v>1585</v>
      </c>
      <c r="D1270">
        <v>1</v>
      </c>
      <c r="E1270">
        <f>IF(D1270=1,0,1)</f>
        <v>0</v>
      </c>
    </row>
    <row r="1271" spans="1:5" x14ac:dyDescent="0.25">
      <c r="A1271" t="s">
        <v>209</v>
      </c>
      <c r="B1271" t="s">
        <v>683</v>
      </c>
      <c r="C1271" t="s">
        <v>696</v>
      </c>
      <c r="D1271">
        <v>1</v>
      </c>
      <c r="E1271">
        <f>IF(D1271=1,0,1)</f>
        <v>0</v>
      </c>
    </row>
    <row r="1272" spans="1:5" x14ac:dyDescent="0.25">
      <c r="A1272" t="s">
        <v>4400</v>
      </c>
      <c r="B1272" t="s">
        <v>4429</v>
      </c>
      <c r="C1272" t="s">
        <v>4433</v>
      </c>
      <c r="D1272">
        <v>1</v>
      </c>
      <c r="E1272">
        <f>IF(D1272=1,0,1)</f>
        <v>0</v>
      </c>
    </row>
    <row r="1273" spans="1:5" x14ac:dyDescent="0.25">
      <c r="A1273" t="s">
        <v>4400</v>
      </c>
      <c r="B1273" t="s">
        <v>4606</v>
      </c>
      <c r="C1273" t="s">
        <v>4616</v>
      </c>
      <c r="D1273">
        <v>1</v>
      </c>
      <c r="E1273">
        <f>IF(D1273=1,0,1)</f>
        <v>0</v>
      </c>
    </row>
    <row r="1274" spans="1:5" x14ac:dyDescent="0.25">
      <c r="A1274" t="s">
        <v>2530</v>
      </c>
      <c r="B1274" t="s">
        <v>2717</v>
      </c>
      <c r="C1274" t="s">
        <v>2724</v>
      </c>
      <c r="D1274">
        <v>1</v>
      </c>
      <c r="E1274">
        <f>IF(D1274=1,0,1)</f>
        <v>0</v>
      </c>
    </row>
    <row r="1275" spans="1:5" x14ac:dyDescent="0.25">
      <c r="A1275" t="s">
        <v>207</v>
      </c>
      <c r="B1275" t="s">
        <v>349</v>
      </c>
      <c r="C1275" t="s">
        <v>350</v>
      </c>
      <c r="D1275">
        <v>1</v>
      </c>
      <c r="E1275">
        <f>IF(D1275=1,0,1)</f>
        <v>0</v>
      </c>
    </row>
    <row r="1276" spans="1:5" x14ac:dyDescent="0.25">
      <c r="A1276" t="s">
        <v>2238</v>
      </c>
      <c r="B1276" t="s">
        <v>2419</v>
      </c>
      <c r="C1276" t="s">
        <v>2428</v>
      </c>
      <c r="D1276">
        <v>1</v>
      </c>
      <c r="E1276">
        <f>IF(D1276=1,0,1)</f>
        <v>0</v>
      </c>
    </row>
    <row r="1277" spans="1:5" x14ac:dyDescent="0.25">
      <c r="A1277" t="s">
        <v>212</v>
      </c>
      <c r="B1277" t="s">
        <v>1596</v>
      </c>
      <c r="C1277" t="s">
        <v>1603</v>
      </c>
      <c r="D1277">
        <v>1</v>
      </c>
      <c r="E1277">
        <f>IF(D1277=1,0,1)</f>
        <v>0</v>
      </c>
    </row>
    <row r="1278" spans="1:5" x14ac:dyDescent="0.25">
      <c r="A1278" t="s">
        <v>5288</v>
      </c>
      <c r="B1278" t="s">
        <v>5450</v>
      </c>
      <c r="C1278" t="s">
        <v>5451</v>
      </c>
      <c r="D1278">
        <v>1</v>
      </c>
      <c r="E1278">
        <f>IF(D1278=1,0,1)</f>
        <v>0</v>
      </c>
    </row>
    <row r="1279" spans="1:5" x14ac:dyDescent="0.25">
      <c r="A1279" t="s">
        <v>213</v>
      </c>
      <c r="B1279" t="s">
        <v>1905</v>
      </c>
      <c r="C1279" t="s">
        <v>1915</v>
      </c>
      <c r="D1279">
        <v>1</v>
      </c>
      <c r="E1279">
        <f>IF(D1279=1,0,1)</f>
        <v>0</v>
      </c>
    </row>
    <row r="1280" spans="1:5" x14ac:dyDescent="0.25">
      <c r="A1280" t="s">
        <v>212</v>
      </c>
      <c r="B1280" t="s">
        <v>1411</v>
      </c>
      <c r="C1280" t="s">
        <v>1422</v>
      </c>
      <c r="D1280">
        <v>1</v>
      </c>
      <c r="E1280">
        <f>IF(D1280=1,0,1)</f>
        <v>0</v>
      </c>
    </row>
    <row r="1281" spans="1:5" x14ac:dyDescent="0.25">
      <c r="A1281" t="s">
        <v>213</v>
      </c>
      <c r="B1281" t="s">
        <v>1902</v>
      </c>
      <c r="C1281" t="s">
        <v>1912</v>
      </c>
      <c r="D1281">
        <v>1</v>
      </c>
      <c r="E1281">
        <f>IF(D1281=1,0,1)</f>
        <v>0</v>
      </c>
    </row>
    <row r="1282" spans="1:5" x14ac:dyDescent="0.25">
      <c r="A1282" t="s">
        <v>213</v>
      </c>
      <c r="B1282" t="s">
        <v>1904</v>
      </c>
      <c r="C1282" t="s">
        <v>1914</v>
      </c>
      <c r="D1282">
        <v>1</v>
      </c>
      <c r="E1282">
        <f>IF(D1282=1,0,1)</f>
        <v>0</v>
      </c>
    </row>
    <row r="1283" spans="1:5" x14ac:dyDescent="0.25">
      <c r="A1283" t="s">
        <v>207</v>
      </c>
      <c r="B1283" t="s">
        <v>256</v>
      </c>
      <c r="C1283" t="s">
        <v>269</v>
      </c>
      <c r="D1283">
        <v>1</v>
      </c>
      <c r="E1283">
        <f>IF(D1283=1,0,1)</f>
        <v>0</v>
      </c>
    </row>
    <row r="1284" spans="1:5" x14ac:dyDescent="0.25">
      <c r="A1284" t="s">
        <v>2530</v>
      </c>
      <c r="B1284" t="s">
        <v>2702</v>
      </c>
      <c r="C1284" t="s">
        <v>2707</v>
      </c>
      <c r="D1284">
        <v>1</v>
      </c>
      <c r="E1284">
        <f>IF(D1284=1,0,1)</f>
        <v>0</v>
      </c>
    </row>
    <row r="1285" spans="1:5" x14ac:dyDescent="0.25">
      <c r="A1285" t="s">
        <v>3456</v>
      </c>
      <c r="B1285" t="s">
        <v>3300</v>
      </c>
      <c r="C1285" t="s">
        <v>3306</v>
      </c>
      <c r="D1285">
        <v>1</v>
      </c>
      <c r="E1285">
        <f>IF(D1285=1,0,1)</f>
        <v>0</v>
      </c>
    </row>
    <row r="1286" spans="1:5" x14ac:dyDescent="0.25">
      <c r="A1286" t="s">
        <v>4400</v>
      </c>
      <c r="B1286" t="s">
        <v>4411</v>
      </c>
      <c r="C1286" t="s">
        <v>4421</v>
      </c>
      <c r="D1286">
        <v>1</v>
      </c>
      <c r="E1286">
        <f>IF(D1286=1,0,1)</f>
        <v>0</v>
      </c>
    </row>
    <row r="1287" spans="1:5" x14ac:dyDescent="0.25">
      <c r="A1287" t="s">
        <v>3459</v>
      </c>
      <c r="B1287" t="s">
        <v>4213</v>
      </c>
      <c r="C1287" t="s">
        <v>4223</v>
      </c>
      <c r="D1287">
        <v>1</v>
      </c>
      <c r="E1287">
        <f>IF(D1287=1,0,1)</f>
        <v>0</v>
      </c>
    </row>
    <row r="1288" spans="1:5" x14ac:dyDescent="0.25">
      <c r="A1288" t="s">
        <v>4400</v>
      </c>
      <c r="B1288" t="s">
        <v>4534</v>
      </c>
      <c r="C1288" t="s">
        <v>4539</v>
      </c>
      <c r="D1288">
        <v>1</v>
      </c>
      <c r="E1288">
        <f>IF(D1288=1,0,1)</f>
        <v>0</v>
      </c>
    </row>
    <row r="1289" spans="1:5" x14ac:dyDescent="0.25">
      <c r="A1289" t="s">
        <v>198</v>
      </c>
      <c r="B1289" t="s">
        <v>110</v>
      </c>
      <c r="C1289" t="s">
        <v>119</v>
      </c>
      <c r="D1289">
        <v>1</v>
      </c>
      <c r="E1289">
        <f>IF(D1289=1,0,1)</f>
        <v>0</v>
      </c>
    </row>
    <row r="1290" spans="1:5" x14ac:dyDescent="0.25">
      <c r="A1290" t="s">
        <v>2530</v>
      </c>
      <c r="B1290" t="s">
        <v>2743</v>
      </c>
      <c r="C1290" t="s">
        <v>2751</v>
      </c>
      <c r="D1290">
        <v>1</v>
      </c>
      <c r="E1290">
        <f>IF(D1290=1,0,1)</f>
        <v>0</v>
      </c>
    </row>
    <row r="1291" spans="1:5" x14ac:dyDescent="0.25">
      <c r="A1291" t="s">
        <v>210</v>
      </c>
      <c r="B1291" t="s">
        <v>934</v>
      </c>
      <c r="C1291" t="s">
        <v>944</v>
      </c>
      <c r="D1291">
        <v>1</v>
      </c>
      <c r="E1291">
        <f>IF(D1291=1,0,1)</f>
        <v>0</v>
      </c>
    </row>
    <row r="1292" spans="1:5" x14ac:dyDescent="0.25">
      <c r="A1292" t="s">
        <v>210</v>
      </c>
      <c r="B1292" t="s">
        <v>953</v>
      </c>
      <c r="C1292" t="s">
        <v>960</v>
      </c>
      <c r="D1292">
        <v>1</v>
      </c>
      <c r="E1292">
        <f>IF(D1292=1,0,1)</f>
        <v>0</v>
      </c>
    </row>
    <row r="1293" spans="1:5" x14ac:dyDescent="0.25">
      <c r="A1293" t="s">
        <v>209</v>
      </c>
      <c r="B1293" t="s">
        <v>781</v>
      </c>
      <c r="C1293" t="s">
        <v>786</v>
      </c>
      <c r="D1293">
        <v>1</v>
      </c>
      <c r="E1293">
        <f>IF(D1293=1,0,1)</f>
        <v>0</v>
      </c>
    </row>
    <row r="1294" spans="1:5" x14ac:dyDescent="0.25">
      <c r="A1294" t="s">
        <v>213</v>
      </c>
      <c r="B1294" t="s">
        <v>1878</v>
      </c>
      <c r="C1294" t="s">
        <v>1888</v>
      </c>
      <c r="D1294">
        <v>1</v>
      </c>
      <c r="E1294">
        <f>IF(D1294=1,0,1)</f>
        <v>0</v>
      </c>
    </row>
    <row r="1295" spans="1:5" x14ac:dyDescent="0.25">
      <c r="A1295" t="s">
        <v>3459</v>
      </c>
      <c r="B1295" t="s">
        <v>4379</v>
      </c>
      <c r="C1295" t="s">
        <v>4386</v>
      </c>
      <c r="D1295">
        <v>1</v>
      </c>
      <c r="E1295">
        <f>IF(D1295=1,0,1)</f>
        <v>0</v>
      </c>
    </row>
    <row r="1296" spans="1:5" x14ac:dyDescent="0.25">
      <c r="A1296" t="s">
        <v>2530</v>
      </c>
      <c r="B1296" t="s">
        <v>2534</v>
      </c>
      <c r="C1296" t="s">
        <v>2541</v>
      </c>
      <c r="D1296">
        <v>1</v>
      </c>
      <c r="E1296">
        <f>IF(D1296=1,0,1)</f>
        <v>0</v>
      </c>
    </row>
    <row r="1297" spans="1:5" x14ac:dyDescent="0.25">
      <c r="A1297" t="s">
        <v>3457</v>
      </c>
      <c r="B1297" t="s">
        <v>3678</v>
      </c>
      <c r="C1297" t="s">
        <v>3688</v>
      </c>
      <c r="D1297">
        <v>1</v>
      </c>
      <c r="E1297">
        <f>IF(D1297=1,0,1)</f>
        <v>0</v>
      </c>
    </row>
    <row r="1298" spans="1:5" x14ac:dyDescent="0.25">
      <c r="A1298" t="s">
        <v>3457</v>
      </c>
      <c r="B1298" t="s">
        <v>3679</v>
      </c>
      <c r="C1298" t="s">
        <v>3689</v>
      </c>
      <c r="D1298">
        <v>1</v>
      </c>
      <c r="E1298">
        <f>IF(D1298=1,0,1)</f>
        <v>0</v>
      </c>
    </row>
    <row r="1299" spans="1:5" x14ac:dyDescent="0.25">
      <c r="A1299" t="s">
        <v>3459</v>
      </c>
      <c r="B1299" t="s">
        <v>4230</v>
      </c>
      <c r="C1299" t="s">
        <v>4231</v>
      </c>
      <c r="D1299">
        <v>1</v>
      </c>
      <c r="E1299">
        <f>IF(D1299=1,0,1)</f>
        <v>0</v>
      </c>
    </row>
    <row r="1300" spans="1:5" x14ac:dyDescent="0.25">
      <c r="A1300" t="s">
        <v>4767</v>
      </c>
      <c r="B1300" t="s">
        <v>4847</v>
      </c>
      <c r="C1300" t="s">
        <v>4855</v>
      </c>
      <c r="D1300">
        <v>1</v>
      </c>
      <c r="E1300">
        <f>IF(D1300=1,0,1)</f>
        <v>0</v>
      </c>
    </row>
    <row r="1301" spans="1:5" x14ac:dyDescent="0.25">
      <c r="A1301" t="s">
        <v>4767</v>
      </c>
      <c r="B1301" t="s">
        <v>4851</v>
      </c>
      <c r="C1301" t="s">
        <v>4861</v>
      </c>
      <c r="D1301">
        <v>1</v>
      </c>
      <c r="E1301">
        <f>IF(D1301=1,0,1)</f>
        <v>0</v>
      </c>
    </row>
    <row r="1302" spans="1:5" x14ac:dyDescent="0.25">
      <c r="A1302" t="s">
        <v>4767</v>
      </c>
      <c r="B1302" t="s">
        <v>4848</v>
      </c>
      <c r="C1302" t="s">
        <v>4858</v>
      </c>
      <c r="D1302">
        <v>1</v>
      </c>
      <c r="E1302">
        <f>IF(D1302=1,0,1)</f>
        <v>0</v>
      </c>
    </row>
    <row r="1303" spans="1:5" x14ac:dyDescent="0.25">
      <c r="A1303" t="s">
        <v>2838</v>
      </c>
      <c r="B1303" t="s">
        <v>2933</v>
      </c>
      <c r="C1303" t="s">
        <v>2942</v>
      </c>
      <c r="D1303">
        <v>1</v>
      </c>
      <c r="E1303">
        <f>IF(D1303=1,0,1)</f>
        <v>0</v>
      </c>
    </row>
    <row r="1304" spans="1:5" x14ac:dyDescent="0.25">
      <c r="A1304" t="s">
        <v>3458</v>
      </c>
      <c r="B1304" t="s">
        <v>4055</v>
      </c>
      <c r="C1304" t="s">
        <v>4065</v>
      </c>
      <c r="D1304">
        <v>1</v>
      </c>
      <c r="E1304">
        <f>IF(D1304=1,0,1)</f>
        <v>0</v>
      </c>
    </row>
    <row r="1305" spans="1:5" x14ac:dyDescent="0.25">
      <c r="A1305" t="s">
        <v>3458</v>
      </c>
      <c r="B1305" t="s">
        <v>4056</v>
      </c>
      <c r="C1305" t="s">
        <v>4066</v>
      </c>
      <c r="D1305">
        <v>1</v>
      </c>
      <c r="E1305">
        <f>IF(D1305=1,0,1)</f>
        <v>0</v>
      </c>
    </row>
    <row r="1306" spans="1:5" x14ac:dyDescent="0.25">
      <c r="A1306" t="s">
        <v>3458</v>
      </c>
      <c r="B1306" t="s">
        <v>4053</v>
      </c>
      <c r="C1306" t="s">
        <v>4063</v>
      </c>
      <c r="D1306">
        <v>1</v>
      </c>
      <c r="E1306">
        <f>IF(D1306=1,0,1)</f>
        <v>0</v>
      </c>
    </row>
    <row r="1307" spans="1:5" x14ac:dyDescent="0.25">
      <c r="A1307" t="s">
        <v>209</v>
      </c>
      <c r="B1307" t="s">
        <v>724</v>
      </c>
      <c r="C1307" t="s">
        <v>729</v>
      </c>
      <c r="D1307">
        <v>1</v>
      </c>
      <c r="E1307">
        <f>IF(D1307=1,0,1)</f>
        <v>0</v>
      </c>
    </row>
    <row r="1308" spans="1:5" x14ac:dyDescent="0.25">
      <c r="A1308" t="s">
        <v>208</v>
      </c>
      <c r="B1308" t="s">
        <v>447</v>
      </c>
      <c r="C1308" t="s">
        <v>457</v>
      </c>
      <c r="D1308">
        <v>1</v>
      </c>
      <c r="E1308">
        <f>IF(D1308=1,0,1)</f>
        <v>0</v>
      </c>
    </row>
    <row r="1309" spans="1:5" x14ac:dyDescent="0.25">
      <c r="A1309" t="s">
        <v>3456</v>
      </c>
      <c r="B1309" t="s">
        <v>3347</v>
      </c>
      <c r="C1309" t="s">
        <v>3358</v>
      </c>
      <c r="D1309">
        <v>1</v>
      </c>
      <c r="E1309">
        <f>IF(D1309=1,0,1)</f>
        <v>0</v>
      </c>
    </row>
    <row r="1310" spans="1:5" x14ac:dyDescent="0.25">
      <c r="A1310" t="s">
        <v>3456</v>
      </c>
      <c r="B1310" t="s">
        <v>3385</v>
      </c>
      <c r="C1310" t="s">
        <v>3390</v>
      </c>
      <c r="D1310">
        <v>1</v>
      </c>
      <c r="E1310">
        <f>IF(D1310=1,0,1)</f>
        <v>0</v>
      </c>
    </row>
    <row r="1311" spans="1:5" x14ac:dyDescent="0.25">
      <c r="A1311" t="s">
        <v>212</v>
      </c>
      <c r="B1311" t="s">
        <v>1457</v>
      </c>
      <c r="C1311" t="s">
        <v>1466</v>
      </c>
      <c r="D1311">
        <v>1</v>
      </c>
      <c r="E1311">
        <f>IF(D1311=1,0,1)</f>
        <v>0</v>
      </c>
    </row>
    <row r="1312" spans="1:5" x14ac:dyDescent="0.25">
      <c r="A1312" t="s">
        <v>211</v>
      </c>
      <c r="B1312" t="s">
        <v>1169</v>
      </c>
      <c r="C1312" t="s">
        <v>1178</v>
      </c>
      <c r="D1312">
        <v>1</v>
      </c>
      <c r="E1312">
        <f>IF(D1312=1,0,1)</f>
        <v>0</v>
      </c>
    </row>
    <row r="1313" spans="1:5" x14ac:dyDescent="0.25">
      <c r="A1313" t="s">
        <v>213</v>
      </c>
      <c r="B1313" t="s">
        <v>1930</v>
      </c>
      <c r="C1313" t="s">
        <v>1939</v>
      </c>
      <c r="D1313">
        <v>1</v>
      </c>
      <c r="E1313">
        <f>IF(D1313=1,0,1)</f>
        <v>0</v>
      </c>
    </row>
    <row r="1314" spans="1:5" x14ac:dyDescent="0.25">
      <c r="A1314" t="s">
        <v>207</v>
      </c>
      <c r="B1314" t="s">
        <v>302</v>
      </c>
      <c r="C1314" t="s">
        <v>305</v>
      </c>
      <c r="D1314">
        <v>1</v>
      </c>
      <c r="E1314">
        <f>IF(D1314=1,0,1)</f>
        <v>0</v>
      </c>
    </row>
    <row r="1315" spans="1:5" x14ac:dyDescent="0.25">
      <c r="A1315" t="s">
        <v>5143</v>
      </c>
      <c r="B1315" t="s">
        <v>5206</v>
      </c>
      <c r="C1315" t="s">
        <v>5210</v>
      </c>
      <c r="D1315">
        <v>1</v>
      </c>
      <c r="E1315">
        <f>IF(D1315=1,0,1)</f>
        <v>0</v>
      </c>
    </row>
    <row r="1316" spans="1:5" x14ac:dyDescent="0.25">
      <c r="A1316" t="s">
        <v>4400</v>
      </c>
      <c r="B1316" t="s">
        <v>4412</v>
      </c>
      <c r="C1316" t="s">
        <v>4422</v>
      </c>
      <c r="D1316">
        <v>1</v>
      </c>
      <c r="E1316">
        <f>IF(D1316=1,0,1)</f>
        <v>0</v>
      </c>
    </row>
    <row r="1317" spans="1:5" x14ac:dyDescent="0.25">
      <c r="A1317" t="s">
        <v>212</v>
      </c>
      <c r="B1317" t="s">
        <v>1590</v>
      </c>
      <c r="C1317" t="s">
        <v>1598</v>
      </c>
      <c r="D1317">
        <v>1</v>
      </c>
      <c r="E1317">
        <f>IF(D1317=1,0,1)</f>
        <v>0</v>
      </c>
    </row>
    <row r="1318" spans="1:5" x14ac:dyDescent="0.25">
      <c r="A1318" t="s">
        <v>3457</v>
      </c>
      <c r="B1318" t="s">
        <v>3476</v>
      </c>
      <c r="C1318" t="s">
        <v>3487</v>
      </c>
      <c r="D1318">
        <v>1</v>
      </c>
      <c r="E1318">
        <f>IF(D1318=1,0,1)</f>
        <v>0</v>
      </c>
    </row>
    <row r="1319" spans="1:5" x14ac:dyDescent="0.25">
      <c r="A1319" t="s">
        <v>3459</v>
      </c>
      <c r="B1319" t="s">
        <v>4145</v>
      </c>
      <c r="C1319" t="s">
        <v>4156</v>
      </c>
      <c r="D1319">
        <v>1</v>
      </c>
      <c r="E1319">
        <f>IF(D1319=1,0,1)</f>
        <v>0</v>
      </c>
    </row>
    <row r="1320" spans="1:5" x14ac:dyDescent="0.25">
      <c r="A1320" t="s">
        <v>3458</v>
      </c>
      <c r="B1320" t="s">
        <v>4007</v>
      </c>
      <c r="C1320" t="s">
        <v>4016</v>
      </c>
      <c r="D1320">
        <v>1</v>
      </c>
      <c r="E1320">
        <f>IF(D1320=1,0,1)</f>
        <v>0</v>
      </c>
    </row>
    <row r="1321" spans="1:5" x14ac:dyDescent="0.25">
      <c r="A1321" t="s">
        <v>208</v>
      </c>
      <c r="B1321" t="s">
        <v>617</v>
      </c>
      <c r="C1321" t="s">
        <v>624</v>
      </c>
      <c r="D1321">
        <v>1</v>
      </c>
      <c r="E1321">
        <f>IF(D1321=1,0,1)</f>
        <v>0</v>
      </c>
    </row>
    <row r="1322" spans="1:5" x14ac:dyDescent="0.25">
      <c r="A1322" t="s">
        <v>3457</v>
      </c>
      <c r="B1322" t="s">
        <v>3537</v>
      </c>
      <c r="C1322" t="s">
        <v>3546</v>
      </c>
      <c r="D1322">
        <v>1</v>
      </c>
      <c r="E1322">
        <f>IF(D1322=1,0,1)</f>
        <v>0</v>
      </c>
    </row>
    <row r="1323" spans="1:5" x14ac:dyDescent="0.25">
      <c r="A1323" t="s">
        <v>4767</v>
      </c>
      <c r="B1323" t="s">
        <v>4790</v>
      </c>
      <c r="C1323" t="s">
        <v>4810</v>
      </c>
      <c r="D1323">
        <v>1</v>
      </c>
      <c r="E1323">
        <f>IF(D1323=1,0,1)</f>
        <v>0</v>
      </c>
    </row>
    <row r="1324" spans="1:5" x14ac:dyDescent="0.25">
      <c r="A1324" t="s">
        <v>3458</v>
      </c>
      <c r="B1324" t="s">
        <v>4031</v>
      </c>
      <c r="C1324" t="s">
        <v>4040</v>
      </c>
      <c r="D1324">
        <v>1</v>
      </c>
      <c r="E1324">
        <f>IF(D1324=1,0,1)</f>
        <v>0</v>
      </c>
    </row>
    <row r="1325" spans="1:5" x14ac:dyDescent="0.25">
      <c r="A1325" t="s">
        <v>212</v>
      </c>
      <c r="B1325" t="s">
        <v>1528</v>
      </c>
      <c r="C1325" t="s">
        <v>1531</v>
      </c>
      <c r="D1325">
        <v>1</v>
      </c>
      <c r="E1325">
        <f>IF(D1325=1,0,1)</f>
        <v>0</v>
      </c>
    </row>
    <row r="1326" spans="1:5" x14ac:dyDescent="0.25">
      <c r="A1326" t="s">
        <v>3457</v>
      </c>
      <c r="B1326" t="s">
        <v>3638</v>
      </c>
      <c r="C1326" t="s">
        <v>3641</v>
      </c>
      <c r="D1326">
        <v>1</v>
      </c>
      <c r="E1326">
        <f>IF(D1326=1,0,1)</f>
        <v>0</v>
      </c>
    </row>
    <row r="1327" spans="1:5" x14ac:dyDescent="0.25">
      <c r="A1327" t="s">
        <v>3458</v>
      </c>
      <c r="B1327" t="s">
        <v>4092</v>
      </c>
      <c r="C1327" t="s">
        <v>4101</v>
      </c>
      <c r="D1327">
        <v>1</v>
      </c>
      <c r="E1327">
        <f>IF(D1327=1,0,1)</f>
        <v>0</v>
      </c>
    </row>
    <row r="1328" spans="1:5" x14ac:dyDescent="0.25">
      <c r="A1328" t="s">
        <v>214</v>
      </c>
      <c r="B1328" t="s">
        <v>2079</v>
      </c>
      <c r="C1328" t="s">
        <v>2084</v>
      </c>
      <c r="D1328">
        <v>1</v>
      </c>
      <c r="E1328">
        <f>IF(D1328=1,0,1)</f>
        <v>0</v>
      </c>
    </row>
    <row r="1329" spans="1:5" x14ac:dyDescent="0.25">
      <c r="A1329" t="s">
        <v>3456</v>
      </c>
      <c r="B1329" t="s">
        <v>3269</v>
      </c>
      <c r="C1329" t="s">
        <v>3280</v>
      </c>
      <c r="D1329">
        <v>1</v>
      </c>
      <c r="E1329">
        <f>IF(D1329=1,0,1)</f>
        <v>0</v>
      </c>
    </row>
    <row r="1330" spans="1:5" x14ac:dyDescent="0.25">
      <c r="A1330" t="s">
        <v>213</v>
      </c>
      <c r="B1330" t="s">
        <v>1843</v>
      </c>
      <c r="C1330" t="s">
        <v>1853</v>
      </c>
      <c r="D1330">
        <v>1</v>
      </c>
      <c r="E1330">
        <f>IF(D1330=1,0,1)</f>
        <v>0</v>
      </c>
    </row>
    <row r="1331" spans="1:5" x14ac:dyDescent="0.25">
      <c r="A1331" t="s">
        <v>213</v>
      </c>
      <c r="B1331" t="s">
        <v>1686</v>
      </c>
      <c r="C1331" t="s">
        <v>1697</v>
      </c>
      <c r="D1331">
        <v>1</v>
      </c>
      <c r="E1331">
        <f>IF(D1331=1,0,1)</f>
        <v>0</v>
      </c>
    </row>
    <row r="1332" spans="1:5" x14ac:dyDescent="0.25">
      <c r="A1332" t="s">
        <v>214</v>
      </c>
      <c r="B1332" t="s">
        <v>2039</v>
      </c>
      <c r="C1332" t="s">
        <v>2049</v>
      </c>
      <c r="D1332">
        <v>1</v>
      </c>
      <c r="E1332">
        <f>IF(D1332=1,0,1)</f>
        <v>0</v>
      </c>
    </row>
    <row r="1333" spans="1:5" x14ac:dyDescent="0.25">
      <c r="A1333" t="s">
        <v>5143</v>
      </c>
      <c r="B1333" t="s">
        <v>5230</v>
      </c>
      <c r="C1333" t="s">
        <v>5241</v>
      </c>
      <c r="D1333">
        <v>1</v>
      </c>
      <c r="E1333">
        <f>IF(D1333=1,0,1)</f>
        <v>0</v>
      </c>
    </row>
    <row r="1334" spans="1:5" x14ac:dyDescent="0.25">
      <c r="A1334" t="s">
        <v>4767</v>
      </c>
      <c r="B1334" t="s">
        <v>4815</v>
      </c>
      <c r="C1334" t="s">
        <v>4823</v>
      </c>
      <c r="D1334">
        <v>1</v>
      </c>
      <c r="E1334">
        <f>IF(D1334=1,0,1)</f>
        <v>0</v>
      </c>
    </row>
    <row r="1335" spans="1:5" x14ac:dyDescent="0.25">
      <c r="A1335" t="s">
        <v>4630</v>
      </c>
      <c r="B1335" t="s">
        <v>4655</v>
      </c>
      <c r="C1335" t="s">
        <v>4659</v>
      </c>
      <c r="D1335">
        <v>1</v>
      </c>
      <c r="E1335">
        <f>IF(D1335=1,0,1)</f>
        <v>0</v>
      </c>
    </row>
    <row r="1336" spans="1:5" x14ac:dyDescent="0.25">
      <c r="A1336" t="s">
        <v>3456</v>
      </c>
      <c r="B1336" t="s">
        <v>3419</v>
      </c>
      <c r="C1336" t="s">
        <v>3434</v>
      </c>
      <c r="D1336">
        <v>1</v>
      </c>
      <c r="E1336">
        <f>IF(D1336=1,0,1)</f>
        <v>0</v>
      </c>
    </row>
    <row r="1337" spans="1:5" x14ac:dyDescent="0.25">
      <c r="A1337" t="s">
        <v>3456</v>
      </c>
      <c r="B1337" t="s">
        <v>3417</v>
      </c>
      <c r="C1337" t="s">
        <v>3431</v>
      </c>
      <c r="D1337">
        <v>1</v>
      </c>
      <c r="E1337">
        <f>IF(D1337=1,0,1)</f>
        <v>0</v>
      </c>
    </row>
    <row r="1338" spans="1:5" x14ac:dyDescent="0.25">
      <c r="A1338" t="s">
        <v>3459</v>
      </c>
      <c r="B1338" t="s">
        <v>4132</v>
      </c>
      <c r="C1338" t="s">
        <v>4141</v>
      </c>
      <c r="D1338">
        <v>1</v>
      </c>
      <c r="E1338">
        <f>IF(D1338=1,0,1)</f>
        <v>0</v>
      </c>
    </row>
    <row r="1339" spans="1:5" x14ac:dyDescent="0.25">
      <c r="A1339" t="s">
        <v>3456</v>
      </c>
      <c r="B1339" t="s">
        <v>3216</v>
      </c>
      <c r="C1339" t="s">
        <v>3225</v>
      </c>
      <c r="D1339">
        <v>1</v>
      </c>
      <c r="E1339">
        <f>IF(D1339=1,0,1)</f>
        <v>0</v>
      </c>
    </row>
    <row r="1340" spans="1:5" x14ac:dyDescent="0.25">
      <c r="A1340" t="s">
        <v>211</v>
      </c>
      <c r="B1340" t="s">
        <v>1337</v>
      </c>
      <c r="C1340" t="s">
        <v>1347</v>
      </c>
      <c r="D1340">
        <v>1</v>
      </c>
      <c r="E1340">
        <f>IF(D1340=1,0,1)</f>
        <v>0</v>
      </c>
    </row>
    <row r="1341" spans="1:5" x14ac:dyDescent="0.25">
      <c r="A1341" t="s">
        <v>3457</v>
      </c>
      <c r="B1341" t="s">
        <v>3520</v>
      </c>
      <c r="C1341" t="s">
        <v>3525</v>
      </c>
      <c r="D1341">
        <v>1</v>
      </c>
      <c r="E1341">
        <f>IF(D1341=1,0,1)</f>
        <v>0</v>
      </c>
    </row>
    <row r="1342" spans="1:5" x14ac:dyDescent="0.25">
      <c r="A1342" t="s">
        <v>3458</v>
      </c>
      <c r="B1342" t="s">
        <v>4003</v>
      </c>
      <c r="C1342" t="s">
        <v>4013</v>
      </c>
      <c r="D1342">
        <v>1</v>
      </c>
      <c r="E1342">
        <f>IF(D1342=1,0,1)</f>
        <v>0</v>
      </c>
    </row>
    <row r="1343" spans="1:5" x14ac:dyDescent="0.25">
      <c r="A1343" t="s">
        <v>5288</v>
      </c>
      <c r="B1343" t="s">
        <v>5457</v>
      </c>
      <c r="C1343" t="s">
        <v>5469</v>
      </c>
      <c r="D1343">
        <v>1</v>
      </c>
      <c r="E1343">
        <f>IF(D1343=1,0,1)</f>
        <v>0</v>
      </c>
    </row>
    <row r="1344" spans="1:5" x14ac:dyDescent="0.25">
      <c r="A1344" t="s">
        <v>210</v>
      </c>
      <c r="B1344" t="s">
        <v>1022</v>
      </c>
      <c r="C1344" t="s">
        <v>1032</v>
      </c>
      <c r="D1344">
        <v>1</v>
      </c>
      <c r="E1344">
        <f>IF(D1344=1,0,1)</f>
        <v>0</v>
      </c>
    </row>
    <row r="1345" spans="1:5" x14ac:dyDescent="0.25">
      <c r="A1345" t="s">
        <v>198</v>
      </c>
      <c r="B1345" t="s">
        <v>162</v>
      </c>
      <c r="C1345" t="s">
        <v>161</v>
      </c>
      <c r="D1345">
        <v>1</v>
      </c>
      <c r="E1345">
        <f>IF(D1345=1,0,1)</f>
        <v>0</v>
      </c>
    </row>
    <row r="1346" spans="1:5" x14ac:dyDescent="0.25">
      <c r="A1346" t="s">
        <v>3456</v>
      </c>
      <c r="B1346" t="s">
        <v>3332</v>
      </c>
      <c r="C1346" t="s">
        <v>3342</v>
      </c>
      <c r="D1346">
        <v>1</v>
      </c>
      <c r="E1346">
        <f>IF(D1346=1,0,1)</f>
        <v>0</v>
      </c>
    </row>
    <row r="1347" spans="1:5" x14ac:dyDescent="0.25">
      <c r="A1347" t="s">
        <v>3457</v>
      </c>
      <c r="B1347" t="s">
        <v>3558</v>
      </c>
      <c r="C1347" t="s">
        <v>3569</v>
      </c>
      <c r="D1347">
        <v>1</v>
      </c>
      <c r="E1347">
        <f>IF(D1347=1,0,1)</f>
        <v>0</v>
      </c>
    </row>
    <row r="1348" spans="1:5" x14ac:dyDescent="0.25">
      <c r="A1348" t="s">
        <v>3457</v>
      </c>
      <c r="B1348" t="s">
        <v>3552</v>
      </c>
      <c r="C1348" t="s">
        <v>3563</v>
      </c>
      <c r="D1348">
        <v>1</v>
      </c>
      <c r="E1348">
        <f>IF(D1348=1,0,1)</f>
        <v>0</v>
      </c>
    </row>
    <row r="1349" spans="1:5" x14ac:dyDescent="0.25">
      <c r="A1349" t="s">
        <v>3457</v>
      </c>
      <c r="B1349" t="s">
        <v>3553</v>
      </c>
      <c r="C1349" t="s">
        <v>3564</v>
      </c>
      <c r="D1349">
        <v>1</v>
      </c>
      <c r="E1349">
        <f>IF(D1349=1,0,1)</f>
        <v>0</v>
      </c>
    </row>
    <row r="1350" spans="1:5" x14ac:dyDescent="0.25">
      <c r="A1350" t="s">
        <v>3458</v>
      </c>
      <c r="B1350" t="s">
        <v>4086</v>
      </c>
      <c r="C1350" t="s">
        <v>4089</v>
      </c>
      <c r="D1350">
        <v>1</v>
      </c>
      <c r="E1350">
        <f>IF(D1350=1,0,1)</f>
        <v>0</v>
      </c>
    </row>
    <row r="1351" spans="1:5" x14ac:dyDescent="0.25">
      <c r="A1351" t="s">
        <v>3457</v>
      </c>
      <c r="B1351" t="s">
        <v>3551</v>
      </c>
      <c r="C1351" t="s">
        <v>3562</v>
      </c>
      <c r="D1351">
        <v>1</v>
      </c>
      <c r="E1351">
        <f>IF(D1351=1,0,1)</f>
        <v>0</v>
      </c>
    </row>
    <row r="1352" spans="1:5" x14ac:dyDescent="0.25">
      <c r="A1352" t="s">
        <v>4767</v>
      </c>
      <c r="B1352" t="s">
        <v>4777</v>
      </c>
      <c r="C1352" t="s">
        <v>4783</v>
      </c>
      <c r="D1352">
        <v>1</v>
      </c>
      <c r="E1352">
        <f>IF(D1352=1,0,1)</f>
        <v>0</v>
      </c>
    </row>
    <row r="1353" spans="1:5" x14ac:dyDescent="0.25">
      <c r="A1353" t="s">
        <v>4400</v>
      </c>
      <c r="B1353" t="s">
        <v>4510</v>
      </c>
      <c r="C1353" t="s">
        <v>4514</v>
      </c>
      <c r="D1353">
        <v>1</v>
      </c>
      <c r="E1353">
        <f>IF(D1353=1,0,1)</f>
        <v>0</v>
      </c>
    </row>
    <row r="1354" spans="1:5" x14ac:dyDescent="0.25">
      <c r="A1354" t="s">
        <v>2530</v>
      </c>
      <c r="B1354" t="s">
        <v>2676</v>
      </c>
      <c r="C1354" t="s">
        <v>2688</v>
      </c>
      <c r="D1354">
        <v>1</v>
      </c>
      <c r="E1354">
        <f>IF(D1354=1,0,1)</f>
        <v>0</v>
      </c>
    </row>
    <row r="1355" spans="1:5" x14ac:dyDescent="0.25">
      <c r="A1355" t="s">
        <v>2530</v>
      </c>
      <c r="B1355" t="s">
        <v>2685</v>
      </c>
      <c r="C1355" t="s">
        <v>2697</v>
      </c>
      <c r="D1355">
        <v>1</v>
      </c>
      <c r="E1355">
        <f>IF(D1355=1,0,1)</f>
        <v>0</v>
      </c>
    </row>
    <row r="1356" spans="1:5" x14ac:dyDescent="0.25">
      <c r="A1356" t="s">
        <v>2530</v>
      </c>
      <c r="B1356" t="s">
        <v>2699</v>
      </c>
      <c r="C1356" t="s">
        <v>2701</v>
      </c>
      <c r="D1356">
        <v>1</v>
      </c>
      <c r="E1356">
        <f>IF(D1356=1,0,1)</f>
        <v>0</v>
      </c>
    </row>
    <row r="1357" spans="1:5" x14ac:dyDescent="0.25">
      <c r="A1357" t="s">
        <v>2530</v>
      </c>
      <c r="B1357" t="s">
        <v>2677</v>
      </c>
      <c r="C1357" t="s">
        <v>2689</v>
      </c>
      <c r="D1357">
        <v>1</v>
      </c>
      <c r="E1357">
        <f>IF(D1357=1,0,1)</f>
        <v>0</v>
      </c>
    </row>
    <row r="1358" spans="1:5" x14ac:dyDescent="0.25">
      <c r="A1358" t="s">
        <v>3458</v>
      </c>
      <c r="B1358" t="s">
        <v>3829</v>
      </c>
      <c r="C1358" t="s">
        <v>3839</v>
      </c>
      <c r="D1358">
        <v>1</v>
      </c>
      <c r="E1358">
        <f>IF(D1358=1,0,1)</f>
        <v>0</v>
      </c>
    </row>
    <row r="1359" spans="1:5" x14ac:dyDescent="0.25">
      <c r="A1359" t="s">
        <v>3458</v>
      </c>
      <c r="B1359" t="s">
        <v>3827</v>
      </c>
      <c r="C1359" t="s">
        <v>3837</v>
      </c>
      <c r="D1359">
        <v>1</v>
      </c>
      <c r="E1359">
        <f>IF(D1359=1,0,1)</f>
        <v>0</v>
      </c>
    </row>
    <row r="1360" spans="1:5" x14ac:dyDescent="0.25">
      <c r="A1360" t="s">
        <v>3458</v>
      </c>
      <c r="B1360" t="s">
        <v>3828</v>
      </c>
      <c r="C1360" t="s">
        <v>3838</v>
      </c>
      <c r="D1360">
        <v>1</v>
      </c>
      <c r="E1360">
        <f>IF(D1360=1,0,1)</f>
        <v>0</v>
      </c>
    </row>
    <row r="1361" spans="1:5" x14ac:dyDescent="0.25">
      <c r="A1361" t="s">
        <v>3458</v>
      </c>
      <c r="B1361" t="s">
        <v>3823</v>
      </c>
      <c r="C1361" t="s">
        <v>3833</v>
      </c>
      <c r="D1361">
        <v>1</v>
      </c>
      <c r="E1361">
        <f>IF(D1361=1,0,1)</f>
        <v>0</v>
      </c>
    </row>
    <row r="1362" spans="1:5" x14ac:dyDescent="0.25">
      <c r="A1362" t="s">
        <v>3456</v>
      </c>
      <c r="B1362" t="s">
        <v>3248</v>
      </c>
      <c r="C1362" t="s">
        <v>3258</v>
      </c>
      <c r="D1362">
        <v>1</v>
      </c>
      <c r="E1362">
        <f>IF(D1362=1,0,1)</f>
        <v>0</v>
      </c>
    </row>
    <row r="1363" spans="1:5" x14ac:dyDescent="0.25">
      <c r="A1363" t="s">
        <v>2530</v>
      </c>
      <c r="B1363" t="s">
        <v>2760</v>
      </c>
      <c r="C1363" t="s">
        <v>2771</v>
      </c>
      <c r="D1363">
        <v>1</v>
      </c>
      <c r="E1363">
        <f>IF(D1363=1,0,1)</f>
        <v>0</v>
      </c>
    </row>
    <row r="1364" spans="1:5" x14ac:dyDescent="0.25">
      <c r="A1364" t="s">
        <v>3459</v>
      </c>
      <c r="B1364" t="s">
        <v>4184</v>
      </c>
      <c r="C1364" t="s">
        <v>4192</v>
      </c>
      <c r="D1364">
        <v>1</v>
      </c>
      <c r="E1364">
        <f>IF(D1364=1,0,1)</f>
        <v>0</v>
      </c>
    </row>
    <row r="1365" spans="1:5" x14ac:dyDescent="0.25">
      <c r="A1365" t="s">
        <v>3459</v>
      </c>
      <c r="B1365" t="s">
        <v>4202</v>
      </c>
      <c r="C1365" t="s">
        <v>4208</v>
      </c>
      <c r="D1365">
        <v>1</v>
      </c>
      <c r="E1365">
        <f>IF(D1365=1,0,1)</f>
        <v>0</v>
      </c>
    </row>
    <row r="1366" spans="1:5" x14ac:dyDescent="0.25">
      <c r="A1366" t="s">
        <v>3457</v>
      </c>
      <c r="B1366" t="s">
        <v>3739</v>
      </c>
      <c r="C1366" t="s">
        <v>3745</v>
      </c>
      <c r="D1366">
        <v>1</v>
      </c>
      <c r="E1366">
        <f>IF(D1366=1,0,1)</f>
        <v>0</v>
      </c>
    </row>
    <row r="1367" spans="1:5" x14ac:dyDescent="0.25">
      <c r="A1367" t="s">
        <v>3457</v>
      </c>
      <c r="B1367" t="s">
        <v>3757</v>
      </c>
      <c r="C1367" t="s">
        <v>3769</v>
      </c>
      <c r="D1367">
        <v>1</v>
      </c>
      <c r="E1367">
        <f>IF(D1367=1,0,1)</f>
        <v>0</v>
      </c>
    </row>
    <row r="1368" spans="1:5" x14ac:dyDescent="0.25">
      <c r="A1368" t="s">
        <v>3459</v>
      </c>
      <c r="B1368" t="s">
        <v>4304</v>
      </c>
      <c r="C1368" t="s">
        <v>4309</v>
      </c>
      <c r="D1368">
        <v>1</v>
      </c>
      <c r="E1368">
        <f>IF(D1368=1,0,1)</f>
        <v>0</v>
      </c>
    </row>
    <row r="1369" spans="1:5" x14ac:dyDescent="0.25">
      <c r="A1369" t="s">
        <v>3459</v>
      </c>
      <c r="B1369" t="s">
        <v>4306</v>
      </c>
      <c r="C1369" t="s">
        <v>4311</v>
      </c>
      <c r="D1369">
        <v>1</v>
      </c>
      <c r="E1369">
        <f>IF(D1369=1,0,1)</f>
        <v>0</v>
      </c>
    </row>
    <row r="1370" spans="1:5" x14ac:dyDescent="0.25">
      <c r="A1370" t="s">
        <v>3457</v>
      </c>
      <c r="B1370" t="s">
        <v>3703</v>
      </c>
      <c r="C1370" t="s">
        <v>3711</v>
      </c>
      <c r="D1370">
        <v>1</v>
      </c>
      <c r="E1370">
        <f>IF(D1370=1,0,1)</f>
        <v>0</v>
      </c>
    </row>
    <row r="1371" spans="1:5" x14ac:dyDescent="0.25">
      <c r="A1371" t="s">
        <v>210</v>
      </c>
      <c r="B1371" t="s">
        <v>888</v>
      </c>
      <c r="C1371" t="s">
        <v>893</v>
      </c>
      <c r="D1371">
        <v>1</v>
      </c>
      <c r="E1371">
        <f>IF(D1371=1,0,1)</f>
        <v>0</v>
      </c>
    </row>
    <row r="1372" spans="1:5" x14ac:dyDescent="0.25">
      <c r="A1372" t="s">
        <v>5288</v>
      </c>
      <c r="B1372" t="s">
        <v>5446</v>
      </c>
      <c r="C1372" t="s">
        <v>5448</v>
      </c>
      <c r="D1372">
        <v>1</v>
      </c>
      <c r="E1372">
        <f>IF(D1372=1,0,1)</f>
        <v>0</v>
      </c>
    </row>
    <row r="1373" spans="1:5" x14ac:dyDescent="0.25">
      <c r="A1373" t="s">
        <v>208</v>
      </c>
      <c r="B1373" t="s">
        <v>449</v>
      </c>
      <c r="C1373" t="s">
        <v>459</v>
      </c>
      <c r="D1373">
        <v>1</v>
      </c>
      <c r="E1373">
        <f>IF(D1373=1,0,1)</f>
        <v>0</v>
      </c>
    </row>
    <row r="1374" spans="1:5" x14ac:dyDescent="0.25">
      <c r="A1374" t="s">
        <v>4630</v>
      </c>
      <c r="B1374" t="s">
        <v>4721</v>
      </c>
      <c r="C1374" t="s">
        <v>4725</v>
      </c>
      <c r="D1374">
        <v>1</v>
      </c>
      <c r="E1374">
        <f>IF(D1374=1,0,1)</f>
        <v>0</v>
      </c>
    </row>
    <row r="1375" spans="1:5" x14ac:dyDescent="0.25">
      <c r="A1375" t="s">
        <v>4630</v>
      </c>
      <c r="B1375" t="s">
        <v>4723</v>
      </c>
      <c r="C1375" t="s">
        <v>4727</v>
      </c>
      <c r="D1375">
        <v>1</v>
      </c>
      <c r="E1375">
        <f>IF(D1375=1,0,1)</f>
        <v>0</v>
      </c>
    </row>
    <row r="1376" spans="1:5" x14ac:dyDescent="0.25">
      <c r="A1376" t="s">
        <v>4630</v>
      </c>
      <c r="B1376" t="s">
        <v>4722</v>
      </c>
      <c r="C1376" t="s">
        <v>4726</v>
      </c>
      <c r="D1376">
        <v>1</v>
      </c>
      <c r="E1376">
        <f>IF(D1376=1,0,1)</f>
        <v>0</v>
      </c>
    </row>
    <row r="1377" spans="1:5" x14ac:dyDescent="0.25">
      <c r="A1377" t="s">
        <v>4985</v>
      </c>
      <c r="B1377" t="s">
        <v>5055</v>
      </c>
      <c r="C1377" t="s">
        <v>5061</v>
      </c>
      <c r="D1377">
        <v>1</v>
      </c>
      <c r="E1377">
        <f>IF(D1377=1,0,1)</f>
        <v>0</v>
      </c>
    </row>
    <row r="1378" spans="1:5" x14ac:dyDescent="0.25">
      <c r="A1378" t="s">
        <v>207</v>
      </c>
      <c r="B1378" t="s">
        <v>257</v>
      </c>
      <c r="C1378" t="s">
        <v>270</v>
      </c>
      <c r="D1378">
        <v>1</v>
      </c>
      <c r="E1378">
        <f>IF(D1378=1,0,1)</f>
        <v>0</v>
      </c>
    </row>
    <row r="1379" spans="1:5" x14ac:dyDescent="0.25">
      <c r="A1379" t="s">
        <v>207</v>
      </c>
      <c r="B1379" t="s">
        <v>393</v>
      </c>
      <c r="C1379" t="s">
        <v>396</v>
      </c>
      <c r="D1379">
        <v>1</v>
      </c>
      <c r="E1379">
        <f>IF(D1379=1,0,1)</f>
        <v>0</v>
      </c>
    </row>
    <row r="1380" spans="1:5" x14ac:dyDescent="0.25">
      <c r="A1380" t="s">
        <v>2530</v>
      </c>
      <c r="B1380" t="s">
        <v>2728</v>
      </c>
      <c r="C1380" t="s">
        <v>2733</v>
      </c>
      <c r="D1380">
        <v>1</v>
      </c>
      <c r="E1380">
        <f>IF(D1380=1,0,1)</f>
        <v>0</v>
      </c>
    </row>
    <row r="1381" spans="1:5" x14ac:dyDescent="0.25">
      <c r="A1381" t="s">
        <v>208</v>
      </c>
      <c r="B1381" t="s">
        <v>618</v>
      </c>
      <c r="C1381" t="s">
        <v>625</v>
      </c>
      <c r="D1381">
        <v>1</v>
      </c>
      <c r="E1381">
        <f>IF(D1381=1,0,1)</f>
        <v>0</v>
      </c>
    </row>
    <row r="1382" spans="1:5" x14ac:dyDescent="0.25">
      <c r="A1382" t="s">
        <v>2838</v>
      </c>
      <c r="B1382" t="s">
        <v>3040</v>
      </c>
      <c r="C1382" t="s">
        <v>3039</v>
      </c>
      <c r="D1382">
        <v>1</v>
      </c>
      <c r="E1382">
        <f>IF(D1382=1,0,1)</f>
        <v>0</v>
      </c>
    </row>
    <row r="1383" spans="1:5" x14ac:dyDescent="0.25">
      <c r="A1383" t="s">
        <v>4767</v>
      </c>
      <c r="B1383" t="s">
        <v>4873</v>
      </c>
      <c r="C1383" t="s">
        <v>4881</v>
      </c>
      <c r="D1383">
        <v>1</v>
      </c>
      <c r="E1383">
        <f>IF(D1383=1,0,1)</f>
        <v>0</v>
      </c>
    </row>
    <row r="1384" spans="1:5" x14ac:dyDescent="0.25">
      <c r="A1384" t="s">
        <v>3457</v>
      </c>
      <c r="B1384" t="s">
        <v>3533</v>
      </c>
      <c r="C1384" t="s">
        <v>3548</v>
      </c>
      <c r="D1384">
        <v>1</v>
      </c>
      <c r="E1384">
        <f>IF(D1384=1,0,1)</f>
        <v>0</v>
      </c>
    </row>
    <row r="1385" spans="1:5" x14ac:dyDescent="0.25">
      <c r="A1385" t="s">
        <v>214</v>
      </c>
      <c r="B1385" t="s">
        <v>1990</v>
      </c>
      <c r="C1385" t="s">
        <v>2000</v>
      </c>
      <c r="D1385">
        <v>1</v>
      </c>
      <c r="E1385">
        <f>IF(D1385=1,0,1)</f>
        <v>0</v>
      </c>
    </row>
    <row r="1386" spans="1:5" x14ac:dyDescent="0.25">
      <c r="A1386" t="s">
        <v>4627</v>
      </c>
      <c r="B1386" t="s">
        <v>4628</v>
      </c>
      <c r="C1386" t="s">
        <v>4629</v>
      </c>
      <c r="D1386">
        <v>1</v>
      </c>
      <c r="E1386">
        <f>IF(D1386=1,0,1)</f>
        <v>0</v>
      </c>
    </row>
    <row r="1387" spans="1:5" x14ac:dyDescent="0.25">
      <c r="A1387" t="s">
        <v>5288</v>
      </c>
      <c r="B1387" t="s">
        <v>5396</v>
      </c>
      <c r="C1387" t="s">
        <v>5404</v>
      </c>
      <c r="D1387">
        <v>1</v>
      </c>
      <c r="E1387">
        <f>IF(D1387=1,0,1)</f>
        <v>0</v>
      </c>
    </row>
    <row r="1388" spans="1:5" x14ac:dyDescent="0.25">
      <c r="A1388" t="s">
        <v>3459</v>
      </c>
      <c r="B1388" t="s">
        <v>4308</v>
      </c>
      <c r="C1388" t="s">
        <v>4313</v>
      </c>
      <c r="D1388">
        <v>1</v>
      </c>
      <c r="E1388">
        <f>IF(D1388=1,0,1)</f>
        <v>0</v>
      </c>
    </row>
    <row r="1389" spans="1:5" x14ac:dyDescent="0.25">
      <c r="A1389" t="s">
        <v>213</v>
      </c>
      <c r="B1389" t="s">
        <v>1884</v>
      </c>
      <c r="C1389" t="s">
        <v>1896</v>
      </c>
      <c r="D1389">
        <v>1</v>
      </c>
      <c r="E1389">
        <f>IF(D1389=1,0,1)</f>
        <v>0</v>
      </c>
    </row>
    <row r="1390" spans="1:5" x14ac:dyDescent="0.25">
      <c r="A1390" t="s">
        <v>3456</v>
      </c>
      <c r="B1390" t="s">
        <v>3227</v>
      </c>
      <c r="C1390" t="s">
        <v>3226</v>
      </c>
      <c r="D1390">
        <v>1</v>
      </c>
      <c r="E1390">
        <f>IF(D1390=1,0,1)</f>
        <v>0</v>
      </c>
    </row>
    <row r="1391" spans="1:5" x14ac:dyDescent="0.25">
      <c r="A1391" t="s">
        <v>3459</v>
      </c>
      <c r="B1391" t="s">
        <v>4307</v>
      </c>
      <c r="C1391" t="s">
        <v>4312</v>
      </c>
      <c r="D1391">
        <v>1</v>
      </c>
      <c r="E1391">
        <f>IF(D1391=1,0,1)</f>
        <v>0</v>
      </c>
    </row>
    <row r="1392" spans="1:5" x14ac:dyDescent="0.25">
      <c r="A1392" t="s">
        <v>4400</v>
      </c>
      <c r="B1392" t="s">
        <v>4586</v>
      </c>
      <c r="C1392" t="s">
        <v>4589</v>
      </c>
      <c r="D1392">
        <v>1</v>
      </c>
      <c r="E1392">
        <f>IF(D1392=1,0,1)</f>
        <v>0</v>
      </c>
    </row>
    <row r="1393" spans="1:5" x14ac:dyDescent="0.25">
      <c r="A1393" t="s">
        <v>2238</v>
      </c>
      <c r="B1393" t="s">
        <v>2416</v>
      </c>
      <c r="C1393" t="s">
        <v>2424</v>
      </c>
      <c r="D1393">
        <v>1</v>
      </c>
      <c r="E1393">
        <f>IF(D1393=1,0,1)</f>
        <v>0</v>
      </c>
    </row>
    <row r="1394" spans="1:5" x14ac:dyDescent="0.25">
      <c r="A1394" t="s">
        <v>4767</v>
      </c>
      <c r="B1394" t="s">
        <v>4819</v>
      </c>
      <c r="C1394" t="s">
        <v>4825</v>
      </c>
      <c r="D1394">
        <v>1</v>
      </c>
      <c r="E1394">
        <f>IF(D1394=1,0,1)</f>
        <v>0</v>
      </c>
    </row>
    <row r="1395" spans="1:5" x14ac:dyDescent="0.25">
      <c r="A1395" t="s">
        <v>3457</v>
      </c>
      <c r="B1395" t="s">
        <v>3497</v>
      </c>
      <c r="C1395" t="s">
        <v>3509</v>
      </c>
      <c r="D1395">
        <v>1</v>
      </c>
      <c r="E1395">
        <f>IF(D1395=1,0,1)</f>
        <v>0</v>
      </c>
    </row>
    <row r="1396" spans="1:5" x14ac:dyDescent="0.25">
      <c r="A1396" t="s">
        <v>3457</v>
      </c>
      <c r="B1396" t="s">
        <v>3494</v>
      </c>
      <c r="C1396" t="s">
        <v>3506</v>
      </c>
      <c r="D1396">
        <v>1</v>
      </c>
      <c r="E1396">
        <f>IF(D1396=1,0,1)</f>
        <v>0</v>
      </c>
    </row>
    <row r="1397" spans="1:5" x14ac:dyDescent="0.25">
      <c r="A1397" t="s">
        <v>3456</v>
      </c>
      <c r="B1397" t="s">
        <v>3252</v>
      </c>
      <c r="C1397" t="s">
        <v>3262</v>
      </c>
      <c r="D1397">
        <v>1</v>
      </c>
      <c r="E1397">
        <f>IF(D1397=1,0,1)</f>
        <v>0</v>
      </c>
    </row>
    <row r="1398" spans="1:5" x14ac:dyDescent="0.25">
      <c r="A1398" t="s">
        <v>214</v>
      </c>
      <c r="B1398" t="s">
        <v>2181</v>
      </c>
      <c r="C1398" t="s">
        <v>2183</v>
      </c>
      <c r="D1398">
        <v>1</v>
      </c>
      <c r="E1398">
        <f>IF(D1398=1,0,1)</f>
        <v>0</v>
      </c>
    </row>
    <row r="1399" spans="1:5" x14ac:dyDescent="0.25">
      <c r="A1399" t="s">
        <v>3458</v>
      </c>
      <c r="B1399" t="s">
        <v>4010</v>
      </c>
      <c r="C1399" t="s">
        <v>4019</v>
      </c>
      <c r="D1399">
        <v>1</v>
      </c>
      <c r="E1399">
        <f>IF(D1399=1,0,1)</f>
        <v>0</v>
      </c>
    </row>
    <row r="1400" spans="1:5" x14ac:dyDescent="0.25">
      <c r="A1400" t="s">
        <v>4767</v>
      </c>
      <c r="B1400" t="s">
        <v>4820</v>
      </c>
      <c r="C1400" t="s">
        <v>4824</v>
      </c>
      <c r="D1400">
        <v>1</v>
      </c>
      <c r="E1400">
        <f>IF(D1400=1,0,1)</f>
        <v>0</v>
      </c>
    </row>
    <row r="1401" spans="1:5" x14ac:dyDescent="0.25">
      <c r="A1401" t="s">
        <v>211</v>
      </c>
      <c r="B1401" t="s">
        <v>1354</v>
      </c>
      <c r="C1401" t="s">
        <v>1361</v>
      </c>
      <c r="D1401">
        <v>1</v>
      </c>
      <c r="E1401">
        <f>IF(D1401=1,0,1)</f>
        <v>0</v>
      </c>
    </row>
    <row r="1402" spans="1:5" x14ac:dyDescent="0.25">
      <c r="A1402" t="s">
        <v>3458</v>
      </c>
      <c r="B1402" t="s">
        <v>3877</v>
      </c>
      <c r="C1402" t="s">
        <v>3887</v>
      </c>
      <c r="D1402">
        <v>1</v>
      </c>
      <c r="E1402">
        <f>IF(D1402=1,0,1)</f>
        <v>0</v>
      </c>
    </row>
    <row r="1403" spans="1:5" x14ac:dyDescent="0.25">
      <c r="A1403" t="s">
        <v>210</v>
      </c>
      <c r="B1403" t="s">
        <v>1085</v>
      </c>
      <c r="C1403" t="s">
        <v>1087</v>
      </c>
      <c r="D1403">
        <v>1</v>
      </c>
      <c r="E1403">
        <f>IF(D1403=1,0,1)</f>
        <v>0</v>
      </c>
    </row>
    <row r="1404" spans="1:5" x14ac:dyDescent="0.25">
      <c r="A1404" t="s">
        <v>3459</v>
      </c>
      <c r="B1404" t="s">
        <v>4367</v>
      </c>
      <c r="C1404" t="s">
        <v>4373</v>
      </c>
      <c r="D1404">
        <v>1</v>
      </c>
      <c r="E1404">
        <f>IF(D1404=1,0,1)</f>
        <v>0</v>
      </c>
    </row>
    <row r="1405" spans="1:5" x14ac:dyDescent="0.25">
      <c r="A1405" t="s">
        <v>2838</v>
      </c>
      <c r="B1405" t="s">
        <v>3076</v>
      </c>
      <c r="C1405" t="s">
        <v>3085</v>
      </c>
      <c r="D1405">
        <v>1</v>
      </c>
      <c r="E1405">
        <f>IF(D1405=1,0,1)</f>
        <v>0</v>
      </c>
    </row>
    <row r="1406" spans="1:5" x14ac:dyDescent="0.25">
      <c r="A1406" t="s">
        <v>5288</v>
      </c>
      <c r="B1406" t="s">
        <v>5454</v>
      </c>
      <c r="C1406" t="s">
        <v>5464</v>
      </c>
      <c r="D1406">
        <v>1</v>
      </c>
      <c r="E1406">
        <f>IF(D1406=1,0,1)</f>
        <v>0</v>
      </c>
    </row>
    <row r="1407" spans="1:5" x14ac:dyDescent="0.25">
      <c r="A1407" t="s">
        <v>2838</v>
      </c>
      <c r="B1407" t="s">
        <v>2954</v>
      </c>
      <c r="C1407" t="s">
        <v>2967</v>
      </c>
      <c r="D1407">
        <v>1</v>
      </c>
      <c r="E1407">
        <f>IF(D1407=1,0,1)</f>
        <v>0</v>
      </c>
    </row>
    <row r="1408" spans="1:5" x14ac:dyDescent="0.25">
      <c r="A1408" t="s">
        <v>210</v>
      </c>
      <c r="B1408" t="s">
        <v>1008</v>
      </c>
      <c r="C1408" t="s">
        <v>1013</v>
      </c>
      <c r="D1408">
        <v>1</v>
      </c>
      <c r="E1408">
        <f>IF(D1408=1,0,1)</f>
        <v>0</v>
      </c>
    </row>
    <row r="1409" spans="1:5" x14ac:dyDescent="0.25">
      <c r="A1409" t="s">
        <v>214</v>
      </c>
      <c r="B1409" t="s">
        <v>2193</v>
      </c>
      <c r="C1409" t="s">
        <v>2203</v>
      </c>
      <c r="D1409">
        <v>1</v>
      </c>
      <c r="E1409">
        <f>IF(D1409=1,0,1)</f>
        <v>0</v>
      </c>
    </row>
    <row r="1410" spans="1:5" x14ac:dyDescent="0.25">
      <c r="A1410" t="s">
        <v>214</v>
      </c>
      <c r="B1410" t="s">
        <v>2187</v>
      </c>
      <c r="C1410" t="s">
        <v>2197</v>
      </c>
      <c r="D1410">
        <v>1</v>
      </c>
      <c r="E1410">
        <f>IF(D1410=1,0,1)</f>
        <v>0</v>
      </c>
    </row>
    <row r="1411" spans="1:5" x14ac:dyDescent="0.25">
      <c r="A1411" t="s">
        <v>4767</v>
      </c>
      <c r="B1411" t="s">
        <v>4936</v>
      </c>
      <c r="C1411" t="s">
        <v>4937</v>
      </c>
      <c r="D1411">
        <v>1</v>
      </c>
      <c r="E1411">
        <f>IF(D1411=1,0,1)</f>
        <v>0</v>
      </c>
    </row>
    <row r="1412" spans="1:5" x14ac:dyDescent="0.25">
      <c r="A1412" t="s">
        <v>2238</v>
      </c>
      <c r="B1412" t="s">
        <v>2290</v>
      </c>
      <c r="C1412" t="s">
        <v>2295</v>
      </c>
      <c r="D1412">
        <v>1</v>
      </c>
      <c r="E1412">
        <f>IF(D1412=1,0,1)</f>
        <v>0</v>
      </c>
    </row>
    <row r="1413" spans="1:5" x14ac:dyDescent="0.25">
      <c r="A1413" t="s">
        <v>213</v>
      </c>
      <c r="B1413" t="s">
        <v>1818</v>
      </c>
      <c r="C1413" t="s">
        <v>1822</v>
      </c>
      <c r="D1413">
        <v>1</v>
      </c>
      <c r="E1413">
        <f>IF(D1413=1,0,1)</f>
        <v>0</v>
      </c>
    </row>
    <row r="1414" spans="1:5" x14ac:dyDescent="0.25">
      <c r="A1414" t="s">
        <v>3456</v>
      </c>
      <c r="B1414" t="s">
        <v>3230</v>
      </c>
      <c r="C1414" t="s">
        <v>3240</v>
      </c>
      <c r="D1414">
        <v>1</v>
      </c>
      <c r="E1414">
        <f>IF(D1414=1,0,1)</f>
        <v>0</v>
      </c>
    </row>
    <row r="1415" spans="1:5" x14ac:dyDescent="0.25">
      <c r="A1415" t="s">
        <v>5143</v>
      </c>
      <c r="B1415" t="s">
        <v>5247</v>
      </c>
      <c r="C1415" t="s">
        <v>5252</v>
      </c>
      <c r="D1415">
        <v>1</v>
      </c>
      <c r="E1415">
        <f>IF(D1415=1,0,1)</f>
        <v>0</v>
      </c>
    </row>
    <row r="1416" spans="1:5" x14ac:dyDescent="0.25">
      <c r="A1416" t="s">
        <v>5143</v>
      </c>
      <c r="B1416" t="s">
        <v>5248</v>
      </c>
      <c r="C1416" t="s">
        <v>5253</v>
      </c>
      <c r="D1416">
        <v>1</v>
      </c>
      <c r="E1416">
        <f>IF(D1416=1,0,1)</f>
        <v>0</v>
      </c>
    </row>
    <row r="1417" spans="1:5" x14ac:dyDescent="0.25">
      <c r="A1417" t="s">
        <v>209</v>
      </c>
      <c r="B1417" t="s">
        <v>726</v>
      </c>
      <c r="C1417" t="s">
        <v>731</v>
      </c>
      <c r="D1417">
        <v>1</v>
      </c>
      <c r="E1417">
        <f>IF(D1417=1,0,1)</f>
        <v>0</v>
      </c>
    </row>
    <row r="1418" spans="1:5" x14ac:dyDescent="0.25">
      <c r="A1418" t="s">
        <v>213</v>
      </c>
      <c r="B1418" t="s">
        <v>1903</v>
      </c>
      <c r="C1418" t="s">
        <v>1913</v>
      </c>
      <c r="D1418">
        <v>1</v>
      </c>
      <c r="E1418">
        <f>IF(D1418=1,0,1)</f>
        <v>0</v>
      </c>
    </row>
    <row r="1419" spans="1:5" x14ac:dyDescent="0.25">
      <c r="A1419" t="s">
        <v>5143</v>
      </c>
      <c r="B1419" t="s">
        <v>5207</v>
      </c>
      <c r="C1419" t="s">
        <v>5211</v>
      </c>
      <c r="D1419">
        <v>1</v>
      </c>
      <c r="E1419">
        <f>IF(D1419=1,0,1)</f>
        <v>0</v>
      </c>
    </row>
    <row r="1420" spans="1:5" x14ac:dyDescent="0.25">
      <c r="A1420" t="s">
        <v>212</v>
      </c>
      <c r="B1420" t="s">
        <v>1572</v>
      </c>
      <c r="C1420" t="s">
        <v>1582</v>
      </c>
      <c r="D1420">
        <v>1</v>
      </c>
      <c r="E1420">
        <f>IF(D1420=1,0,1)</f>
        <v>0</v>
      </c>
    </row>
    <row r="1421" spans="1:5" x14ac:dyDescent="0.25">
      <c r="A1421" t="s">
        <v>4985</v>
      </c>
      <c r="B1421" t="s">
        <v>5010</v>
      </c>
      <c r="C1421" t="s">
        <v>5009</v>
      </c>
      <c r="D1421">
        <v>1</v>
      </c>
      <c r="E1421">
        <f>IF(D1421=1,0,1)</f>
        <v>0</v>
      </c>
    </row>
    <row r="1422" spans="1:5" x14ac:dyDescent="0.25">
      <c r="A1422" t="s">
        <v>5288</v>
      </c>
      <c r="B1422" t="s">
        <v>5417</v>
      </c>
      <c r="C1422" t="s">
        <v>5426</v>
      </c>
      <c r="D1422">
        <v>1</v>
      </c>
      <c r="E1422">
        <f>IF(D1422=1,0,1)</f>
        <v>0</v>
      </c>
    </row>
    <row r="1423" spans="1:5" x14ac:dyDescent="0.25">
      <c r="A1423" t="s">
        <v>4985</v>
      </c>
      <c r="B1423" t="s">
        <v>5058</v>
      </c>
      <c r="C1423" t="s">
        <v>5063</v>
      </c>
      <c r="D1423">
        <v>1</v>
      </c>
      <c r="E1423">
        <f>IF(D1423=1,0,1)</f>
        <v>0</v>
      </c>
    </row>
    <row r="1424" spans="1:5" x14ac:dyDescent="0.25">
      <c r="A1424" t="s">
        <v>210</v>
      </c>
      <c r="B1424" t="s">
        <v>1009</v>
      </c>
      <c r="C1424" t="s">
        <v>1014</v>
      </c>
      <c r="D1424">
        <v>1</v>
      </c>
      <c r="E1424">
        <f>IF(D1424=1,0,1)</f>
        <v>0</v>
      </c>
    </row>
    <row r="1425" spans="1:5" x14ac:dyDescent="0.25">
      <c r="A1425" t="s">
        <v>213</v>
      </c>
      <c r="B1425" t="s">
        <v>1662</v>
      </c>
      <c r="C1425" t="s">
        <v>1676</v>
      </c>
      <c r="D1425">
        <v>1</v>
      </c>
      <c r="E1425">
        <f>IF(D1425=1,0,1)</f>
        <v>0</v>
      </c>
    </row>
    <row r="1426" spans="1:5" x14ac:dyDescent="0.25">
      <c r="A1426" t="s">
        <v>3459</v>
      </c>
      <c r="B1426" t="s">
        <v>4280</v>
      </c>
      <c r="C1426" t="s">
        <v>4289</v>
      </c>
      <c r="D1426">
        <v>1</v>
      </c>
      <c r="E1426">
        <f>IF(D1426=1,0,1)</f>
        <v>0</v>
      </c>
    </row>
    <row r="1427" spans="1:5" x14ac:dyDescent="0.25">
      <c r="A1427" t="s">
        <v>208</v>
      </c>
      <c r="B1427" t="s">
        <v>621</v>
      </c>
      <c r="C1427" t="s">
        <v>628</v>
      </c>
      <c r="D1427">
        <v>1</v>
      </c>
      <c r="E1427">
        <f>IF(D1427=1,0,1)</f>
        <v>0</v>
      </c>
    </row>
    <row r="1428" spans="1:5" x14ac:dyDescent="0.25">
      <c r="A1428" t="s">
        <v>4400</v>
      </c>
      <c r="B1428" t="s">
        <v>4523</v>
      </c>
      <c r="C1428" t="s">
        <v>4531</v>
      </c>
      <c r="D1428">
        <v>1</v>
      </c>
      <c r="E1428">
        <f>IF(D1428=1,0,1)</f>
        <v>0</v>
      </c>
    </row>
    <row r="1429" spans="1:5" x14ac:dyDescent="0.25">
      <c r="A1429" t="s">
        <v>208</v>
      </c>
      <c r="B1429" t="s">
        <v>448</v>
      </c>
      <c r="C1429" t="s">
        <v>458</v>
      </c>
      <c r="D1429">
        <v>1</v>
      </c>
      <c r="E1429">
        <f>IF(D1429=1,0,1)</f>
        <v>0</v>
      </c>
    </row>
    <row r="1430" spans="1:5" x14ac:dyDescent="0.25">
      <c r="A1430" t="s">
        <v>213</v>
      </c>
      <c r="B1430" t="s">
        <v>1704</v>
      </c>
      <c r="C1430" t="s">
        <v>1714</v>
      </c>
      <c r="D1430">
        <v>1</v>
      </c>
      <c r="E1430">
        <f>IF(D1430=1,0,1)</f>
        <v>0</v>
      </c>
    </row>
    <row r="1431" spans="1:5" x14ac:dyDescent="0.25">
      <c r="A1431" t="s">
        <v>4767</v>
      </c>
      <c r="B1431" t="s">
        <v>4970</v>
      </c>
      <c r="C1431" t="s">
        <v>4981</v>
      </c>
      <c r="D1431">
        <v>1</v>
      </c>
      <c r="E1431">
        <f>IF(D1431=1,0,1)</f>
        <v>0</v>
      </c>
    </row>
    <row r="1432" spans="1:5" x14ac:dyDescent="0.25">
      <c r="A1432" t="s">
        <v>4767</v>
      </c>
      <c r="B1432" t="s">
        <v>4964</v>
      </c>
      <c r="C1432" t="s">
        <v>4974</v>
      </c>
      <c r="D1432">
        <v>1</v>
      </c>
      <c r="E1432">
        <f>IF(D1432=1,0,1)</f>
        <v>0</v>
      </c>
    </row>
    <row r="1433" spans="1:5" x14ac:dyDescent="0.25">
      <c r="A1433" t="s">
        <v>2530</v>
      </c>
      <c r="B1433" t="s">
        <v>2619</v>
      </c>
      <c r="C1433" t="s">
        <v>2627</v>
      </c>
      <c r="D1433">
        <v>1</v>
      </c>
      <c r="E1433">
        <f>IF(D1433=1,0,1)</f>
        <v>0</v>
      </c>
    </row>
    <row r="1434" spans="1:5" x14ac:dyDescent="0.25">
      <c r="A1434" t="s">
        <v>211</v>
      </c>
      <c r="B1434" t="s">
        <v>1356</v>
      </c>
      <c r="C1434" t="s">
        <v>1363</v>
      </c>
      <c r="D1434">
        <v>1</v>
      </c>
      <c r="E1434">
        <f>IF(D1434=1,0,1)</f>
        <v>0</v>
      </c>
    </row>
    <row r="1435" spans="1:5" x14ac:dyDescent="0.25">
      <c r="A1435" t="s">
        <v>2838</v>
      </c>
      <c r="B1435" t="s">
        <v>2854</v>
      </c>
      <c r="C1435" t="s">
        <v>2864</v>
      </c>
      <c r="D1435">
        <v>1</v>
      </c>
      <c r="E1435">
        <f>IF(D1435=1,0,1)</f>
        <v>0</v>
      </c>
    </row>
    <row r="1436" spans="1:5" x14ac:dyDescent="0.25">
      <c r="A1436" t="s">
        <v>2838</v>
      </c>
      <c r="B1436" t="s">
        <v>2840</v>
      </c>
      <c r="C1436" t="s">
        <v>2844</v>
      </c>
      <c r="D1436">
        <v>1</v>
      </c>
      <c r="E1436">
        <f>IF(D1436=1,0,1)</f>
        <v>0</v>
      </c>
    </row>
    <row r="1437" spans="1:5" x14ac:dyDescent="0.25">
      <c r="A1437" t="s">
        <v>3457</v>
      </c>
      <c r="B1437" t="s">
        <v>3780</v>
      </c>
      <c r="C1437" t="s">
        <v>3790</v>
      </c>
      <c r="D1437">
        <v>1</v>
      </c>
      <c r="E1437">
        <f>IF(D1437=1,0,1)</f>
        <v>0</v>
      </c>
    </row>
    <row r="1438" spans="1:5" x14ac:dyDescent="0.25">
      <c r="A1438" t="s">
        <v>208</v>
      </c>
      <c r="B1438" t="s">
        <v>465</v>
      </c>
      <c r="C1438" t="s">
        <v>469</v>
      </c>
      <c r="D1438">
        <v>1</v>
      </c>
      <c r="E1438">
        <f>IF(D1438=1,0,1)</f>
        <v>0</v>
      </c>
    </row>
    <row r="1439" spans="1:5" x14ac:dyDescent="0.25">
      <c r="A1439" t="s">
        <v>3458</v>
      </c>
      <c r="B1439" t="s">
        <v>3874</v>
      </c>
      <c r="C1439" t="s">
        <v>3884</v>
      </c>
      <c r="D1439">
        <v>1</v>
      </c>
      <c r="E1439">
        <f>IF(D1439=1,0,1)</f>
        <v>0</v>
      </c>
    </row>
    <row r="1440" spans="1:5" x14ac:dyDescent="0.25">
      <c r="A1440" t="s">
        <v>207</v>
      </c>
      <c r="B1440" t="s">
        <v>303</v>
      </c>
      <c r="C1440" t="s">
        <v>306</v>
      </c>
      <c r="D1440">
        <v>1</v>
      </c>
      <c r="E1440">
        <f>IF(D1440=1,0,1)</f>
        <v>0</v>
      </c>
    </row>
    <row r="1441" spans="1:5" x14ac:dyDescent="0.25">
      <c r="A1441" t="s">
        <v>3457</v>
      </c>
      <c r="B1441" t="s">
        <v>3773</v>
      </c>
      <c r="C1441" t="s">
        <v>3783</v>
      </c>
      <c r="D1441">
        <v>1</v>
      </c>
      <c r="E1441">
        <f>IF(D1441=1,0,1)</f>
        <v>0</v>
      </c>
    </row>
    <row r="1442" spans="1:5" x14ac:dyDescent="0.25">
      <c r="A1442" t="s">
        <v>214</v>
      </c>
      <c r="B1442" t="s">
        <v>1954</v>
      </c>
      <c r="C1442" t="s">
        <v>1961</v>
      </c>
      <c r="D1442">
        <v>1</v>
      </c>
      <c r="E1442">
        <f>IF(D1442=1,0,1)</f>
        <v>0</v>
      </c>
    </row>
    <row r="1443" spans="1:5" x14ac:dyDescent="0.25">
      <c r="A1443" t="s">
        <v>214</v>
      </c>
      <c r="B1443" t="s">
        <v>1952</v>
      </c>
      <c r="C1443" t="s">
        <v>1959</v>
      </c>
      <c r="D1443">
        <v>1</v>
      </c>
      <c r="E1443">
        <f>IF(D1443=1,0,1)</f>
        <v>0</v>
      </c>
    </row>
    <row r="1444" spans="1:5" x14ac:dyDescent="0.25">
      <c r="A1444" t="s">
        <v>2238</v>
      </c>
      <c r="B1444" t="s">
        <v>2301</v>
      </c>
      <c r="C1444" t="s">
        <v>2310</v>
      </c>
      <c r="D1444">
        <v>1</v>
      </c>
      <c r="E1444">
        <f>IF(D1444=1,0,1)</f>
        <v>0</v>
      </c>
    </row>
    <row r="1445" spans="1:5" x14ac:dyDescent="0.25">
      <c r="A1445" t="s">
        <v>211</v>
      </c>
      <c r="B1445" t="s">
        <v>1360</v>
      </c>
      <c r="C1445" t="s">
        <v>1367</v>
      </c>
      <c r="D1445">
        <v>1</v>
      </c>
      <c r="E1445">
        <f>IF(D1445=1,0,1)</f>
        <v>0</v>
      </c>
    </row>
    <row r="1446" spans="1:5" x14ac:dyDescent="0.25">
      <c r="A1446" t="s">
        <v>4985</v>
      </c>
      <c r="B1446" t="s">
        <v>5117</v>
      </c>
      <c r="C1446" t="s">
        <v>5124</v>
      </c>
      <c r="D1446">
        <v>1</v>
      </c>
      <c r="E1446">
        <f>IF(D1446=1,0,1)</f>
        <v>0</v>
      </c>
    </row>
    <row r="1447" spans="1:5" x14ac:dyDescent="0.25">
      <c r="A1447" t="s">
        <v>5288</v>
      </c>
      <c r="B1447" t="s">
        <v>5368</v>
      </c>
      <c r="C1447" t="s">
        <v>5378</v>
      </c>
      <c r="D1447">
        <v>1</v>
      </c>
      <c r="E1447">
        <f>IF(D1447=1,0,1)</f>
        <v>0</v>
      </c>
    </row>
    <row r="1448" spans="1:5" x14ac:dyDescent="0.25">
      <c r="A1448" t="s">
        <v>4630</v>
      </c>
      <c r="B1448" t="s">
        <v>206</v>
      </c>
      <c r="C1448" t="s">
        <v>4631</v>
      </c>
      <c r="D1448">
        <v>1</v>
      </c>
      <c r="E1448">
        <f>IF(D1448=1,0,1)</f>
        <v>0</v>
      </c>
    </row>
    <row r="1449" spans="1:5" x14ac:dyDescent="0.25">
      <c r="A1449" t="s">
        <v>198</v>
      </c>
      <c r="B1449" t="s">
        <v>200</v>
      </c>
      <c r="C1449" t="s">
        <v>23</v>
      </c>
      <c r="D1449">
        <v>1</v>
      </c>
      <c r="E1449">
        <f>IF(D1449=1,0,1)</f>
        <v>0</v>
      </c>
    </row>
    <row r="1450" spans="1:5" x14ac:dyDescent="0.25">
      <c r="A1450" t="s">
        <v>4400</v>
      </c>
      <c r="B1450" t="s">
        <v>4585</v>
      </c>
      <c r="C1450" t="s">
        <v>4588</v>
      </c>
      <c r="D1450">
        <v>1</v>
      </c>
      <c r="E1450">
        <f>IF(D1450=1,0,1)</f>
        <v>0</v>
      </c>
    </row>
    <row r="1451" spans="1:5" x14ac:dyDescent="0.25">
      <c r="A1451" t="s">
        <v>5143</v>
      </c>
      <c r="B1451" t="s">
        <v>5184</v>
      </c>
      <c r="C1451" t="s">
        <v>5193</v>
      </c>
      <c r="D1451">
        <v>1</v>
      </c>
      <c r="E1451">
        <f>IF(D1451=1,0,1)</f>
        <v>0</v>
      </c>
    </row>
    <row r="1452" spans="1:5" x14ac:dyDescent="0.25">
      <c r="A1452" t="s">
        <v>2238</v>
      </c>
      <c r="B1452" t="s">
        <v>2270</v>
      </c>
      <c r="C1452" t="s">
        <v>2281</v>
      </c>
      <c r="D1452">
        <v>1</v>
      </c>
      <c r="E1452">
        <f>IF(D1452=1,0,1)</f>
        <v>0</v>
      </c>
    </row>
    <row r="1453" spans="1:5" x14ac:dyDescent="0.25">
      <c r="A1453" t="s">
        <v>3458</v>
      </c>
      <c r="B1453" t="s">
        <v>4098</v>
      </c>
      <c r="C1453" t="s">
        <v>4107</v>
      </c>
      <c r="D1453">
        <v>1</v>
      </c>
      <c r="E1453">
        <f>IF(D1453=1,0,1)</f>
        <v>0</v>
      </c>
    </row>
    <row r="1454" spans="1:5" x14ac:dyDescent="0.25">
      <c r="A1454" t="s">
        <v>3458</v>
      </c>
      <c r="B1454" t="s">
        <v>4093</v>
      </c>
      <c r="C1454" t="s">
        <v>4102</v>
      </c>
      <c r="D1454">
        <v>1</v>
      </c>
      <c r="E1454">
        <f>IF(D1454=1,0,1)</f>
        <v>0</v>
      </c>
    </row>
    <row r="1455" spans="1:5" x14ac:dyDescent="0.25">
      <c r="A1455" t="s">
        <v>3458</v>
      </c>
      <c r="B1455" t="s">
        <v>4095</v>
      </c>
      <c r="C1455" t="s">
        <v>4104</v>
      </c>
      <c r="D1455">
        <v>1</v>
      </c>
      <c r="E1455">
        <f>IF(D1455=1,0,1)</f>
        <v>0</v>
      </c>
    </row>
    <row r="1456" spans="1:5" x14ac:dyDescent="0.25">
      <c r="A1456" t="s">
        <v>3458</v>
      </c>
      <c r="B1456" t="s">
        <v>4094</v>
      </c>
      <c r="C1456" t="s">
        <v>4103</v>
      </c>
      <c r="D1456">
        <v>1</v>
      </c>
      <c r="E1456">
        <f>IF(D1456=1,0,1)</f>
        <v>0</v>
      </c>
    </row>
    <row r="1457" spans="1:5" x14ac:dyDescent="0.25">
      <c r="A1457" t="s">
        <v>3458</v>
      </c>
      <c r="B1457" t="s">
        <v>4096</v>
      </c>
      <c r="C1457" t="s">
        <v>4105</v>
      </c>
      <c r="D1457">
        <v>1</v>
      </c>
      <c r="E1457">
        <f>IF(D1457=1,0,1)</f>
        <v>0</v>
      </c>
    </row>
    <row r="1458" spans="1:5" x14ac:dyDescent="0.25">
      <c r="A1458" t="s">
        <v>3458</v>
      </c>
      <c r="B1458" t="s">
        <v>4100</v>
      </c>
      <c r="C1458" t="s">
        <v>4108</v>
      </c>
      <c r="D1458">
        <v>1</v>
      </c>
      <c r="E1458">
        <f>IF(D1458=1,0,1)</f>
        <v>0</v>
      </c>
    </row>
    <row r="1459" spans="1:5" x14ac:dyDescent="0.25">
      <c r="A1459" t="s">
        <v>212</v>
      </c>
      <c r="B1459" t="s">
        <v>1588</v>
      </c>
      <c r="C1459" t="s">
        <v>1597</v>
      </c>
      <c r="D1459">
        <v>1</v>
      </c>
      <c r="E1459">
        <f>IF(D1459=1,0,1)</f>
        <v>0</v>
      </c>
    </row>
    <row r="1460" spans="1:5" x14ac:dyDescent="0.25">
      <c r="A1460" t="s">
        <v>3456</v>
      </c>
      <c r="B1460" t="s">
        <v>3335</v>
      </c>
      <c r="C1460" t="s">
        <v>3344</v>
      </c>
      <c r="D1460">
        <v>1</v>
      </c>
      <c r="E1460">
        <f>IF(D1460=1,0,1)</f>
        <v>0</v>
      </c>
    </row>
    <row r="1461" spans="1:5" x14ac:dyDescent="0.25">
      <c r="A1461" t="s">
        <v>210</v>
      </c>
      <c r="B1461" t="s">
        <v>932</v>
      </c>
      <c r="C1461" t="s">
        <v>942</v>
      </c>
      <c r="D1461">
        <v>1</v>
      </c>
      <c r="E1461">
        <f>IF(D1461=1,0,1)</f>
        <v>0</v>
      </c>
    </row>
    <row r="1462" spans="1:5" x14ac:dyDescent="0.25">
      <c r="A1462" t="s">
        <v>2838</v>
      </c>
      <c r="B1462" t="s">
        <v>2852</v>
      </c>
      <c r="C1462" t="s">
        <v>2862</v>
      </c>
      <c r="D1462">
        <v>1</v>
      </c>
      <c r="E1462">
        <f>IF(D1462=1,0,1)</f>
        <v>0</v>
      </c>
    </row>
    <row r="1463" spans="1:5" x14ac:dyDescent="0.25">
      <c r="A1463" t="s">
        <v>213</v>
      </c>
      <c r="B1463" t="s">
        <v>1666</v>
      </c>
      <c r="C1463" t="s">
        <v>1673</v>
      </c>
      <c r="D1463">
        <v>1</v>
      </c>
      <c r="E1463">
        <f>IF(D1463=1,0,1)</f>
        <v>0</v>
      </c>
    </row>
    <row r="1464" spans="1:5" x14ac:dyDescent="0.25">
      <c r="A1464" t="s">
        <v>3457</v>
      </c>
      <c r="B1464" t="s">
        <v>3668</v>
      </c>
      <c r="C1464" t="s">
        <v>3674</v>
      </c>
      <c r="D1464">
        <v>1</v>
      </c>
      <c r="E1464">
        <f>IF(D1464=1,0,1)</f>
        <v>0</v>
      </c>
    </row>
    <row r="1465" spans="1:5" x14ac:dyDescent="0.25">
      <c r="A1465" t="s">
        <v>2530</v>
      </c>
      <c r="B1465" t="s">
        <v>2742</v>
      </c>
      <c r="C1465" t="s">
        <v>2750</v>
      </c>
      <c r="D1465">
        <v>1</v>
      </c>
      <c r="E1465">
        <f>IF(D1465=1,0,1)</f>
        <v>0</v>
      </c>
    </row>
    <row r="1466" spans="1:5" x14ac:dyDescent="0.25">
      <c r="A1466" t="s">
        <v>213</v>
      </c>
      <c r="B1466" t="s">
        <v>1793</v>
      </c>
      <c r="C1466" t="s">
        <v>1792</v>
      </c>
      <c r="D1466">
        <v>1</v>
      </c>
      <c r="E1466">
        <f>IF(D1466=1,0,1)</f>
        <v>0</v>
      </c>
    </row>
    <row r="1467" spans="1:5" x14ac:dyDescent="0.25">
      <c r="A1467" t="s">
        <v>3458</v>
      </c>
      <c r="B1467" t="s">
        <v>4088</v>
      </c>
      <c r="C1467" t="s">
        <v>4090</v>
      </c>
      <c r="D1467">
        <v>1</v>
      </c>
      <c r="E1467">
        <f>IF(D1467=1,0,1)</f>
        <v>0</v>
      </c>
    </row>
    <row r="1468" spans="1:5" x14ac:dyDescent="0.25">
      <c r="A1468" t="s">
        <v>2838</v>
      </c>
      <c r="B1468" t="s">
        <v>2923</v>
      </c>
      <c r="C1468" t="s">
        <v>2922</v>
      </c>
      <c r="D1468">
        <v>1</v>
      </c>
      <c r="E1468">
        <f>IF(D1468=1,0,1)</f>
        <v>0</v>
      </c>
    </row>
    <row r="1469" spans="1:5" x14ac:dyDescent="0.25">
      <c r="A1469" t="s">
        <v>210</v>
      </c>
      <c r="B1469" t="s">
        <v>1078</v>
      </c>
      <c r="C1469" t="s">
        <v>1083</v>
      </c>
      <c r="D1469">
        <v>1</v>
      </c>
      <c r="E1469">
        <f>IF(D1469=1,0,1)</f>
        <v>0</v>
      </c>
    </row>
    <row r="1470" spans="1:5" x14ac:dyDescent="0.25">
      <c r="A1470" t="s">
        <v>2238</v>
      </c>
      <c r="B1470" t="s">
        <v>2299</v>
      </c>
      <c r="C1470" t="s">
        <v>2308</v>
      </c>
      <c r="D1470">
        <v>1</v>
      </c>
      <c r="E1470">
        <f>IF(D1470=1,0,1)</f>
        <v>0</v>
      </c>
    </row>
    <row r="1471" spans="1:5" x14ac:dyDescent="0.25">
      <c r="A1471" t="s">
        <v>5143</v>
      </c>
      <c r="B1471" t="s">
        <v>5237</v>
      </c>
      <c r="C1471" t="s">
        <v>5246</v>
      </c>
      <c r="D1471">
        <v>1</v>
      </c>
      <c r="E1471">
        <f>IF(D1471=1,0,1)</f>
        <v>0</v>
      </c>
    </row>
    <row r="1472" spans="1:5" x14ac:dyDescent="0.25">
      <c r="A1472" t="s">
        <v>208</v>
      </c>
      <c r="B1472" t="s">
        <v>619</v>
      </c>
      <c r="C1472" t="s">
        <v>626</v>
      </c>
      <c r="D1472">
        <v>1</v>
      </c>
      <c r="E1472">
        <f>IF(D1472=1,0,1)</f>
        <v>0</v>
      </c>
    </row>
    <row r="1473" spans="1:5" x14ac:dyDescent="0.25">
      <c r="A1473" t="s">
        <v>208</v>
      </c>
      <c r="B1473" t="s">
        <v>603</v>
      </c>
      <c r="C1473" t="s">
        <v>610</v>
      </c>
      <c r="D1473">
        <v>1</v>
      </c>
      <c r="E1473">
        <f>IF(D1473=1,0,1)</f>
        <v>0</v>
      </c>
    </row>
    <row r="1474" spans="1:5" x14ac:dyDescent="0.25">
      <c r="A1474" t="s">
        <v>213</v>
      </c>
      <c r="B1474" t="s">
        <v>1882</v>
      </c>
      <c r="C1474" t="s">
        <v>1894</v>
      </c>
      <c r="D1474">
        <v>1</v>
      </c>
      <c r="E1474">
        <f>IF(D1474=1,0,1)</f>
        <v>0</v>
      </c>
    </row>
    <row r="1475" spans="1:5" x14ac:dyDescent="0.25">
      <c r="A1475" t="s">
        <v>208</v>
      </c>
      <c r="B1475" t="s">
        <v>561</v>
      </c>
      <c r="C1475" t="s">
        <v>563</v>
      </c>
      <c r="D1475">
        <v>1</v>
      </c>
      <c r="E1475">
        <f>IF(D1475=1,0,1)</f>
        <v>0</v>
      </c>
    </row>
    <row r="1476" spans="1:5" x14ac:dyDescent="0.25">
      <c r="A1476" t="s">
        <v>207</v>
      </c>
      <c r="B1476" t="s">
        <v>343</v>
      </c>
      <c r="C1476" t="s">
        <v>346</v>
      </c>
      <c r="D1476">
        <v>1</v>
      </c>
      <c r="E1476">
        <f>IF(D1476=1,0,1)</f>
        <v>0</v>
      </c>
    </row>
    <row r="1477" spans="1:5" x14ac:dyDescent="0.25">
      <c r="A1477" t="s">
        <v>212</v>
      </c>
      <c r="B1477" t="s">
        <v>1594</v>
      </c>
      <c r="C1477" t="s">
        <v>1601</v>
      </c>
      <c r="D1477">
        <v>1</v>
      </c>
      <c r="E1477">
        <f>IF(D1477=1,0,1)</f>
        <v>0</v>
      </c>
    </row>
    <row r="1478" spans="1:5" x14ac:dyDescent="0.25">
      <c r="A1478" t="s">
        <v>3458</v>
      </c>
      <c r="B1478" t="s">
        <v>3924</v>
      </c>
      <c r="C1478" t="s">
        <v>3928</v>
      </c>
      <c r="D1478">
        <v>1</v>
      </c>
      <c r="E1478">
        <f>IF(D1478=1,0,1)</f>
        <v>0</v>
      </c>
    </row>
    <row r="1479" spans="1:5" x14ac:dyDescent="0.25">
      <c r="A1479" t="s">
        <v>2238</v>
      </c>
      <c r="B1479" t="s">
        <v>2447</v>
      </c>
      <c r="C1479" t="s">
        <v>2456</v>
      </c>
      <c r="D1479">
        <v>1</v>
      </c>
      <c r="E1479">
        <f>IF(D1479=1,0,1)</f>
        <v>0</v>
      </c>
    </row>
    <row r="1480" spans="1:5" x14ac:dyDescent="0.25">
      <c r="A1480" t="s">
        <v>212</v>
      </c>
      <c r="B1480" t="s">
        <v>1456</v>
      </c>
      <c r="C1480" t="s">
        <v>1465</v>
      </c>
      <c r="D1480">
        <v>1</v>
      </c>
      <c r="E1480">
        <f>IF(D1480=1,0,1)</f>
        <v>0</v>
      </c>
    </row>
    <row r="1481" spans="1:5" x14ac:dyDescent="0.25">
      <c r="A1481" t="s">
        <v>198</v>
      </c>
      <c r="B1481" t="s">
        <v>52</v>
      </c>
      <c r="C1481" t="s">
        <v>63</v>
      </c>
      <c r="D1481">
        <v>1</v>
      </c>
      <c r="E1481">
        <f>IF(D1481=1,0,1)</f>
        <v>0</v>
      </c>
    </row>
    <row r="1482" spans="1:5" x14ac:dyDescent="0.25">
      <c r="A1482" t="s">
        <v>214</v>
      </c>
      <c r="B1482" t="s">
        <v>2235</v>
      </c>
      <c r="C1482" t="s">
        <v>2237</v>
      </c>
      <c r="D1482">
        <v>1</v>
      </c>
      <c r="E1482">
        <f>IF(D1482=1,0,1)</f>
        <v>0</v>
      </c>
    </row>
    <row r="1483" spans="1:5" x14ac:dyDescent="0.25">
      <c r="A1483" t="s">
        <v>4767</v>
      </c>
      <c r="B1483" t="s">
        <v>4775</v>
      </c>
      <c r="C1483" t="s">
        <v>4781</v>
      </c>
      <c r="D1483">
        <v>1</v>
      </c>
      <c r="E1483">
        <f>IF(D1483=1,0,1)</f>
        <v>0</v>
      </c>
    </row>
    <row r="1484" spans="1:5" x14ac:dyDescent="0.25">
      <c r="A1484" t="s">
        <v>214</v>
      </c>
      <c r="B1484" t="s">
        <v>2009</v>
      </c>
      <c r="C1484" t="s">
        <v>2024</v>
      </c>
      <c r="D1484">
        <v>1</v>
      </c>
      <c r="E1484">
        <f>IF(D1484=1,0,1)</f>
        <v>0</v>
      </c>
    </row>
    <row r="1485" spans="1:5" x14ac:dyDescent="0.25">
      <c r="A1485" t="s">
        <v>2530</v>
      </c>
      <c r="B1485" t="s">
        <v>2704</v>
      </c>
      <c r="C1485" t="s">
        <v>2709</v>
      </c>
      <c r="D1485">
        <v>1</v>
      </c>
      <c r="E1485">
        <f>IF(D1485=1,0,1)</f>
        <v>0</v>
      </c>
    </row>
    <row r="1486" spans="1:5" x14ac:dyDescent="0.25">
      <c r="A1486" t="s">
        <v>3459</v>
      </c>
      <c r="B1486" t="s">
        <v>4366</v>
      </c>
      <c r="C1486" t="s">
        <v>4372</v>
      </c>
      <c r="D1486">
        <v>1</v>
      </c>
      <c r="E1486">
        <f>IF(D1486=1,0,1)</f>
        <v>0</v>
      </c>
    </row>
    <row r="1487" spans="1:5" x14ac:dyDescent="0.25">
      <c r="A1487" t="s">
        <v>3457</v>
      </c>
      <c r="B1487" t="s">
        <v>3573</v>
      </c>
      <c r="C1487" t="s">
        <v>3580</v>
      </c>
      <c r="D1487">
        <v>1</v>
      </c>
      <c r="E1487">
        <f>IF(D1487=1,0,1)</f>
        <v>0</v>
      </c>
    </row>
    <row r="1488" spans="1:5" x14ac:dyDescent="0.25">
      <c r="A1488" t="s">
        <v>5288</v>
      </c>
      <c r="B1488" t="s">
        <v>5467</v>
      </c>
      <c r="C1488" t="s">
        <v>5468</v>
      </c>
      <c r="D1488">
        <v>1</v>
      </c>
      <c r="E1488">
        <f>IF(D1488=1,0,1)</f>
        <v>0</v>
      </c>
    </row>
    <row r="1489" spans="1:5" x14ac:dyDescent="0.25">
      <c r="A1489" t="s">
        <v>4985</v>
      </c>
      <c r="B1489" t="s">
        <v>5141</v>
      </c>
      <c r="C1489" t="s">
        <v>5142</v>
      </c>
      <c r="D1489">
        <v>1</v>
      </c>
      <c r="E1489">
        <f>IF(D1489=1,0,1)</f>
        <v>0</v>
      </c>
    </row>
    <row r="1490" spans="1:5" x14ac:dyDescent="0.25">
      <c r="A1490" t="s">
        <v>5143</v>
      </c>
      <c r="B1490" t="s">
        <v>5249</v>
      </c>
      <c r="C1490" t="s">
        <v>5254</v>
      </c>
      <c r="D1490">
        <v>1</v>
      </c>
      <c r="E1490">
        <f>IF(D1490=1,0,1)</f>
        <v>0</v>
      </c>
    </row>
    <row r="1491" spans="1:5" x14ac:dyDescent="0.25">
      <c r="A1491" t="s">
        <v>3457</v>
      </c>
      <c r="B1491" t="s">
        <v>3475</v>
      </c>
      <c r="C1491" t="s">
        <v>3486</v>
      </c>
      <c r="D1491">
        <v>1</v>
      </c>
      <c r="E1491">
        <f>IF(D1491=1,0,1)</f>
        <v>0</v>
      </c>
    </row>
    <row r="1492" spans="1:5" x14ac:dyDescent="0.25">
      <c r="A1492" t="s">
        <v>3457</v>
      </c>
      <c r="B1492" t="s">
        <v>3478</v>
      </c>
      <c r="C1492" t="s">
        <v>3489</v>
      </c>
      <c r="D1492">
        <v>1</v>
      </c>
      <c r="E1492">
        <f>IF(D1492=1,0,1)</f>
        <v>0</v>
      </c>
    </row>
    <row r="1493" spans="1:5" x14ac:dyDescent="0.25">
      <c r="A1493" t="s">
        <v>3457</v>
      </c>
      <c r="B1493" t="s">
        <v>3480</v>
      </c>
      <c r="C1493" t="s">
        <v>3491</v>
      </c>
      <c r="D1493">
        <v>1</v>
      </c>
      <c r="E1493">
        <f>IF(D1493=1,0,1)</f>
        <v>0</v>
      </c>
    </row>
    <row r="1494" spans="1:5" x14ac:dyDescent="0.25">
      <c r="A1494" t="s">
        <v>3458</v>
      </c>
      <c r="B1494" t="s">
        <v>3914</v>
      </c>
      <c r="C1494" t="s">
        <v>3920</v>
      </c>
      <c r="D1494">
        <v>1</v>
      </c>
      <c r="E1494">
        <f>IF(D1494=1,0,1)</f>
        <v>0</v>
      </c>
    </row>
    <row r="1495" spans="1:5" x14ac:dyDescent="0.25">
      <c r="A1495" t="s">
        <v>210</v>
      </c>
      <c r="B1495" t="s">
        <v>1010</v>
      </c>
      <c r="C1495" t="s">
        <v>1015</v>
      </c>
      <c r="D1495">
        <v>1</v>
      </c>
      <c r="E1495">
        <f>IF(D1495=1,0,1)</f>
        <v>0</v>
      </c>
    </row>
    <row r="1496" spans="1:5" x14ac:dyDescent="0.25">
      <c r="A1496" t="s">
        <v>214</v>
      </c>
      <c r="B1496" t="s">
        <v>2054</v>
      </c>
      <c r="C1496" t="s">
        <v>2064</v>
      </c>
      <c r="D1496">
        <v>1</v>
      </c>
      <c r="E1496">
        <f>IF(D1496=1,0,1)</f>
        <v>0</v>
      </c>
    </row>
    <row r="1497" spans="1:5" x14ac:dyDescent="0.25">
      <c r="A1497" t="s">
        <v>4767</v>
      </c>
      <c r="B1497" t="s">
        <v>4818</v>
      </c>
      <c r="C1497" t="s">
        <v>4828</v>
      </c>
      <c r="D1497">
        <v>1</v>
      </c>
      <c r="E1497">
        <f>IF(D1497=1,0,1)</f>
        <v>0</v>
      </c>
    </row>
    <row r="1498" spans="1:5" x14ac:dyDescent="0.25">
      <c r="A1498" t="s">
        <v>3456</v>
      </c>
      <c r="B1498" t="s">
        <v>3150</v>
      </c>
      <c r="C1498" t="s">
        <v>3157</v>
      </c>
      <c r="D1498">
        <v>1</v>
      </c>
      <c r="E1498">
        <f>IF(D1498=1,0,1)</f>
        <v>0</v>
      </c>
    </row>
    <row r="1499" spans="1:5" x14ac:dyDescent="0.25">
      <c r="A1499" t="s">
        <v>3457</v>
      </c>
      <c r="B1499" t="s">
        <v>3771</v>
      </c>
      <c r="C1499" t="s">
        <v>3781</v>
      </c>
      <c r="D1499">
        <v>1</v>
      </c>
      <c r="E1499">
        <f>IF(D1499=1,0,1)</f>
        <v>0</v>
      </c>
    </row>
    <row r="1500" spans="1:5" x14ac:dyDescent="0.25">
      <c r="A1500" t="s">
        <v>5288</v>
      </c>
      <c r="B1500" t="s">
        <v>5298</v>
      </c>
      <c r="C1500" t="s">
        <v>5308</v>
      </c>
      <c r="D1500">
        <v>1</v>
      </c>
      <c r="E1500">
        <f>IF(D1500=1,0,1)</f>
        <v>0</v>
      </c>
    </row>
    <row r="1501" spans="1:5" x14ac:dyDescent="0.25">
      <c r="A1501" t="s">
        <v>212</v>
      </c>
      <c r="B1501" t="s">
        <v>1637</v>
      </c>
      <c r="C1501" t="s">
        <v>1642</v>
      </c>
      <c r="D1501">
        <v>1</v>
      </c>
      <c r="E1501">
        <f>IF(D1501=1,0,1)</f>
        <v>0</v>
      </c>
    </row>
    <row r="1502" spans="1:5" x14ac:dyDescent="0.25">
      <c r="A1502" t="s">
        <v>5288</v>
      </c>
      <c r="B1502" t="s">
        <v>5304</v>
      </c>
      <c r="C1502" t="s">
        <v>5313</v>
      </c>
      <c r="D1502">
        <v>1</v>
      </c>
      <c r="E1502">
        <f>IF(D1502=1,0,1)</f>
        <v>0</v>
      </c>
    </row>
    <row r="1503" spans="1:5" x14ac:dyDescent="0.25">
      <c r="A1503" t="s">
        <v>5288</v>
      </c>
      <c r="B1503" t="s">
        <v>5305</v>
      </c>
      <c r="C1503" t="s">
        <v>5314</v>
      </c>
      <c r="D1503">
        <v>1</v>
      </c>
      <c r="E1503">
        <f>IF(D1503=1,0,1)</f>
        <v>0</v>
      </c>
    </row>
    <row r="1504" spans="1:5" x14ac:dyDescent="0.25">
      <c r="A1504" t="s">
        <v>210</v>
      </c>
      <c r="B1504" t="s">
        <v>1042</v>
      </c>
      <c r="C1504" t="s">
        <v>1058</v>
      </c>
      <c r="D1504">
        <v>1</v>
      </c>
      <c r="E1504">
        <f>IF(D1504=1,0,1)</f>
        <v>0</v>
      </c>
    </row>
    <row r="1505" spans="1:5" x14ac:dyDescent="0.25">
      <c r="A1505" t="s">
        <v>214</v>
      </c>
      <c r="B1505" t="s">
        <v>2112</v>
      </c>
      <c r="C1505" t="s">
        <v>2121</v>
      </c>
      <c r="D1505">
        <v>1</v>
      </c>
      <c r="E1505">
        <f>IF(D1505=1,0,1)</f>
        <v>0</v>
      </c>
    </row>
    <row r="1506" spans="1:5" x14ac:dyDescent="0.25">
      <c r="A1506" t="s">
        <v>4985</v>
      </c>
      <c r="B1506" t="s">
        <v>5086</v>
      </c>
      <c r="C1506" t="s">
        <v>5094</v>
      </c>
      <c r="D1506">
        <v>1</v>
      </c>
      <c r="E1506">
        <f>IF(D1506=1,0,1)</f>
        <v>0</v>
      </c>
    </row>
    <row r="1507" spans="1:5" x14ac:dyDescent="0.25">
      <c r="A1507" t="s">
        <v>2238</v>
      </c>
      <c r="B1507" t="s">
        <v>2510</v>
      </c>
      <c r="C1507" t="s">
        <v>2514</v>
      </c>
      <c r="D1507">
        <v>1</v>
      </c>
      <c r="E1507">
        <f>IF(D1507=1,0,1)</f>
        <v>0</v>
      </c>
    </row>
    <row r="1508" spans="1:5" x14ac:dyDescent="0.25">
      <c r="A1508" t="s">
        <v>5143</v>
      </c>
      <c r="B1508" t="s">
        <v>5196</v>
      </c>
      <c r="C1508" t="s">
        <v>5201</v>
      </c>
      <c r="D1508">
        <v>1</v>
      </c>
      <c r="E1508">
        <f>IF(D1508=1,0,1)</f>
        <v>0</v>
      </c>
    </row>
    <row r="1509" spans="1:5" x14ac:dyDescent="0.25">
      <c r="A1509" t="s">
        <v>4767</v>
      </c>
      <c r="B1509" t="s">
        <v>4919</v>
      </c>
      <c r="C1509" t="s">
        <v>4928</v>
      </c>
      <c r="D1509">
        <v>1</v>
      </c>
      <c r="E1509">
        <f>IF(D1509=1,0,1)</f>
        <v>0</v>
      </c>
    </row>
    <row r="1510" spans="1:5" x14ac:dyDescent="0.25">
      <c r="A1510" t="s">
        <v>4767</v>
      </c>
      <c r="B1510" t="s">
        <v>4920</v>
      </c>
      <c r="C1510" t="s">
        <v>4929</v>
      </c>
      <c r="D1510">
        <v>1</v>
      </c>
      <c r="E1510">
        <f>IF(D1510=1,0,1)</f>
        <v>0</v>
      </c>
    </row>
    <row r="1511" spans="1:5" x14ac:dyDescent="0.25">
      <c r="A1511" t="s">
        <v>4767</v>
      </c>
      <c r="B1511" t="s">
        <v>4922</v>
      </c>
      <c r="C1511" t="s">
        <v>4931</v>
      </c>
      <c r="D1511">
        <v>1</v>
      </c>
      <c r="E1511">
        <f>IF(D1511=1,0,1)</f>
        <v>0</v>
      </c>
    </row>
    <row r="1512" spans="1:5" x14ac:dyDescent="0.25">
      <c r="A1512" t="s">
        <v>3456</v>
      </c>
      <c r="B1512" t="s">
        <v>3312</v>
      </c>
      <c r="C1512" t="s">
        <v>3319</v>
      </c>
      <c r="D1512">
        <v>1</v>
      </c>
      <c r="E1512">
        <f>IF(D1512=1,0,1)</f>
        <v>0</v>
      </c>
    </row>
    <row r="1513" spans="1:5" x14ac:dyDescent="0.25">
      <c r="A1513" t="s">
        <v>3459</v>
      </c>
      <c r="B1513" t="s">
        <v>206</v>
      </c>
      <c r="C1513" t="s">
        <v>4121</v>
      </c>
      <c r="D1513">
        <v>1</v>
      </c>
      <c r="E1513">
        <f>IF(D1513=1,0,1)</f>
        <v>0</v>
      </c>
    </row>
    <row r="1514" spans="1:5" x14ac:dyDescent="0.25">
      <c r="A1514" t="s">
        <v>3458</v>
      </c>
      <c r="B1514" t="s">
        <v>206</v>
      </c>
      <c r="C1514" t="s">
        <v>3793</v>
      </c>
      <c r="D1514">
        <v>1</v>
      </c>
      <c r="E1514">
        <f>IF(D1514=1,0,1)</f>
        <v>0</v>
      </c>
    </row>
    <row r="1515" spans="1:5" x14ac:dyDescent="0.25">
      <c r="A1515" t="s">
        <v>198</v>
      </c>
      <c r="B1515" t="s">
        <v>33</v>
      </c>
      <c r="C1515" t="s">
        <v>34</v>
      </c>
      <c r="D1515">
        <v>1</v>
      </c>
      <c r="E1515">
        <f>IF(D1515=1,0,1)</f>
        <v>0</v>
      </c>
    </row>
    <row r="1516" spans="1:5" x14ac:dyDescent="0.25">
      <c r="A1516" t="s">
        <v>210</v>
      </c>
      <c r="B1516" t="s">
        <v>206</v>
      </c>
      <c r="C1516" t="s">
        <v>889</v>
      </c>
      <c r="D1516">
        <v>1</v>
      </c>
      <c r="E1516">
        <f>IF(D1516=1,0,1)</f>
        <v>0</v>
      </c>
    </row>
    <row r="1517" spans="1:5" x14ac:dyDescent="0.25">
      <c r="A1517" t="s">
        <v>211</v>
      </c>
      <c r="B1517" t="s">
        <v>1270</v>
      </c>
      <c r="C1517" t="s">
        <v>1275</v>
      </c>
      <c r="D1517">
        <v>1</v>
      </c>
      <c r="E1517">
        <f>IF(D1517=1,0,1)</f>
        <v>0</v>
      </c>
    </row>
    <row r="1518" spans="1:5" x14ac:dyDescent="0.25">
      <c r="A1518" t="s">
        <v>2238</v>
      </c>
      <c r="B1518" t="s">
        <v>2273</v>
      </c>
      <c r="C1518" t="s">
        <v>2283</v>
      </c>
      <c r="D1518">
        <v>1</v>
      </c>
      <c r="E1518">
        <f>IF(D1518=1,0,1)</f>
        <v>0</v>
      </c>
    </row>
    <row r="1519" spans="1:5" x14ac:dyDescent="0.25">
      <c r="A1519" t="s">
        <v>209</v>
      </c>
      <c r="B1519" t="s">
        <v>687</v>
      </c>
      <c r="C1519" t="s">
        <v>699</v>
      </c>
      <c r="D1519">
        <v>1</v>
      </c>
      <c r="E1519">
        <f>IF(D1519=1,0,1)</f>
        <v>0</v>
      </c>
    </row>
    <row r="1520" spans="1:5" x14ac:dyDescent="0.25">
      <c r="A1520" t="s">
        <v>3456</v>
      </c>
      <c r="B1520" t="s">
        <v>3207</v>
      </c>
      <c r="C1520" t="s">
        <v>3218</v>
      </c>
      <c r="D1520">
        <v>1</v>
      </c>
      <c r="E1520">
        <f>IF(D1520=1,0,1)</f>
        <v>0</v>
      </c>
    </row>
    <row r="1521" spans="1:5" x14ac:dyDescent="0.25">
      <c r="A1521" t="s">
        <v>2838</v>
      </c>
      <c r="B1521" t="s">
        <v>3044</v>
      </c>
      <c r="C1521" t="s">
        <v>3049</v>
      </c>
      <c r="D1521">
        <v>1</v>
      </c>
      <c r="E1521">
        <f>IF(D1521=1,0,1)</f>
        <v>0</v>
      </c>
    </row>
    <row r="1522" spans="1:5" x14ac:dyDescent="0.25">
      <c r="A1522" t="s">
        <v>211</v>
      </c>
      <c r="B1522" t="s">
        <v>1237</v>
      </c>
      <c r="C1522" t="s">
        <v>1241</v>
      </c>
      <c r="D1522">
        <v>1</v>
      </c>
      <c r="E1522">
        <f>IF(D1522=1,0,1)</f>
        <v>0</v>
      </c>
    </row>
    <row r="1523" spans="1:5" x14ac:dyDescent="0.25">
      <c r="A1523" t="s">
        <v>211</v>
      </c>
      <c r="B1523" t="s">
        <v>1245</v>
      </c>
      <c r="C1523" t="s">
        <v>1248</v>
      </c>
      <c r="D1523">
        <v>1</v>
      </c>
      <c r="E1523">
        <f>IF(D1523=1,0,1)</f>
        <v>0</v>
      </c>
    </row>
    <row r="1524" spans="1:5" x14ac:dyDescent="0.25">
      <c r="A1524" t="s">
        <v>2838</v>
      </c>
      <c r="B1524" t="s">
        <v>2870</v>
      </c>
      <c r="C1524" t="s">
        <v>2881</v>
      </c>
      <c r="D1524">
        <v>1</v>
      </c>
      <c r="E1524">
        <f>IF(D1524=1,0,1)</f>
        <v>0</v>
      </c>
    </row>
    <row r="1525" spans="1:5" x14ac:dyDescent="0.25">
      <c r="A1525" t="s">
        <v>212</v>
      </c>
      <c r="B1525" t="s">
        <v>1409</v>
      </c>
      <c r="C1525" t="s">
        <v>1419</v>
      </c>
      <c r="D1525">
        <v>1</v>
      </c>
      <c r="E1525">
        <f>IF(D1525=1,0,1)</f>
        <v>0</v>
      </c>
    </row>
    <row r="1526" spans="1:5" x14ac:dyDescent="0.25">
      <c r="A1526" t="s">
        <v>3457</v>
      </c>
      <c r="B1526" t="s">
        <v>749</v>
      </c>
      <c r="C1526" t="s">
        <v>3466</v>
      </c>
      <c r="D1526" s="1">
        <v>1</v>
      </c>
      <c r="E1526">
        <f>IF(D1526=1,0,1)</f>
        <v>0</v>
      </c>
    </row>
    <row r="1527" spans="1:5" x14ac:dyDescent="0.25">
      <c r="A1527" t="s">
        <v>3457</v>
      </c>
      <c r="B1527" t="s">
        <v>3501</v>
      </c>
      <c r="C1527" t="s">
        <v>3513</v>
      </c>
      <c r="D1527">
        <v>1</v>
      </c>
      <c r="E1527">
        <f>IF(D1527=1,0,1)</f>
        <v>0</v>
      </c>
    </row>
    <row r="1528" spans="1:5" x14ac:dyDescent="0.25">
      <c r="A1528" t="s">
        <v>3457</v>
      </c>
      <c r="B1528" t="s">
        <v>3502</v>
      </c>
      <c r="C1528" t="s">
        <v>3514</v>
      </c>
      <c r="D1528">
        <v>1</v>
      </c>
      <c r="E1528">
        <f>IF(D1528=1,0,1)</f>
        <v>0</v>
      </c>
    </row>
    <row r="1529" spans="1:5" x14ac:dyDescent="0.25">
      <c r="A1529" t="s">
        <v>3457</v>
      </c>
      <c r="B1529" t="s">
        <v>3495</v>
      </c>
      <c r="C1529" t="s">
        <v>3507</v>
      </c>
      <c r="D1529">
        <v>1</v>
      </c>
      <c r="E1529">
        <f>IF(D1529=1,0,1)</f>
        <v>0</v>
      </c>
    </row>
    <row r="1530" spans="1:5" x14ac:dyDescent="0.25">
      <c r="A1530" t="s">
        <v>3457</v>
      </c>
      <c r="B1530" t="s">
        <v>3499</v>
      </c>
      <c r="C1530" t="s">
        <v>3511</v>
      </c>
      <c r="D1530">
        <v>1</v>
      </c>
      <c r="E1530">
        <f>IF(D1530=1,0,1)</f>
        <v>0</v>
      </c>
    </row>
    <row r="1531" spans="1:5" x14ac:dyDescent="0.25">
      <c r="A1531" t="s">
        <v>3457</v>
      </c>
      <c r="B1531" t="s">
        <v>3503</v>
      </c>
      <c r="C1531" t="s">
        <v>3515</v>
      </c>
      <c r="D1531">
        <v>1</v>
      </c>
      <c r="E1531">
        <f>IF(D1531=1,0,1)</f>
        <v>0</v>
      </c>
    </row>
    <row r="1532" spans="1:5" x14ac:dyDescent="0.25">
      <c r="A1532" t="s">
        <v>3457</v>
      </c>
      <c r="B1532" t="s">
        <v>3500</v>
      </c>
      <c r="C1532" t="s">
        <v>3512</v>
      </c>
      <c r="D1532">
        <v>1</v>
      </c>
      <c r="E1532">
        <f>IF(D1532=1,0,1)</f>
        <v>0</v>
      </c>
    </row>
    <row r="1533" spans="1:5" x14ac:dyDescent="0.25">
      <c r="A1533" t="s">
        <v>3457</v>
      </c>
      <c r="B1533" t="s">
        <v>3496</v>
      </c>
      <c r="C1533" t="s">
        <v>3508</v>
      </c>
      <c r="D1533">
        <v>1</v>
      </c>
      <c r="E1533">
        <f>IF(D1533=1,0,1)</f>
        <v>0</v>
      </c>
    </row>
    <row r="1534" spans="1:5" x14ac:dyDescent="0.25">
      <c r="A1534" t="s">
        <v>3457</v>
      </c>
      <c r="B1534" t="s">
        <v>3460</v>
      </c>
      <c r="C1534" t="s">
        <v>3468</v>
      </c>
      <c r="D1534">
        <v>1</v>
      </c>
      <c r="E1534">
        <f>IF(D1534=1,0,1)</f>
        <v>0</v>
      </c>
    </row>
    <row r="1535" spans="1:5" x14ac:dyDescent="0.25">
      <c r="A1535" t="s">
        <v>3459</v>
      </c>
      <c r="B1535" t="s">
        <v>4393</v>
      </c>
      <c r="C1535" t="s">
        <v>4399</v>
      </c>
      <c r="D1535">
        <v>1</v>
      </c>
      <c r="E1535">
        <f>IF(D1535=1,0,1)</f>
        <v>0</v>
      </c>
    </row>
    <row r="1536" spans="1:5" x14ac:dyDescent="0.25">
      <c r="A1536" t="s">
        <v>214</v>
      </c>
      <c r="B1536" t="s">
        <v>2221</v>
      </c>
      <c r="C1536" t="s">
        <v>2233</v>
      </c>
      <c r="D1536">
        <v>1</v>
      </c>
      <c r="E1536">
        <f>IF(D1536=1,0,1)</f>
        <v>0</v>
      </c>
    </row>
    <row r="1537" spans="1:5" x14ac:dyDescent="0.25">
      <c r="A1537" t="s">
        <v>198</v>
      </c>
      <c r="B1537" t="s">
        <v>115</v>
      </c>
      <c r="C1537" t="s">
        <v>123</v>
      </c>
      <c r="D1537">
        <v>1</v>
      </c>
      <c r="E1537">
        <f>IF(D1537=1,0,1)</f>
        <v>0</v>
      </c>
    </row>
    <row r="1538" spans="1:5" x14ac:dyDescent="0.25">
      <c r="A1538" t="s">
        <v>213</v>
      </c>
      <c r="B1538" t="s">
        <v>1923</v>
      </c>
      <c r="C1538" t="s">
        <v>1926</v>
      </c>
      <c r="D1538">
        <v>1</v>
      </c>
      <c r="E1538">
        <f>IF(D1538=1,0,1)</f>
        <v>0</v>
      </c>
    </row>
    <row r="1539" spans="1:5" x14ac:dyDescent="0.25">
      <c r="A1539" t="s">
        <v>211</v>
      </c>
      <c r="B1539" t="s">
        <v>1322</v>
      </c>
      <c r="C1539" t="s">
        <v>1331</v>
      </c>
      <c r="D1539">
        <v>1</v>
      </c>
      <c r="E1539">
        <f>IF(D1539=1,0,1)</f>
        <v>0</v>
      </c>
    </row>
    <row r="1540" spans="1:5" x14ac:dyDescent="0.25">
      <c r="A1540" t="s">
        <v>212</v>
      </c>
      <c r="B1540" t="s">
        <v>1415</v>
      </c>
      <c r="C1540" t="s">
        <v>1426</v>
      </c>
      <c r="D1540">
        <v>1</v>
      </c>
      <c r="E1540">
        <f>IF(D1540=1,0,1)</f>
        <v>0</v>
      </c>
    </row>
    <row r="1541" spans="1:5" x14ac:dyDescent="0.25">
      <c r="A1541" t="s">
        <v>198</v>
      </c>
      <c r="B1541" t="s">
        <v>221</v>
      </c>
      <c r="C1541" t="s">
        <v>230</v>
      </c>
      <c r="D1541">
        <v>1</v>
      </c>
      <c r="E1541">
        <f>IF(D1541=1,0,1)</f>
        <v>0</v>
      </c>
    </row>
    <row r="1542" spans="1:5" x14ac:dyDescent="0.25">
      <c r="A1542" t="s">
        <v>198</v>
      </c>
      <c r="B1542" t="s">
        <v>215</v>
      </c>
      <c r="C1542" t="s">
        <v>225</v>
      </c>
      <c r="D1542">
        <v>1</v>
      </c>
      <c r="E1542">
        <f>IF(D1542=1,0,1)</f>
        <v>0</v>
      </c>
    </row>
    <row r="1543" spans="1:5" x14ac:dyDescent="0.25">
      <c r="A1543" t="s">
        <v>2238</v>
      </c>
      <c r="B1543" t="s">
        <v>2453</v>
      </c>
      <c r="C1543" t="s">
        <v>2462</v>
      </c>
      <c r="D1543">
        <v>1</v>
      </c>
      <c r="E1543">
        <f>IF(D1543=1,0,1)</f>
        <v>0</v>
      </c>
    </row>
    <row r="1544" spans="1:5" x14ac:dyDescent="0.25">
      <c r="A1544" t="s">
        <v>198</v>
      </c>
      <c r="B1544" t="s">
        <v>218</v>
      </c>
      <c r="C1544" t="s">
        <v>227</v>
      </c>
      <c r="D1544">
        <v>1</v>
      </c>
      <c r="E1544">
        <f>IF(D1544=1,0,1)</f>
        <v>0</v>
      </c>
    </row>
    <row r="1545" spans="1:5" x14ac:dyDescent="0.25">
      <c r="A1545" t="s">
        <v>2238</v>
      </c>
      <c r="B1545" t="s">
        <v>2454</v>
      </c>
      <c r="C1545" t="s">
        <v>2463</v>
      </c>
      <c r="D1545">
        <v>1</v>
      </c>
      <c r="E1545">
        <f>IF(D1545=1,0,1)</f>
        <v>0</v>
      </c>
    </row>
    <row r="1546" spans="1:5" x14ac:dyDescent="0.25">
      <c r="A1546" t="s">
        <v>211</v>
      </c>
      <c r="B1546" t="s">
        <v>1335</v>
      </c>
      <c r="C1546" t="s">
        <v>1345</v>
      </c>
      <c r="D1546">
        <v>1</v>
      </c>
      <c r="E1546">
        <f>IF(D1546=1,0,1)</f>
        <v>0</v>
      </c>
    </row>
    <row r="1547" spans="1:5" x14ac:dyDescent="0.25">
      <c r="A1547" t="s">
        <v>198</v>
      </c>
      <c r="B1547" t="s">
        <v>48</v>
      </c>
      <c r="C1547" t="s">
        <v>59</v>
      </c>
      <c r="D1547">
        <v>1</v>
      </c>
      <c r="E1547">
        <f>IF(D1547=1,0,1)</f>
        <v>0</v>
      </c>
    </row>
    <row r="1548" spans="1:5" x14ac:dyDescent="0.25">
      <c r="A1548" t="s">
        <v>198</v>
      </c>
      <c r="B1548" t="s">
        <v>219</v>
      </c>
      <c r="C1548" t="s">
        <v>228</v>
      </c>
      <c r="D1548">
        <v>1</v>
      </c>
      <c r="E1548">
        <f>IF(D1548=1,0,1)</f>
        <v>0</v>
      </c>
    </row>
    <row r="1549" spans="1:5" x14ac:dyDescent="0.25">
      <c r="A1549" t="s">
        <v>3457</v>
      </c>
      <c r="B1549" t="s">
        <v>3648</v>
      </c>
      <c r="C1549" t="s">
        <v>3658</v>
      </c>
      <c r="D1549">
        <v>1</v>
      </c>
      <c r="E1549">
        <f>IF(D1549=1,0,1)</f>
        <v>0</v>
      </c>
    </row>
    <row r="1550" spans="1:5" x14ac:dyDescent="0.25">
      <c r="A1550" t="s">
        <v>198</v>
      </c>
      <c r="B1550" t="s">
        <v>224</v>
      </c>
      <c r="C1550" t="s">
        <v>233</v>
      </c>
      <c r="D1550">
        <v>1</v>
      </c>
      <c r="E1550">
        <f>IF(D1550=1,0,1)</f>
        <v>0</v>
      </c>
    </row>
    <row r="1551" spans="1:5" x14ac:dyDescent="0.25">
      <c r="A1551" t="s">
        <v>207</v>
      </c>
      <c r="B1551" t="s">
        <v>336</v>
      </c>
      <c r="C1551" t="s">
        <v>340</v>
      </c>
      <c r="D1551">
        <v>1</v>
      </c>
      <c r="E1551">
        <f>IF(D1551=1,0,1)</f>
        <v>0</v>
      </c>
    </row>
    <row r="1552" spans="1:5" x14ac:dyDescent="0.25">
      <c r="A1552" t="s">
        <v>2238</v>
      </c>
      <c r="B1552" t="s">
        <v>2489</v>
      </c>
      <c r="C1552" t="s">
        <v>2497</v>
      </c>
      <c r="D1552">
        <v>1</v>
      </c>
      <c r="E1552">
        <f>IF(D1552=1,0,1)</f>
        <v>0</v>
      </c>
    </row>
    <row r="1553" spans="1:5" x14ac:dyDescent="0.25">
      <c r="A1553" t="s">
        <v>3457</v>
      </c>
      <c r="B1553" t="s">
        <v>3707</v>
      </c>
      <c r="C1553" t="s">
        <v>3714</v>
      </c>
      <c r="D1553">
        <v>1</v>
      </c>
      <c r="E1553">
        <f>IF(D1553=1,0,1)</f>
        <v>0</v>
      </c>
    </row>
    <row r="1554" spans="1:5" x14ac:dyDescent="0.25">
      <c r="A1554" t="s">
        <v>3459</v>
      </c>
      <c r="B1554" t="s">
        <v>4126</v>
      </c>
      <c r="C1554" t="s">
        <v>4136</v>
      </c>
      <c r="D1554">
        <v>1</v>
      </c>
      <c r="E1554">
        <f>IF(D1554=1,0,1)</f>
        <v>0</v>
      </c>
    </row>
    <row r="1555" spans="1:5" x14ac:dyDescent="0.25">
      <c r="A1555" t="s">
        <v>4767</v>
      </c>
      <c r="B1555" t="s">
        <v>4797</v>
      </c>
      <c r="C1555" t="s">
        <v>4799</v>
      </c>
      <c r="D1555">
        <v>1</v>
      </c>
      <c r="E1555">
        <f>IF(D1555=1,0,1)</f>
        <v>0</v>
      </c>
    </row>
    <row r="1556" spans="1:5" x14ac:dyDescent="0.25">
      <c r="A1556" t="s">
        <v>2238</v>
      </c>
      <c r="B1556" t="s">
        <v>2275</v>
      </c>
      <c r="C1556" t="s">
        <v>2285</v>
      </c>
      <c r="D1556">
        <v>1</v>
      </c>
      <c r="E1556">
        <f>IF(D1556=1,0,1)</f>
        <v>0</v>
      </c>
    </row>
    <row r="1557" spans="1:5" x14ac:dyDescent="0.25">
      <c r="A1557" t="s">
        <v>4985</v>
      </c>
      <c r="B1557" t="s">
        <v>4991</v>
      </c>
      <c r="C1557" t="s">
        <v>4995</v>
      </c>
      <c r="D1557">
        <v>1</v>
      </c>
      <c r="E1557">
        <f>IF(D1557=1,0,1)</f>
        <v>0</v>
      </c>
    </row>
    <row r="1558" spans="1:5" x14ac:dyDescent="0.25">
      <c r="A1558" t="s">
        <v>2530</v>
      </c>
      <c r="B1558" t="s">
        <v>2643</v>
      </c>
      <c r="C1558" t="s">
        <v>2653</v>
      </c>
      <c r="D1558">
        <v>1</v>
      </c>
      <c r="E1558">
        <f>IF(D1558=1,0,1)</f>
        <v>0</v>
      </c>
    </row>
    <row r="1559" spans="1:5" x14ac:dyDescent="0.25">
      <c r="A1559" t="s">
        <v>210</v>
      </c>
      <c r="B1559" t="s">
        <v>939</v>
      </c>
      <c r="C1559" t="s">
        <v>948</v>
      </c>
      <c r="D1559">
        <v>1</v>
      </c>
      <c r="E1559">
        <f>IF(D1559=1,0,1)</f>
        <v>0</v>
      </c>
    </row>
    <row r="1560" spans="1:5" x14ac:dyDescent="0.25">
      <c r="A1560" t="s">
        <v>2238</v>
      </c>
      <c r="B1560" t="s">
        <v>2518</v>
      </c>
      <c r="C1560" t="s">
        <v>2524</v>
      </c>
      <c r="D1560">
        <v>1</v>
      </c>
      <c r="E1560">
        <f>IF(D1560=1,0,1)</f>
        <v>0</v>
      </c>
    </row>
    <row r="1561" spans="1:5" x14ac:dyDescent="0.25">
      <c r="A1561" t="s">
        <v>211</v>
      </c>
      <c r="B1561" t="s">
        <v>1224</v>
      </c>
      <c r="C1561" t="s">
        <v>1228</v>
      </c>
      <c r="D1561">
        <v>1</v>
      </c>
      <c r="E1561">
        <f>IF(D1561=1,0,1)</f>
        <v>0</v>
      </c>
    </row>
    <row r="1562" spans="1:5" x14ac:dyDescent="0.25">
      <c r="A1562" t="s">
        <v>2530</v>
      </c>
      <c r="B1562" t="s">
        <v>2816</v>
      </c>
      <c r="C1562" t="s">
        <v>2826</v>
      </c>
      <c r="D1562">
        <v>1</v>
      </c>
      <c r="E1562">
        <f>IF(D1562=1,0,1)</f>
        <v>0</v>
      </c>
    </row>
    <row r="1563" spans="1:5" x14ac:dyDescent="0.25">
      <c r="A1563" t="s">
        <v>2530</v>
      </c>
      <c r="B1563" t="s">
        <v>204</v>
      </c>
      <c r="C1563" t="s">
        <v>2537</v>
      </c>
      <c r="D1563">
        <v>1</v>
      </c>
      <c r="E1563">
        <f>IF(D1563=1,0,1)</f>
        <v>0</v>
      </c>
    </row>
    <row r="1564" spans="1:5" x14ac:dyDescent="0.25">
      <c r="A1564" t="s">
        <v>207</v>
      </c>
      <c r="B1564" t="s">
        <v>328</v>
      </c>
      <c r="C1564" t="s">
        <v>332</v>
      </c>
      <c r="D1564">
        <v>1</v>
      </c>
      <c r="E1564">
        <f>IF(D1564=1,0,1)</f>
        <v>0</v>
      </c>
    </row>
    <row r="1565" spans="1:5" x14ac:dyDescent="0.25">
      <c r="A1565" t="s">
        <v>5288</v>
      </c>
      <c r="B1565" t="s">
        <v>5423</v>
      </c>
      <c r="C1565" t="s">
        <v>5431</v>
      </c>
      <c r="D1565">
        <v>1</v>
      </c>
      <c r="E1565">
        <f>IF(D1565=1,0,1)</f>
        <v>0</v>
      </c>
    </row>
    <row r="1566" spans="1:5" x14ac:dyDescent="0.25">
      <c r="A1566" t="s">
        <v>2530</v>
      </c>
      <c r="B1566" t="s">
        <v>2815</v>
      </c>
      <c r="C1566" t="s">
        <v>2825</v>
      </c>
      <c r="D1566">
        <v>1</v>
      </c>
      <c r="E1566">
        <f>IF(D1566=1,0,1)</f>
        <v>0</v>
      </c>
    </row>
    <row r="1567" spans="1:5" x14ac:dyDescent="0.25">
      <c r="A1567" t="s">
        <v>2530</v>
      </c>
      <c r="B1567" t="s">
        <v>2810</v>
      </c>
      <c r="C1567" t="s">
        <v>2820</v>
      </c>
      <c r="D1567">
        <v>1</v>
      </c>
      <c r="E1567">
        <f>IF(D1567=1,0,1)</f>
        <v>0</v>
      </c>
    </row>
    <row r="1568" spans="1:5" x14ac:dyDescent="0.25">
      <c r="A1568" t="s">
        <v>2838</v>
      </c>
      <c r="B1568" t="s">
        <v>2947</v>
      </c>
      <c r="C1568" t="s">
        <v>2961</v>
      </c>
      <c r="D1568">
        <v>1</v>
      </c>
      <c r="E1568">
        <f>IF(D1568=1,0,1)</f>
        <v>0</v>
      </c>
    </row>
    <row r="1569" spans="1:5" x14ac:dyDescent="0.25">
      <c r="A1569" t="s">
        <v>3456</v>
      </c>
      <c r="B1569" t="s">
        <v>3356</v>
      </c>
      <c r="C1569" t="s">
        <v>3364</v>
      </c>
      <c r="D1569">
        <v>1</v>
      </c>
      <c r="E1569">
        <f>IF(D1569=1,0,1)</f>
        <v>0</v>
      </c>
    </row>
    <row r="1570" spans="1:5" x14ac:dyDescent="0.25">
      <c r="A1570" t="s">
        <v>4985</v>
      </c>
      <c r="B1570" t="s">
        <v>5103</v>
      </c>
      <c r="C1570" t="s">
        <v>5108</v>
      </c>
      <c r="D1570">
        <v>1</v>
      </c>
      <c r="E1570">
        <f>IF(D1570=1,0,1)</f>
        <v>0</v>
      </c>
    </row>
    <row r="1571" spans="1:5" x14ac:dyDescent="0.25">
      <c r="A1571" t="s">
        <v>4985</v>
      </c>
      <c r="B1571" t="s">
        <v>5104</v>
      </c>
      <c r="C1571" t="s">
        <v>5109</v>
      </c>
      <c r="D1571">
        <v>1</v>
      </c>
      <c r="E1571">
        <f>IF(D1571=1,0,1)</f>
        <v>0</v>
      </c>
    </row>
    <row r="1572" spans="1:5" x14ac:dyDescent="0.25">
      <c r="A1572" t="s">
        <v>3458</v>
      </c>
      <c r="B1572" t="s">
        <v>3847</v>
      </c>
      <c r="C1572" t="s">
        <v>3857</v>
      </c>
      <c r="D1572">
        <v>1</v>
      </c>
      <c r="E1572">
        <f>IF(D1572=1,0,1)</f>
        <v>0</v>
      </c>
    </row>
    <row r="1573" spans="1:5" x14ac:dyDescent="0.25">
      <c r="A1573" t="s">
        <v>213</v>
      </c>
      <c r="B1573" t="s">
        <v>1685</v>
      </c>
      <c r="C1573" t="s">
        <v>1696</v>
      </c>
      <c r="D1573">
        <v>1</v>
      </c>
      <c r="E1573">
        <f>IF(D1573=1,0,1)</f>
        <v>0</v>
      </c>
    </row>
    <row r="1574" spans="1:5" x14ac:dyDescent="0.25">
      <c r="A1574" t="s">
        <v>3456</v>
      </c>
      <c r="B1574" t="s">
        <v>3351</v>
      </c>
      <c r="C1574" t="s">
        <v>3360</v>
      </c>
      <c r="D1574">
        <v>1</v>
      </c>
      <c r="E1574">
        <f>IF(D1574=1,0,1)</f>
        <v>0</v>
      </c>
    </row>
    <row r="1575" spans="1:5" x14ac:dyDescent="0.25">
      <c r="A1575" t="s">
        <v>2838</v>
      </c>
      <c r="B1575" t="s">
        <v>3011</v>
      </c>
      <c r="C1575" t="s">
        <v>3021</v>
      </c>
      <c r="D1575">
        <v>1</v>
      </c>
      <c r="E1575">
        <f>IF(D1575=1,0,1)</f>
        <v>0</v>
      </c>
    </row>
    <row r="1576" spans="1:5" x14ac:dyDescent="0.25">
      <c r="A1576" t="s">
        <v>3456</v>
      </c>
      <c r="B1576" t="s">
        <v>3334</v>
      </c>
      <c r="C1576" t="s">
        <v>3343</v>
      </c>
      <c r="D1576">
        <v>1</v>
      </c>
      <c r="E1576">
        <f>IF(D1576=1,0,1)</f>
        <v>0</v>
      </c>
    </row>
    <row r="1577" spans="1:5" x14ac:dyDescent="0.25">
      <c r="A1577" t="s">
        <v>5143</v>
      </c>
      <c r="B1577" t="s">
        <v>5220</v>
      </c>
      <c r="C1577" t="s">
        <v>5226</v>
      </c>
      <c r="D1577">
        <v>1</v>
      </c>
      <c r="E1577">
        <f>IF(D1577=1,0,1)</f>
        <v>0</v>
      </c>
    </row>
    <row r="1578" spans="1:5" x14ac:dyDescent="0.25">
      <c r="A1578" t="s">
        <v>4985</v>
      </c>
      <c r="B1578" t="s">
        <v>5105</v>
      </c>
      <c r="C1578" t="s">
        <v>5110</v>
      </c>
      <c r="D1578">
        <v>1</v>
      </c>
      <c r="E1578">
        <f>IF(D1578=1,0,1)</f>
        <v>0</v>
      </c>
    </row>
    <row r="1579" spans="1:5" x14ac:dyDescent="0.25">
      <c r="A1579" t="s">
        <v>2838</v>
      </c>
      <c r="B1579" t="s">
        <v>3110</v>
      </c>
      <c r="C1579" t="s">
        <v>3117</v>
      </c>
      <c r="D1579">
        <v>1</v>
      </c>
      <c r="E1579">
        <f>IF(D1579=1,0,1)</f>
        <v>0</v>
      </c>
    </row>
    <row r="1580" spans="1:5" x14ac:dyDescent="0.25">
      <c r="A1580" t="s">
        <v>213</v>
      </c>
      <c r="B1580" t="s">
        <v>1834</v>
      </c>
      <c r="C1580" t="s">
        <v>1839</v>
      </c>
      <c r="D1580">
        <v>1</v>
      </c>
      <c r="E1580">
        <f>IF(D1580=1,0,1)</f>
        <v>0</v>
      </c>
    </row>
    <row r="1581" spans="1:5" x14ac:dyDescent="0.25">
      <c r="A1581" t="s">
        <v>5143</v>
      </c>
      <c r="B1581" t="s">
        <v>5228</v>
      </c>
      <c r="C1581" t="s">
        <v>5238</v>
      </c>
      <c r="D1581">
        <v>1</v>
      </c>
      <c r="E1581">
        <f>IF(D1581=1,0,1)</f>
        <v>0</v>
      </c>
    </row>
    <row r="1582" spans="1:5" x14ac:dyDescent="0.25">
      <c r="A1582" t="s">
        <v>3458</v>
      </c>
      <c r="B1582" t="s">
        <v>3895</v>
      </c>
      <c r="C1582" t="s">
        <v>3906</v>
      </c>
      <c r="D1582">
        <v>1</v>
      </c>
      <c r="E1582">
        <f>IF(D1582=1,0,1)</f>
        <v>0</v>
      </c>
    </row>
    <row r="1583" spans="1:5" x14ac:dyDescent="0.25">
      <c r="A1583" t="s">
        <v>3458</v>
      </c>
      <c r="B1583" t="s">
        <v>3896</v>
      </c>
      <c r="C1583" t="s">
        <v>3907</v>
      </c>
      <c r="D1583">
        <v>1</v>
      </c>
      <c r="E1583">
        <f>IF(D1583=1,0,1)</f>
        <v>0</v>
      </c>
    </row>
    <row r="1584" spans="1:5" x14ac:dyDescent="0.25">
      <c r="A1584" t="s">
        <v>2238</v>
      </c>
      <c r="B1584" t="s">
        <v>2373</v>
      </c>
      <c r="C1584" t="s">
        <v>2383</v>
      </c>
      <c r="D1584">
        <v>1</v>
      </c>
      <c r="E1584">
        <f>IF(D1584=1,0,1)</f>
        <v>0</v>
      </c>
    </row>
    <row r="1585" spans="1:5" x14ac:dyDescent="0.25">
      <c r="A1585" t="s">
        <v>2238</v>
      </c>
      <c r="B1585" t="s">
        <v>2522</v>
      </c>
      <c r="C1585" t="s">
        <v>2528</v>
      </c>
      <c r="D1585">
        <v>1</v>
      </c>
      <c r="E1585">
        <f>IF(D1585=1,0,1)</f>
        <v>0</v>
      </c>
    </row>
    <row r="1586" spans="1:5" x14ac:dyDescent="0.25">
      <c r="A1586" t="s">
        <v>210</v>
      </c>
      <c r="B1586" t="s">
        <v>940</v>
      </c>
      <c r="C1586" t="s">
        <v>949</v>
      </c>
      <c r="D1586">
        <v>1</v>
      </c>
      <c r="E1586">
        <f>IF(D1586=1,0,1)</f>
        <v>0</v>
      </c>
    </row>
    <row r="1587" spans="1:5" x14ac:dyDescent="0.25">
      <c r="A1587" t="s">
        <v>3458</v>
      </c>
      <c r="B1587" t="s">
        <v>3890</v>
      </c>
      <c r="C1587" t="s">
        <v>3901</v>
      </c>
      <c r="D1587">
        <v>1</v>
      </c>
      <c r="E1587">
        <f>IF(D1587=1,0,1)</f>
        <v>0</v>
      </c>
    </row>
    <row r="1588" spans="1:5" x14ac:dyDescent="0.25">
      <c r="A1588" t="s">
        <v>3458</v>
      </c>
      <c r="B1588" t="s">
        <v>3899</v>
      </c>
      <c r="C1588" t="s">
        <v>3909</v>
      </c>
      <c r="D1588">
        <v>1</v>
      </c>
      <c r="E1588">
        <f>IF(D1588=1,0,1)</f>
        <v>0</v>
      </c>
    </row>
    <row r="1589" spans="1:5" x14ac:dyDescent="0.25">
      <c r="A1589" t="s">
        <v>5143</v>
      </c>
      <c r="B1589" t="s">
        <v>5229</v>
      </c>
      <c r="C1589" t="s">
        <v>5239</v>
      </c>
      <c r="D1589">
        <v>1</v>
      </c>
      <c r="E1589">
        <f>IF(D1589=1,0,1)</f>
        <v>0</v>
      </c>
    </row>
    <row r="1590" spans="1:5" x14ac:dyDescent="0.25">
      <c r="A1590" t="s">
        <v>2838</v>
      </c>
      <c r="B1590" t="s">
        <v>2958</v>
      </c>
      <c r="C1590" t="s">
        <v>2971</v>
      </c>
      <c r="D1590">
        <v>1</v>
      </c>
      <c r="E1590">
        <f>IF(D1590=1,0,1)</f>
        <v>0</v>
      </c>
    </row>
    <row r="1591" spans="1:5" x14ac:dyDescent="0.25">
      <c r="A1591" t="s">
        <v>212</v>
      </c>
      <c r="B1591" t="s">
        <v>1576</v>
      </c>
      <c r="C1591" t="s">
        <v>1586</v>
      </c>
      <c r="D1591">
        <v>1</v>
      </c>
      <c r="E1591">
        <f>IF(D1591=1,0,1)</f>
        <v>0</v>
      </c>
    </row>
    <row r="1592" spans="1:5" x14ac:dyDescent="0.25">
      <c r="A1592" t="s">
        <v>2838</v>
      </c>
      <c r="B1592" t="s">
        <v>2957</v>
      </c>
      <c r="C1592" t="s">
        <v>2970</v>
      </c>
      <c r="D1592">
        <v>1</v>
      </c>
      <c r="E1592">
        <f>IF(D1592=1,0,1)</f>
        <v>0</v>
      </c>
    </row>
    <row r="1593" spans="1:5" x14ac:dyDescent="0.25">
      <c r="A1593" t="s">
        <v>2838</v>
      </c>
      <c r="B1593" t="s">
        <v>2889</v>
      </c>
      <c r="C1593" t="s">
        <v>2897</v>
      </c>
      <c r="D1593">
        <v>1</v>
      </c>
      <c r="E1593">
        <f>IF(D1593=1,0,1)</f>
        <v>0</v>
      </c>
    </row>
    <row r="1594" spans="1:5" x14ac:dyDescent="0.25">
      <c r="A1594" t="s">
        <v>3457</v>
      </c>
      <c r="B1594" t="s">
        <v>3753</v>
      </c>
      <c r="C1594" t="s">
        <v>3764</v>
      </c>
      <c r="D1594">
        <v>1</v>
      </c>
      <c r="E1594">
        <f>IF(D1594=1,0,1)</f>
        <v>0</v>
      </c>
    </row>
    <row r="1595" spans="1:5" x14ac:dyDescent="0.25">
      <c r="A1595" t="s">
        <v>3456</v>
      </c>
      <c r="B1595" t="s">
        <v>3349</v>
      </c>
      <c r="C1595" t="s">
        <v>3359</v>
      </c>
      <c r="D1595">
        <v>1</v>
      </c>
      <c r="E1595">
        <f>IF(D1595=1,0,1)</f>
        <v>0</v>
      </c>
    </row>
    <row r="1596" spans="1:5" x14ac:dyDescent="0.25">
      <c r="A1596" t="s">
        <v>198</v>
      </c>
      <c r="B1596" t="s">
        <v>96</v>
      </c>
      <c r="C1596" t="s">
        <v>106</v>
      </c>
      <c r="D1596">
        <v>1</v>
      </c>
      <c r="E1596">
        <f>IF(D1596=1,0,1)</f>
        <v>0</v>
      </c>
    </row>
    <row r="1597" spans="1:5" x14ac:dyDescent="0.25">
      <c r="A1597" t="s">
        <v>3457</v>
      </c>
      <c r="B1597" t="s">
        <v>3627</v>
      </c>
      <c r="C1597" t="s">
        <v>3635</v>
      </c>
      <c r="D1597">
        <v>1</v>
      </c>
      <c r="E1597">
        <f>IF(D1597=1,0,1)</f>
        <v>0</v>
      </c>
    </row>
    <row r="1598" spans="1:5" x14ac:dyDescent="0.25">
      <c r="A1598" t="s">
        <v>3457</v>
      </c>
      <c r="B1598" t="s">
        <v>3611</v>
      </c>
      <c r="C1598" t="s">
        <v>3616</v>
      </c>
      <c r="D1598">
        <v>1</v>
      </c>
      <c r="E1598">
        <f>IF(D1598=1,0,1)</f>
        <v>0</v>
      </c>
    </row>
    <row r="1599" spans="1:5" x14ac:dyDescent="0.25">
      <c r="A1599" t="s">
        <v>2838</v>
      </c>
      <c r="B1599" t="s">
        <v>3122</v>
      </c>
      <c r="C1599" t="s">
        <v>3133</v>
      </c>
      <c r="D1599">
        <v>1</v>
      </c>
      <c r="E1599">
        <f>IF(D1599=1,0,1)</f>
        <v>0</v>
      </c>
    </row>
    <row r="1600" spans="1:5" x14ac:dyDescent="0.25">
      <c r="A1600" t="s">
        <v>5143</v>
      </c>
      <c r="B1600" t="s">
        <v>5195</v>
      </c>
      <c r="C1600" t="s">
        <v>5200</v>
      </c>
      <c r="D1600">
        <v>1</v>
      </c>
      <c r="E1600">
        <f>IF(D1600=1,0,1)</f>
        <v>0</v>
      </c>
    </row>
    <row r="1601" spans="1:5" x14ac:dyDescent="0.25">
      <c r="A1601" t="s">
        <v>5143</v>
      </c>
      <c r="B1601" t="s">
        <v>5236</v>
      </c>
      <c r="C1601" t="s">
        <v>5245</v>
      </c>
      <c r="D1601">
        <v>1</v>
      </c>
      <c r="E1601">
        <f>IF(D1601=1,0,1)</f>
        <v>0</v>
      </c>
    </row>
    <row r="1602" spans="1:5" x14ac:dyDescent="0.25">
      <c r="A1602" t="s">
        <v>3458</v>
      </c>
      <c r="B1602" t="s">
        <v>3893</v>
      </c>
      <c r="C1602" t="s">
        <v>3904</v>
      </c>
      <c r="D1602">
        <v>1</v>
      </c>
      <c r="E1602">
        <f>IF(D1602=1,0,1)</f>
        <v>0</v>
      </c>
    </row>
    <row r="1603" spans="1:5" x14ac:dyDescent="0.25">
      <c r="A1603" t="s">
        <v>4985</v>
      </c>
      <c r="B1603" t="s">
        <v>4990</v>
      </c>
      <c r="C1603" t="s">
        <v>4994</v>
      </c>
      <c r="D1603">
        <v>1</v>
      </c>
      <c r="E1603">
        <f>IF(D1603=1,0,1)</f>
        <v>0</v>
      </c>
    </row>
    <row r="1604" spans="1:5" x14ac:dyDescent="0.25">
      <c r="A1604" t="s">
        <v>2238</v>
      </c>
      <c r="B1604" t="s">
        <v>2471</v>
      </c>
      <c r="C1604" t="s">
        <v>2481</v>
      </c>
      <c r="D1604">
        <v>1</v>
      </c>
      <c r="E1604">
        <f>IF(D1604=1,0,1)</f>
        <v>0</v>
      </c>
    </row>
    <row r="1605" spans="1:5" x14ac:dyDescent="0.25">
      <c r="A1605" t="s">
        <v>4400</v>
      </c>
      <c r="B1605" t="s">
        <v>4568</v>
      </c>
      <c r="C1605" t="s">
        <v>4572</v>
      </c>
      <c r="D1605">
        <v>1</v>
      </c>
      <c r="E1605">
        <f>IF(D1605=1,0,1)</f>
        <v>0</v>
      </c>
    </row>
    <row r="1606" spans="1:5" x14ac:dyDescent="0.25">
      <c r="A1606" t="s">
        <v>211</v>
      </c>
      <c r="B1606" t="s">
        <v>1181</v>
      </c>
      <c r="C1606" t="s">
        <v>1187</v>
      </c>
      <c r="D1606">
        <v>1</v>
      </c>
      <c r="E1606">
        <f>IF(D1606=1,0,1)</f>
        <v>0</v>
      </c>
    </row>
    <row r="1607" spans="1:5" x14ac:dyDescent="0.25">
      <c r="A1607" t="s">
        <v>212</v>
      </c>
      <c r="B1607" t="s">
        <v>1570</v>
      </c>
      <c r="C1607" t="s">
        <v>1580</v>
      </c>
      <c r="D1607">
        <v>1</v>
      </c>
      <c r="E1607">
        <f>IF(D1607=1,0,1)</f>
        <v>0</v>
      </c>
    </row>
    <row r="1608" spans="1:5" x14ac:dyDescent="0.25">
      <c r="A1608" t="s">
        <v>211</v>
      </c>
      <c r="B1608" t="s">
        <v>1279</v>
      </c>
      <c r="C1608" t="s">
        <v>1285</v>
      </c>
      <c r="D1608">
        <v>1</v>
      </c>
      <c r="E1608">
        <f>IF(D1608=1,0,1)</f>
        <v>0</v>
      </c>
    </row>
    <row r="1609" spans="1:5" x14ac:dyDescent="0.25">
      <c r="A1609" t="s">
        <v>211</v>
      </c>
      <c r="B1609" t="s">
        <v>1182</v>
      </c>
      <c r="C1609" t="s">
        <v>1188</v>
      </c>
      <c r="D1609">
        <v>1</v>
      </c>
      <c r="E1609">
        <f>IF(D1609=1,0,1)</f>
        <v>0</v>
      </c>
    </row>
    <row r="1610" spans="1:5" x14ac:dyDescent="0.25">
      <c r="A1610" t="s">
        <v>210</v>
      </c>
      <c r="B1610" t="s">
        <v>1037</v>
      </c>
      <c r="C1610" t="s">
        <v>1054</v>
      </c>
      <c r="D1610">
        <v>1</v>
      </c>
      <c r="E1610">
        <f>IF(D1610=1,0,1)</f>
        <v>0</v>
      </c>
    </row>
    <row r="1611" spans="1:5" x14ac:dyDescent="0.25">
      <c r="A1611" t="s">
        <v>3458</v>
      </c>
      <c r="B1611" t="s">
        <v>3894</v>
      </c>
      <c r="C1611" t="s">
        <v>3905</v>
      </c>
      <c r="D1611">
        <v>1</v>
      </c>
      <c r="E1611">
        <f>IF(D1611=1,0,1)</f>
        <v>0</v>
      </c>
    </row>
    <row r="1612" spans="1:5" x14ac:dyDescent="0.25">
      <c r="A1612" t="s">
        <v>212</v>
      </c>
      <c r="B1612" t="s">
        <v>1468</v>
      </c>
      <c r="C1612" t="s">
        <v>1478</v>
      </c>
      <c r="D1612">
        <v>1</v>
      </c>
      <c r="E1612">
        <f>IF(D1612=1,0,1)</f>
        <v>0</v>
      </c>
    </row>
    <row r="1613" spans="1:5" x14ac:dyDescent="0.25">
      <c r="A1613" t="s">
        <v>2530</v>
      </c>
      <c r="B1613" t="s">
        <v>2718</v>
      </c>
      <c r="C1613" t="s">
        <v>2725</v>
      </c>
      <c r="D1613">
        <v>1</v>
      </c>
      <c r="E1613">
        <f>IF(D1613=1,0,1)</f>
        <v>0</v>
      </c>
    </row>
    <row r="1614" spans="1:5" x14ac:dyDescent="0.25">
      <c r="A1614" t="s">
        <v>209</v>
      </c>
      <c r="B1614" t="s">
        <v>872</v>
      </c>
      <c r="C1614" t="s">
        <v>880</v>
      </c>
      <c r="D1614">
        <v>1</v>
      </c>
      <c r="E1614">
        <f>IF(D1614=1,0,1)</f>
        <v>0</v>
      </c>
    </row>
    <row r="1615" spans="1:5" x14ac:dyDescent="0.25">
      <c r="A1615" t="s">
        <v>211</v>
      </c>
      <c r="B1615" t="s">
        <v>1184</v>
      </c>
      <c r="C1615" t="s">
        <v>1190</v>
      </c>
      <c r="D1615">
        <v>1</v>
      </c>
      <c r="E1615">
        <f>IF(D1615=1,0,1)</f>
        <v>0</v>
      </c>
    </row>
    <row r="1616" spans="1:5" x14ac:dyDescent="0.25">
      <c r="A1616" t="s">
        <v>4767</v>
      </c>
      <c r="B1616" t="s">
        <v>4865</v>
      </c>
      <c r="C1616" t="s">
        <v>4875</v>
      </c>
      <c r="D1616">
        <v>1</v>
      </c>
      <c r="E1616">
        <f>IF(D1616=1,0,1)</f>
        <v>0</v>
      </c>
    </row>
    <row r="1617" spans="1:5" x14ac:dyDescent="0.25">
      <c r="A1617" t="s">
        <v>3457</v>
      </c>
      <c r="B1617" t="s">
        <v>3752</v>
      </c>
      <c r="C1617" t="s">
        <v>3763</v>
      </c>
      <c r="D1617">
        <v>1</v>
      </c>
      <c r="E1617">
        <f>IF(D1617=1,0,1)</f>
        <v>0</v>
      </c>
    </row>
    <row r="1618" spans="1:5" x14ac:dyDescent="0.25">
      <c r="A1618" t="s">
        <v>3457</v>
      </c>
      <c r="B1618" t="s">
        <v>3751</v>
      </c>
      <c r="C1618" t="s">
        <v>3762</v>
      </c>
      <c r="D1618">
        <v>1</v>
      </c>
      <c r="E1618">
        <f>IF(D1618=1,0,1)</f>
        <v>0</v>
      </c>
    </row>
    <row r="1619" spans="1:5" x14ac:dyDescent="0.25">
      <c r="A1619" t="s">
        <v>212</v>
      </c>
      <c r="B1619" t="s">
        <v>1494</v>
      </c>
      <c r="C1619" t="s">
        <v>1504</v>
      </c>
      <c r="D1619">
        <v>1</v>
      </c>
      <c r="E1619">
        <f>IF(D1619=1,0,1)</f>
        <v>0</v>
      </c>
    </row>
    <row r="1620" spans="1:5" x14ac:dyDescent="0.25">
      <c r="A1620" t="s">
        <v>3459</v>
      </c>
      <c r="B1620" t="s">
        <v>4296</v>
      </c>
      <c r="C1620" t="s">
        <v>4301</v>
      </c>
      <c r="D1620">
        <v>1</v>
      </c>
      <c r="E1620">
        <f>IF(D1620=1,0,1)</f>
        <v>0</v>
      </c>
    </row>
    <row r="1621" spans="1:5" x14ac:dyDescent="0.25">
      <c r="A1621" t="s">
        <v>3459</v>
      </c>
      <c r="B1621" t="s">
        <v>4279</v>
      </c>
      <c r="C1621" t="s">
        <v>4288</v>
      </c>
      <c r="D1621">
        <v>1</v>
      </c>
      <c r="E1621">
        <f>IF(D1621=1,0,1)</f>
        <v>0</v>
      </c>
    </row>
    <row r="1622" spans="1:5" x14ac:dyDescent="0.25">
      <c r="A1622" t="s">
        <v>212</v>
      </c>
      <c r="B1622" t="s">
        <v>1437</v>
      </c>
      <c r="C1622" t="s">
        <v>1445</v>
      </c>
      <c r="D1622">
        <v>1</v>
      </c>
      <c r="E1622">
        <f>IF(D1622=1,0,1)</f>
        <v>0</v>
      </c>
    </row>
    <row r="1623" spans="1:5" x14ac:dyDescent="0.25">
      <c r="A1623" t="s">
        <v>3456</v>
      </c>
      <c r="B1623" t="s">
        <v>3235</v>
      </c>
      <c r="C1623" t="s">
        <v>3245</v>
      </c>
      <c r="D1623">
        <v>1</v>
      </c>
      <c r="E1623">
        <f>IF(D1623=1,0,1)</f>
        <v>0</v>
      </c>
    </row>
    <row r="1624" spans="1:5" x14ac:dyDescent="0.25">
      <c r="A1624" t="s">
        <v>3456</v>
      </c>
      <c r="B1624" t="s">
        <v>3234</v>
      </c>
      <c r="C1624" t="s">
        <v>3244</v>
      </c>
      <c r="D1624">
        <v>1</v>
      </c>
      <c r="E1624">
        <f>IF(D1624=1,0,1)</f>
        <v>0</v>
      </c>
    </row>
    <row r="1625" spans="1:5" x14ac:dyDescent="0.25">
      <c r="A1625" t="s">
        <v>211</v>
      </c>
      <c r="B1625" t="s">
        <v>1319</v>
      </c>
      <c r="C1625" t="s">
        <v>1327</v>
      </c>
      <c r="D1625">
        <v>1</v>
      </c>
      <c r="E1625">
        <f>IF(D1625=1,0,1)</f>
        <v>0</v>
      </c>
    </row>
    <row r="1626" spans="1:5" x14ac:dyDescent="0.25">
      <c r="A1626" t="s">
        <v>210</v>
      </c>
      <c r="B1626" t="s">
        <v>902</v>
      </c>
      <c r="C1626" t="s">
        <v>911</v>
      </c>
      <c r="D1626">
        <v>1</v>
      </c>
      <c r="E1626">
        <f>IF(D1626=1,0,1)</f>
        <v>0</v>
      </c>
    </row>
    <row r="1627" spans="1:5" x14ac:dyDescent="0.25">
      <c r="A1627" t="s">
        <v>2530</v>
      </c>
      <c r="B1627" t="s">
        <v>2785</v>
      </c>
      <c r="C1627" t="s">
        <v>2790</v>
      </c>
      <c r="D1627">
        <v>1</v>
      </c>
      <c r="E1627">
        <f>IF(D1627=1,0,1)</f>
        <v>0</v>
      </c>
    </row>
    <row r="1628" spans="1:5" x14ac:dyDescent="0.25">
      <c r="A1628" t="s">
        <v>210</v>
      </c>
      <c r="B1628" t="s">
        <v>901</v>
      </c>
      <c r="C1628" t="s">
        <v>910</v>
      </c>
      <c r="D1628">
        <v>1</v>
      </c>
      <c r="E1628">
        <f>IF(D1628=1,0,1)</f>
        <v>0</v>
      </c>
    </row>
    <row r="1629" spans="1:5" x14ac:dyDescent="0.25">
      <c r="A1629" t="s">
        <v>2530</v>
      </c>
      <c r="B1629" t="s">
        <v>2782</v>
      </c>
      <c r="C1629" t="s">
        <v>2787</v>
      </c>
      <c r="D1629">
        <v>1</v>
      </c>
      <c r="E1629">
        <f>IF(D1629=1,0,1)</f>
        <v>0</v>
      </c>
    </row>
    <row r="1630" spans="1:5" x14ac:dyDescent="0.25">
      <c r="A1630" t="s">
        <v>2530</v>
      </c>
      <c r="B1630" t="s">
        <v>2783</v>
      </c>
      <c r="C1630" t="s">
        <v>2788</v>
      </c>
      <c r="D1630">
        <v>1</v>
      </c>
      <c r="E1630">
        <f>IF(D1630=1,0,1)</f>
        <v>0</v>
      </c>
    </row>
    <row r="1631" spans="1:5" x14ac:dyDescent="0.25">
      <c r="A1631" t="s">
        <v>5143</v>
      </c>
      <c r="B1631" t="s">
        <v>5183</v>
      </c>
      <c r="C1631" t="s">
        <v>5192</v>
      </c>
      <c r="D1631">
        <v>1</v>
      </c>
      <c r="E1631">
        <f>IF(D1631=1,0,1)</f>
        <v>0</v>
      </c>
    </row>
    <row r="1632" spans="1:5" x14ac:dyDescent="0.25">
      <c r="A1632" t="s">
        <v>213</v>
      </c>
      <c r="B1632" t="s">
        <v>1806</v>
      </c>
      <c r="C1632" t="s">
        <v>1816</v>
      </c>
      <c r="D1632">
        <v>1</v>
      </c>
      <c r="E1632">
        <f>IF(D1632=1,0,1)</f>
        <v>0</v>
      </c>
    </row>
    <row r="1633" spans="1:5" x14ac:dyDescent="0.25">
      <c r="A1633" t="s">
        <v>2530</v>
      </c>
      <c r="B1633" t="s">
        <v>2786</v>
      </c>
      <c r="C1633" t="s">
        <v>2791</v>
      </c>
      <c r="D1633">
        <v>1</v>
      </c>
      <c r="E1633">
        <f>IF(D1633=1,0,1)</f>
        <v>0</v>
      </c>
    </row>
    <row r="1634" spans="1:5" x14ac:dyDescent="0.25">
      <c r="A1634" t="s">
        <v>213</v>
      </c>
      <c r="B1634" t="s">
        <v>1781</v>
      </c>
      <c r="C1634" t="s">
        <v>1789</v>
      </c>
      <c r="D1634">
        <v>1</v>
      </c>
      <c r="E1634">
        <f>IF(D1634=1,0,1)</f>
        <v>0</v>
      </c>
    </row>
    <row r="1635" spans="1:5" x14ac:dyDescent="0.25">
      <c r="A1635" t="s">
        <v>4400</v>
      </c>
      <c r="B1635" t="s">
        <v>4566</v>
      </c>
      <c r="C1635" t="s">
        <v>4571</v>
      </c>
      <c r="D1635">
        <v>1</v>
      </c>
      <c r="E1635">
        <f>IF(D1635=1,0,1)</f>
        <v>0</v>
      </c>
    </row>
    <row r="1636" spans="1:5" x14ac:dyDescent="0.25">
      <c r="A1636" t="s">
        <v>2238</v>
      </c>
      <c r="B1636" t="s">
        <v>2272</v>
      </c>
      <c r="C1636" t="s">
        <v>2282</v>
      </c>
      <c r="D1636">
        <v>1</v>
      </c>
      <c r="E1636">
        <f>IF(D1636=1,0,1)</f>
        <v>0</v>
      </c>
    </row>
    <row r="1637" spans="1:5" x14ac:dyDescent="0.25">
      <c r="A1637" t="s">
        <v>214</v>
      </c>
      <c r="B1637" t="s">
        <v>2052</v>
      </c>
      <c r="C1637" t="s">
        <v>2062</v>
      </c>
      <c r="D1637">
        <v>1</v>
      </c>
      <c r="E1637">
        <f>IF(D1637=1,0,1)</f>
        <v>0</v>
      </c>
    </row>
    <row r="1638" spans="1:5" x14ac:dyDescent="0.25">
      <c r="A1638" t="s">
        <v>3459</v>
      </c>
      <c r="B1638" t="s">
        <v>4355</v>
      </c>
      <c r="C1638" t="s">
        <v>4360</v>
      </c>
      <c r="D1638">
        <v>1</v>
      </c>
      <c r="E1638">
        <f>IF(D1638=1,0,1)</f>
        <v>0</v>
      </c>
    </row>
    <row r="1639" spans="1:5" x14ac:dyDescent="0.25">
      <c r="A1639" t="s">
        <v>3459</v>
      </c>
      <c r="B1639" t="s">
        <v>4353</v>
      </c>
      <c r="C1639" t="s">
        <v>4358</v>
      </c>
      <c r="D1639">
        <v>1</v>
      </c>
      <c r="E1639">
        <f>IF(D1639=1,0,1)</f>
        <v>0</v>
      </c>
    </row>
    <row r="1640" spans="1:5" x14ac:dyDescent="0.25">
      <c r="A1640" t="s">
        <v>3459</v>
      </c>
      <c r="B1640" t="s">
        <v>4352</v>
      </c>
      <c r="C1640" t="s">
        <v>4357</v>
      </c>
      <c r="D1640">
        <v>1</v>
      </c>
      <c r="E1640">
        <f>IF(D1640=1,0,1)</f>
        <v>0</v>
      </c>
    </row>
    <row r="1641" spans="1:5" x14ac:dyDescent="0.25">
      <c r="A1641" t="s">
        <v>3459</v>
      </c>
      <c r="B1641" t="s">
        <v>4354</v>
      </c>
      <c r="C1641" t="s">
        <v>4359</v>
      </c>
      <c r="D1641">
        <v>1</v>
      </c>
      <c r="E1641">
        <f>IF(D1641=1,0,1)</f>
        <v>0</v>
      </c>
    </row>
    <row r="1642" spans="1:5" x14ac:dyDescent="0.25">
      <c r="A1642" t="s">
        <v>3459</v>
      </c>
      <c r="B1642" t="s">
        <v>4356</v>
      </c>
      <c r="C1642" t="s">
        <v>4361</v>
      </c>
      <c r="D1642">
        <v>1</v>
      </c>
      <c r="E1642">
        <f>IF(D1642=1,0,1)</f>
        <v>0</v>
      </c>
    </row>
    <row r="1643" spans="1:5" x14ac:dyDescent="0.25">
      <c r="A1643" t="s">
        <v>5288</v>
      </c>
      <c r="B1643" t="s">
        <v>5447</v>
      </c>
      <c r="C1643" t="s">
        <v>5449</v>
      </c>
      <c r="D1643">
        <v>1</v>
      </c>
      <c r="E1643">
        <f>IF(D1643=1,0,1)</f>
        <v>0</v>
      </c>
    </row>
    <row r="1644" spans="1:5" x14ac:dyDescent="0.25">
      <c r="A1644" t="s">
        <v>208</v>
      </c>
      <c r="B1644" t="s">
        <v>568</v>
      </c>
      <c r="C1644" t="s">
        <v>569</v>
      </c>
      <c r="D1644">
        <v>1</v>
      </c>
      <c r="E1644">
        <f>IF(D1644=1,0,1)</f>
        <v>0</v>
      </c>
    </row>
    <row r="1645" spans="1:5" x14ac:dyDescent="0.25">
      <c r="A1645" t="s">
        <v>212</v>
      </c>
      <c r="B1645" t="s">
        <v>1517</v>
      </c>
      <c r="C1645" t="s">
        <v>1525</v>
      </c>
      <c r="D1645">
        <v>1</v>
      </c>
      <c r="E1645">
        <f>IF(D1645=1,0,1)</f>
        <v>0</v>
      </c>
    </row>
    <row r="1646" spans="1:5" x14ac:dyDescent="0.25">
      <c r="A1646" t="s">
        <v>2530</v>
      </c>
      <c r="B1646" t="s">
        <v>2584</v>
      </c>
      <c r="C1646" t="s">
        <v>2592</v>
      </c>
      <c r="D1646">
        <v>1</v>
      </c>
      <c r="E1646">
        <f>IF(D1646=1,0,1)</f>
        <v>0</v>
      </c>
    </row>
    <row r="1647" spans="1:5" x14ac:dyDescent="0.25">
      <c r="A1647" t="s">
        <v>3456</v>
      </c>
      <c r="B1647" t="s">
        <v>3310</v>
      </c>
      <c r="C1647" t="s">
        <v>3318</v>
      </c>
      <c r="D1647">
        <v>1</v>
      </c>
      <c r="E1647">
        <f>IF(D1647=1,0,1)</f>
        <v>0</v>
      </c>
    </row>
    <row r="1648" spans="1:5" x14ac:dyDescent="0.25">
      <c r="A1648" t="s">
        <v>4400</v>
      </c>
      <c r="B1648" t="s">
        <v>4536</v>
      </c>
      <c r="C1648" t="s">
        <v>4541</v>
      </c>
      <c r="D1648">
        <v>1</v>
      </c>
      <c r="E1648">
        <f>IF(D1648=1,0,1)</f>
        <v>0</v>
      </c>
    </row>
    <row r="1649" spans="1:5" x14ac:dyDescent="0.25">
      <c r="A1649" t="s">
        <v>3456</v>
      </c>
      <c r="B1649" t="s">
        <v>3254</v>
      </c>
      <c r="C1649" t="s">
        <v>3264</v>
      </c>
      <c r="D1649">
        <v>1</v>
      </c>
      <c r="E1649">
        <f>IF(D1649=1,0,1)</f>
        <v>0</v>
      </c>
    </row>
    <row r="1650" spans="1:5" x14ac:dyDescent="0.25">
      <c r="A1650" t="s">
        <v>3457</v>
      </c>
      <c r="B1650" t="s">
        <v>3519</v>
      </c>
      <c r="C1650" t="s">
        <v>3524</v>
      </c>
      <c r="D1650">
        <v>1</v>
      </c>
      <c r="E1650">
        <f>IF(D1650=1,0,1)</f>
        <v>0</v>
      </c>
    </row>
    <row r="1651" spans="1:5" x14ac:dyDescent="0.25">
      <c r="A1651" t="s">
        <v>3456</v>
      </c>
      <c r="B1651" t="s">
        <v>3255</v>
      </c>
      <c r="C1651" t="s">
        <v>3265</v>
      </c>
      <c r="D1651">
        <v>1</v>
      </c>
      <c r="E1651">
        <f>IF(D1651=1,0,1)</f>
        <v>0</v>
      </c>
    </row>
    <row r="1652" spans="1:5" x14ac:dyDescent="0.25">
      <c r="A1652" t="s">
        <v>212</v>
      </c>
      <c r="B1652" t="s">
        <v>1508</v>
      </c>
      <c r="C1652" t="s">
        <v>1518</v>
      </c>
      <c r="D1652">
        <v>1</v>
      </c>
      <c r="E1652">
        <f>IF(D1652=1,0,1)</f>
        <v>0</v>
      </c>
    </row>
    <row r="1653" spans="1:5" x14ac:dyDescent="0.25">
      <c r="A1653" t="s">
        <v>2238</v>
      </c>
      <c r="B1653" t="s">
        <v>2411</v>
      </c>
      <c r="C1653" t="s">
        <v>2412</v>
      </c>
      <c r="D1653">
        <v>1</v>
      </c>
      <c r="E1653">
        <f>IF(D1653=1,0,1)</f>
        <v>0</v>
      </c>
    </row>
    <row r="1654" spans="1:5" x14ac:dyDescent="0.25">
      <c r="A1654" t="s">
        <v>3457</v>
      </c>
      <c r="B1654" t="s">
        <v>3461</v>
      </c>
      <c r="C1654" t="s">
        <v>3469</v>
      </c>
      <c r="D1654">
        <v>1</v>
      </c>
      <c r="E1654">
        <f>IF(D1654=1,0,1)</f>
        <v>0</v>
      </c>
    </row>
    <row r="1655" spans="1:5" x14ac:dyDescent="0.25">
      <c r="A1655" t="s">
        <v>208</v>
      </c>
      <c r="B1655" t="s">
        <v>606</v>
      </c>
      <c r="C1655" t="s">
        <v>613</v>
      </c>
      <c r="D1655">
        <v>1</v>
      </c>
      <c r="E1655">
        <f>IF(D1655=1,0,1)</f>
        <v>0</v>
      </c>
    </row>
    <row r="1656" spans="1:5" x14ac:dyDescent="0.25">
      <c r="A1656" t="s">
        <v>208</v>
      </c>
      <c r="B1656" t="s">
        <v>607</v>
      </c>
      <c r="C1656" t="s">
        <v>614</v>
      </c>
      <c r="D1656">
        <v>1</v>
      </c>
      <c r="E1656">
        <f>IF(D1656=1,0,1)</f>
        <v>0</v>
      </c>
    </row>
    <row r="1657" spans="1:5" x14ac:dyDescent="0.25">
      <c r="A1657" t="s">
        <v>208</v>
      </c>
      <c r="B1657" t="s">
        <v>616</v>
      </c>
      <c r="C1657" t="s">
        <v>615</v>
      </c>
      <c r="D1657">
        <v>1</v>
      </c>
      <c r="E1657">
        <f>IF(D1657=1,0,1)</f>
        <v>0</v>
      </c>
    </row>
    <row r="1658" spans="1:5" x14ac:dyDescent="0.25">
      <c r="A1658" t="s">
        <v>4985</v>
      </c>
      <c r="B1658" t="s">
        <v>5072</v>
      </c>
      <c r="C1658" t="s">
        <v>5076</v>
      </c>
      <c r="D1658">
        <v>1</v>
      </c>
      <c r="E1658">
        <f>IF(D1658=1,0,1)</f>
        <v>0</v>
      </c>
    </row>
    <row r="1659" spans="1:5" x14ac:dyDescent="0.25">
      <c r="A1659" t="s">
        <v>214</v>
      </c>
      <c r="B1659" t="s">
        <v>2146</v>
      </c>
      <c r="C1659" t="s">
        <v>2147</v>
      </c>
      <c r="D1659">
        <v>1</v>
      </c>
      <c r="E1659">
        <f>IF(D1659=1,0,1)</f>
        <v>0</v>
      </c>
    </row>
    <row r="1660" spans="1:5" x14ac:dyDescent="0.25">
      <c r="A1660" t="s">
        <v>208</v>
      </c>
      <c r="B1660" t="s">
        <v>541</v>
      </c>
      <c r="C1660" t="s">
        <v>546</v>
      </c>
      <c r="D1660">
        <v>1</v>
      </c>
      <c r="E1660">
        <f>IF(D1660=1,0,1)</f>
        <v>0</v>
      </c>
    </row>
    <row r="1661" spans="1:5" x14ac:dyDescent="0.25">
      <c r="A1661" t="s">
        <v>5143</v>
      </c>
      <c r="B1661" t="s">
        <v>5198</v>
      </c>
      <c r="C1661" t="s">
        <v>5203</v>
      </c>
      <c r="D1661">
        <v>1</v>
      </c>
      <c r="E1661">
        <f>IF(D1661=1,0,1)</f>
        <v>0</v>
      </c>
    </row>
    <row r="1662" spans="1:5" x14ac:dyDescent="0.25">
      <c r="A1662" t="s">
        <v>4630</v>
      </c>
      <c r="B1662" t="s">
        <v>4711</v>
      </c>
      <c r="C1662" t="s">
        <v>4716</v>
      </c>
      <c r="D1662">
        <v>1</v>
      </c>
      <c r="E1662">
        <f>IF(D1662=1,0,1)</f>
        <v>0</v>
      </c>
    </row>
    <row r="1663" spans="1:5" x14ac:dyDescent="0.25">
      <c r="A1663" t="s">
        <v>2530</v>
      </c>
      <c r="B1663" t="s">
        <v>2636</v>
      </c>
      <c r="C1663" t="s">
        <v>2635</v>
      </c>
      <c r="D1663">
        <v>1</v>
      </c>
      <c r="E1663">
        <f>IF(D1663=1,0,1)</f>
        <v>0</v>
      </c>
    </row>
    <row r="1664" spans="1:5" x14ac:dyDescent="0.25">
      <c r="A1664" t="s">
        <v>2838</v>
      </c>
      <c r="B1664" t="s">
        <v>2994</v>
      </c>
      <c r="C1664" t="s">
        <v>3000</v>
      </c>
      <c r="D1664">
        <v>1</v>
      </c>
      <c r="E1664">
        <f>IF(D1664=1,0,1)</f>
        <v>0</v>
      </c>
    </row>
    <row r="1665" spans="1:5" x14ac:dyDescent="0.25">
      <c r="A1665" t="s">
        <v>5288</v>
      </c>
      <c r="B1665" t="s">
        <v>5289</v>
      </c>
      <c r="C1665" t="s">
        <v>5293</v>
      </c>
      <c r="D1665">
        <v>1</v>
      </c>
      <c r="E1665">
        <f>IF(D1665=1,0,1)</f>
        <v>0</v>
      </c>
    </row>
    <row r="1666" spans="1:5" x14ac:dyDescent="0.25">
      <c r="A1666" t="s">
        <v>4985</v>
      </c>
      <c r="B1666" t="s">
        <v>5067</v>
      </c>
      <c r="C1666" t="s">
        <v>5077</v>
      </c>
      <c r="D1666">
        <v>1</v>
      </c>
      <c r="E1666">
        <f>IF(D1666=1,0,1)</f>
        <v>0</v>
      </c>
    </row>
    <row r="1667" spans="1:5" x14ac:dyDescent="0.25">
      <c r="A1667" t="s">
        <v>4767</v>
      </c>
      <c r="B1667" t="s">
        <v>4978</v>
      </c>
      <c r="C1667" t="s">
        <v>4979</v>
      </c>
      <c r="D1667">
        <v>1</v>
      </c>
      <c r="E1667">
        <f>IF(D1667=1,0,1)</f>
        <v>0</v>
      </c>
    </row>
    <row r="1668" spans="1:5" x14ac:dyDescent="0.25">
      <c r="A1668" t="s">
        <v>208</v>
      </c>
      <c r="B1668" t="s">
        <v>620</v>
      </c>
      <c r="C1668" t="s">
        <v>627</v>
      </c>
      <c r="D1668">
        <v>1</v>
      </c>
      <c r="E1668">
        <f>IF(D1668=1,0,1)</f>
        <v>0</v>
      </c>
    </row>
    <row r="1669" spans="1:5" x14ac:dyDescent="0.25">
      <c r="A1669" t="s">
        <v>214</v>
      </c>
      <c r="B1669" t="s">
        <v>2110</v>
      </c>
      <c r="C1669" t="s">
        <v>2120</v>
      </c>
      <c r="D1669">
        <v>1</v>
      </c>
      <c r="E1669">
        <f>IF(D1669=1,0,1)</f>
        <v>0</v>
      </c>
    </row>
    <row r="1670" spans="1:5" x14ac:dyDescent="0.25">
      <c r="A1670" t="s">
        <v>3457</v>
      </c>
      <c r="B1670" t="s">
        <v>3702</v>
      </c>
      <c r="C1670" t="s">
        <v>3710</v>
      </c>
      <c r="D1670">
        <v>1</v>
      </c>
      <c r="E1670">
        <f>IF(D1670=1,0,1)</f>
        <v>0</v>
      </c>
    </row>
    <row r="1671" spans="1:5" x14ac:dyDescent="0.25">
      <c r="A1671" t="s">
        <v>5143</v>
      </c>
      <c r="B1671" t="s">
        <v>5231</v>
      </c>
      <c r="C1671" t="s">
        <v>5242</v>
      </c>
      <c r="D1671">
        <v>1</v>
      </c>
      <c r="E1671">
        <f>IF(D1671=1,0,1)</f>
        <v>0</v>
      </c>
    </row>
    <row r="1672" spans="1:5" x14ac:dyDescent="0.25">
      <c r="A1672" t="s">
        <v>4767</v>
      </c>
      <c r="B1672" t="s">
        <v>4856</v>
      </c>
      <c r="C1672" t="s">
        <v>4857</v>
      </c>
      <c r="D1672">
        <v>1</v>
      </c>
      <c r="E1672">
        <f>IF(D1672=1,0,1)</f>
        <v>0</v>
      </c>
    </row>
    <row r="1673" spans="1:5" x14ac:dyDescent="0.25">
      <c r="A1673" t="s">
        <v>4630</v>
      </c>
      <c r="B1673" t="s">
        <v>4761</v>
      </c>
      <c r="C1673" t="s">
        <v>4759</v>
      </c>
      <c r="D1673">
        <v>1</v>
      </c>
      <c r="E1673">
        <f>IF(D1673=1,0,1)</f>
        <v>0</v>
      </c>
    </row>
    <row r="1674" spans="1:5" x14ac:dyDescent="0.25">
      <c r="A1674" t="s">
        <v>3458</v>
      </c>
      <c r="B1674" t="s">
        <v>3791</v>
      </c>
      <c r="C1674" t="s">
        <v>3796</v>
      </c>
      <c r="D1674">
        <v>1</v>
      </c>
      <c r="E1674">
        <f>IF(D1674=1,0,1)</f>
        <v>0</v>
      </c>
    </row>
    <row r="1675" spans="1:5" x14ac:dyDescent="0.25">
      <c r="A1675" t="s">
        <v>3456</v>
      </c>
      <c r="B1675" t="s">
        <v>3438</v>
      </c>
      <c r="C1675" t="s">
        <v>3448</v>
      </c>
      <c r="D1675">
        <v>1</v>
      </c>
      <c r="E1675">
        <f>IF(D1675=1,0,1)</f>
        <v>0</v>
      </c>
    </row>
    <row r="1676" spans="1:5" x14ac:dyDescent="0.25">
      <c r="A1676" t="s">
        <v>208</v>
      </c>
      <c r="B1676" t="s">
        <v>570</v>
      </c>
      <c r="C1676" t="s">
        <v>654</v>
      </c>
      <c r="D1676">
        <v>1</v>
      </c>
      <c r="E1676">
        <f>IF(D1676=1,0,1)</f>
        <v>0</v>
      </c>
    </row>
    <row r="1677" spans="1:5" x14ac:dyDescent="0.25">
      <c r="A1677" t="s">
        <v>2838</v>
      </c>
      <c r="B1677" t="s">
        <v>3030</v>
      </c>
      <c r="C1677" t="s">
        <v>3038</v>
      </c>
      <c r="D1677">
        <v>1</v>
      </c>
      <c r="E1677">
        <f>IF(D1677=1,0,1)</f>
        <v>0</v>
      </c>
    </row>
    <row r="1678" spans="1:5" x14ac:dyDescent="0.25">
      <c r="A1678" t="s">
        <v>4400</v>
      </c>
      <c r="B1678" t="s">
        <v>4413</v>
      </c>
      <c r="C1678" t="s">
        <v>4423</v>
      </c>
      <c r="D1678">
        <v>1</v>
      </c>
      <c r="E1678">
        <f>IF(D1678=1,0,1)</f>
        <v>0</v>
      </c>
    </row>
    <row r="1679" spans="1:5" x14ac:dyDescent="0.25">
      <c r="A1679" t="s">
        <v>3456</v>
      </c>
      <c r="B1679" t="s">
        <v>3330</v>
      </c>
      <c r="C1679" t="s">
        <v>3340</v>
      </c>
      <c r="D1679">
        <v>1</v>
      </c>
      <c r="E1679">
        <f>IF(D1679=1,0,1)</f>
        <v>0</v>
      </c>
    </row>
    <row r="1680" spans="1:5" x14ac:dyDescent="0.25">
      <c r="A1680" t="s">
        <v>3457</v>
      </c>
      <c r="B1680" t="s">
        <v>3664</v>
      </c>
      <c r="C1680" t="s">
        <v>3665</v>
      </c>
      <c r="D1680">
        <v>1</v>
      </c>
      <c r="E1680">
        <f>IF(D1680=1,0,1)</f>
        <v>0</v>
      </c>
    </row>
    <row r="1681" spans="1:5" x14ac:dyDescent="0.25">
      <c r="A1681" t="s">
        <v>3456</v>
      </c>
      <c r="B1681" t="s">
        <v>3395</v>
      </c>
      <c r="C1681" t="s">
        <v>3403</v>
      </c>
      <c r="D1681">
        <v>1</v>
      </c>
      <c r="E1681">
        <f>IF(D1681=1,0,1)</f>
        <v>0</v>
      </c>
    </row>
    <row r="1682" spans="1:5" x14ac:dyDescent="0.25">
      <c r="A1682" t="s">
        <v>3457</v>
      </c>
      <c r="B1682" t="s">
        <v>3518</v>
      </c>
      <c r="C1682" t="s">
        <v>3523</v>
      </c>
      <c r="D1682">
        <v>1</v>
      </c>
      <c r="E1682">
        <f>IF(D1682=1,0,1)</f>
        <v>0</v>
      </c>
    </row>
    <row r="1683" spans="1:5" x14ac:dyDescent="0.25">
      <c r="A1683" t="s">
        <v>3457</v>
      </c>
      <c r="B1683" t="s">
        <v>3742</v>
      </c>
      <c r="C1683" t="s">
        <v>3748</v>
      </c>
      <c r="D1683">
        <v>1</v>
      </c>
      <c r="E1683">
        <f>IF(D1683=1,0,1)</f>
        <v>0</v>
      </c>
    </row>
    <row r="1684" spans="1:5" x14ac:dyDescent="0.25">
      <c r="A1684" t="s">
        <v>5288</v>
      </c>
      <c r="B1684" t="s">
        <v>5420</v>
      </c>
      <c r="C1684" t="s">
        <v>5429</v>
      </c>
      <c r="D1684">
        <v>1</v>
      </c>
      <c r="E1684">
        <f>IF(D1684=1,0,1)</f>
        <v>0</v>
      </c>
    </row>
    <row r="1685" spans="1:5" x14ac:dyDescent="0.25">
      <c r="A1685" t="s">
        <v>4400</v>
      </c>
      <c r="B1685" t="s">
        <v>4410</v>
      </c>
      <c r="C1685" t="s">
        <v>4420</v>
      </c>
      <c r="D1685">
        <v>1</v>
      </c>
      <c r="E1685">
        <f>IF(D1685=1,0,1)</f>
        <v>0</v>
      </c>
    </row>
    <row r="1686" spans="1:5" x14ac:dyDescent="0.25">
      <c r="A1686" t="s">
        <v>212</v>
      </c>
      <c r="B1686" t="s">
        <v>1549</v>
      </c>
      <c r="C1686" t="s">
        <v>1554</v>
      </c>
      <c r="D1686">
        <v>1</v>
      </c>
      <c r="E1686">
        <f>IF(D1686=1,0,1)</f>
        <v>0</v>
      </c>
    </row>
    <row r="1687" spans="1:5" x14ac:dyDescent="0.25">
      <c r="A1687" t="s">
        <v>3459</v>
      </c>
      <c r="B1687" t="s">
        <v>4214</v>
      </c>
      <c r="C1687" t="s">
        <v>4224</v>
      </c>
      <c r="D1687">
        <v>1</v>
      </c>
      <c r="E1687">
        <f>IF(D1687=1,0,1)</f>
        <v>0</v>
      </c>
    </row>
    <row r="1688" spans="1:5" x14ac:dyDescent="0.25">
      <c r="A1688" t="s">
        <v>5288</v>
      </c>
      <c r="B1688" t="s">
        <v>5489</v>
      </c>
      <c r="C1688" t="s">
        <v>5493</v>
      </c>
      <c r="D1688">
        <v>1</v>
      </c>
      <c r="E1688">
        <f>IF(D1688=1,0,1)</f>
        <v>0</v>
      </c>
    </row>
    <row r="1689" spans="1:5" x14ac:dyDescent="0.25">
      <c r="A1689" t="s">
        <v>2238</v>
      </c>
      <c r="B1689" t="s">
        <v>2466</v>
      </c>
      <c r="C1689" t="s">
        <v>2476</v>
      </c>
      <c r="D1689">
        <v>1</v>
      </c>
      <c r="E1689">
        <f>IF(D1689=1,0,1)</f>
        <v>0</v>
      </c>
    </row>
    <row r="1690" spans="1:5" x14ac:dyDescent="0.25">
      <c r="A1690" t="s">
        <v>5143</v>
      </c>
      <c r="B1690" t="s">
        <v>206</v>
      </c>
      <c r="C1690" t="s">
        <v>5147</v>
      </c>
      <c r="D1690">
        <v>1</v>
      </c>
      <c r="E1690">
        <f>IF(D1690=1,0,1)</f>
        <v>0</v>
      </c>
    </row>
    <row r="1691" spans="1:5" x14ac:dyDescent="0.25">
      <c r="A1691" t="s">
        <v>5288</v>
      </c>
      <c r="B1691" t="s">
        <v>5410</v>
      </c>
      <c r="C1691" t="s">
        <v>5416</v>
      </c>
      <c r="D1691">
        <v>1</v>
      </c>
      <c r="E1691">
        <f>IF(D1691=1,0,1)</f>
        <v>0</v>
      </c>
    </row>
    <row r="1692" spans="1:5" x14ac:dyDescent="0.25">
      <c r="A1692" t="s">
        <v>212</v>
      </c>
      <c r="B1692" t="s">
        <v>1399</v>
      </c>
      <c r="C1692" t="s">
        <v>1405</v>
      </c>
      <c r="D1692">
        <v>1</v>
      </c>
      <c r="E1692">
        <f>IF(D1692=1,0,1)</f>
        <v>0</v>
      </c>
    </row>
    <row r="1693" spans="1:5" x14ac:dyDescent="0.25">
      <c r="A1693" t="s">
        <v>3458</v>
      </c>
      <c r="B1693" t="s">
        <v>3915</v>
      </c>
      <c r="C1693" t="s">
        <v>3921</v>
      </c>
      <c r="D1693">
        <v>1</v>
      </c>
      <c r="E1693">
        <f>IF(D1693=1,0,1)</f>
        <v>0</v>
      </c>
    </row>
    <row r="1694" spans="1:5" x14ac:dyDescent="0.25">
      <c r="A1694" t="s">
        <v>2238</v>
      </c>
      <c r="B1694" t="s">
        <v>2355</v>
      </c>
      <c r="C1694" t="s">
        <v>2365</v>
      </c>
      <c r="D1694">
        <v>1</v>
      </c>
      <c r="E1694">
        <f>IF(D1694=1,0,1)</f>
        <v>0</v>
      </c>
    </row>
    <row r="1695" spans="1:5" x14ac:dyDescent="0.25">
      <c r="A1695" t="s">
        <v>3457</v>
      </c>
      <c r="B1695" t="s">
        <v>3536</v>
      </c>
      <c r="C1695" t="s">
        <v>3545</v>
      </c>
      <c r="D1695">
        <v>1</v>
      </c>
      <c r="E1695">
        <f>IF(D1695=1,0,1)</f>
        <v>0</v>
      </c>
    </row>
    <row r="1696" spans="1:5" x14ac:dyDescent="0.25">
      <c r="A1696" t="s">
        <v>2238</v>
      </c>
      <c r="B1696" t="s">
        <v>2291</v>
      </c>
      <c r="C1696" t="s">
        <v>2296</v>
      </c>
      <c r="D1696">
        <v>1</v>
      </c>
      <c r="E1696">
        <f>IF(D1696=1,0,1)</f>
        <v>0</v>
      </c>
    </row>
    <row r="1697" spans="1:5" x14ac:dyDescent="0.25">
      <c r="A1697" t="s">
        <v>3459</v>
      </c>
      <c r="B1697" t="s">
        <v>4190</v>
      </c>
      <c r="C1697" t="s">
        <v>4198</v>
      </c>
      <c r="D1697">
        <v>1</v>
      </c>
      <c r="E1697">
        <f>IF(D1697=1,0,1)</f>
        <v>0</v>
      </c>
    </row>
    <row r="1698" spans="1:5" x14ac:dyDescent="0.25">
      <c r="A1698" t="s">
        <v>2238</v>
      </c>
      <c r="B1698" t="s">
        <v>2420</v>
      </c>
      <c r="C1698" t="s">
        <v>2426</v>
      </c>
      <c r="D1698">
        <v>1</v>
      </c>
      <c r="E1698">
        <f>IF(D1698=1,0,1)</f>
        <v>0</v>
      </c>
    </row>
    <row r="1699" spans="1:5" x14ac:dyDescent="0.25">
      <c r="A1699" t="s">
        <v>207</v>
      </c>
      <c r="B1699" t="s">
        <v>383</v>
      </c>
      <c r="C1699" t="s">
        <v>390</v>
      </c>
      <c r="D1699">
        <v>1</v>
      </c>
      <c r="E1699">
        <f>IF(D1699=1,0,1)</f>
        <v>0</v>
      </c>
    </row>
    <row r="1700" spans="1:5" x14ac:dyDescent="0.25">
      <c r="A1700" t="s">
        <v>208</v>
      </c>
      <c r="B1700" t="s">
        <v>578</v>
      </c>
      <c r="C1700" t="s">
        <v>585</v>
      </c>
      <c r="D1700">
        <v>1</v>
      </c>
      <c r="E1700">
        <f>IF(D1700=1,0,1)</f>
        <v>0</v>
      </c>
    </row>
    <row r="1701" spans="1:5" x14ac:dyDescent="0.25">
      <c r="A1701" t="s">
        <v>208</v>
      </c>
      <c r="B1701" t="s">
        <v>527</v>
      </c>
      <c r="C1701" t="s">
        <v>536</v>
      </c>
      <c r="D1701">
        <v>1</v>
      </c>
      <c r="E1701">
        <f>IF(D1701=1,0,1)</f>
        <v>0</v>
      </c>
    </row>
    <row r="1702" spans="1:5" x14ac:dyDescent="0.25">
      <c r="A1702" t="s">
        <v>4630</v>
      </c>
      <c r="B1702" t="s">
        <v>4679</v>
      </c>
      <c r="C1702" t="s">
        <v>4686</v>
      </c>
      <c r="D1702">
        <v>1</v>
      </c>
      <c r="E1702">
        <f>IF(D1702=1,0,1)</f>
        <v>0</v>
      </c>
    </row>
    <row r="1703" spans="1:5" x14ac:dyDescent="0.25">
      <c r="A1703" t="s">
        <v>2238</v>
      </c>
      <c r="B1703" t="s">
        <v>254</v>
      </c>
      <c r="C1703" t="s">
        <v>2241</v>
      </c>
      <c r="D1703">
        <v>1</v>
      </c>
      <c r="E1703">
        <f>IF(D1703=1,0,1)</f>
        <v>0</v>
      </c>
    </row>
    <row r="1704" spans="1:5" x14ac:dyDescent="0.25">
      <c r="A1704" t="s">
        <v>3456</v>
      </c>
      <c r="B1704" t="s">
        <v>3152</v>
      </c>
      <c r="C1704" t="s">
        <v>3159</v>
      </c>
      <c r="D1704">
        <v>1</v>
      </c>
      <c r="E1704">
        <f>IF(D1704=1,0,1)</f>
        <v>0</v>
      </c>
    </row>
    <row r="1705" spans="1:5" x14ac:dyDescent="0.25">
      <c r="A1705" t="s">
        <v>3456</v>
      </c>
      <c r="B1705" t="s">
        <v>3167</v>
      </c>
      <c r="C1705" t="s">
        <v>3174</v>
      </c>
      <c r="D1705">
        <v>1</v>
      </c>
      <c r="E1705">
        <f>IF(D1705=1,0,1)</f>
        <v>0</v>
      </c>
    </row>
    <row r="1706" spans="1:5" x14ac:dyDescent="0.25">
      <c r="A1706" t="s">
        <v>5143</v>
      </c>
      <c r="B1706" t="s">
        <v>5222</v>
      </c>
      <c r="C1706" t="s">
        <v>5227</v>
      </c>
      <c r="D1706">
        <v>1</v>
      </c>
      <c r="E1706">
        <f>IF(D1706=1,0,1)</f>
        <v>0</v>
      </c>
    </row>
    <row r="1707" spans="1:5" x14ac:dyDescent="0.25">
      <c r="A1707" t="s">
        <v>211</v>
      </c>
      <c r="B1707" t="s">
        <v>1222</v>
      </c>
      <c r="C1707" t="s">
        <v>1226</v>
      </c>
      <c r="D1707">
        <v>1</v>
      </c>
      <c r="E1707">
        <f>IF(D1707=1,0,1)</f>
        <v>0</v>
      </c>
    </row>
    <row r="1708" spans="1:5" x14ac:dyDescent="0.25">
      <c r="A1708" t="s">
        <v>211</v>
      </c>
      <c r="B1708" t="s">
        <v>1199</v>
      </c>
      <c r="C1708" t="s">
        <v>1210</v>
      </c>
      <c r="D1708">
        <v>1</v>
      </c>
      <c r="E1708">
        <f>IF(D1708=1,0,1)</f>
        <v>0</v>
      </c>
    </row>
    <row r="1709" spans="1:5" x14ac:dyDescent="0.25">
      <c r="A1709" t="s">
        <v>213</v>
      </c>
      <c r="B1709" t="s">
        <v>1702</v>
      </c>
      <c r="C1709" t="s">
        <v>1712</v>
      </c>
      <c r="D1709">
        <v>1</v>
      </c>
      <c r="E1709">
        <f>IF(D1709=1,0,1)</f>
        <v>0</v>
      </c>
    </row>
    <row r="1710" spans="1:5" x14ac:dyDescent="0.25">
      <c r="A1710" t="s">
        <v>4767</v>
      </c>
      <c r="B1710" t="s">
        <v>4962</v>
      </c>
      <c r="C1710" t="s">
        <v>4972</v>
      </c>
      <c r="D1710">
        <v>1</v>
      </c>
      <c r="E1710">
        <f>IF(D1710=1,0,1)</f>
        <v>0</v>
      </c>
    </row>
    <row r="1711" spans="1:5" x14ac:dyDescent="0.25">
      <c r="A1711" t="s">
        <v>3456</v>
      </c>
      <c r="B1711" t="s">
        <v>3166</v>
      </c>
      <c r="C1711" t="s">
        <v>3173</v>
      </c>
      <c r="D1711">
        <v>1</v>
      </c>
      <c r="E1711">
        <f>IF(D1711=1,0,1)</f>
        <v>0</v>
      </c>
    </row>
    <row r="1712" spans="1:5" x14ac:dyDescent="0.25">
      <c r="A1712" t="s">
        <v>209</v>
      </c>
      <c r="B1712" t="s">
        <v>779</v>
      </c>
      <c r="C1712" t="s">
        <v>784</v>
      </c>
      <c r="D1712">
        <v>1</v>
      </c>
      <c r="E1712">
        <f>IF(D1712=1,0,1)</f>
        <v>0</v>
      </c>
    </row>
    <row r="1713" spans="1:5" x14ac:dyDescent="0.25">
      <c r="A1713" t="s">
        <v>211</v>
      </c>
      <c r="B1713" t="s">
        <v>1202</v>
      </c>
      <c r="C1713" t="s">
        <v>1213</v>
      </c>
      <c r="D1713">
        <v>1</v>
      </c>
      <c r="E1713">
        <f>IF(D1713=1,0,1)</f>
        <v>0</v>
      </c>
    </row>
    <row r="1714" spans="1:5" x14ac:dyDescent="0.25">
      <c r="A1714" t="s">
        <v>4985</v>
      </c>
      <c r="B1714" t="s">
        <v>4997</v>
      </c>
      <c r="C1714" t="s">
        <v>5003</v>
      </c>
      <c r="D1714">
        <v>1</v>
      </c>
      <c r="E1714">
        <f>IF(D1714=1,0,1)</f>
        <v>0</v>
      </c>
    </row>
    <row r="1715" spans="1:5" x14ac:dyDescent="0.25">
      <c r="A1715" t="s">
        <v>5143</v>
      </c>
      <c r="B1715" t="s">
        <v>5258</v>
      </c>
      <c r="C1715" t="s">
        <v>5263</v>
      </c>
      <c r="D1715">
        <v>1</v>
      </c>
      <c r="E1715">
        <f>IF(D1715=1,0,1)</f>
        <v>0</v>
      </c>
    </row>
    <row r="1716" spans="1:5" x14ac:dyDescent="0.25">
      <c r="A1716" t="s">
        <v>211</v>
      </c>
      <c r="B1716" t="s">
        <v>1316</v>
      </c>
      <c r="C1716" t="s">
        <v>1325</v>
      </c>
      <c r="D1716">
        <v>1</v>
      </c>
      <c r="E1716">
        <f>IF(D1716=1,0,1)</f>
        <v>0</v>
      </c>
    </row>
    <row r="1717" spans="1:5" x14ac:dyDescent="0.25">
      <c r="A1717" t="s">
        <v>211</v>
      </c>
      <c r="B1717" t="s">
        <v>1318</v>
      </c>
      <c r="C1717" t="s">
        <v>1326</v>
      </c>
      <c r="D1717">
        <v>1</v>
      </c>
      <c r="E1717">
        <f>IF(D1717=1,0,1)</f>
        <v>0</v>
      </c>
    </row>
    <row r="1718" spans="1:5" x14ac:dyDescent="0.25">
      <c r="A1718" t="s">
        <v>5143</v>
      </c>
      <c r="B1718" t="s">
        <v>5278</v>
      </c>
      <c r="C1718" t="s">
        <v>5284</v>
      </c>
      <c r="D1718">
        <v>1</v>
      </c>
      <c r="E1718">
        <f>IF(D1718=1,0,1)</f>
        <v>0</v>
      </c>
    </row>
    <row r="1719" spans="1:5" x14ac:dyDescent="0.25">
      <c r="A1719" t="s">
        <v>3456</v>
      </c>
      <c r="B1719" t="s">
        <v>3151</v>
      </c>
      <c r="C1719" t="s">
        <v>3158</v>
      </c>
      <c r="D1719">
        <v>1</v>
      </c>
      <c r="E1719">
        <f>IF(D1719=1,0,1)</f>
        <v>0</v>
      </c>
    </row>
    <row r="1720" spans="1:5" x14ac:dyDescent="0.25">
      <c r="A1720" t="s">
        <v>2838</v>
      </c>
      <c r="B1720" t="s">
        <v>3027</v>
      </c>
      <c r="C1720" t="s">
        <v>3035</v>
      </c>
      <c r="D1720">
        <v>1</v>
      </c>
      <c r="E1720">
        <f>IF(D1720=1,0,1)</f>
        <v>0</v>
      </c>
    </row>
    <row r="1721" spans="1:5" x14ac:dyDescent="0.25">
      <c r="A1721" t="s">
        <v>5143</v>
      </c>
      <c r="B1721" t="s">
        <v>5232</v>
      </c>
      <c r="C1721" t="s">
        <v>5243</v>
      </c>
      <c r="D1721">
        <v>1</v>
      </c>
      <c r="E1721">
        <f>IF(D1721=1,0,1)</f>
        <v>0</v>
      </c>
    </row>
    <row r="1722" spans="1:5" x14ac:dyDescent="0.25">
      <c r="A1722" t="s">
        <v>213</v>
      </c>
      <c r="B1722" t="s">
        <v>1644</v>
      </c>
      <c r="C1722" t="s">
        <v>1651</v>
      </c>
      <c r="D1722">
        <v>1</v>
      </c>
      <c r="E1722">
        <f>IF(D1722=1,0,1)</f>
        <v>0</v>
      </c>
    </row>
    <row r="1723" spans="1:5" x14ac:dyDescent="0.25">
      <c r="A1723" t="s">
        <v>2838</v>
      </c>
      <c r="B1723" t="s">
        <v>2895</v>
      </c>
      <c r="C1723" t="s">
        <v>2902</v>
      </c>
      <c r="D1723">
        <v>1</v>
      </c>
      <c r="E1723">
        <f>IF(D1723=1,0,1)</f>
        <v>0</v>
      </c>
    </row>
    <row r="1724" spans="1:5" x14ac:dyDescent="0.25">
      <c r="A1724" t="s">
        <v>2838</v>
      </c>
      <c r="B1724" t="s">
        <v>3056</v>
      </c>
      <c r="C1724" t="s">
        <v>3068</v>
      </c>
      <c r="D1724">
        <v>1</v>
      </c>
      <c r="E1724">
        <f>IF(D1724=1,0,1)</f>
        <v>0</v>
      </c>
    </row>
    <row r="1725" spans="1:5" x14ac:dyDescent="0.25">
      <c r="A1725" t="s">
        <v>211</v>
      </c>
      <c r="B1725" t="s">
        <v>1205</v>
      </c>
      <c r="C1725" t="s">
        <v>1216</v>
      </c>
      <c r="D1725">
        <v>1</v>
      </c>
      <c r="E1725">
        <f>IF(D1725=1,0,1)</f>
        <v>0</v>
      </c>
    </row>
    <row r="1726" spans="1:5" x14ac:dyDescent="0.25">
      <c r="A1726" t="s">
        <v>212</v>
      </c>
      <c r="B1726" t="s">
        <v>1396</v>
      </c>
      <c r="C1726" t="s">
        <v>1402</v>
      </c>
      <c r="D1726">
        <v>1</v>
      </c>
      <c r="E1726">
        <f>IF(D1726=1,0,1)</f>
        <v>0</v>
      </c>
    </row>
    <row r="1727" spans="1:5" x14ac:dyDescent="0.25">
      <c r="A1727" t="s">
        <v>4985</v>
      </c>
      <c r="B1727" t="s">
        <v>5046</v>
      </c>
      <c r="C1727" t="s">
        <v>5052</v>
      </c>
      <c r="D1727">
        <v>1</v>
      </c>
      <c r="E1727">
        <f>IF(D1727=1,0,1)</f>
        <v>0</v>
      </c>
    </row>
    <row r="1728" spans="1:5" x14ac:dyDescent="0.25">
      <c r="A1728" t="s">
        <v>210</v>
      </c>
      <c r="B1728" t="s">
        <v>1088</v>
      </c>
      <c r="C1728" t="s">
        <v>1098</v>
      </c>
      <c r="D1728">
        <v>1</v>
      </c>
      <c r="E1728">
        <f>IF(D1728=1,0,1)</f>
        <v>0</v>
      </c>
    </row>
    <row r="1729" spans="1:5" x14ac:dyDescent="0.25">
      <c r="A1729" t="s">
        <v>212</v>
      </c>
      <c r="B1729" t="s">
        <v>1469</v>
      </c>
      <c r="C1729" t="s">
        <v>1479</v>
      </c>
      <c r="D1729">
        <v>1</v>
      </c>
      <c r="E1729">
        <f>IF(D1729=1,0,1)</f>
        <v>0</v>
      </c>
    </row>
    <row r="1730" spans="1:5" x14ac:dyDescent="0.25">
      <c r="A1730" t="s">
        <v>2838</v>
      </c>
      <c r="B1730" t="s">
        <v>3012</v>
      </c>
      <c r="C1730" t="s">
        <v>3022</v>
      </c>
      <c r="D1730">
        <v>1</v>
      </c>
      <c r="E1730">
        <f>IF(D1730=1,0,1)</f>
        <v>0</v>
      </c>
    </row>
    <row r="1731" spans="1:5" x14ac:dyDescent="0.25">
      <c r="A1731" t="s">
        <v>4630</v>
      </c>
      <c r="B1731" t="s">
        <v>4764</v>
      </c>
      <c r="C1731" t="s">
        <v>4766</v>
      </c>
      <c r="D1731">
        <v>1</v>
      </c>
      <c r="E1731">
        <f>IF(D1731=1,0,1)</f>
        <v>0</v>
      </c>
    </row>
    <row r="1732" spans="1:5" x14ac:dyDescent="0.25">
      <c r="A1732" t="s">
        <v>2838</v>
      </c>
      <c r="B1732" t="s">
        <v>2995</v>
      </c>
      <c r="C1732" t="s">
        <v>3001</v>
      </c>
      <c r="D1732">
        <v>1</v>
      </c>
      <c r="E1732">
        <f>IF(D1732=1,0,1)</f>
        <v>0</v>
      </c>
    </row>
    <row r="1733" spans="1:5" x14ac:dyDescent="0.25">
      <c r="A1733" t="s">
        <v>2838</v>
      </c>
      <c r="B1733" t="s">
        <v>3095</v>
      </c>
      <c r="C1733" t="s">
        <v>3103</v>
      </c>
      <c r="D1733">
        <v>1</v>
      </c>
      <c r="E1733">
        <f>IF(D1733=1,0,1)</f>
        <v>0</v>
      </c>
    </row>
    <row r="1734" spans="1:5" x14ac:dyDescent="0.25">
      <c r="A1734" t="s">
        <v>2838</v>
      </c>
      <c r="B1734" t="s">
        <v>3057</v>
      </c>
      <c r="C1734" t="s">
        <v>3069</v>
      </c>
      <c r="D1734">
        <v>1</v>
      </c>
      <c r="E1734">
        <f>IF(D1734=1,0,1)</f>
        <v>0</v>
      </c>
    </row>
    <row r="1735" spans="1:5" x14ac:dyDescent="0.25">
      <c r="A1735" t="s">
        <v>213</v>
      </c>
      <c r="B1735" t="s">
        <v>1682</v>
      </c>
      <c r="C1735" t="s">
        <v>1693</v>
      </c>
      <c r="D1735">
        <v>1</v>
      </c>
      <c r="E1735">
        <f>IF(D1735=1,0,1)</f>
        <v>0</v>
      </c>
    </row>
    <row r="1736" spans="1:5" x14ac:dyDescent="0.25">
      <c r="A1736" t="s">
        <v>211</v>
      </c>
      <c r="B1736" t="s">
        <v>1223</v>
      </c>
      <c r="C1736" t="s">
        <v>1227</v>
      </c>
      <c r="D1736">
        <v>1</v>
      </c>
      <c r="E1736">
        <f>IF(D1736=1,0,1)</f>
        <v>0</v>
      </c>
    </row>
    <row r="1737" spans="1:5" x14ac:dyDescent="0.25">
      <c r="A1737" t="s">
        <v>4767</v>
      </c>
      <c r="B1737" t="s">
        <v>4966</v>
      </c>
      <c r="C1737" t="s">
        <v>4976</v>
      </c>
      <c r="D1737">
        <v>1</v>
      </c>
      <c r="E1737">
        <f>IF(D1737=1,0,1)</f>
        <v>0</v>
      </c>
    </row>
    <row r="1738" spans="1:5" x14ac:dyDescent="0.25">
      <c r="A1738" t="s">
        <v>213</v>
      </c>
      <c r="B1738" t="s">
        <v>1683</v>
      </c>
      <c r="C1738" t="s">
        <v>1694</v>
      </c>
      <c r="D1738">
        <v>1</v>
      </c>
      <c r="E1738">
        <f>IF(D1738=1,0,1)</f>
        <v>0</v>
      </c>
    </row>
    <row r="1739" spans="1:5" x14ac:dyDescent="0.25">
      <c r="A1739" t="s">
        <v>2838</v>
      </c>
      <c r="B1739" t="s">
        <v>3004</v>
      </c>
      <c r="C1739" t="s">
        <v>3014</v>
      </c>
      <c r="D1739">
        <v>1</v>
      </c>
      <c r="E1739">
        <f>IF(D1739=1,0,1)</f>
        <v>0</v>
      </c>
    </row>
    <row r="1740" spans="1:5" x14ac:dyDescent="0.25">
      <c r="A1740" t="s">
        <v>3457</v>
      </c>
      <c r="B1740" t="s">
        <v>3717</v>
      </c>
      <c r="C1740" t="s">
        <v>3727</v>
      </c>
      <c r="D1740">
        <v>1</v>
      </c>
      <c r="E1740">
        <f>IF(D1740=1,0,1)</f>
        <v>0</v>
      </c>
    </row>
    <row r="1741" spans="1:5" x14ac:dyDescent="0.25">
      <c r="A1741" t="s">
        <v>212</v>
      </c>
      <c r="B1741" t="s">
        <v>1410</v>
      </c>
      <c r="C1741" t="s">
        <v>1421</v>
      </c>
      <c r="D1741">
        <v>1</v>
      </c>
      <c r="E1741">
        <f>IF(D1741=1,0,1)</f>
        <v>0</v>
      </c>
    </row>
    <row r="1742" spans="1:5" x14ac:dyDescent="0.25">
      <c r="A1742" t="s">
        <v>3458</v>
      </c>
      <c r="B1742" t="s">
        <v>3892</v>
      </c>
      <c r="C1742" t="s">
        <v>3903</v>
      </c>
      <c r="D1742">
        <v>1</v>
      </c>
      <c r="E1742">
        <f>IF(D1742=1,0,1)</f>
        <v>0</v>
      </c>
    </row>
    <row r="1743" spans="1:5" x14ac:dyDescent="0.25">
      <c r="A1743" t="s">
        <v>212</v>
      </c>
      <c r="B1743" t="s">
        <v>1567</v>
      </c>
      <c r="C1743" t="s">
        <v>1577</v>
      </c>
      <c r="D1743">
        <v>1</v>
      </c>
      <c r="E1743">
        <f>IF(D1743=1,0,1)</f>
        <v>0</v>
      </c>
    </row>
    <row r="1744" spans="1:5" x14ac:dyDescent="0.25">
      <c r="A1744" t="s">
        <v>3458</v>
      </c>
      <c r="B1744" t="s">
        <v>3897</v>
      </c>
      <c r="C1744" t="s">
        <v>3908</v>
      </c>
      <c r="D1744">
        <v>1</v>
      </c>
      <c r="E1744">
        <f>IF(D1744=1,0,1)</f>
        <v>0</v>
      </c>
    </row>
    <row r="1745" spans="1:5" x14ac:dyDescent="0.25">
      <c r="A1745" t="s">
        <v>212</v>
      </c>
      <c r="B1745" t="s">
        <v>1407</v>
      </c>
      <c r="C1745" t="s">
        <v>1417</v>
      </c>
      <c r="D1745">
        <v>1</v>
      </c>
      <c r="E1745">
        <f>IF(D1745=1,0,1)</f>
        <v>0</v>
      </c>
    </row>
    <row r="1746" spans="1:5" x14ac:dyDescent="0.25">
      <c r="A1746" t="s">
        <v>3458</v>
      </c>
      <c r="B1746" t="s">
        <v>3891</v>
      </c>
      <c r="C1746" t="s">
        <v>3902</v>
      </c>
      <c r="D1746">
        <v>1</v>
      </c>
      <c r="E1746">
        <f>IF(D1746=1,0,1)</f>
        <v>0</v>
      </c>
    </row>
    <row r="1747" spans="1:5" x14ac:dyDescent="0.25">
      <c r="A1747" t="s">
        <v>3457</v>
      </c>
      <c r="B1747" t="s">
        <v>3700</v>
      </c>
      <c r="C1747" t="s">
        <v>3708</v>
      </c>
      <c r="D1747">
        <v>1</v>
      </c>
      <c r="E1747">
        <f>IF(D1747=1,0,1)</f>
        <v>0</v>
      </c>
    </row>
    <row r="1748" spans="1:5" x14ac:dyDescent="0.25">
      <c r="A1748" t="s">
        <v>208</v>
      </c>
      <c r="B1748" t="s">
        <v>605</v>
      </c>
      <c r="C1748" t="s">
        <v>612</v>
      </c>
      <c r="D1748">
        <v>1</v>
      </c>
      <c r="E1748">
        <f>IF(D1748=1,0,1)</f>
        <v>0</v>
      </c>
    </row>
    <row r="1749" spans="1:5" x14ac:dyDescent="0.25">
      <c r="A1749" t="s">
        <v>5288</v>
      </c>
      <c r="B1749" t="s">
        <v>5497</v>
      </c>
      <c r="C1749" t="s">
        <v>5504</v>
      </c>
      <c r="D1749">
        <v>1</v>
      </c>
      <c r="E1749">
        <f>IF(D1749=1,0,1)</f>
        <v>0</v>
      </c>
    </row>
    <row r="1750" spans="1:5" x14ac:dyDescent="0.25">
      <c r="A1750" t="s">
        <v>2838</v>
      </c>
      <c r="B1750" t="s">
        <v>2892</v>
      </c>
      <c r="C1750" t="s">
        <v>2899</v>
      </c>
      <c r="D1750">
        <v>1</v>
      </c>
      <c r="E1750">
        <f>IF(D1750=1,0,1)</f>
        <v>0</v>
      </c>
    </row>
    <row r="1751" spans="1:5" x14ac:dyDescent="0.25">
      <c r="A1751" t="s">
        <v>208</v>
      </c>
      <c r="B1751" t="s">
        <v>592</v>
      </c>
      <c r="C1751" t="s">
        <v>599</v>
      </c>
      <c r="D1751">
        <v>1</v>
      </c>
      <c r="E1751">
        <f>IF(D1751=1,0,1)</f>
        <v>0</v>
      </c>
    </row>
    <row r="1752" spans="1:5" x14ac:dyDescent="0.25">
      <c r="A1752" t="s">
        <v>213</v>
      </c>
      <c r="B1752" t="s">
        <v>1705</v>
      </c>
      <c r="C1752" t="s">
        <v>1715</v>
      </c>
      <c r="D1752">
        <v>1</v>
      </c>
      <c r="E1752">
        <f>IF(D1752=1,0,1)</f>
        <v>0</v>
      </c>
    </row>
    <row r="1753" spans="1:5" x14ac:dyDescent="0.25">
      <c r="A1753" t="s">
        <v>3456</v>
      </c>
      <c r="B1753" t="s">
        <v>3164</v>
      </c>
      <c r="C1753" t="s">
        <v>3171</v>
      </c>
      <c r="D1753">
        <v>1</v>
      </c>
      <c r="E1753">
        <f>IF(D1753=1,0,1)</f>
        <v>0</v>
      </c>
    </row>
    <row r="1754" spans="1:5" x14ac:dyDescent="0.25">
      <c r="A1754" t="s">
        <v>3456</v>
      </c>
      <c r="B1754" t="s">
        <v>3249</v>
      </c>
      <c r="C1754" t="s">
        <v>3259</v>
      </c>
      <c r="D1754">
        <v>1</v>
      </c>
      <c r="E1754">
        <f>IF(D1754=1,0,1)</f>
        <v>0</v>
      </c>
    </row>
    <row r="1755" spans="1:5" x14ac:dyDescent="0.25">
      <c r="A1755" t="s">
        <v>210</v>
      </c>
      <c r="B1755" t="s">
        <v>1017</v>
      </c>
      <c r="C1755" t="s">
        <v>1027</v>
      </c>
      <c r="D1755">
        <v>1</v>
      </c>
      <c r="E1755">
        <f>IF(D1755=1,0,1)</f>
        <v>0</v>
      </c>
    </row>
    <row r="1756" spans="1:5" x14ac:dyDescent="0.25">
      <c r="A1756" t="s">
        <v>4400</v>
      </c>
      <c r="B1756" t="s">
        <v>4409</v>
      </c>
      <c r="C1756" t="s">
        <v>4419</v>
      </c>
      <c r="D1756">
        <v>1</v>
      </c>
      <c r="E1756">
        <f>IF(D1756=1,0,1)</f>
        <v>0</v>
      </c>
    </row>
    <row r="1757" spans="1:5" x14ac:dyDescent="0.25">
      <c r="A1757" t="s">
        <v>213</v>
      </c>
      <c r="B1757" t="s">
        <v>1805</v>
      </c>
      <c r="C1757" t="s">
        <v>1815</v>
      </c>
      <c r="D1757">
        <v>1</v>
      </c>
      <c r="E1757">
        <f>IF(D1757=1,0,1)</f>
        <v>0</v>
      </c>
    </row>
    <row r="1758" spans="1:5" x14ac:dyDescent="0.25">
      <c r="A1758" t="s">
        <v>2530</v>
      </c>
      <c r="B1758" t="s">
        <v>2531</v>
      </c>
      <c r="C1758" t="s">
        <v>2538</v>
      </c>
      <c r="D1758">
        <v>1</v>
      </c>
      <c r="E1758">
        <f>IF(D1758=1,0,1)</f>
        <v>0</v>
      </c>
    </row>
    <row r="1759" spans="1:5" x14ac:dyDescent="0.25">
      <c r="A1759" t="s">
        <v>3458</v>
      </c>
      <c r="B1759" t="s">
        <v>3910</v>
      </c>
      <c r="C1759" t="s">
        <v>3916</v>
      </c>
      <c r="D1759">
        <v>1</v>
      </c>
      <c r="E1759">
        <f>IF(D1759=1,0,1)</f>
        <v>0</v>
      </c>
    </row>
    <row r="1760" spans="1:5" x14ac:dyDescent="0.25">
      <c r="A1760" t="s">
        <v>3458</v>
      </c>
      <c r="B1760" t="s">
        <v>4025</v>
      </c>
      <c r="C1760" t="s">
        <v>4035</v>
      </c>
      <c r="D1760">
        <v>1</v>
      </c>
      <c r="E1760">
        <f>IF(D1760=1,0,1)</f>
        <v>0</v>
      </c>
    </row>
    <row r="1761" spans="1:5" x14ac:dyDescent="0.25">
      <c r="A1761" t="s">
        <v>210</v>
      </c>
      <c r="B1761" t="s">
        <v>933</v>
      </c>
      <c r="C1761" t="s">
        <v>943</v>
      </c>
      <c r="D1761">
        <v>1</v>
      </c>
      <c r="E1761">
        <f>IF(D1761=1,0,1)</f>
        <v>0</v>
      </c>
    </row>
    <row r="1762" spans="1:5" x14ac:dyDescent="0.25">
      <c r="A1762" t="s">
        <v>3457</v>
      </c>
      <c r="B1762" t="s">
        <v>3680</v>
      </c>
      <c r="C1762" t="s">
        <v>3690</v>
      </c>
      <c r="D1762">
        <v>1</v>
      </c>
      <c r="E1762">
        <f>IF(D1762=1,0,1)</f>
        <v>0</v>
      </c>
    </row>
    <row r="1763" spans="1:5" x14ac:dyDescent="0.25">
      <c r="A1763" t="s">
        <v>4630</v>
      </c>
      <c r="B1763" t="s">
        <v>4635</v>
      </c>
      <c r="C1763" t="s">
        <v>4642</v>
      </c>
      <c r="D1763">
        <v>1</v>
      </c>
      <c r="E1763">
        <f>IF(D1763=1,0,1)</f>
        <v>0</v>
      </c>
    </row>
    <row r="1764" spans="1:5" x14ac:dyDescent="0.25">
      <c r="A1764" t="s">
        <v>4767</v>
      </c>
      <c r="B1764" t="s">
        <v>4868</v>
      </c>
      <c r="C1764" t="s">
        <v>4877</v>
      </c>
      <c r="D1764">
        <v>1</v>
      </c>
      <c r="E1764">
        <f>IF(D1764=1,0,1)</f>
        <v>0</v>
      </c>
    </row>
    <row r="1765" spans="1:5" x14ac:dyDescent="0.25">
      <c r="A1765" t="s">
        <v>4400</v>
      </c>
      <c r="B1765" t="s">
        <v>4525</v>
      </c>
      <c r="C1765" t="s">
        <v>4533</v>
      </c>
      <c r="D1765">
        <v>1</v>
      </c>
      <c r="E1765">
        <f>IF(D1765=1,0,1)</f>
        <v>0</v>
      </c>
    </row>
    <row r="1766" spans="1:5" x14ac:dyDescent="0.25">
      <c r="A1766" t="s">
        <v>207</v>
      </c>
      <c r="B1766" t="s">
        <v>413</v>
      </c>
      <c r="C1766" t="s">
        <v>419</v>
      </c>
      <c r="D1766">
        <v>1</v>
      </c>
      <c r="E1766">
        <f>IF(D1766=1,0,1)</f>
        <v>0</v>
      </c>
    </row>
    <row r="1767" spans="1:5" x14ac:dyDescent="0.25">
      <c r="A1767" t="s">
        <v>2530</v>
      </c>
      <c r="B1767" t="s">
        <v>2615</v>
      </c>
      <c r="C1767" t="s">
        <v>2623</v>
      </c>
      <c r="D1767">
        <v>1</v>
      </c>
      <c r="E1767">
        <f>IF(D1767=1,0,1)</f>
        <v>0</v>
      </c>
    </row>
    <row r="1768" spans="1:5" x14ac:dyDescent="0.25">
      <c r="A1768" t="s">
        <v>213</v>
      </c>
      <c r="B1768" t="s">
        <v>1807</v>
      </c>
      <c r="C1768" t="s">
        <v>1825</v>
      </c>
      <c r="D1768">
        <v>1</v>
      </c>
      <c r="E1768">
        <f>IF(D1768=1,0,1)</f>
        <v>0</v>
      </c>
    </row>
    <row r="1769" spans="1:5" x14ac:dyDescent="0.25">
      <c r="A1769" t="s">
        <v>3457</v>
      </c>
      <c r="B1769" t="s">
        <v>3622</v>
      </c>
      <c r="C1769" t="s">
        <v>3630</v>
      </c>
      <c r="D1769">
        <v>1</v>
      </c>
      <c r="E1769">
        <f>IF(D1769=1,0,1)</f>
        <v>0</v>
      </c>
    </row>
    <row r="1770" spans="1:5" x14ac:dyDescent="0.25">
      <c r="A1770" t="s">
        <v>3456</v>
      </c>
      <c r="B1770" t="s">
        <v>3397</v>
      </c>
      <c r="C1770" t="s">
        <v>3405</v>
      </c>
      <c r="D1770">
        <v>1</v>
      </c>
      <c r="E1770">
        <f>IF(D1770=1,0,1)</f>
        <v>0</v>
      </c>
    </row>
    <row r="1771" spans="1:5" x14ac:dyDescent="0.25">
      <c r="A1771" t="s">
        <v>3456</v>
      </c>
      <c r="B1771" t="s">
        <v>3387</v>
      </c>
      <c r="C1771" t="s">
        <v>3392</v>
      </c>
      <c r="D1771">
        <v>1</v>
      </c>
      <c r="E1771">
        <f>IF(D1771=1,0,1)</f>
        <v>0</v>
      </c>
    </row>
    <row r="1772" spans="1:5" x14ac:dyDescent="0.25">
      <c r="A1772" t="s">
        <v>3458</v>
      </c>
      <c r="B1772" t="s">
        <v>4076</v>
      </c>
      <c r="C1772" t="s">
        <v>4085</v>
      </c>
      <c r="D1772">
        <v>1</v>
      </c>
      <c r="E1772">
        <f>IF(D1772=1,0,1)</f>
        <v>0</v>
      </c>
    </row>
    <row r="1773" spans="1:5" x14ac:dyDescent="0.25">
      <c r="A1773" t="s">
        <v>212</v>
      </c>
      <c r="B1773" t="s">
        <v>1431</v>
      </c>
      <c r="C1773" t="s">
        <v>1440</v>
      </c>
      <c r="D1773">
        <v>1</v>
      </c>
      <c r="E1773">
        <f>IF(D1773=1,0,1)</f>
        <v>0</v>
      </c>
    </row>
    <row r="1774" spans="1:5" x14ac:dyDescent="0.25">
      <c r="A1774" t="s">
        <v>2530</v>
      </c>
      <c r="B1774" t="s">
        <v>2818</v>
      </c>
      <c r="C1774" t="s">
        <v>2828</v>
      </c>
      <c r="D1774">
        <v>1</v>
      </c>
      <c r="E1774">
        <f>IF(D1774=1,0,1)</f>
        <v>0</v>
      </c>
    </row>
    <row r="1775" spans="1:5" x14ac:dyDescent="0.25">
      <c r="A1775" t="s">
        <v>3459</v>
      </c>
      <c r="B1775" t="s">
        <v>4204</v>
      </c>
      <c r="C1775" t="s">
        <v>4210</v>
      </c>
      <c r="D1775">
        <v>1</v>
      </c>
      <c r="E1775">
        <f>IF(D1775=1,0,1)</f>
        <v>0</v>
      </c>
    </row>
    <row r="1776" spans="1:5" x14ac:dyDescent="0.25">
      <c r="A1776" t="s">
        <v>3456</v>
      </c>
      <c r="B1776" t="s">
        <v>3313</v>
      </c>
      <c r="C1776" t="s">
        <v>3321</v>
      </c>
      <c r="D1776">
        <v>1</v>
      </c>
      <c r="E1776">
        <f>IF(D1776=1,0,1)</f>
        <v>0</v>
      </c>
    </row>
    <row r="1777" spans="1:5" x14ac:dyDescent="0.25">
      <c r="A1777" t="s">
        <v>3459</v>
      </c>
      <c r="B1777" t="s">
        <v>4119</v>
      </c>
      <c r="C1777" t="s">
        <v>4123</v>
      </c>
      <c r="D1777">
        <v>1</v>
      </c>
      <c r="E1777">
        <f>IF(D1777=1,0,1)</f>
        <v>0</v>
      </c>
    </row>
    <row r="1778" spans="1:5" x14ac:dyDescent="0.25">
      <c r="A1778" t="s">
        <v>3457</v>
      </c>
      <c r="B1778" t="s">
        <v>3626</v>
      </c>
      <c r="C1778" t="s">
        <v>3634</v>
      </c>
      <c r="D1778">
        <v>1</v>
      </c>
      <c r="E1778">
        <f>IF(D1778=1,0,1)</f>
        <v>0</v>
      </c>
    </row>
    <row r="1779" spans="1:5" x14ac:dyDescent="0.25">
      <c r="A1779" t="s">
        <v>212</v>
      </c>
      <c r="B1779" t="s">
        <v>1487</v>
      </c>
      <c r="C1779" t="s">
        <v>1488</v>
      </c>
      <c r="D1779">
        <v>1</v>
      </c>
      <c r="E1779">
        <f>IF(D1779=1,0,1)</f>
        <v>0</v>
      </c>
    </row>
    <row r="1780" spans="1:5" x14ac:dyDescent="0.25">
      <c r="A1780" t="s">
        <v>4985</v>
      </c>
      <c r="B1780" t="s">
        <v>5002</v>
      </c>
      <c r="C1780" t="s">
        <v>5008</v>
      </c>
      <c r="D1780">
        <v>1</v>
      </c>
      <c r="E1780">
        <f>IF(D1780=1,0,1)</f>
        <v>0</v>
      </c>
    </row>
    <row r="1781" spans="1:5" x14ac:dyDescent="0.25">
      <c r="A1781" t="s">
        <v>2838</v>
      </c>
      <c r="B1781" t="s">
        <v>3059</v>
      </c>
      <c r="C1781" t="s">
        <v>3071</v>
      </c>
      <c r="D1781">
        <v>1</v>
      </c>
      <c r="E1781">
        <f>IF(D1781=1,0,1)</f>
        <v>0</v>
      </c>
    </row>
    <row r="1782" spans="1:5" x14ac:dyDescent="0.25">
      <c r="A1782" t="s">
        <v>213</v>
      </c>
      <c r="B1782" t="s">
        <v>1832</v>
      </c>
      <c r="C1782" t="s">
        <v>1837</v>
      </c>
      <c r="D1782">
        <v>1</v>
      </c>
      <c r="E1782">
        <f>IF(D1782=1,0,1)</f>
        <v>0</v>
      </c>
    </row>
    <row r="1783" spans="1:5" x14ac:dyDescent="0.25">
      <c r="A1783" t="s">
        <v>5288</v>
      </c>
      <c r="B1783" t="s">
        <v>5437</v>
      </c>
      <c r="C1783" t="s">
        <v>5444</v>
      </c>
      <c r="D1783">
        <v>1</v>
      </c>
      <c r="E1783">
        <f>IF(D1783=1,0,1)</f>
        <v>0</v>
      </c>
    </row>
    <row r="1784" spans="1:5" x14ac:dyDescent="0.25">
      <c r="A1784" t="s">
        <v>208</v>
      </c>
      <c r="B1784" t="s">
        <v>574</v>
      </c>
      <c r="C1784" t="s">
        <v>582</v>
      </c>
      <c r="D1784">
        <v>1</v>
      </c>
      <c r="E1784">
        <f>IF(D1784=1,0,1)</f>
        <v>0</v>
      </c>
    </row>
    <row r="1785" spans="1:5" x14ac:dyDescent="0.25">
      <c r="A1785" t="s">
        <v>4400</v>
      </c>
      <c r="B1785" t="s">
        <v>4590</v>
      </c>
      <c r="C1785" t="s">
        <v>4596</v>
      </c>
      <c r="D1785">
        <v>1</v>
      </c>
      <c r="E1785">
        <f>IF(D1785=1,0,1)</f>
        <v>0</v>
      </c>
    </row>
    <row r="1786" spans="1:5" x14ac:dyDescent="0.25">
      <c r="A1786" t="s">
        <v>2530</v>
      </c>
      <c r="B1786" t="s">
        <v>2784</v>
      </c>
      <c r="C1786" t="s">
        <v>2789</v>
      </c>
      <c r="D1786">
        <v>1</v>
      </c>
      <c r="E1786">
        <f>IF(D1786=1,0,1)</f>
        <v>0</v>
      </c>
    </row>
    <row r="1787" spans="1:5" x14ac:dyDescent="0.25">
      <c r="A1787" t="s">
        <v>4767</v>
      </c>
      <c r="B1787" t="s">
        <v>4794</v>
      </c>
      <c r="C1787" t="s">
        <v>4795</v>
      </c>
      <c r="D1787">
        <v>1</v>
      </c>
      <c r="E1787">
        <f>IF(D1787=1,0,1)</f>
        <v>0</v>
      </c>
    </row>
    <row r="1788" spans="1:5" x14ac:dyDescent="0.25">
      <c r="A1788" t="s">
        <v>4767</v>
      </c>
      <c r="B1788" t="s">
        <v>4785</v>
      </c>
      <c r="C1788" t="s">
        <v>4792</v>
      </c>
      <c r="D1788">
        <v>1</v>
      </c>
      <c r="E1788">
        <f>IF(D1788=1,0,1)</f>
        <v>0</v>
      </c>
    </row>
    <row r="1789" spans="1:5" x14ac:dyDescent="0.25">
      <c r="A1789" t="s">
        <v>4767</v>
      </c>
      <c r="B1789" t="s">
        <v>4811</v>
      </c>
      <c r="C1789" t="s">
        <v>4812</v>
      </c>
      <c r="D1789">
        <v>1</v>
      </c>
      <c r="E1789">
        <f>IF(D1789=1,0,1)</f>
        <v>0</v>
      </c>
    </row>
    <row r="1790" spans="1:5" x14ac:dyDescent="0.25">
      <c r="A1790" t="s">
        <v>211</v>
      </c>
      <c r="B1790" t="s">
        <v>1239</v>
      </c>
      <c r="C1790" t="s">
        <v>1243</v>
      </c>
      <c r="D1790">
        <v>1</v>
      </c>
      <c r="E1790">
        <f>IF(D1790=1,0,1)</f>
        <v>0</v>
      </c>
    </row>
    <row r="1791" spans="1:5" x14ac:dyDescent="0.25">
      <c r="A1791" t="s">
        <v>2238</v>
      </c>
      <c r="B1791" t="s">
        <v>2523</v>
      </c>
      <c r="C1791" t="s">
        <v>2529</v>
      </c>
      <c r="D1791">
        <v>1</v>
      </c>
      <c r="E1791">
        <f>IF(D1791=1,0,1)</f>
        <v>0</v>
      </c>
    </row>
    <row r="1792" spans="1:5" x14ac:dyDescent="0.25">
      <c r="A1792" t="s">
        <v>4767</v>
      </c>
      <c r="B1792" t="s">
        <v>4802</v>
      </c>
      <c r="C1792" t="s">
        <v>4803</v>
      </c>
      <c r="D1792">
        <v>1</v>
      </c>
      <c r="E1792">
        <f>IF(D1792=1,0,1)</f>
        <v>0</v>
      </c>
    </row>
    <row r="1793" spans="1:5" x14ac:dyDescent="0.25">
      <c r="A1793" t="s">
        <v>3459</v>
      </c>
      <c r="B1793" t="s">
        <v>4219</v>
      </c>
      <c r="C1793" t="s">
        <v>4229</v>
      </c>
      <c r="D1793">
        <v>1</v>
      </c>
      <c r="E1793">
        <f>IF(D1793=1,0,1)</f>
        <v>0</v>
      </c>
    </row>
    <row r="1794" spans="1:5" x14ac:dyDescent="0.25">
      <c r="A1794" t="s">
        <v>3457</v>
      </c>
      <c r="B1794" t="s">
        <v>3669</v>
      </c>
      <c r="C1794" t="s">
        <v>3675</v>
      </c>
      <c r="D1794">
        <v>1</v>
      </c>
      <c r="E1794">
        <f>IF(D1794=1,0,1)</f>
        <v>0</v>
      </c>
    </row>
    <row r="1795" spans="1:5" x14ac:dyDescent="0.25">
      <c r="A1795" t="s">
        <v>4767</v>
      </c>
      <c r="B1795" t="s">
        <v>4946</v>
      </c>
      <c r="C1795" t="s">
        <v>4953</v>
      </c>
      <c r="D1795">
        <v>1</v>
      </c>
      <c r="E1795">
        <f>IF(D1795=1,0,1)</f>
        <v>0</v>
      </c>
    </row>
    <row r="1796" spans="1:5" x14ac:dyDescent="0.25">
      <c r="A1796" t="s">
        <v>3456</v>
      </c>
      <c r="B1796" t="s">
        <v>3331</v>
      </c>
      <c r="C1796" t="s">
        <v>3341</v>
      </c>
      <c r="D1796">
        <v>1</v>
      </c>
      <c r="E1796">
        <f>IF(D1796=1,0,1)</f>
        <v>0</v>
      </c>
    </row>
    <row r="1797" spans="1:5" x14ac:dyDescent="0.25">
      <c r="A1797" t="s">
        <v>213</v>
      </c>
      <c r="B1797" t="s">
        <v>1716</v>
      </c>
      <c r="C1797" t="s">
        <v>1717</v>
      </c>
      <c r="D1797">
        <v>1</v>
      </c>
      <c r="E1797">
        <f>IF(D1797=1,0,1)</f>
        <v>0</v>
      </c>
    </row>
    <row r="1798" spans="1:5" x14ac:dyDescent="0.25">
      <c r="A1798" t="s">
        <v>5288</v>
      </c>
      <c r="B1798" t="s">
        <v>5435</v>
      </c>
      <c r="C1798" t="s">
        <v>5442</v>
      </c>
      <c r="D1798">
        <v>1</v>
      </c>
      <c r="E1798">
        <f>IF(D1798=1,0,1)</f>
        <v>0</v>
      </c>
    </row>
    <row r="1799" spans="1:5" x14ac:dyDescent="0.25">
      <c r="A1799" t="s">
        <v>5288</v>
      </c>
      <c r="B1799" t="s">
        <v>5436</v>
      </c>
      <c r="C1799" t="s">
        <v>5443</v>
      </c>
      <c r="D1799">
        <v>1</v>
      </c>
      <c r="E1799">
        <f>IF(D1799=1,0,1)</f>
        <v>0</v>
      </c>
    </row>
    <row r="1800" spans="1:5" x14ac:dyDescent="0.25">
      <c r="A1800" t="s">
        <v>4985</v>
      </c>
      <c r="B1800" t="s">
        <v>5012</v>
      </c>
      <c r="C1800" t="s">
        <v>5028</v>
      </c>
      <c r="D1800">
        <v>1</v>
      </c>
      <c r="E1800">
        <f>IF(D1800=1,0,1)</f>
        <v>0</v>
      </c>
    </row>
    <row r="1801" spans="1:5" x14ac:dyDescent="0.25">
      <c r="A1801" t="s">
        <v>4985</v>
      </c>
      <c r="B1801" t="s">
        <v>5013</v>
      </c>
      <c r="C1801" t="s">
        <v>5027</v>
      </c>
      <c r="D1801">
        <v>1</v>
      </c>
      <c r="E1801">
        <f>IF(D1801=1,0,1)</f>
        <v>0</v>
      </c>
    </row>
    <row r="1802" spans="1:5" x14ac:dyDescent="0.25">
      <c r="A1802" t="s">
        <v>2838</v>
      </c>
      <c r="B1802" t="s">
        <v>2924</v>
      </c>
      <c r="C1802" t="s">
        <v>2934</v>
      </c>
      <c r="D1802">
        <v>1</v>
      </c>
      <c r="E1802">
        <f>IF(D1802=1,0,1)</f>
        <v>0</v>
      </c>
    </row>
    <row r="1803" spans="1:5" x14ac:dyDescent="0.25">
      <c r="A1803" t="s">
        <v>212</v>
      </c>
      <c r="B1803" t="s">
        <v>1545</v>
      </c>
      <c r="C1803" t="s">
        <v>1550</v>
      </c>
      <c r="D1803">
        <v>1</v>
      </c>
      <c r="E1803">
        <f>IF(D1803=1,0,1)</f>
        <v>0</v>
      </c>
    </row>
    <row r="1804" spans="1:5" x14ac:dyDescent="0.25">
      <c r="A1804" t="s">
        <v>3457</v>
      </c>
      <c r="B1804" t="s">
        <v>3574</v>
      </c>
      <c r="C1804" t="s">
        <v>3581</v>
      </c>
      <c r="D1804">
        <v>1</v>
      </c>
      <c r="E1804">
        <f>IF(D1804=1,0,1)</f>
        <v>0</v>
      </c>
    </row>
    <row r="1805" spans="1:5" x14ac:dyDescent="0.25">
      <c r="A1805" t="s">
        <v>213</v>
      </c>
      <c r="B1805" t="s">
        <v>1910</v>
      </c>
      <c r="C1805" t="s">
        <v>1920</v>
      </c>
      <c r="D1805">
        <v>1</v>
      </c>
      <c r="E1805">
        <f>IF(D1805=1,0,1)</f>
        <v>0</v>
      </c>
    </row>
    <row r="1806" spans="1:5" x14ac:dyDescent="0.25">
      <c r="A1806" t="s">
        <v>3459</v>
      </c>
      <c r="B1806" t="s">
        <v>4295</v>
      </c>
      <c r="C1806" t="s">
        <v>4300</v>
      </c>
      <c r="D1806">
        <v>1</v>
      </c>
      <c r="E1806">
        <f>IF(D1806=1,0,1)</f>
        <v>0</v>
      </c>
    </row>
    <row r="1807" spans="1:5" x14ac:dyDescent="0.25">
      <c r="A1807" t="s">
        <v>3456</v>
      </c>
      <c r="B1807" t="s">
        <v>3253</v>
      </c>
      <c r="C1807" t="s">
        <v>3263</v>
      </c>
      <c r="D1807">
        <v>1</v>
      </c>
      <c r="E1807">
        <f>IF(D1807=1,0,1)</f>
        <v>0</v>
      </c>
    </row>
    <row r="1808" spans="1:5" x14ac:dyDescent="0.25">
      <c r="A1808" t="s">
        <v>3456</v>
      </c>
      <c r="B1808" t="s">
        <v>3148</v>
      </c>
      <c r="C1808" t="s">
        <v>3155</v>
      </c>
      <c r="D1808">
        <v>1</v>
      </c>
      <c r="E1808">
        <f>IF(D1808=1,0,1)</f>
        <v>0</v>
      </c>
    </row>
    <row r="1809" spans="1:5" x14ac:dyDescent="0.25">
      <c r="A1809" t="s">
        <v>4985</v>
      </c>
      <c r="B1809" t="s">
        <v>4999</v>
      </c>
      <c r="C1809" t="s">
        <v>5005</v>
      </c>
      <c r="D1809">
        <v>1</v>
      </c>
      <c r="E1809">
        <f>IF(D1809=1,0,1)</f>
        <v>0</v>
      </c>
    </row>
    <row r="1810" spans="1:5" x14ac:dyDescent="0.25">
      <c r="A1810" t="s">
        <v>4630</v>
      </c>
      <c r="B1810" t="s">
        <v>4653</v>
      </c>
      <c r="C1810" t="s">
        <v>4657</v>
      </c>
      <c r="D1810">
        <v>1</v>
      </c>
      <c r="E1810">
        <f>IF(D1810=1,0,1)</f>
        <v>0</v>
      </c>
    </row>
    <row r="1811" spans="1:5" x14ac:dyDescent="0.25">
      <c r="A1811" t="s">
        <v>213</v>
      </c>
      <c r="B1811" t="s">
        <v>1706</v>
      </c>
      <c r="C1811" t="s">
        <v>1718</v>
      </c>
      <c r="D1811">
        <v>1</v>
      </c>
      <c r="E1811">
        <f>IF(D1811=1,0,1)</f>
        <v>0</v>
      </c>
    </row>
    <row r="1812" spans="1:5" x14ac:dyDescent="0.25">
      <c r="A1812" t="s">
        <v>214</v>
      </c>
      <c r="B1812" t="s">
        <v>2093</v>
      </c>
      <c r="C1812" t="s">
        <v>2103</v>
      </c>
      <c r="D1812">
        <v>1</v>
      </c>
      <c r="E1812">
        <f>IF(D1812=1,0,1)</f>
        <v>0</v>
      </c>
    </row>
    <row r="1813" spans="1:5" x14ac:dyDescent="0.25">
      <c r="A1813" t="s">
        <v>214</v>
      </c>
      <c r="B1813" t="s">
        <v>2095</v>
      </c>
      <c r="C1813" t="s">
        <v>2105</v>
      </c>
      <c r="D1813">
        <v>1</v>
      </c>
      <c r="E1813">
        <f>IF(D1813=1,0,1)</f>
        <v>0</v>
      </c>
    </row>
    <row r="1814" spans="1:5" x14ac:dyDescent="0.25">
      <c r="A1814" t="s">
        <v>214</v>
      </c>
      <c r="B1814" t="s">
        <v>2094</v>
      </c>
      <c r="C1814" t="s">
        <v>2104</v>
      </c>
      <c r="D1814">
        <v>1</v>
      </c>
      <c r="E1814">
        <f>IF(D1814=1,0,1)</f>
        <v>0</v>
      </c>
    </row>
    <row r="1815" spans="1:5" x14ac:dyDescent="0.25">
      <c r="A1815" t="s">
        <v>214</v>
      </c>
      <c r="B1815" t="s">
        <v>2089</v>
      </c>
      <c r="C1815" t="s">
        <v>2099</v>
      </c>
      <c r="D1815">
        <v>1</v>
      </c>
      <c r="E1815">
        <f>IF(D1815=1,0,1)</f>
        <v>0</v>
      </c>
    </row>
    <row r="1816" spans="1:5" x14ac:dyDescent="0.25">
      <c r="A1816" t="s">
        <v>214</v>
      </c>
      <c r="B1816" t="s">
        <v>2092</v>
      </c>
      <c r="C1816" t="s">
        <v>2102</v>
      </c>
      <c r="D1816">
        <v>1</v>
      </c>
      <c r="E1816">
        <f>IF(D1816=1,0,1)</f>
        <v>0</v>
      </c>
    </row>
    <row r="1817" spans="1:5" x14ac:dyDescent="0.25">
      <c r="A1817" t="s">
        <v>5288</v>
      </c>
      <c r="B1817" t="s">
        <v>5409</v>
      </c>
      <c r="C1817" t="s">
        <v>5415</v>
      </c>
      <c r="D1817">
        <v>1</v>
      </c>
      <c r="E1817">
        <f>IF(D1817=1,0,1)</f>
        <v>0</v>
      </c>
    </row>
    <row r="1818" spans="1:5" x14ac:dyDescent="0.25">
      <c r="A1818" t="s">
        <v>214</v>
      </c>
      <c r="B1818" t="s">
        <v>2088</v>
      </c>
      <c r="C1818" t="s">
        <v>2098</v>
      </c>
      <c r="D1818">
        <v>1</v>
      </c>
      <c r="E1818">
        <f>IF(D1818=1,0,1)</f>
        <v>0</v>
      </c>
    </row>
    <row r="1819" spans="1:5" x14ac:dyDescent="0.25">
      <c r="A1819" t="s">
        <v>214</v>
      </c>
      <c r="B1819" t="s">
        <v>2087</v>
      </c>
      <c r="C1819" t="s">
        <v>2097</v>
      </c>
      <c r="D1819">
        <v>1</v>
      </c>
      <c r="E1819">
        <f>IF(D1819=1,0,1)</f>
        <v>0</v>
      </c>
    </row>
    <row r="1820" spans="1:5" x14ac:dyDescent="0.25">
      <c r="A1820" t="s">
        <v>214</v>
      </c>
      <c r="B1820" t="s">
        <v>2090</v>
      </c>
      <c r="C1820" t="s">
        <v>2100</v>
      </c>
      <c r="D1820">
        <v>1</v>
      </c>
      <c r="E1820">
        <f>IF(D1820=1,0,1)</f>
        <v>0</v>
      </c>
    </row>
    <row r="1821" spans="1:5" x14ac:dyDescent="0.25">
      <c r="A1821" t="s">
        <v>214</v>
      </c>
      <c r="B1821" t="s">
        <v>2086</v>
      </c>
      <c r="C1821" t="s">
        <v>2096</v>
      </c>
      <c r="D1821">
        <v>1</v>
      </c>
      <c r="E1821">
        <f>IF(D1821=1,0,1)</f>
        <v>0</v>
      </c>
    </row>
    <row r="1822" spans="1:5" x14ac:dyDescent="0.25">
      <c r="A1822" t="s">
        <v>211</v>
      </c>
      <c r="B1822" t="s">
        <v>1303</v>
      </c>
      <c r="C1822" t="s">
        <v>1313</v>
      </c>
      <c r="D1822">
        <v>1</v>
      </c>
      <c r="E1822">
        <f>IF(D1822=1,0,1)</f>
        <v>0</v>
      </c>
    </row>
    <row r="1823" spans="1:5" x14ac:dyDescent="0.25">
      <c r="A1823" t="s">
        <v>2530</v>
      </c>
      <c r="B1823" t="s">
        <v>2755</v>
      </c>
      <c r="C1823" t="s">
        <v>2757</v>
      </c>
      <c r="D1823">
        <v>1</v>
      </c>
      <c r="E1823">
        <f>IF(D1823=1,0,1)</f>
        <v>0</v>
      </c>
    </row>
    <row r="1824" spans="1:5" x14ac:dyDescent="0.25">
      <c r="A1824" t="s">
        <v>213</v>
      </c>
      <c r="B1824" t="s">
        <v>1767</v>
      </c>
      <c r="C1824" t="s">
        <v>1775</v>
      </c>
      <c r="D1824">
        <v>1</v>
      </c>
      <c r="E1824">
        <f>IF(D1824=1,0,1)</f>
        <v>0</v>
      </c>
    </row>
    <row r="1825" spans="1:5" x14ac:dyDescent="0.25">
      <c r="A1825" t="s">
        <v>2530</v>
      </c>
      <c r="B1825" t="s">
        <v>2746</v>
      </c>
      <c r="C1825" t="s">
        <v>2753</v>
      </c>
      <c r="D1825">
        <v>1</v>
      </c>
      <c r="E1825">
        <f>IF(D1825=1,0,1)</f>
        <v>0</v>
      </c>
    </row>
    <row r="1826" spans="1:5" x14ac:dyDescent="0.25">
      <c r="A1826" t="s">
        <v>3459</v>
      </c>
      <c r="B1826" t="s">
        <v>4282</v>
      </c>
      <c r="C1826" t="s">
        <v>4291</v>
      </c>
      <c r="D1826">
        <v>1</v>
      </c>
      <c r="E1826">
        <f>IF(D1826=1,0,1)</f>
        <v>0</v>
      </c>
    </row>
    <row r="1827" spans="1:5" x14ac:dyDescent="0.25">
      <c r="A1827" t="s">
        <v>3458</v>
      </c>
      <c r="B1827" t="s">
        <v>3826</v>
      </c>
      <c r="C1827" t="s">
        <v>3836</v>
      </c>
      <c r="D1827">
        <v>1</v>
      </c>
      <c r="E1827">
        <f>IF(D1827=1,0,1)</f>
        <v>0</v>
      </c>
    </row>
    <row r="1828" spans="1:5" x14ac:dyDescent="0.25">
      <c r="A1828" t="s">
        <v>3458</v>
      </c>
      <c r="B1828" t="s">
        <v>3825</v>
      </c>
      <c r="C1828" t="s">
        <v>3835</v>
      </c>
      <c r="D1828">
        <v>1</v>
      </c>
      <c r="E1828">
        <f>IF(D1828=1,0,1)</f>
        <v>0</v>
      </c>
    </row>
    <row r="1829" spans="1:5" x14ac:dyDescent="0.25">
      <c r="A1829" t="s">
        <v>3458</v>
      </c>
      <c r="B1829" t="s">
        <v>3820</v>
      </c>
      <c r="C1829" t="s">
        <v>3830</v>
      </c>
      <c r="D1829">
        <v>1</v>
      </c>
      <c r="E1829">
        <f>IF(D1829=1,0,1)</f>
        <v>0</v>
      </c>
    </row>
    <row r="1830" spans="1:5" x14ac:dyDescent="0.25">
      <c r="A1830" t="s">
        <v>211</v>
      </c>
      <c r="B1830" t="s">
        <v>1238</v>
      </c>
      <c r="C1830" t="s">
        <v>1242</v>
      </c>
      <c r="D1830">
        <v>1</v>
      </c>
      <c r="E1830">
        <f>IF(D1830=1,0,1)</f>
        <v>0</v>
      </c>
    </row>
    <row r="1831" spans="1:5" x14ac:dyDescent="0.25">
      <c r="A1831" t="s">
        <v>210</v>
      </c>
      <c r="B1831" t="s">
        <v>920</v>
      </c>
      <c r="C1831" t="s">
        <v>928</v>
      </c>
      <c r="D1831">
        <v>1</v>
      </c>
      <c r="E1831">
        <f>IF(D1831=1,0,1)</f>
        <v>0</v>
      </c>
    </row>
    <row r="1832" spans="1:5" x14ac:dyDescent="0.25">
      <c r="A1832" t="s">
        <v>212</v>
      </c>
      <c r="B1832" t="s">
        <v>1609</v>
      </c>
      <c r="C1832" t="s">
        <v>1618</v>
      </c>
      <c r="D1832">
        <v>1</v>
      </c>
      <c r="E1832">
        <f>IF(D1832=1,0,1)</f>
        <v>0</v>
      </c>
    </row>
    <row r="1833" spans="1:5" x14ac:dyDescent="0.25">
      <c r="A1833" t="s">
        <v>213</v>
      </c>
      <c r="B1833" t="s">
        <v>1709</v>
      </c>
      <c r="C1833" t="s">
        <v>1721</v>
      </c>
      <c r="D1833">
        <v>1</v>
      </c>
      <c r="E1833">
        <f>IF(D1833=1,0,1)</f>
        <v>0</v>
      </c>
    </row>
    <row r="1834" spans="1:5" x14ac:dyDescent="0.25">
      <c r="A1834" t="s">
        <v>3457</v>
      </c>
      <c r="B1834" t="s">
        <v>3644</v>
      </c>
      <c r="C1834" t="s">
        <v>3654</v>
      </c>
      <c r="D1834">
        <v>1</v>
      </c>
      <c r="E1834">
        <f>IF(D1834=1,0,1)</f>
        <v>0</v>
      </c>
    </row>
    <row r="1835" spans="1:5" x14ac:dyDescent="0.25">
      <c r="A1835" t="s">
        <v>3457</v>
      </c>
      <c r="B1835" t="s">
        <v>3647</v>
      </c>
      <c r="C1835" t="s">
        <v>3657</v>
      </c>
      <c r="D1835">
        <v>1</v>
      </c>
      <c r="E1835">
        <f>IF(D1835=1,0,1)</f>
        <v>0</v>
      </c>
    </row>
    <row r="1836" spans="1:5" x14ac:dyDescent="0.25">
      <c r="A1836" t="s">
        <v>5288</v>
      </c>
      <c r="B1836" t="s">
        <v>5422</v>
      </c>
      <c r="C1836" t="s">
        <v>5425</v>
      </c>
      <c r="D1836">
        <v>1</v>
      </c>
      <c r="E1836">
        <f>IF(D1836=1,0,1)</f>
        <v>0</v>
      </c>
    </row>
    <row r="1837" spans="1:5" x14ac:dyDescent="0.25">
      <c r="A1837" t="s">
        <v>3457</v>
      </c>
      <c r="B1837" t="s">
        <v>3719</v>
      </c>
      <c r="C1837" t="s">
        <v>3729</v>
      </c>
      <c r="D1837">
        <v>1</v>
      </c>
      <c r="E1837">
        <f>IF(D1837=1,0,1)</f>
        <v>0</v>
      </c>
    </row>
    <row r="1838" spans="1:5" x14ac:dyDescent="0.25">
      <c r="A1838" t="s">
        <v>4767</v>
      </c>
      <c r="B1838" t="s">
        <v>4958</v>
      </c>
      <c r="C1838" t="s">
        <v>4961</v>
      </c>
      <c r="D1838">
        <v>1</v>
      </c>
      <c r="E1838">
        <f>IF(D1838=1,0,1)</f>
        <v>0</v>
      </c>
    </row>
    <row r="1839" spans="1:5" x14ac:dyDescent="0.25">
      <c r="A1839" t="s">
        <v>4630</v>
      </c>
      <c r="B1839" t="s">
        <v>4678</v>
      </c>
      <c r="C1839" t="s">
        <v>4685</v>
      </c>
      <c r="D1839">
        <v>1</v>
      </c>
      <c r="E1839">
        <f>IF(D1839=1,0,1)</f>
        <v>0</v>
      </c>
    </row>
    <row r="1840" spans="1:5" x14ac:dyDescent="0.25">
      <c r="A1840" t="s">
        <v>3456</v>
      </c>
      <c r="B1840" t="s">
        <v>3298</v>
      </c>
      <c r="C1840" t="s">
        <v>3304</v>
      </c>
      <c r="D1840">
        <v>1</v>
      </c>
      <c r="E1840">
        <f>IF(D1840=1,0,1)</f>
        <v>0</v>
      </c>
    </row>
    <row r="1841" spans="1:5" x14ac:dyDescent="0.25">
      <c r="A1841" t="s">
        <v>4985</v>
      </c>
      <c r="B1841" t="s">
        <v>5069</v>
      </c>
      <c r="C1841" t="s">
        <v>5080</v>
      </c>
      <c r="D1841">
        <v>1</v>
      </c>
      <c r="E1841">
        <f>IF(D1841=1,0,1)</f>
        <v>0</v>
      </c>
    </row>
    <row r="1842" spans="1:5" x14ac:dyDescent="0.25">
      <c r="A1842" t="s">
        <v>213</v>
      </c>
      <c r="B1842" t="s">
        <v>1761</v>
      </c>
      <c r="C1842" t="s">
        <v>1769</v>
      </c>
      <c r="D1842">
        <v>1</v>
      </c>
      <c r="E1842">
        <f>IF(D1842=1,0,1)</f>
        <v>0</v>
      </c>
    </row>
    <row r="1843" spans="1:5" x14ac:dyDescent="0.25">
      <c r="A1843" t="s">
        <v>213</v>
      </c>
      <c r="B1843" t="s">
        <v>1880</v>
      </c>
      <c r="C1843" t="s">
        <v>1890</v>
      </c>
      <c r="D1843">
        <v>1</v>
      </c>
      <c r="E1843">
        <f>IF(D1843=1,0,1)</f>
        <v>0</v>
      </c>
    </row>
    <row r="1844" spans="1:5" x14ac:dyDescent="0.25">
      <c r="A1844" t="s">
        <v>214</v>
      </c>
      <c r="B1844" t="s">
        <v>2161</v>
      </c>
      <c r="C1844" t="s">
        <v>2171</v>
      </c>
      <c r="D1844">
        <v>1</v>
      </c>
      <c r="E1844">
        <f>IF(D1844=1,0,1)</f>
        <v>0</v>
      </c>
    </row>
    <row r="1845" spans="1:5" x14ac:dyDescent="0.25">
      <c r="A1845" t="s">
        <v>209</v>
      </c>
      <c r="B1845" t="s">
        <v>679</v>
      </c>
      <c r="C1845" t="s">
        <v>693</v>
      </c>
      <c r="D1845">
        <v>1</v>
      </c>
      <c r="E1845">
        <f>IF(D1845=1,0,1)</f>
        <v>0</v>
      </c>
    </row>
    <row r="1846" spans="1:5" x14ac:dyDescent="0.25">
      <c r="A1846" t="s">
        <v>5143</v>
      </c>
      <c r="B1846" t="s">
        <v>5197</v>
      </c>
      <c r="C1846" t="s">
        <v>5202</v>
      </c>
      <c r="D1846">
        <v>1</v>
      </c>
      <c r="E1846">
        <f>IF(D1846=1,0,1)</f>
        <v>0</v>
      </c>
    </row>
    <row r="1847" spans="1:5" x14ac:dyDescent="0.25">
      <c r="A1847" t="s">
        <v>2838</v>
      </c>
      <c r="B1847" t="s">
        <v>2930</v>
      </c>
      <c r="C1847" t="s">
        <v>2940</v>
      </c>
      <c r="D1847">
        <v>1</v>
      </c>
      <c r="E1847">
        <f>IF(D1847=1,0,1)</f>
        <v>0</v>
      </c>
    </row>
    <row r="1848" spans="1:5" x14ac:dyDescent="0.25">
      <c r="A1848" t="s">
        <v>211</v>
      </c>
      <c r="B1848" t="s">
        <v>1323</v>
      </c>
      <c r="C1848" t="s">
        <v>1328</v>
      </c>
      <c r="D1848">
        <v>1</v>
      </c>
      <c r="E1848">
        <f>IF(D1848=1,0,1)</f>
        <v>0</v>
      </c>
    </row>
    <row r="1849" spans="1:5" x14ac:dyDescent="0.25">
      <c r="A1849" t="s">
        <v>3459</v>
      </c>
      <c r="B1849" t="s">
        <v>4150</v>
      </c>
      <c r="C1849" t="s">
        <v>4162</v>
      </c>
      <c r="D1849">
        <v>1</v>
      </c>
      <c r="E1849">
        <f>IF(D1849=1,0,1)</f>
        <v>0</v>
      </c>
    </row>
    <row r="1850" spans="1:5" x14ac:dyDescent="0.25">
      <c r="A1850" t="s">
        <v>3458</v>
      </c>
      <c r="B1850" t="s">
        <v>3846</v>
      </c>
      <c r="C1850" t="s">
        <v>3856</v>
      </c>
      <c r="D1850">
        <v>1</v>
      </c>
      <c r="E1850">
        <f>IF(D1850=1,0,1)</f>
        <v>0</v>
      </c>
    </row>
    <row r="1851" spans="1:5" x14ac:dyDescent="0.25">
      <c r="A1851" t="s">
        <v>210</v>
      </c>
      <c r="B1851" t="s">
        <v>1096</v>
      </c>
      <c r="C1851" t="s">
        <v>1110</v>
      </c>
      <c r="D1851">
        <v>1</v>
      </c>
      <c r="E1851">
        <f>IF(D1851=1,0,1)</f>
        <v>0</v>
      </c>
    </row>
    <row r="1852" spans="1:5" x14ac:dyDescent="0.25">
      <c r="A1852" t="s">
        <v>213</v>
      </c>
      <c r="B1852" t="s">
        <v>1684</v>
      </c>
      <c r="C1852" t="s">
        <v>1695</v>
      </c>
      <c r="D1852">
        <v>1</v>
      </c>
      <c r="E1852">
        <f>IF(D1852=1,0,1)</f>
        <v>0</v>
      </c>
    </row>
    <row r="1853" spans="1:5" x14ac:dyDescent="0.25">
      <c r="A1853" t="s">
        <v>3457</v>
      </c>
      <c r="B1853" t="s">
        <v>3637</v>
      </c>
      <c r="C1853" t="s">
        <v>3636</v>
      </c>
      <c r="D1853">
        <v>1</v>
      </c>
      <c r="E1853">
        <f>IF(D1853=1,0,1)</f>
        <v>0</v>
      </c>
    </row>
    <row r="1854" spans="1:5" x14ac:dyDescent="0.25">
      <c r="A1854" t="s">
        <v>2238</v>
      </c>
      <c r="B1854" t="s">
        <v>2289</v>
      </c>
      <c r="C1854" t="s">
        <v>2294</v>
      </c>
      <c r="D1854">
        <v>1</v>
      </c>
      <c r="E1854">
        <f>IF(D1854=1,0,1)</f>
        <v>0</v>
      </c>
    </row>
    <row r="1855" spans="1:5" x14ac:dyDescent="0.25">
      <c r="A1855" t="s">
        <v>2838</v>
      </c>
      <c r="B1855" t="s">
        <v>2977</v>
      </c>
      <c r="C1855" t="s">
        <v>2987</v>
      </c>
      <c r="D1855">
        <v>1</v>
      </c>
      <c r="E1855">
        <f>IF(D1855=1,0,1)</f>
        <v>0</v>
      </c>
    </row>
    <row r="1856" spans="1:5" x14ac:dyDescent="0.25">
      <c r="A1856" t="s">
        <v>2838</v>
      </c>
      <c r="B1856" t="s">
        <v>3007</v>
      </c>
      <c r="C1856" t="s">
        <v>3017</v>
      </c>
      <c r="D1856">
        <v>1</v>
      </c>
      <c r="E1856">
        <f>IF(D1856=1,0,1)</f>
        <v>0</v>
      </c>
    </row>
    <row r="1857" spans="1:5" x14ac:dyDescent="0.25">
      <c r="A1857" t="s">
        <v>4985</v>
      </c>
      <c r="B1857" t="s">
        <v>5047</v>
      </c>
      <c r="C1857" t="s">
        <v>5053</v>
      </c>
      <c r="D1857">
        <v>1</v>
      </c>
      <c r="E1857">
        <f>IF(D1857=1,0,1)</f>
        <v>0</v>
      </c>
    </row>
    <row r="1858" spans="1:5" x14ac:dyDescent="0.25">
      <c r="A1858" t="s">
        <v>4985</v>
      </c>
      <c r="B1858" t="s">
        <v>5043</v>
      </c>
      <c r="C1858" t="s">
        <v>5049</v>
      </c>
      <c r="D1858">
        <v>1</v>
      </c>
      <c r="E1858">
        <f>IF(D1858=1,0,1)</f>
        <v>0</v>
      </c>
    </row>
    <row r="1859" spans="1:5" x14ac:dyDescent="0.25">
      <c r="A1859" t="s">
        <v>4985</v>
      </c>
      <c r="B1859" t="s">
        <v>5114</v>
      </c>
      <c r="C1859" t="s">
        <v>5121</v>
      </c>
      <c r="D1859">
        <v>1</v>
      </c>
      <c r="E1859">
        <f>IF(D1859=1,0,1)</f>
        <v>0</v>
      </c>
    </row>
    <row r="1860" spans="1:5" x14ac:dyDescent="0.25">
      <c r="A1860" t="s">
        <v>4985</v>
      </c>
      <c r="B1860" t="s">
        <v>5042</v>
      </c>
      <c r="C1860" t="s">
        <v>5048</v>
      </c>
      <c r="D1860">
        <v>1</v>
      </c>
      <c r="E1860">
        <f>IF(D1860=1,0,1)</f>
        <v>0</v>
      </c>
    </row>
    <row r="1861" spans="1:5" x14ac:dyDescent="0.25">
      <c r="A1861" t="s">
        <v>4400</v>
      </c>
      <c r="B1861" t="s">
        <v>4605</v>
      </c>
      <c r="C1861" t="s">
        <v>4615</v>
      </c>
      <c r="D1861">
        <v>1</v>
      </c>
      <c r="E1861">
        <f>IF(D1861=1,0,1)</f>
        <v>0</v>
      </c>
    </row>
    <row r="1862" spans="1:5" x14ac:dyDescent="0.25">
      <c r="A1862" t="s">
        <v>2530</v>
      </c>
      <c r="B1862" t="s">
        <v>2673</v>
      </c>
      <c r="C1862" t="s">
        <v>2686</v>
      </c>
      <c r="D1862">
        <v>1</v>
      </c>
      <c r="E1862">
        <f>IF(D1862=1,0,1)</f>
        <v>0</v>
      </c>
    </row>
    <row r="1863" spans="1:5" x14ac:dyDescent="0.25">
      <c r="A1863" t="s">
        <v>2530</v>
      </c>
      <c r="B1863" t="s">
        <v>2678</v>
      </c>
      <c r="C1863" t="s">
        <v>2690</v>
      </c>
      <c r="D1863">
        <v>1</v>
      </c>
      <c r="E1863">
        <f>IF(D1863=1,0,1)</f>
        <v>0</v>
      </c>
    </row>
    <row r="1864" spans="1:5" x14ac:dyDescent="0.25">
      <c r="A1864" t="s">
        <v>2530</v>
      </c>
      <c r="B1864" t="s">
        <v>2698</v>
      </c>
      <c r="C1864" t="s">
        <v>2700</v>
      </c>
      <c r="D1864">
        <v>1</v>
      </c>
      <c r="E1864">
        <f>IF(D1864=1,0,1)</f>
        <v>0</v>
      </c>
    </row>
    <row r="1865" spans="1:5" x14ac:dyDescent="0.25">
      <c r="A1865" t="s">
        <v>207</v>
      </c>
      <c r="B1865" t="s">
        <v>412</v>
      </c>
      <c r="C1865" t="s">
        <v>418</v>
      </c>
      <c r="D1865">
        <v>1</v>
      </c>
      <c r="E1865">
        <f>IF(D1865=1,0,1)</f>
        <v>0</v>
      </c>
    </row>
    <row r="1866" spans="1:5" x14ac:dyDescent="0.25">
      <c r="A1866" t="s">
        <v>3457</v>
      </c>
      <c r="B1866" t="s">
        <v>3557</v>
      </c>
      <c r="C1866" t="s">
        <v>3568</v>
      </c>
      <c r="D1866">
        <v>1</v>
      </c>
      <c r="E1866">
        <f>IF(D1866=1,0,1)</f>
        <v>0</v>
      </c>
    </row>
    <row r="1867" spans="1:5" x14ac:dyDescent="0.25">
      <c r="A1867" t="s">
        <v>212</v>
      </c>
      <c r="B1867" t="s">
        <v>1472</v>
      </c>
      <c r="C1867" t="s">
        <v>1482</v>
      </c>
      <c r="D1867">
        <v>1</v>
      </c>
      <c r="E1867">
        <f>IF(D1867=1,0,1)</f>
        <v>0</v>
      </c>
    </row>
    <row r="1868" spans="1:5" x14ac:dyDescent="0.25">
      <c r="A1868" t="s">
        <v>3457</v>
      </c>
      <c r="B1868" t="s">
        <v>3670</v>
      </c>
      <c r="C1868" t="s">
        <v>3676</v>
      </c>
      <c r="D1868">
        <v>1</v>
      </c>
      <c r="E1868">
        <f>IF(D1868=1,0,1)</f>
        <v>0</v>
      </c>
    </row>
    <row r="1869" spans="1:5" x14ac:dyDescent="0.25">
      <c r="A1869" t="s">
        <v>209</v>
      </c>
      <c r="B1869" t="s">
        <v>884</v>
      </c>
      <c r="C1869" t="s">
        <v>885</v>
      </c>
      <c r="D1869">
        <v>1</v>
      </c>
      <c r="E1869">
        <f>IF(D1869=1,0,1)</f>
        <v>0</v>
      </c>
    </row>
    <row r="1870" spans="1:5" x14ac:dyDescent="0.25">
      <c r="A1870" t="s">
        <v>4767</v>
      </c>
      <c r="B1870" t="s">
        <v>4888</v>
      </c>
      <c r="C1870" t="s">
        <v>4897</v>
      </c>
      <c r="D1870">
        <v>1</v>
      </c>
      <c r="E1870">
        <f>IF(D1870=1,0,1)</f>
        <v>0</v>
      </c>
    </row>
    <row r="1871" spans="1:5" x14ac:dyDescent="0.25">
      <c r="A1871" t="s">
        <v>3456</v>
      </c>
      <c r="B1871" t="s">
        <v>3196</v>
      </c>
      <c r="C1871" t="s">
        <v>3195</v>
      </c>
      <c r="D1871">
        <v>1</v>
      </c>
      <c r="E1871">
        <f>IF(D1871=1,0,1)</f>
        <v>0</v>
      </c>
    </row>
    <row r="1872" spans="1:5" x14ac:dyDescent="0.25">
      <c r="A1872" t="s">
        <v>214</v>
      </c>
      <c r="B1872" t="s">
        <v>2021</v>
      </c>
      <c r="C1872" t="s">
        <v>2030</v>
      </c>
      <c r="D1872">
        <v>1</v>
      </c>
      <c r="E1872">
        <f>IF(D1872=1,0,1)</f>
        <v>0</v>
      </c>
    </row>
    <row r="1873" spans="1:5" x14ac:dyDescent="0.25">
      <c r="A1873" t="s">
        <v>211</v>
      </c>
      <c r="B1873" t="s">
        <v>1273</v>
      </c>
      <c r="C1873" t="s">
        <v>1278</v>
      </c>
      <c r="D1873">
        <v>1</v>
      </c>
      <c r="E1873">
        <f>IF(D1873=1,0,1)</f>
        <v>0</v>
      </c>
    </row>
    <row r="1874" spans="1:5" x14ac:dyDescent="0.25">
      <c r="A1874" t="s">
        <v>5288</v>
      </c>
      <c r="B1874" t="s">
        <v>5486</v>
      </c>
      <c r="C1874" t="s">
        <v>5491</v>
      </c>
      <c r="D1874">
        <v>1</v>
      </c>
      <c r="E1874">
        <f>IF(D1874=1,0,1)</f>
        <v>0</v>
      </c>
    </row>
    <row r="1875" spans="1:5" x14ac:dyDescent="0.25">
      <c r="A1875" t="s">
        <v>3456</v>
      </c>
      <c r="B1875" t="s">
        <v>3308</v>
      </c>
      <c r="C1875" t="s">
        <v>3316</v>
      </c>
      <c r="D1875">
        <v>1</v>
      </c>
      <c r="E1875">
        <f>IF(D1875=1,0,1)</f>
        <v>0</v>
      </c>
    </row>
    <row r="1876" spans="1:5" x14ac:dyDescent="0.25">
      <c r="A1876" t="s">
        <v>213</v>
      </c>
      <c r="B1876" t="s">
        <v>1886</v>
      </c>
      <c r="C1876" t="s">
        <v>1898</v>
      </c>
      <c r="D1876">
        <v>1</v>
      </c>
      <c r="E1876">
        <f>IF(D1876=1,0,1)</f>
        <v>0</v>
      </c>
    </row>
    <row r="1877" spans="1:5" x14ac:dyDescent="0.25">
      <c r="A1877" t="s">
        <v>210</v>
      </c>
      <c r="B1877" t="s">
        <v>917</v>
      </c>
      <c r="C1877" t="s">
        <v>925</v>
      </c>
      <c r="D1877">
        <v>1</v>
      </c>
      <c r="E1877">
        <f>IF(D1877=1,0,1)</f>
        <v>0</v>
      </c>
    </row>
    <row r="1878" spans="1:5" x14ac:dyDescent="0.25">
      <c r="A1878" t="s">
        <v>3458</v>
      </c>
      <c r="B1878" t="s">
        <v>4110</v>
      </c>
      <c r="C1878" t="s">
        <v>4115</v>
      </c>
      <c r="D1878">
        <v>1</v>
      </c>
      <c r="E1878">
        <f>IF(D1878=1,0,1)</f>
        <v>0</v>
      </c>
    </row>
    <row r="1879" spans="1:5" x14ac:dyDescent="0.25">
      <c r="A1879" t="s">
        <v>3458</v>
      </c>
      <c r="B1879" t="s">
        <v>4109</v>
      </c>
      <c r="C1879" t="s">
        <v>4114</v>
      </c>
      <c r="D1879">
        <v>1</v>
      </c>
      <c r="E1879">
        <f>IF(D1879=1,0,1)</f>
        <v>0</v>
      </c>
    </row>
    <row r="1880" spans="1:5" x14ac:dyDescent="0.25">
      <c r="A1880" t="s">
        <v>3456</v>
      </c>
      <c r="B1880" t="s">
        <v>3414</v>
      </c>
      <c r="C1880" t="s">
        <v>3428</v>
      </c>
      <c r="D1880">
        <v>1</v>
      </c>
      <c r="E1880">
        <f>IF(D1880=1,0,1)</f>
        <v>0</v>
      </c>
    </row>
    <row r="1881" spans="1:5" x14ac:dyDescent="0.25">
      <c r="A1881" t="s">
        <v>3458</v>
      </c>
      <c r="B1881" t="s">
        <v>5876</v>
      </c>
      <c r="C1881" t="s">
        <v>3999</v>
      </c>
      <c r="D1881">
        <v>1</v>
      </c>
      <c r="E1881">
        <f>IF(D1881=1,0,1)</f>
        <v>0</v>
      </c>
    </row>
    <row r="1882" spans="1:5" x14ac:dyDescent="0.25">
      <c r="A1882" t="s">
        <v>2238</v>
      </c>
      <c r="B1882" t="s">
        <v>2372</v>
      </c>
      <c r="C1882" t="s">
        <v>2378</v>
      </c>
      <c r="D1882">
        <v>1</v>
      </c>
      <c r="E1882">
        <f>IF(D1882=1,0,1)</f>
        <v>0</v>
      </c>
    </row>
    <row r="1883" spans="1:5" x14ac:dyDescent="0.25">
      <c r="A1883" t="s">
        <v>4767</v>
      </c>
      <c r="B1883" t="s">
        <v>4831</v>
      </c>
      <c r="C1883" t="s">
        <v>4841</v>
      </c>
      <c r="D1883">
        <v>1</v>
      </c>
      <c r="E1883">
        <f>IF(D1883=1,0,1)</f>
        <v>0</v>
      </c>
    </row>
    <row r="1884" spans="1:5" x14ac:dyDescent="0.25">
      <c r="A1884" t="s">
        <v>213</v>
      </c>
      <c r="B1884" t="s">
        <v>1700</v>
      </c>
      <c r="C1884" t="s">
        <v>1710</v>
      </c>
      <c r="D1884">
        <v>1</v>
      </c>
      <c r="E1884">
        <f>IF(D1884=1,0,1)</f>
        <v>0</v>
      </c>
    </row>
    <row r="1885" spans="1:5" x14ac:dyDescent="0.25">
      <c r="A1885" t="s">
        <v>208</v>
      </c>
      <c r="B1885" t="s">
        <v>450</v>
      </c>
      <c r="C1885" t="s">
        <v>460</v>
      </c>
      <c r="D1885">
        <v>1</v>
      </c>
      <c r="E1885">
        <f>IF(D1885=1,0,1)</f>
        <v>0</v>
      </c>
    </row>
    <row r="1886" spans="1:5" x14ac:dyDescent="0.25">
      <c r="A1886" t="s">
        <v>3459</v>
      </c>
      <c r="B1886" t="s">
        <v>4294</v>
      </c>
      <c r="C1886" t="s">
        <v>4299</v>
      </c>
      <c r="D1886">
        <v>1</v>
      </c>
      <c r="E1886">
        <f>IF(D1886=1,0,1)</f>
        <v>0</v>
      </c>
    </row>
    <row r="1887" spans="1:5" x14ac:dyDescent="0.25">
      <c r="A1887" t="s">
        <v>2530</v>
      </c>
      <c r="B1887" t="s">
        <v>2766</v>
      </c>
      <c r="C1887" t="s">
        <v>2781</v>
      </c>
      <c r="D1887">
        <v>1</v>
      </c>
      <c r="E1887">
        <f>IF(D1887=1,0,1)</f>
        <v>0</v>
      </c>
    </row>
    <row r="1888" spans="1:5" x14ac:dyDescent="0.25">
      <c r="A1888" t="s">
        <v>209</v>
      </c>
      <c r="B1888" t="s">
        <v>689</v>
      </c>
      <c r="C1888" t="s">
        <v>701</v>
      </c>
      <c r="D1888">
        <v>1</v>
      </c>
      <c r="E1888">
        <f>IF(D1888=1,0,1)</f>
        <v>0</v>
      </c>
    </row>
    <row r="1889" spans="1:5" x14ac:dyDescent="0.25">
      <c r="A1889" t="s">
        <v>207</v>
      </c>
      <c r="B1889" t="s">
        <v>335</v>
      </c>
      <c r="C1889" t="s">
        <v>339</v>
      </c>
      <c r="D1889">
        <v>1</v>
      </c>
      <c r="E1889">
        <f>IF(D1889=1,0,1)</f>
        <v>0</v>
      </c>
    </row>
    <row r="1890" spans="1:5" x14ac:dyDescent="0.25">
      <c r="A1890" t="s">
        <v>198</v>
      </c>
      <c r="B1890" t="s">
        <v>35</v>
      </c>
      <c r="C1890" t="s">
        <v>38</v>
      </c>
      <c r="D1890">
        <v>1</v>
      </c>
      <c r="E1890">
        <f>IF(D1890=1,0,1)</f>
        <v>0</v>
      </c>
    </row>
    <row r="1891" spans="1:5" x14ac:dyDescent="0.25">
      <c r="A1891" t="s">
        <v>2838</v>
      </c>
      <c r="B1891" t="s">
        <v>3047</v>
      </c>
      <c r="C1891" t="s">
        <v>3052</v>
      </c>
      <c r="D1891">
        <v>1</v>
      </c>
      <c r="E1891">
        <f>IF(D1891=1,0,1)</f>
        <v>0</v>
      </c>
    </row>
    <row r="1892" spans="1:5" x14ac:dyDescent="0.25">
      <c r="A1892" t="s">
        <v>198</v>
      </c>
      <c r="B1892" t="s">
        <v>247</v>
      </c>
      <c r="C1892" t="s">
        <v>251</v>
      </c>
      <c r="D1892">
        <v>1</v>
      </c>
      <c r="E1892">
        <f>IF(D1892=1,0,1)</f>
        <v>0</v>
      </c>
    </row>
    <row r="1893" spans="1:5" x14ac:dyDescent="0.25">
      <c r="A1893" t="s">
        <v>2238</v>
      </c>
      <c r="B1893" t="s">
        <v>2397</v>
      </c>
      <c r="C1893" t="s">
        <v>2405</v>
      </c>
      <c r="D1893">
        <v>1</v>
      </c>
      <c r="E1893">
        <f>IF(D1893=1,0,1)</f>
        <v>0</v>
      </c>
    </row>
    <row r="1894" spans="1:5" x14ac:dyDescent="0.25">
      <c r="A1894" t="s">
        <v>208</v>
      </c>
      <c r="B1894" t="s">
        <v>560</v>
      </c>
      <c r="C1894" t="s">
        <v>564</v>
      </c>
      <c r="D1894">
        <v>1</v>
      </c>
      <c r="E1894">
        <f>IF(D1894=1,0,1)</f>
        <v>0</v>
      </c>
    </row>
    <row r="1895" spans="1:5" x14ac:dyDescent="0.25">
      <c r="A1895" t="s">
        <v>2530</v>
      </c>
      <c r="B1895" t="s">
        <v>2568</v>
      </c>
      <c r="C1895" t="s">
        <v>2575</v>
      </c>
      <c r="D1895">
        <v>1</v>
      </c>
      <c r="E1895">
        <f>IF(D1895=1,0,1)</f>
        <v>0</v>
      </c>
    </row>
    <row r="1896" spans="1:5" x14ac:dyDescent="0.25">
      <c r="A1896" t="s">
        <v>214</v>
      </c>
      <c r="B1896" t="s">
        <v>710</v>
      </c>
      <c r="C1896" t="s">
        <v>2156</v>
      </c>
      <c r="D1896">
        <v>1</v>
      </c>
      <c r="E1896">
        <f>IF(D1896=1,0,1)</f>
        <v>0</v>
      </c>
    </row>
    <row r="1897" spans="1:5" x14ac:dyDescent="0.25">
      <c r="A1897" t="s">
        <v>214</v>
      </c>
      <c r="B1897" t="s">
        <v>2216</v>
      </c>
      <c r="C1897" t="s">
        <v>2225</v>
      </c>
      <c r="D1897">
        <v>1</v>
      </c>
      <c r="E1897">
        <f>IF(D1897=1,0,1)</f>
        <v>0</v>
      </c>
    </row>
    <row r="1898" spans="1:5" x14ac:dyDescent="0.25">
      <c r="A1898" t="s">
        <v>2530</v>
      </c>
      <c r="B1898" t="s">
        <v>2683</v>
      </c>
      <c r="C1898" t="s">
        <v>2695</v>
      </c>
      <c r="D1898">
        <v>1</v>
      </c>
      <c r="E1898">
        <f>IF(D1898=1,0,1)</f>
        <v>0</v>
      </c>
    </row>
    <row r="1899" spans="1:5" x14ac:dyDescent="0.25">
      <c r="A1899" t="s">
        <v>3457</v>
      </c>
      <c r="B1899" t="s">
        <v>3667</v>
      </c>
      <c r="C1899" t="s">
        <v>3673</v>
      </c>
      <c r="D1899">
        <v>1</v>
      </c>
      <c r="E1899">
        <f>IF(D1899=1,0,1)</f>
        <v>0</v>
      </c>
    </row>
    <row r="1900" spans="1:5" x14ac:dyDescent="0.25">
      <c r="A1900" t="s">
        <v>213</v>
      </c>
      <c r="B1900" t="s">
        <v>1891</v>
      </c>
      <c r="C1900" t="s">
        <v>1892</v>
      </c>
      <c r="D1900">
        <v>1</v>
      </c>
      <c r="E1900">
        <f>IF(D1900=1,0,1)</f>
        <v>0</v>
      </c>
    </row>
    <row r="1901" spans="1:5" x14ac:dyDescent="0.25">
      <c r="A1901" t="s">
        <v>212</v>
      </c>
      <c r="B1901" t="s">
        <v>1470</v>
      </c>
      <c r="C1901" t="s">
        <v>1480</v>
      </c>
      <c r="D1901">
        <v>1</v>
      </c>
      <c r="E1901">
        <f>IF(D1901=1,0,1)</f>
        <v>0</v>
      </c>
    </row>
    <row r="1902" spans="1:5" x14ac:dyDescent="0.25">
      <c r="A1902" t="s">
        <v>2838</v>
      </c>
      <c r="B1902" t="s">
        <v>2948</v>
      </c>
      <c r="C1902" t="s">
        <v>2962</v>
      </c>
      <c r="D1902">
        <v>1</v>
      </c>
      <c r="E1902">
        <f>IF(D1902=1,0,1)</f>
        <v>0</v>
      </c>
    </row>
    <row r="1903" spans="1:5" x14ac:dyDescent="0.25">
      <c r="A1903" t="s">
        <v>3457</v>
      </c>
      <c r="B1903" t="s">
        <v>3737</v>
      </c>
      <c r="C1903" t="s">
        <v>3743</v>
      </c>
      <c r="D1903">
        <v>1</v>
      </c>
      <c r="E1903">
        <f>IF(D1903=1,0,1)</f>
        <v>0</v>
      </c>
    </row>
    <row r="1904" spans="1:5" x14ac:dyDescent="0.25">
      <c r="A1904" t="s">
        <v>3458</v>
      </c>
      <c r="B1904" t="s">
        <v>4112</v>
      </c>
      <c r="C1904" t="s">
        <v>4117</v>
      </c>
      <c r="D1904">
        <v>1</v>
      </c>
      <c r="E1904">
        <f>IF(D1904=1,0,1)</f>
        <v>0</v>
      </c>
    </row>
    <row r="1905" spans="1:5" x14ac:dyDescent="0.25">
      <c r="A1905" t="s">
        <v>3457</v>
      </c>
      <c r="B1905" t="s">
        <v>3741</v>
      </c>
      <c r="C1905" t="s">
        <v>3747</v>
      </c>
      <c r="D1905">
        <v>1</v>
      </c>
      <c r="E1905">
        <f>IF(D1905=1,0,1)</f>
        <v>0</v>
      </c>
    </row>
    <row r="1906" spans="1:5" x14ac:dyDescent="0.25">
      <c r="A1906" t="s">
        <v>213</v>
      </c>
      <c r="B1906" t="s">
        <v>1645</v>
      </c>
      <c r="C1906" t="s">
        <v>1652</v>
      </c>
      <c r="D1906">
        <v>1</v>
      </c>
      <c r="E1906">
        <f>IF(D1906=1,0,1)</f>
        <v>0</v>
      </c>
    </row>
    <row r="1907" spans="1:5" x14ac:dyDescent="0.25">
      <c r="A1907" t="s">
        <v>4985</v>
      </c>
      <c r="B1907" t="s">
        <v>5092</v>
      </c>
      <c r="C1907" t="s">
        <v>5101</v>
      </c>
      <c r="D1907">
        <v>1</v>
      </c>
      <c r="E1907">
        <f>IF(D1907=1,0,1)</f>
        <v>0</v>
      </c>
    </row>
    <row r="1908" spans="1:5" x14ac:dyDescent="0.25">
      <c r="A1908" t="s">
        <v>3457</v>
      </c>
      <c r="B1908" t="s">
        <v>3609</v>
      </c>
      <c r="C1908" t="s">
        <v>3614</v>
      </c>
      <c r="D1908">
        <v>1</v>
      </c>
      <c r="E1908">
        <f>IF(D1908=1,0,1)</f>
        <v>0</v>
      </c>
    </row>
    <row r="1909" spans="1:5" x14ac:dyDescent="0.25">
      <c r="A1909" t="s">
        <v>3457</v>
      </c>
      <c r="B1909" t="s">
        <v>3586</v>
      </c>
      <c r="C1909" t="s">
        <v>3592</v>
      </c>
      <c r="D1909">
        <v>1</v>
      </c>
      <c r="E1909">
        <f>IF(D1909=1,0,1)</f>
        <v>0</v>
      </c>
    </row>
    <row r="1910" spans="1:5" x14ac:dyDescent="0.25">
      <c r="A1910" t="s">
        <v>3459</v>
      </c>
      <c r="B1910" t="s">
        <v>4188</v>
      </c>
      <c r="C1910" t="s">
        <v>4196</v>
      </c>
      <c r="D1910">
        <v>1</v>
      </c>
      <c r="E1910">
        <f>IF(D1910=1,0,1)</f>
        <v>0</v>
      </c>
    </row>
    <row r="1911" spans="1:5" x14ac:dyDescent="0.25">
      <c r="A1911" t="s">
        <v>208</v>
      </c>
      <c r="B1911" t="s">
        <v>604</v>
      </c>
      <c r="C1911" t="s">
        <v>611</v>
      </c>
      <c r="D1911">
        <v>1</v>
      </c>
      <c r="E1911">
        <f>IF(D1911=1,0,1)</f>
        <v>0</v>
      </c>
    </row>
    <row r="1912" spans="1:5" x14ac:dyDescent="0.25">
      <c r="A1912" t="s">
        <v>4630</v>
      </c>
      <c r="B1912" t="s">
        <v>4701</v>
      </c>
      <c r="C1912" t="s">
        <v>4707</v>
      </c>
      <c r="D1912">
        <v>1</v>
      </c>
      <c r="E1912">
        <f>IF(D1912=1,0,1)</f>
        <v>0</v>
      </c>
    </row>
    <row r="1913" spans="1:5" x14ac:dyDescent="0.25">
      <c r="A1913" t="s">
        <v>209</v>
      </c>
      <c r="B1913" t="s">
        <v>761</v>
      </c>
      <c r="C1913" t="s">
        <v>765</v>
      </c>
      <c r="D1913">
        <v>1</v>
      </c>
      <c r="E1913">
        <f>IF(D1913=1,0,1)</f>
        <v>0</v>
      </c>
    </row>
    <row r="1914" spans="1:5" x14ac:dyDescent="0.25">
      <c r="A1914" t="s">
        <v>4630</v>
      </c>
      <c r="B1914" t="s">
        <v>4702</v>
      </c>
      <c r="C1914" t="s">
        <v>4708</v>
      </c>
      <c r="D1914">
        <v>1</v>
      </c>
      <c r="E1914">
        <f>IF(D1914=1,0,1)</f>
        <v>0</v>
      </c>
    </row>
    <row r="1915" spans="1:5" x14ac:dyDescent="0.25">
      <c r="A1915" t="s">
        <v>4985</v>
      </c>
      <c r="B1915" t="s">
        <v>5128</v>
      </c>
      <c r="C1915" t="s">
        <v>5131</v>
      </c>
      <c r="D1915">
        <v>1</v>
      </c>
      <c r="E1915">
        <f>IF(D1915=1,0,1)</f>
        <v>0</v>
      </c>
    </row>
    <row r="1916" spans="1:5" x14ac:dyDescent="0.25">
      <c r="A1916" t="s">
        <v>3457</v>
      </c>
      <c r="B1916" t="s">
        <v>3576</v>
      </c>
      <c r="C1916" t="s">
        <v>3583</v>
      </c>
      <c r="D1916">
        <v>1</v>
      </c>
      <c r="E1916">
        <f>IF(D1916=1,0,1)</f>
        <v>0</v>
      </c>
    </row>
    <row r="1917" spans="1:5" x14ac:dyDescent="0.25">
      <c r="A1917" t="s">
        <v>3459</v>
      </c>
      <c r="B1917" t="s">
        <v>4178</v>
      </c>
      <c r="C1917" t="s">
        <v>4181</v>
      </c>
      <c r="D1917">
        <v>1</v>
      </c>
      <c r="E1917">
        <f>IF(D1917=1,0,1)</f>
        <v>0</v>
      </c>
    </row>
    <row r="1918" spans="1:5" x14ac:dyDescent="0.25">
      <c r="A1918" t="s">
        <v>4630</v>
      </c>
      <c r="B1918" t="s">
        <v>4633</v>
      </c>
      <c r="C1918" t="s">
        <v>4641</v>
      </c>
      <c r="D1918">
        <v>1</v>
      </c>
      <c r="E1918">
        <f>IF(D1918=1,0,1)</f>
        <v>0</v>
      </c>
    </row>
    <row r="1919" spans="1:5" x14ac:dyDescent="0.25">
      <c r="A1919" t="s">
        <v>3459</v>
      </c>
      <c r="B1919" t="s">
        <v>4154</v>
      </c>
      <c r="C1919" t="s">
        <v>4161</v>
      </c>
      <c r="D1919">
        <v>1</v>
      </c>
      <c r="E1919">
        <f>IF(D1919=1,0,1)</f>
        <v>0</v>
      </c>
    </row>
    <row r="1920" spans="1:5" x14ac:dyDescent="0.25">
      <c r="A1920" t="s">
        <v>3459</v>
      </c>
      <c r="B1920" t="s">
        <v>4152</v>
      </c>
      <c r="C1920" t="s">
        <v>4163</v>
      </c>
      <c r="D1920">
        <v>1</v>
      </c>
      <c r="E1920">
        <f>IF(D1920=1,0,1)</f>
        <v>0</v>
      </c>
    </row>
    <row r="1921" spans="1:5" x14ac:dyDescent="0.25">
      <c r="A1921" t="s">
        <v>3459</v>
      </c>
      <c r="B1921" t="s">
        <v>4177</v>
      </c>
      <c r="C1921" t="s">
        <v>4180</v>
      </c>
      <c r="D1921">
        <v>1</v>
      </c>
      <c r="E1921">
        <f>IF(D1921=1,0,1)</f>
        <v>0</v>
      </c>
    </row>
    <row r="1922" spans="1:5" x14ac:dyDescent="0.25">
      <c r="A1922" t="s">
        <v>5288</v>
      </c>
      <c r="B1922" t="s">
        <v>5291</v>
      </c>
      <c r="C1922" t="s">
        <v>5295</v>
      </c>
      <c r="D1922">
        <v>1</v>
      </c>
      <c r="E1922">
        <f>IF(D1922=1,0,1)</f>
        <v>0</v>
      </c>
    </row>
    <row r="1923" spans="1:5" x14ac:dyDescent="0.25">
      <c r="A1923" t="s">
        <v>3459</v>
      </c>
      <c r="B1923" t="s">
        <v>4147</v>
      </c>
      <c r="C1923" t="s">
        <v>4158</v>
      </c>
      <c r="D1923">
        <v>1</v>
      </c>
      <c r="E1923">
        <f>IF(D1923=1,0,1)</f>
        <v>0</v>
      </c>
    </row>
    <row r="1924" spans="1:5" x14ac:dyDescent="0.25">
      <c r="A1924" t="s">
        <v>3457</v>
      </c>
      <c r="B1924" t="s">
        <v>3588</v>
      </c>
      <c r="C1924" t="s">
        <v>3594</v>
      </c>
      <c r="D1924">
        <v>1</v>
      </c>
      <c r="E1924">
        <f>IF(D1924=1,0,1)</f>
        <v>0</v>
      </c>
    </row>
    <row r="1925" spans="1:5" x14ac:dyDescent="0.25">
      <c r="A1925" t="s">
        <v>3459</v>
      </c>
      <c r="B1925" t="s">
        <v>4149</v>
      </c>
      <c r="C1925" t="s">
        <v>4160</v>
      </c>
      <c r="D1925">
        <v>1</v>
      </c>
      <c r="E1925">
        <f>IF(D1925=1,0,1)</f>
        <v>0</v>
      </c>
    </row>
    <row r="1926" spans="1:5" x14ac:dyDescent="0.25">
      <c r="A1926" t="s">
        <v>3459</v>
      </c>
      <c r="B1926" t="s">
        <v>4146</v>
      </c>
      <c r="C1926" t="s">
        <v>4157</v>
      </c>
      <c r="D1926">
        <v>1</v>
      </c>
      <c r="E1926">
        <f>IF(D1926=1,0,1)</f>
        <v>0</v>
      </c>
    </row>
    <row r="1927" spans="1:5" x14ac:dyDescent="0.25">
      <c r="A1927" t="s">
        <v>4767</v>
      </c>
      <c r="B1927" t="s">
        <v>4772</v>
      </c>
      <c r="C1927" t="s">
        <v>4778</v>
      </c>
      <c r="D1927">
        <v>1</v>
      </c>
      <c r="E1927">
        <f>IF(D1927=1,0,1)</f>
        <v>0</v>
      </c>
    </row>
    <row r="1928" spans="1:5" x14ac:dyDescent="0.25">
      <c r="A1928" t="s">
        <v>2530</v>
      </c>
      <c r="B1928" t="s">
        <v>2762</v>
      </c>
      <c r="C1928" t="s">
        <v>2773</v>
      </c>
      <c r="D1928">
        <v>1</v>
      </c>
      <c r="E1928">
        <f>IF(D1928=1,0,1)</f>
        <v>0</v>
      </c>
    </row>
    <row r="1929" spans="1:5" x14ac:dyDescent="0.25">
      <c r="A1929" t="s">
        <v>2238</v>
      </c>
      <c r="B1929" t="s">
        <v>2465</v>
      </c>
      <c r="C1929" t="s">
        <v>2475</v>
      </c>
      <c r="D1929">
        <v>1</v>
      </c>
      <c r="E1929">
        <f>IF(D1929=1,0,1)</f>
        <v>0</v>
      </c>
    </row>
    <row r="1930" spans="1:5" x14ac:dyDescent="0.25">
      <c r="A1930" t="s">
        <v>4630</v>
      </c>
      <c r="B1930" t="s">
        <v>4656</v>
      </c>
      <c r="C1930" t="s">
        <v>4660</v>
      </c>
      <c r="D1930">
        <v>1</v>
      </c>
      <c r="E1930">
        <f>IF(D1930=1,0,1)</f>
        <v>0</v>
      </c>
    </row>
    <row r="1931" spans="1:5" x14ac:dyDescent="0.25">
      <c r="A1931" t="s">
        <v>3458</v>
      </c>
      <c r="B1931" t="s">
        <v>749</v>
      </c>
      <c r="C1931" t="s">
        <v>3795</v>
      </c>
      <c r="D1931">
        <v>1</v>
      </c>
      <c r="E1931">
        <f>IF(D1931=1,0,1)</f>
        <v>0</v>
      </c>
    </row>
    <row r="1932" spans="1:5" x14ac:dyDescent="0.25">
      <c r="A1932" t="s">
        <v>212</v>
      </c>
      <c r="B1932" t="s">
        <v>1467</v>
      </c>
      <c r="C1932" t="s">
        <v>1477</v>
      </c>
      <c r="D1932">
        <v>1</v>
      </c>
      <c r="E1932">
        <f>IF(D1932=1,0,1)</f>
        <v>0</v>
      </c>
    </row>
    <row r="1933" spans="1:5" x14ac:dyDescent="0.25">
      <c r="A1933" t="s">
        <v>3458</v>
      </c>
      <c r="B1933" t="s">
        <v>748</v>
      </c>
      <c r="C1933" t="s">
        <v>3794</v>
      </c>
      <c r="D1933">
        <v>1</v>
      </c>
      <c r="E1933">
        <f>IF(D1933=1,0,1)</f>
        <v>0</v>
      </c>
    </row>
    <row r="1934" spans="1:5" x14ac:dyDescent="0.25">
      <c r="A1934" t="s">
        <v>213</v>
      </c>
      <c r="B1934" t="s">
        <v>1883</v>
      </c>
      <c r="C1934" t="s">
        <v>1895</v>
      </c>
      <c r="D1934">
        <v>1</v>
      </c>
      <c r="E1934">
        <f>IF(D1934=1,0,1)</f>
        <v>0</v>
      </c>
    </row>
    <row r="1935" spans="1:5" x14ac:dyDescent="0.25">
      <c r="A1935" t="s">
        <v>207</v>
      </c>
      <c r="B1935" t="s">
        <v>312</v>
      </c>
      <c r="C1935" t="s">
        <v>318</v>
      </c>
      <c r="D1935">
        <v>1</v>
      </c>
      <c r="E1935">
        <f>IF(D1935=1,0,1)</f>
        <v>0</v>
      </c>
    </row>
    <row r="1936" spans="1:5" x14ac:dyDescent="0.25">
      <c r="A1936" t="s">
        <v>208</v>
      </c>
      <c r="B1936" t="s">
        <v>587</v>
      </c>
      <c r="C1936" t="s">
        <v>594</v>
      </c>
      <c r="D1936">
        <v>1</v>
      </c>
      <c r="E1936">
        <f>IF(D1936=1,0,1)</f>
        <v>0</v>
      </c>
    </row>
    <row r="1937" spans="1:5" x14ac:dyDescent="0.25">
      <c r="A1937" t="s">
        <v>2238</v>
      </c>
      <c r="B1937" t="s">
        <v>2389</v>
      </c>
      <c r="C1937" t="s">
        <v>2392</v>
      </c>
      <c r="D1937">
        <v>1</v>
      </c>
      <c r="E1937">
        <f>IF(D1937=1,0,1)</f>
        <v>0</v>
      </c>
    </row>
    <row r="1938" spans="1:5" x14ac:dyDescent="0.25">
      <c r="A1938" t="s">
        <v>2838</v>
      </c>
      <c r="B1938" t="s">
        <v>2839</v>
      </c>
      <c r="C1938" t="s">
        <v>2843</v>
      </c>
      <c r="D1938">
        <v>1</v>
      </c>
      <c r="E1938">
        <f>IF(D1938=1,0,1)</f>
        <v>0</v>
      </c>
    </row>
    <row r="1939" spans="1:5" x14ac:dyDescent="0.25">
      <c r="A1939" t="s">
        <v>5288</v>
      </c>
      <c r="B1939" t="s">
        <v>5499</v>
      </c>
      <c r="C1939" t="s">
        <v>5505</v>
      </c>
      <c r="D1939">
        <v>1</v>
      </c>
      <c r="E1939">
        <f>IF(D1939=1,0,1)</f>
        <v>0</v>
      </c>
    </row>
    <row r="1940" spans="1:5" x14ac:dyDescent="0.25">
      <c r="A1940" t="s">
        <v>3456</v>
      </c>
      <c r="B1940" t="s">
        <v>3231</v>
      </c>
      <c r="C1940" t="s">
        <v>3241</v>
      </c>
      <c r="D1940">
        <v>1</v>
      </c>
      <c r="E1940">
        <f>IF(D1940=1,0,1)</f>
        <v>0</v>
      </c>
    </row>
    <row r="1941" spans="1:5" x14ac:dyDescent="0.25">
      <c r="A1941" t="s">
        <v>3459</v>
      </c>
      <c r="B1941" t="s">
        <v>4201</v>
      </c>
      <c r="C1941" t="s">
        <v>4207</v>
      </c>
      <c r="D1941">
        <v>1</v>
      </c>
      <c r="E1941">
        <f>IF(D1941=1,0,1)</f>
        <v>0</v>
      </c>
    </row>
    <row r="1942" spans="1:5" x14ac:dyDescent="0.25">
      <c r="A1942" t="s">
        <v>213</v>
      </c>
      <c r="B1942" t="s">
        <v>1678</v>
      </c>
      <c r="C1942" t="s">
        <v>1689</v>
      </c>
      <c r="D1942">
        <v>1</v>
      </c>
      <c r="E1942">
        <f>IF(D1942=1,0,1)</f>
        <v>0</v>
      </c>
    </row>
    <row r="1943" spans="1:5" x14ac:dyDescent="0.25">
      <c r="A1943" t="s">
        <v>207</v>
      </c>
      <c r="B1943" t="s">
        <v>344</v>
      </c>
      <c r="C1943" t="s">
        <v>347</v>
      </c>
      <c r="D1943">
        <v>1</v>
      </c>
      <c r="E1943">
        <f>IF(D1943=1,0,1)</f>
        <v>0</v>
      </c>
    </row>
    <row r="1944" spans="1:5" x14ac:dyDescent="0.25">
      <c r="A1944" t="s">
        <v>212</v>
      </c>
      <c r="B1944" t="s">
        <v>1429</v>
      </c>
      <c r="C1944" t="s">
        <v>1430</v>
      </c>
      <c r="D1944">
        <v>1</v>
      </c>
      <c r="E1944">
        <f>IF(D1944=1,0,1)</f>
        <v>0</v>
      </c>
    </row>
    <row r="1945" spans="1:5" x14ac:dyDescent="0.25">
      <c r="A1945" t="s">
        <v>210</v>
      </c>
      <c r="B1945" t="s">
        <v>957</v>
      </c>
      <c r="C1945" t="s">
        <v>964</v>
      </c>
      <c r="D1945">
        <v>1</v>
      </c>
      <c r="E1945">
        <f>IF(D1945=1,0,1)</f>
        <v>0</v>
      </c>
    </row>
    <row r="1946" spans="1:5" x14ac:dyDescent="0.25">
      <c r="A1946" t="s">
        <v>4400</v>
      </c>
      <c r="B1946" t="s">
        <v>4556</v>
      </c>
      <c r="C1946" t="s">
        <v>4561</v>
      </c>
      <c r="D1946">
        <v>1</v>
      </c>
      <c r="E1946">
        <f>IF(D1946=1,0,1)</f>
        <v>0</v>
      </c>
    </row>
    <row r="1947" spans="1:5" x14ac:dyDescent="0.25">
      <c r="A1947" t="s">
        <v>210</v>
      </c>
      <c r="B1947" t="s">
        <v>1118</v>
      </c>
      <c r="C1947" t="s">
        <v>1127</v>
      </c>
      <c r="D1947">
        <v>1</v>
      </c>
      <c r="E1947">
        <f>IF(D1947=1,0,1)</f>
        <v>0</v>
      </c>
    </row>
    <row r="1948" spans="1:5" x14ac:dyDescent="0.25">
      <c r="A1948" t="s">
        <v>4985</v>
      </c>
      <c r="B1948" t="s">
        <v>5112</v>
      </c>
      <c r="C1948" t="s">
        <v>5119</v>
      </c>
      <c r="D1948">
        <v>1</v>
      </c>
      <c r="E1948">
        <f>IF(D1948=1,0,1)</f>
        <v>0</v>
      </c>
    </row>
    <row r="1949" spans="1:5" x14ac:dyDescent="0.25">
      <c r="A1949" t="s">
        <v>2838</v>
      </c>
      <c r="B1949" t="s">
        <v>3029</v>
      </c>
      <c r="C1949" t="s">
        <v>3037</v>
      </c>
      <c r="D1949">
        <v>1</v>
      </c>
      <c r="E1949">
        <f>IF(D1949=1,0,1)</f>
        <v>0</v>
      </c>
    </row>
    <row r="1950" spans="1:5" x14ac:dyDescent="0.25">
      <c r="A1950" t="s">
        <v>2530</v>
      </c>
      <c r="B1950" t="s">
        <v>2570</v>
      </c>
      <c r="C1950" t="s">
        <v>2576</v>
      </c>
      <c r="D1950">
        <v>1</v>
      </c>
      <c r="E1950">
        <f>IF(D1950=1,0,1)</f>
        <v>0</v>
      </c>
    </row>
    <row r="1951" spans="1:5" x14ac:dyDescent="0.25">
      <c r="A1951" t="s">
        <v>2838</v>
      </c>
      <c r="B1951" t="s">
        <v>2904</v>
      </c>
      <c r="C1951" t="s">
        <v>2903</v>
      </c>
      <c r="D1951">
        <v>1</v>
      </c>
      <c r="E1951">
        <f>IF(D1951=1,0,1)</f>
        <v>0</v>
      </c>
    </row>
    <row r="1952" spans="1:5" x14ac:dyDescent="0.25">
      <c r="A1952" t="s">
        <v>2530</v>
      </c>
      <c r="B1952" t="s">
        <v>2552</v>
      </c>
      <c r="C1952" t="s">
        <v>2558</v>
      </c>
      <c r="D1952">
        <v>1</v>
      </c>
      <c r="E1952">
        <f>IF(D1952=1,0,1)</f>
        <v>0</v>
      </c>
    </row>
    <row r="1953" spans="1:5" x14ac:dyDescent="0.25">
      <c r="A1953" t="s">
        <v>3458</v>
      </c>
      <c r="B1953" t="s">
        <v>3975</v>
      </c>
      <c r="C1953" t="s">
        <v>3980</v>
      </c>
      <c r="D1953">
        <v>1</v>
      </c>
      <c r="E1953">
        <f>IF(D1953=1,0,1)</f>
        <v>0</v>
      </c>
    </row>
    <row r="1954" spans="1:5" x14ac:dyDescent="0.25">
      <c r="A1954" t="s">
        <v>3458</v>
      </c>
      <c r="B1954" t="s">
        <v>3948</v>
      </c>
      <c r="C1954" t="s">
        <v>3952</v>
      </c>
      <c r="D1954">
        <v>1</v>
      </c>
      <c r="E1954">
        <f>IF(D1954=1,0,1)</f>
        <v>0</v>
      </c>
    </row>
    <row r="1955" spans="1:5" x14ac:dyDescent="0.25">
      <c r="A1955" t="s">
        <v>4985</v>
      </c>
      <c r="B1955" t="s">
        <v>5020</v>
      </c>
      <c r="C1955" t="s">
        <v>5024</v>
      </c>
      <c r="D1955">
        <v>1</v>
      </c>
      <c r="E1955">
        <f>IF(D1955=1,0,1)</f>
        <v>0</v>
      </c>
    </row>
    <row r="1956" spans="1:5" x14ac:dyDescent="0.25">
      <c r="A1956" t="s">
        <v>3458</v>
      </c>
      <c r="B1956" t="s">
        <v>3987</v>
      </c>
      <c r="C1956" t="s">
        <v>3991</v>
      </c>
      <c r="D1956">
        <v>1</v>
      </c>
      <c r="E1956">
        <f>IF(D1956=1,0,1)</f>
        <v>0</v>
      </c>
    </row>
    <row r="1957" spans="1:5" x14ac:dyDescent="0.25">
      <c r="A1957" t="s">
        <v>4985</v>
      </c>
      <c r="B1957" t="s">
        <v>5017</v>
      </c>
      <c r="C1957" t="s">
        <v>5022</v>
      </c>
      <c r="D1957">
        <v>1</v>
      </c>
      <c r="E1957">
        <f>IF(D1957=1,0,1)</f>
        <v>0</v>
      </c>
    </row>
    <row r="1958" spans="1:5" x14ac:dyDescent="0.25">
      <c r="A1958" t="s">
        <v>4985</v>
      </c>
      <c r="B1958" t="s">
        <v>5011</v>
      </c>
      <c r="C1958" t="s">
        <v>5029</v>
      </c>
      <c r="D1958">
        <v>1</v>
      </c>
      <c r="E1958">
        <f>IF(D1958=1,0,1)</f>
        <v>0</v>
      </c>
    </row>
    <row r="1959" spans="1:5" x14ac:dyDescent="0.25">
      <c r="A1959" t="s">
        <v>3458</v>
      </c>
      <c r="B1959" t="s">
        <v>3967</v>
      </c>
      <c r="C1959" t="s">
        <v>3972</v>
      </c>
      <c r="D1959">
        <v>1</v>
      </c>
      <c r="E1959">
        <f>IF(D1959=1,0,1)</f>
        <v>0</v>
      </c>
    </row>
    <row r="1960" spans="1:5" x14ac:dyDescent="0.25">
      <c r="A1960" t="s">
        <v>3458</v>
      </c>
      <c r="B1960" t="s">
        <v>3957</v>
      </c>
      <c r="C1960" t="s">
        <v>3962</v>
      </c>
      <c r="D1960">
        <v>1</v>
      </c>
      <c r="E1960">
        <f>IF(D1960=1,0,1)</f>
        <v>0</v>
      </c>
    </row>
    <row r="1961" spans="1:5" x14ac:dyDescent="0.25">
      <c r="A1961" t="s">
        <v>3458</v>
      </c>
      <c r="B1961" t="s">
        <v>3993</v>
      </c>
      <c r="C1961" t="s">
        <v>3997</v>
      </c>
      <c r="D1961">
        <v>1</v>
      </c>
      <c r="E1961">
        <f>IF(D1961=1,0,1)</f>
        <v>0</v>
      </c>
    </row>
    <row r="1962" spans="1:5" x14ac:dyDescent="0.25">
      <c r="A1962" t="s">
        <v>3458</v>
      </c>
      <c r="B1962" t="s">
        <v>3950</v>
      </c>
      <c r="C1962" t="s">
        <v>3954</v>
      </c>
      <c r="D1962">
        <v>1</v>
      </c>
      <c r="E1962">
        <f>IF(D1962=1,0,1)</f>
        <v>0</v>
      </c>
    </row>
    <row r="1963" spans="1:5" x14ac:dyDescent="0.25">
      <c r="A1963" t="s">
        <v>3458</v>
      </c>
      <c r="B1963" t="s">
        <v>3994</v>
      </c>
      <c r="C1963" t="s">
        <v>3998</v>
      </c>
      <c r="D1963">
        <v>1</v>
      </c>
      <c r="E1963">
        <f>IF(D1963=1,0,1)</f>
        <v>0</v>
      </c>
    </row>
    <row r="1964" spans="1:5" x14ac:dyDescent="0.25">
      <c r="A1964" t="s">
        <v>3458</v>
      </c>
      <c r="B1964" t="s">
        <v>3985</v>
      </c>
      <c r="C1964" t="s">
        <v>3989</v>
      </c>
      <c r="D1964">
        <v>1</v>
      </c>
      <c r="E1964">
        <f>IF(D1964=1,0,1)</f>
        <v>0</v>
      </c>
    </row>
    <row r="1965" spans="1:5" x14ac:dyDescent="0.25">
      <c r="A1965" t="s">
        <v>3458</v>
      </c>
      <c r="B1965" t="s">
        <v>3955</v>
      </c>
      <c r="C1965" t="s">
        <v>3960</v>
      </c>
      <c r="D1965">
        <v>1</v>
      </c>
      <c r="E1965">
        <f>IF(D1965=1,0,1)</f>
        <v>0</v>
      </c>
    </row>
    <row r="1966" spans="1:5" x14ac:dyDescent="0.25">
      <c r="A1966" t="s">
        <v>3458</v>
      </c>
      <c r="B1966" t="s">
        <v>3978</v>
      </c>
      <c r="C1966" t="s">
        <v>3983</v>
      </c>
      <c r="D1966">
        <v>1</v>
      </c>
      <c r="E1966">
        <f>IF(D1966=1,0,1)</f>
        <v>0</v>
      </c>
    </row>
    <row r="1967" spans="1:5" x14ac:dyDescent="0.25">
      <c r="A1967" t="s">
        <v>3458</v>
      </c>
      <c r="B1967" t="s">
        <v>3923</v>
      </c>
      <c r="C1967" t="s">
        <v>3929</v>
      </c>
      <c r="D1967">
        <v>1</v>
      </c>
      <c r="E1967">
        <f>IF(D1967=1,0,1)</f>
        <v>0</v>
      </c>
    </row>
    <row r="1968" spans="1:5" x14ac:dyDescent="0.25">
      <c r="A1968" t="s">
        <v>4985</v>
      </c>
      <c r="B1968" t="s">
        <v>5031</v>
      </c>
      <c r="C1968" t="s">
        <v>5030</v>
      </c>
      <c r="D1968">
        <v>1</v>
      </c>
      <c r="E1968">
        <f>IF(D1968=1,0,1)</f>
        <v>0</v>
      </c>
    </row>
    <row r="1969" spans="1:5" x14ac:dyDescent="0.25">
      <c r="A1969" t="s">
        <v>3458</v>
      </c>
      <c r="B1969" t="s">
        <v>3992</v>
      </c>
      <c r="C1969" t="s">
        <v>3996</v>
      </c>
      <c r="D1969">
        <v>1</v>
      </c>
      <c r="E1969">
        <f>IF(D1969=1,0,1)</f>
        <v>0</v>
      </c>
    </row>
    <row r="1970" spans="1:5" x14ac:dyDescent="0.25">
      <c r="A1970" t="s">
        <v>3458</v>
      </c>
      <c r="B1970" t="s">
        <v>3956</v>
      </c>
      <c r="C1970" t="s">
        <v>3961</v>
      </c>
      <c r="D1970">
        <v>1</v>
      </c>
      <c r="E1970">
        <f>IF(D1970=1,0,1)</f>
        <v>0</v>
      </c>
    </row>
    <row r="1971" spans="1:5" x14ac:dyDescent="0.25">
      <c r="A1971" t="s">
        <v>4985</v>
      </c>
      <c r="B1971" t="s">
        <v>5016</v>
      </c>
      <c r="C1971" t="s">
        <v>5021</v>
      </c>
      <c r="D1971">
        <v>1</v>
      </c>
      <c r="E1971">
        <f>IF(D1971=1,0,1)</f>
        <v>0</v>
      </c>
    </row>
    <row r="1972" spans="1:5" x14ac:dyDescent="0.25">
      <c r="A1972" t="s">
        <v>3458</v>
      </c>
      <c r="B1972" t="s">
        <v>3976</v>
      </c>
      <c r="C1972" t="s">
        <v>3981</v>
      </c>
      <c r="D1972">
        <v>1</v>
      </c>
      <c r="E1972">
        <f>IF(D1972=1,0,1)</f>
        <v>0</v>
      </c>
    </row>
    <row r="1973" spans="1:5" x14ac:dyDescent="0.25">
      <c r="A1973" t="s">
        <v>3458</v>
      </c>
      <c r="B1973" t="s">
        <v>3925</v>
      </c>
      <c r="C1973" t="s">
        <v>3930</v>
      </c>
      <c r="D1973">
        <v>1</v>
      </c>
      <c r="E1973">
        <f>IF(D1973=1,0,1)</f>
        <v>0</v>
      </c>
    </row>
    <row r="1974" spans="1:5" x14ac:dyDescent="0.25">
      <c r="A1974" t="s">
        <v>3458</v>
      </c>
      <c r="B1974" t="s">
        <v>3947</v>
      </c>
      <c r="C1974" t="s">
        <v>3951</v>
      </c>
      <c r="D1974">
        <v>1</v>
      </c>
      <c r="E1974">
        <f>IF(D1974=1,0,1)</f>
        <v>0</v>
      </c>
    </row>
    <row r="1975" spans="1:5" x14ac:dyDescent="0.25">
      <c r="A1975" t="s">
        <v>3458</v>
      </c>
      <c r="B1975" t="s">
        <v>3946</v>
      </c>
      <c r="C1975" t="s">
        <v>3945</v>
      </c>
      <c r="D1975">
        <v>1</v>
      </c>
      <c r="E1975">
        <f>IF(D1975=1,0,1)</f>
        <v>0</v>
      </c>
    </row>
    <row r="1976" spans="1:5" x14ac:dyDescent="0.25">
      <c r="A1976" t="s">
        <v>3458</v>
      </c>
      <c r="B1976" t="s">
        <v>3937</v>
      </c>
      <c r="C1976" t="s">
        <v>3943</v>
      </c>
      <c r="D1976">
        <v>1</v>
      </c>
      <c r="E1976">
        <f>IF(D1976=1,0,1)</f>
        <v>0</v>
      </c>
    </row>
    <row r="1977" spans="1:5" x14ac:dyDescent="0.25">
      <c r="A1977" t="s">
        <v>3458</v>
      </c>
      <c r="B1977" t="s">
        <v>3974</v>
      </c>
      <c r="C1977" t="s">
        <v>3979</v>
      </c>
      <c r="D1977">
        <v>1</v>
      </c>
      <c r="E1977">
        <f>IF(D1977=1,0,1)</f>
        <v>0</v>
      </c>
    </row>
    <row r="1978" spans="1:5" x14ac:dyDescent="0.25">
      <c r="A1978" t="s">
        <v>3458</v>
      </c>
      <c r="B1978" t="s">
        <v>3986</v>
      </c>
      <c r="C1978" t="s">
        <v>3990</v>
      </c>
      <c r="D1978">
        <v>1</v>
      </c>
      <c r="E1978">
        <f>IF(D1978=1,0,1)</f>
        <v>0</v>
      </c>
    </row>
    <row r="1979" spans="1:5" x14ac:dyDescent="0.25">
      <c r="A1979" t="s">
        <v>3458</v>
      </c>
      <c r="B1979" t="s">
        <v>4032</v>
      </c>
      <c r="C1979" t="s">
        <v>4041</v>
      </c>
      <c r="D1979">
        <v>1</v>
      </c>
      <c r="E1979">
        <f>IF(D1979=1,0,1)</f>
        <v>0</v>
      </c>
    </row>
    <row r="1980" spans="1:5" x14ac:dyDescent="0.25">
      <c r="A1980" t="s">
        <v>3458</v>
      </c>
      <c r="B1980" t="s">
        <v>4042</v>
      </c>
      <c r="C1980" t="s">
        <v>4045</v>
      </c>
      <c r="D1980">
        <v>1</v>
      </c>
      <c r="E1980">
        <f>IF(D1980=1,0,1)</f>
        <v>0</v>
      </c>
    </row>
    <row r="1981" spans="1:5" x14ac:dyDescent="0.25">
      <c r="A1981" t="s">
        <v>3458</v>
      </c>
      <c r="B1981" t="s">
        <v>4043</v>
      </c>
      <c r="C1981" t="s">
        <v>4046</v>
      </c>
      <c r="D1981">
        <v>1</v>
      </c>
      <c r="E1981">
        <f>IF(D1981=1,0,1)</f>
        <v>0</v>
      </c>
    </row>
    <row r="1982" spans="1:5" x14ac:dyDescent="0.25">
      <c r="A1982" t="s">
        <v>4400</v>
      </c>
      <c r="B1982" t="s">
        <v>4575</v>
      </c>
      <c r="C1982" t="s">
        <v>4580</v>
      </c>
      <c r="D1982">
        <v>1</v>
      </c>
      <c r="E1982">
        <f>IF(D1982=1,0,1)</f>
        <v>0</v>
      </c>
    </row>
    <row r="1983" spans="1:5" x14ac:dyDescent="0.25">
      <c r="A1983" t="s">
        <v>3458</v>
      </c>
      <c r="B1983" t="s">
        <v>3927</v>
      </c>
      <c r="C1983" t="s">
        <v>3932</v>
      </c>
      <c r="D1983">
        <v>1</v>
      </c>
      <c r="E1983">
        <f>IF(D1983=1,0,1)</f>
        <v>0</v>
      </c>
    </row>
    <row r="1984" spans="1:5" x14ac:dyDescent="0.25">
      <c r="A1984" t="s">
        <v>3458</v>
      </c>
      <c r="B1984" t="s">
        <v>3977</v>
      </c>
      <c r="C1984" t="s">
        <v>3982</v>
      </c>
      <c r="D1984">
        <v>1</v>
      </c>
      <c r="E1984">
        <f>IF(D1984=1,0,1)</f>
        <v>0</v>
      </c>
    </row>
    <row r="1985" spans="1:5" x14ac:dyDescent="0.25">
      <c r="A1985" t="s">
        <v>3458</v>
      </c>
      <c r="B1985" t="s">
        <v>3936</v>
      </c>
      <c r="C1985" t="s">
        <v>3942</v>
      </c>
      <c r="D1985">
        <v>1</v>
      </c>
      <c r="E1985">
        <f>IF(D1985=1,0,1)</f>
        <v>0</v>
      </c>
    </row>
    <row r="1986" spans="1:5" x14ac:dyDescent="0.25">
      <c r="A1986" t="s">
        <v>4985</v>
      </c>
      <c r="B1986" t="s">
        <v>5015</v>
      </c>
      <c r="C1986" t="s">
        <v>5025</v>
      </c>
      <c r="D1986">
        <v>1</v>
      </c>
      <c r="E1986">
        <f>IF(D1986=1,0,1)</f>
        <v>0</v>
      </c>
    </row>
    <row r="1987" spans="1:5" x14ac:dyDescent="0.25">
      <c r="A1987" t="s">
        <v>3458</v>
      </c>
      <c r="B1987" t="s">
        <v>3949</v>
      </c>
      <c r="C1987" t="s">
        <v>3953</v>
      </c>
      <c r="D1987">
        <v>1</v>
      </c>
      <c r="E1987">
        <f>IF(D1987=1,0,1)</f>
        <v>0</v>
      </c>
    </row>
    <row r="1988" spans="1:5" x14ac:dyDescent="0.25">
      <c r="A1988" t="s">
        <v>4767</v>
      </c>
      <c r="B1988" t="s">
        <v>4871</v>
      </c>
      <c r="C1988" t="s">
        <v>4879</v>
      </c>
      <c r="D1988">
        <v>1</v>
      </c>
      <c r="E1988">
        <f>IF(D1988=1,0,1)</f>
        <v>0</v>
      </c>
    </row>
    <row r="1989" spans="1:5" x14ac:dyDescent="0.25">
      <c r="A1989" t="s">
        <v>4985</v>
      </c>
      <c r="B1989" t="s">
        <v>5018</v>
      </c>
      <c r="C1989" t="s">
        <v>5023</v>
      </c>
      <c r="D1989">
        <v>1</v>
      </c>
      <c r="E1989">
        <f>IF(D1989=1,0,1)</f>
        <v>0</v>
      </c>
    </row>
    <row r="1990" spans="1:5" x14ac:dyDescent="0.25">
      <c r="A1990" t="s">
        <v>2838</v>
      </c>
      <c r="B1990" t="s">
        <v>2946</v>
      </c>
      <c r="C1990" t="s">
        <v>2960</v>
      </c>
      <c r="D1990">
        <v>1</v>
      </c>
      <c r="E1990">
        <f>IF(D1990=1,0,1)</f>
        <v>0</v>
      </c>
    </row>
    <row r="1991" spans="1:5" x14ac:dyDescent="0.25">
      <c r="A1991" t="s">
        <v>4400</v>
      </c>
      <c r="B1991" t="s">
        <v>4547</v>
      </c>
      <c r="C1991" t="s">
        <v>4553</v>
      </c>
      <c r="D1991">
        <v>1</v>
      </c>
      <c r="E1991">
        <f>IF(D1991=1,0,1)</f>
        <v>0</v>
      </c>
    </row>
    <row r="1992" spans="1:5" x14ac:dyDescent="0.25">
      <c r="A1992" t="s">
        <v>211</v>
      </c>
      <c r="B1992" t="s">
        <v>1235</v>
      </c>
      <c r="C1992" t="s">
        <v>1236</v>
      </c>
      <c r="D1992">
        <v>1</v>
      </c>
      <c r="E1992">
        <f>IF(D1992=1,0,1)</f>
        <v>0</v>
      </c>
    </row>
    <row r="1993" spans="1:5" x14ac:dyDescent="0.25">
      <c r="A1993" t="s">
        <v>2530</v>
      </c>
      <c r="B1993" t="s">
        <v>2553</v>
      </c>
      <c r="C1993" t="s">
        <v>2559</v>
      </c>
      <c r="D1993">
        <v>1</v>
      </c>
      <c r="E1993">
        <f>IF(D1993=1,0,1)</f>
        <v>0</v>
      </c>
    </row>
    <row r="1994" spans="1:5" x14ac:dyDescent="0.25">
      <c r="A1994" t="s">
        <v>2838</v>
      </c>
      <c r="B1994" t="s">
        <v>2925</v>
      </c>
      <c r="C1994" t="s">
        <v>2935</v>
      </c>
      <c r="D1994">
        <v>1</v>
      </c>
      <c r="E1994">
        <f>IF(D1994=1,0,1)</f>
        <v>0</v>
      </c>
    </row>
    <row r="1995" spans="1:5" x14ac:dyDescent="0.25">
      <c r="A1995" t="s">
        <v>213</v>
      </c>
      <c r="B1995" t="s">
        <v>1864</v>
      </c>
      <c r="C1995" t="s">
        <v>1874</v>
      </c>
      <c r="D1995">
        <v>1</v>
      </c>
      <c r="E1995">
        <f>IF(D1995=1,0,1)</f>
        <v>0</v>
      </c>
    </row>
    <row r="1996" spans="1:5" x14ac:dyDescent="0.25">
      <c r="A1996" t="s">
        <v>4767</v>
      </c>
      <c r="B1996" t="s">
        <v>4836</v>
      </c>
      <c r="C1996" t="s">
        <v>4845</v>
      </c>
      <c r="D1996">
        <v>1</v>
      </c>
      <c r="E1996">
        <f>IF(D1996=1,0,1)</f>
        <v>0</v>
      </c>
    </row>
    <row r="1997" spans="1:5" x14ac:dyDescent="0.25">
      <c r="A1997" t="s">
        <v>3456</v>
      </c>
      <c r="B1997" t="s">
        <v>3270</v>
      </c>
      <c r="C1997" t="s">
        <v>3281</v>
      </c>
      <c r="D1997">
        <v>1</v>
      </c>
      <c r="E1997">
        <f>IF(D1997=1,0,1)</f>
        <v>0</v>
      </c>
    </row>
    <row r="1998" spans="1:5" x14ac:dyDescent="0.25">
      <c r="A1998" t="s">
        <v>3456</v>
      </c>
      <c r="B1998" t="s">
        <v>3277</v>
      </c>
      <c r="C1998" t="s">
        <v>3292</v>
      </c>
      <c r="D1998">
        <v>1</v>
      </c>
      <c r="E1998">
        <f>IF(D1998=1,0,1)</f>
        <v>0</v>
      </c>
    </row>
    <row r="1999" spans="1:5" x14ac:dyDescent="0.25">
      <c r="A1999" t="s">
        <v>3456</v>
      </c>
      <c r="B1999" t="s">
        <v>3278</v>
      </c>
      <c r="C1999" t="s">
        <v>3283</v>
      </c>
      <c r="D1999">
        <v>1</v>
      </c>
      <c r="E1999">
        <f>IF(D1999=1,0,1)</f>
        <v>0</v>
      </c>
    </row>
    <row r="2000" spans="1:5" x14ac:dyDescent="0.25">
      <c r="A2000" t="s">
        <v>3456</v>
      </c>
      <c r="B2000" t="s">
        <v>3413</v>
      </c>
      <c r="C2000" t="s">
        <v>3427</v>
      </c>
      <c r="D2000">
        <v>1</v>
      </c>
      <c r="E2000">
        <f>IF(D2000=1,0,1)</f>
        <v>0</v>
      </c>
    </row>
    <row r="2001" spans="1:5" x14ac:dyDescent="0.25">
      <c r="A2001" t="s">
        <v>209</v>
      </c>
      <c r="B2001" t="s">
        <v>834</v>
      </c>
      <c r="C2001" t="s">
        <v>842</v>
      </c>
      <c r="D2001">
        <v>1</v>
      </c>
      <c r="E2001">
        <f>IF(D2001=1,0,1)</f>
        <v>0</v>
      </c>
    </row>
    <row r="2002" spans="1:5" x14ac:dyDescent="0.25">
      <c r="A2002" t="s">
        <v>4400</v>
      </c>
      <c r="B2002" t="s">
        <v>4471</v>
      </c>
      <c r="C2002" t="s">
        <v>4476</v>
      </c>
      <c r="D2002">
        <v>1</v>
      </c>
      <c r="E2002">
        <f>IF(D2002=1,0,1)</f>
        <v>0</v>
      </c>
    </row>
    <row r="2003" spans="1:5" x14ac:dyDescent="0.25">
      <c r="A2003" t="s">
        <v>214</v>
      </c>
      <c r="B2003" t="s">
        <v>2166</v>
      </c>
      <c r="C2003" t="s">
        <v>2176</v>
      </c>
      <c r="D2003">
        <v>1</v>
      </c>
      <c r="E2003">
        <f>IF(D2003=1,0,1)</f>
        <v>0</v>
      </c>
    </row>
    <row r="2004" spans="1:5" x14ac:dyDescent="0.25">
      <c r="A2004" t="s">
        <v>4400</v>
      </c>
      <c r="B2004" t="s">
        <v>4470</v>
      </c>
      <c r="C2004" t="s">
        <v>4475</v>
      </c>
      <c r="D2004">
        <v>1</v>
      </c>
      <c r="E2004">
        <f>IF(D2004=1,0,1)</f>
        <v>0</v>
      </c>
    </row>
    <row r="2005" spans="1:5" x14ac:dyDescent="0.25">
      <c r="A2005" t="s">
        <v>3456</v>
      </c>
      <c r="B2005" t="s">
        <v>3177</v>
      </c>
      <c r="C2005" t="s">
        <v>3180</v>
      </c>
      <c r="D2005">
        <v>1</v>
      </c>
      <c r="E2005">
        <f>IF(D2005=1,0,1)</f>
        <v>0</v>
      </c>
    </row>
    <row r="2006" spans="1:5" x14ac:dyDescent="0.25">
      <c r="A2006" t="s">
        <v>5288</v>
      </c>
      <c r="B2006" t="s">
        <v>5390</v>
      </c>
      <c r="C2006" t="s">
        <v>5399</v>
      </c>
      <c r="D2006">
        <v>1</v>
      </c>
      <c r="E2006">
        <f>IF(D2006=1,0,1)</f>
        <v>0</v>
      </c>
    </row>
    <row r="2007" spans="1:5" x14ac:dyDescent="0.25">
      <c r="A2007" t="s">
        <v>4400</v>
      </c>
      <c r="B2007" t="s">
        <v>4473</v>
      </c>
      <c r="C2007" t="s">
        <v>4478</v>
      </c>
      <c r="D2007">
        <v>1</v>
      </c>
      <c r="E2007">
        <f>IF(D2007=1,0,1)</f>
        <v>0</v>
      </c>
    </row>
    <row r="2008" spans="1:5" x14ac:dyDescent="0.25">
      <c r="A2008" t="s">
        <v>4630</v>
      </c>
      <c r="B2008" t="s">
        <v>4677</v>
      </c>
      <c r="C2008" t="s">
        <v>4684</v>
      </c>
      <c r="D2008">
        <v>1</v>
      </c>
      <c r="E2008">
        <f>IF(D2008=1,0,1)</f>
        <v>0</v>
      </c>
    </row>
    <row r="2009" spans="1:5" x14ac:dyDescent="0.25">
      <c r="A2009" t="s">
        <v>214</v>
      </c>
      <c r="B2009" t="s">
        <v>2165</v>
      </c>
      <c r="C2009" t="s">
        <v>2175</v>
      </c>
      <c r="D2009">
        <v>1</v>
      </c>
      <c r="E2009">
        <f>IF(D2009=1,0,1)</f>
        <v>0</v>
      </c>
    </row>
    <row r="2010" spans="1:5" x14ac:dyDescent="0.25">
      <c r="A2010" t="s">
        <v>210</v>
      </c>
      <c r="B2010" t="s">
        <v>1024</v>
      </c>
      <c r="C2010" t="s">
        <v>1034</v>
      </c>
      <c r="D2010">
        <v>1</v>
      </c>
      <c r="E2010">
        <f>IF(D2010=1,0,1)</f>
        <v>0</v>
      </c>
    </row>
    <row r="2011" spans="1:5" x14ac:dyDescent="0.25">
      <c r="A2011" t="s">
        <v>5288</v>
      </c>
      <c r="B2011" t="s">
        <v>5407</v>
      </c>
      <c r="C2011" t="s">
        <v>5413</v>
      </c>
      <c r="D2011">
        <v>1</v>
      </c>
      <c r="E2011">
        <f>IF(D2011=1,0,1)</f>
        <v>0</v>
      </c>
    </row>
    <row r="2012" spans="1:5" x14ac:dyDescent="0.25">
      <c r="A2012" t="s">
        <v>5288</v>
      </c>
      <c r="B2012" t="s">
        <v>5408</v>
      </c>
      <c r="C2012" t="s">
        <v>5414</v>
      </c>
      <c r="D2012">
        <v>1</v>
      </c>
      <c r="E2012">
        <f>IF(D2012=1,0,1)</f>
        <v>0</v>
      </c>
    </row>
    <row r="2013" spans="1:5" x14ac:dyDescent="0.25">
      <c r="A2013" t="s">
        <v>5288</v>
      </c>
      <c r="B2013" t="s">
        <v>5418</v>
      </c>
      <c r="C2013" t="s">
        <v>5427</v>
      </c>
      <c r="D2013">
        <v>1</v>
      </c>
      <c r="E2013">
        <f>IF(D2013=1,0,1)</f>
        <v>0</v>
      </c>
    </row>
    <row r="2014" spans="1:5" x14ac:dyDescent="0.25">
      <c r="A2014" t="s">
        <v>3456</v>
      </c>
      <c r="B2014" t="s">
        <v>3412</v>
      </c>
      <c r="C2014" t="s">
        <v>3425</v>
      </c>
      <c r="D2014">
        <v>1</v>
      </c>
      <c r="E2014">
        <f>IF(D2014=1,0,1)</f>
        <v>0</v>
      </c>
    </row>
    <row r="2015" spans="1:5" x14ac:dyDescent="0.25">
      <c r="A2015" t="s">
        <v>3459</v>
      </c>
      <c r="B2015" t="s">
        <v>4389</v>
      </c>
      <c r="C2015" t="s">
        <v>4395</v>
      </c>
      <c r="D2015">
        <v>1</v>
      </c>
      <c r="E2015">
        <f>IF(D2015=1,0,1)</f>
        <v>0</v>
      </c>
    </row>
    <row r="2016" spans="1:5" x14ac:dyDescent="0.25">
      <c r="A2016" t="s">
        <v>214</v>
      </c>
      <c r="B2016" t="s">
        <v>2229</v>
      </c>
      <c r="C2016" t="s">
        <v>2231</v>
      </c>
      <c r="D2016">
        <v>1</v>
      </c>
      <c r="E2016">
        <f>IF(D2016=1,0,1)</f>
        <v>0</v>
      </c>
    </row>
    <row r="2017" spans="1:5" x14ac:dyDescent="0.25">
      <c r="A2017" t="s">
        <v>210</v>
      </c>
      <c r="B2017" t="s">
        <v>1016</v>
      </c>
      <c r="C2017" t="s">
        <v>1026</v>
      </c>
      <c r="D2017">
        <v>1</v>
      </c>
      <c r="E2017">
        <f>IF(D2017=1,0,1)</f>
        <v>0</v>
      </c>
    </row>
    <row r="2018" spans="1:5" x14ac:dyDescent="0.25">
      <c r="A2018" t="s">
        <v>3458</v>
      </c>
      <c r="B2018" t="s">
        <v>4052</v>
      </c>
      <c r="C2018" t="s">
        <v>4062</v>
      </c>
      <c r="D2018">
        <v>1</v>
      </c>
      <c r="E2018">
        <f>IF(D2018=1,0,1)</f>
        <v>0</v>
      </c>
    </row>
    <row r="2019" spans="1:5" ht="30" x14ac:dyDescent="0.25">
      <c r="A2019" t="s">
        <v>3458</v>
      </c>
      <c r="B2019" t="s">
        <v>4058</v>
      </c>
      <c r="C2019" s="1" t="s">
        <v>4068</v>
      </c>
      <c r="D2019">
        <v>1</v>
      </c>
      <c r="E2019">
        <f>IF(D2019=1,0,1)</f>
        <v>0</v>
      </c>
    </row>
    <row r="2020" spans="1:5" x14ac:dyDescent="0.25">
      <c r="A2020" t="s">
        <v>3458</v>
      </c>
      <c r="B2020" t="s">
        <v>4030</v>
      </c>
      <c r="C2020" t="s">
        <v>4039</v>
      </c>
      <c r="D2020">
        <v>1</v>
      </c>
      <c r="E2020">
        <f>IF(D2020=1,0,1)</f>
        <v>0</v>
      </c>
    </row>
    <row r="2021" spans="1:5" x14ac:dyDescent="0.25">
      <c r="A2021" t="s">
        <v>214</v>
      </c>
      <c r="B2021" t="s">
        <v>1981</v>
      </c>
      <c r="C2021" t="s">
        <v>1988</v>
      </c>
      <c r="D2021">
        <v>1</v>
      </c>
      <c r="E2021">
        <f>IF(D2021=1,0,1)</f>
        <v>0</v>
      </c>
    </row>
    <row r="2022" spans="1:5" x14ac:dyDescent="0.25">
      <c r="A2022" t="s">
        <v>3459</v>
      </c>
      <c r="B2022" t="s">
        <v>4189</v>
      </c>
      <c r="C2022" t="s">
        <v>4197</v>
      </c>
      <c r="D2022">
        <v>1</v>
      </c>
      <c r="E2022">
        <f>IF(D2022=1,0,1)</f>
        <v>0</v>
      </c>
    </row>
    <row r="2023" spans="1:5" x14ac:dyDescent="0.25">
      <c r="A2023" t="s">
        <v>3457</v>
      </c>
      <c r="B2023" t="s">
        <v>3472</v>
      </c>
      <c r="C2023" t="s">
        <v>3483</v>
      </c>
      <c r="D2023">
        <v>1</v>
      </c>
      <c r="E2023">
        <f>IF(D2023=1,0,1)</f>
        <v>0</v>
      </c>
    </row>
    <row r="2024" spans="1:5" x14ac:dyDescent="0.25">
      <c r="A2024" t="s">
        <v>3457</v>
      </c>
      <c r="B2024" t="s">
        <v>3473</v>
      </c>
      <c r="C2024" t="s">
        <v>3484</v>
      </c>
      <c r="D2024">
        <v>1</v>
      </c>
      <c r="E2024">
        <f>IF(D2024=1,0,1)</f>
        <v>0</v>
      </c>
    </row>
    <row r="2025" spans="1:5" x14ac:dyDescent="0.25">
      <c r="A2025" t="s">
        <v>198</v>
      </c>
      <c r="B2025" t="s">
        <v>79</v>
      </c>
      <c r="C2025" t="s">
        <v>85</v>
      </c>
      <c r="D2025">
        <v>1</v>
      </c>
      <c r="E2025">
        <f>IF(D2025=1,0,1)</f>
        <v>0</v>
      </c>
    </row>
    <row r="2026" spans="1:5" x14ac:dyDescent="0.25">
      <c r="A2026" t="s">
        <v>3459</v>
      </c>
      <c r="B2026" t="s">
        <v>4127</v>
      </c>
      <c r="C2026" t="s">
        <v>4137</v>
      </c>
      <c r="D2026">
        <v>1</v>
      </c>
      <c r="E2026">
        <f>IF(D2026=1,0,1)</f>
        <v>0</v>
      </c>
    </row>
    <row r="2027" spans="1:5" x14ac:dyDescent="0.25">
      <c r="A2027" t="s">
        <v>3458</v>
      </c>
      <c r="B2027" t="s">
        <v>4081</v>
      </c>
      <c r="C2027" t="s">
        <v>4082</v>
      </c>
      <c r="D2027">
        <v>1</v>
      </c>
      <c r="E2027">
        <f>IF(D2027=1,0,1)</f>
        <v>0</v>
      </c>
    </row>
    <row r="2028" spans="1:5" x14ac:dyDescent="0.25">
      <c r="A2028" t="s">
        <v>212</v>
      </c>
      <c r="B2028" t="s">
        <v>1397</v>
      </c>
      <c r="C2028" t="s">
        <v>1403</v>
      </c>
      <c r="D2028">
        <v>1</v>
      </c>
      <c r="E2028">
        <f>IF(D2028=1,0,1)</f>
        <v>0</v>
      </c>
    </row>
    <row r="2029" spans="1:5" x14ac:dyDescent="0.25">
      <c r="A2029" t="s">
        <v>211</v>
      </c>
      <c r="B2029" t="s">
        <v>1230</v>
      </c>
      <c r="C2029" t="s">
        <v>1232</v>
      </c>
      <c r="D2029">
        <v>1</v>
      </c>
      <c r="E2029">
        <f>IF(D2029=1,0,1)</f>
        <v>0</v>
      </c>
    </row>
    <row r="2030" spans="1:5" x14ac:dyDescent="0.25">
      <c r="A2030" t="s">
        <v>208</v>
      </c>
      <c r="B2030" t="s">
        <v>588</v>
      </c>
      <c r="C2030" t="s">
        <v>595</v>
      </c>
      <c r="D2030">
        <v>1</v>
      </c>
      <c r="E2030">
        <f>IF(D2030=1,0,1)</f>
        <v>0</v>
      </c>
    </row>
    <row r="2031" spans="1:5" x14ac:dyDescent="0.25">
      <c r="A2031" t="s">
        <v>212</v>
      </c>
      <c r="B2031" t="s">
        <v>1395</v>
      </c>
      <c r="C2031" t="s">
        <v>1401</v>
      </c>
      <c r="D2031">
        <v>1</v>
      </c>
      <c r="E2031">
        <f>IF(D2031=1,0,1)</f>
        <v>0</v>
      </c>
    </row>
    <row r="2032" spans="1:5" x14ac:dyDescent="0.25">
      <c r="A2032" t="s">
        <v>4985</v>
      </c>
      <c r="B2032" t="s">
        <v>5073</v>
      </c>
      <c r="C2032" t="s">
        <v>5079</v>
      </c>
      <c r="D2032">
        <v>1</v>
      </c>
      <c r="E2032">
        <f>IF(D2032=1,0,1)</f>
        <v>0</v>
      </c>
    </row>
    <row r="2033" spans="1:5" x14ac:dyDescent="0.25">
      <c r="A2033" t="s">
        <v>4985</v>
      </c>
      <c r="B2033" t="s">
        <v>5068</v>
      </c>
      <c r="C2033" t="s">
        <v>5078</v>
      </c>
      <c r="D2033">
        <v>1</v>
      </c>
      <c r="E2033">
        <f>IF(D2033=1,0,1)</f>
        <v>0</v>
      </c>
    </row>
    <row r="2034" spans="1:5" x14ac:dyDescent="0.25">
      <c r="A2034" t="s">
        <v>5288</v>
      </c>
      <c r="B2034" t="s">
        <v>5299</v>
      </c>
      <c r="C2034" t="s">
        <v>5309</v>
      </c>
      <c r="D2034">
        <v>1</v>
      </c>
      <c r="E2034">
        <f>IF(D2034=1,0,1)</f>
        <v>0</v>
      </c>
    </row>
    <row r="2035" spans="1:5" x14ac:dyDescent="0.25">
      <c r="A2035" t="s">
        <v>3456</v>
      </c>
      <c r="B2035" t="s">
        <v>3165</v>
      </c>
      <c r="C2035" t="s">
        <v>3172</v>
      </c>
      <c r="D2035">
        <v>1</v>
      </c>
      <c r="E2035">
        <f>IF(D2035=1,0,1)</f>
        <v>0</v>
      </c>
    </row>
    <row r="2036" spans="1:5" x14ac:dyDescent="0.25">
      <c r="A2036" t="s">
        <v>4400</v>
      </c>
      <c r="B2036" t="s">
        <v>4496</v>
      </c>
      <c r="C2036" t="s">
        <v>4495</v>
      </c>
      <c r="D2036">
        <v>1</v>
      </c>
      <c r="E2036">
        <f>IF(D2036=1,0,1)</f>
        <v>0</v>
      </c>
    </row>
    <row r="2037" spans="1:5" x14ac:dyDescent="0.25">
      <c r="A2037" t="s">
        <v>3458</v>
      </c>
      <c r="B2037" t="s">
        <v>4097</v>
      </c>
      <c r="C2037" t="s">
        <v>4106</v>
      </c>
      <c r="D2037">
        <v>1</v>
      </c>
      <c r="E2037">
        <f>IF(D2037=1,0,1)</f>
        <v>0</v>
      </c>
    </row>
    <row r="2038" spans="1:5" x14ac:dyDescent="0.25">
      <c r="A2038" t="s">
        <v>5288</v>
      </c>
      <c r="B2038" t="s">
        <v>5296</v>
      </c>
      <c r="C2038" t="s">
        <v>5306</v>
      </c>
      <c r="D2038">
        <v>1</v>
      </c>
      <c r="E2038">
        <f>IF(D2038=1,0,1)</f>
        <v>0</v>
      </c>
    </row>
    <row r="2039" spans="1:5" x14ac:dyDescent="0.25">
      <c r="A2039" t="s">
        <v>5288</v>
      </c>
      <c r="B2039" t="s">
        <v>5297</v>
      </c>
      <c r="C2039" t="s">
        <v>5307</v>
      </c>
      <c r="D2039">
        <v>1</v>
      </c>
      <c r="E2039">
        <f>IF(D2039=1,0,1)</f>
        <v>0</v>
      </c>
    </row>
    <row r="2040" spans="1:5" x14ac:dyDescent="0.25">
      <c r="A2040" t="s">
        <v>214</v>
      </c>
      <c r="B2040" t="s">
        <v>1966</v>
      </c>
      <c r="C2040" t="s">
        <v>1972</v>
      </c>
      <c r="D2040">
        <v>1</v>
      </c>
      <c r="E2040">
        <f>IF(D2040=1,0,1)</f>
        <v>0</v>
      </c>
    </row>
    <row r="2041" spans="1:5" x14ac:dyDescent="0.25">
      <c r="A2041" t="s">
        <v>214</v>
      </c>
      <c r="B2041" t="s">
        <v>1964</v>
      </c>
      <c r="C2041" t="s">
        <v>1970</v>
      </c>
      <c r="D2041">
        <v>1</v>
      </c>
      <c r="E2041">
        <f>IF(D2041=1,0,1)</f>
        <v>0</v>
      </c>
    </row>
    <row r="2042" spans="1:5" x14ac:dyDescent="0.25">
      <c r="A2042" t="s">
        <v>2238</v>
      </c>
      <c r="B2042" t="s">
        <v>2356</v>
      </c>
      <c r="C2042" t="s">
        <v>2366</v>
      </c>
      <c r="D2042">
        <v>1</v>
      </c>
      <c r="E2042">
        <f>IF(D2042=1,0,1)</f>
        <v>0</v>
      </c>
    </row>
    <row r="2043" spans="1:5" x14ac:dyDescent="0.25">
      <c r="A2043" t="s">
        <v>4400</v>
      </c>
      <c r="B2043" t="s">
        <v>4604</v>
      </c>
      <c r="C2043" t="s">
        <v>4614</v>
      </c>
      <c r="D2043">
        <v>1</v>
      </c>
      <c r="E2043">
        <f>IF(D2043=1,0,1)</f>
        <v>0</v>
      </c>
    </row>
    <row r="2044" spans="1:5" x14ac:dyDescent="0.25">
      <c r="A2044" t="s">
        <v>3456</v>
      </c>
      <c r="B2044" t="s">
        <v>3411</v>
      </c>
      <c r="C2044" t="s">
        <v>3424</v>
      </c>
      <c r="D2044">
        <v>1</v>
      </c>
      <c r="E2044">
        <f>IF(D2044=1,0,1)</f>
        <v>0</v>
      </c>
    </row>
    <row r="2045" spans="1:5" x14ac:dyDescent="0.25">
      <c r="A2045" t="s">
        <v>207</v>
      </c>
      <c r="B2045" t="s">
        <v>380</v>
      </c>
      <c r="C2045" t="s">
        <v>387</v>
      </c>
      <c r="D2045">
        <v>1</v>
      </c>
      <c r="E2045">
        <f>IF(D2045=1,0,1)</f>
        <v>0</v>
      </c>
    </row>
    <row r="2046" spans="1:5" x14ac:dyDescent="0.25">
      <c r="A2046" t="s">
        <v>4400</v>
      </c>
      <c r="B2046" t="s">
        <v>4546</v>
      </c>
      <c r="C2046" t="s">
        <v>4552</v>
      </c>
      <c r="D2046">
        <v>1</v>
      </c>
      <c r="E2046">
        <f>IF(D2046=1,0,1)</f>
        <v>0</v>
      </c>
    </row>
    <row r="2047" spans="1:5" x14ac:dyDescent="0.25">
      <c r="A2047" t="s">
        <v>4630</v>
      </c>
      <c r="B2047" t="s">
        <v>4732</v>
      </c>
      <c r="C2047" t="s">
        <v>4738</v>
      </c>
      <c r="D2047">
        <v>1</v>
      </c>
      <c r="E2047">
        <f>IF(D2047=1,0,1)</f>
        <v>0</v>
      </c>
    </row>
    <row r="2048" spans="1:5" x14ac:dyDescent="0.25">
      <c r="A2048" t="s">
        <v>4400</v>
      </c>
      <c r="B2048" t="s">
        <v>4574</v>
      </c>
      <c r="C2048" t="s">
        <v>4579</v>
      </c>
      <c r="D2048">
        <v>1</v>
      </c>
      <c r="E2048">
        <f>IF(D2048=1,0,1)</f>
        <v>0</v>
      </c>
    </row>
    <row r="2049" spans="1:5" x14ac:dyDescent="0.25">
      <c r="A2049" t="s">
        <v>4400</v>
      </c>
      <c r="B2049" t="s">
        <v>4622</v>
      </c>
      <c r="C2049" t="s">
        <v>4626</v>
      </c>
      <c r="D2049">
        <v>1</v>
      </c>
      <c r="E2049">
        <f>IF(D2049=1,0,1)</f>
        <v>0</v>
      </c>
    </row>
    <row r="2050" spans="1:5" x14ac:dyDescent="0.25">
      <c r="A2050" t="s">
        <v>210</v>
      </c>
      <c r="B2050" t="s">
        <v>930</v>
      </c>
      <c r="C2050" t="s">
        <v>931</v>
      </c>
      <c r="D2050">
        <v>1</v>
      </c>
      <c r="E2050">
        <f>IF(D2050=1,0,1)</f>
        <v>0</v>
      </c>
    </row>
    <row r="2051" spans="1:5" x14ac:dyDescent="0.25">
      <c r="A2051" t="s">
        <v>213</v>
      </c>
      <c r="B2051" t="s">
        <v>1861</v>
      </c>
      <c r="C2051" t="s">
        <v>1870</v>
      </c>
      <c r="D2051">
        <v>1</v>
      </c>
      <c r="E2051">
        <f>IF(D2051=1,0,1)</f>
        <v>0</v>
      </c>
    </row>
    <row r="2052" spans="1:5" x14ac:dyDescent="0.25">
      <c r="A2052" t="s">
        <v>213</v>
      </c>
      <c r="B2052" t="s">
        <v>1862</v>
      </c>
      <c r="C2052" t="s">
        <v>1871</v>
      </c>
      <c r="D2052">
        <v>1</v>
      </c>
      <c r="E2052">
        <f>IF(D2052=1,0,1)</f>
        <v>0</v>
      </c>
    </row>
    <row r="2053" spans="1:5" x14ac:dyDescent="0.25">
      <c r="A2053" t="s">
        <v>213</v>
      </c>
      <c r="B2053" t="s">
        <v>1860</v>
      </c>
      <c r="C2053" t="s">
        <v>1869</v>
      </c>
      <c r="D2053">
        <v>1</v>
      </c>
      <c r="E2053">
        <f>IF(D2053=1,0,1)</f>
        <v>0</v>
      </c>
    </row>
    <row r="2054" spans="1:5" x14ac:dyDescent="0.25">
      <c r="A2054" t="s">
        <v>213</v>
      </c>
      <c r="B2054" t="s">
        <v>1865</v>
      </c>
      <c r="C2054" t="s">
        <v>1875</v>
      </c>
      <c r="D2054">
        <v>1</v>
      </c>
      <c r="E2054">
        <f>IF(D2054=1,0,1)</f>
        <v>0</v>
      </c>
    </row>
    <row r="2055" spans="1:5" x14ac:dyDescent="0.25">
      <c r="A2055" t="s">
        <v>212</v>
      </c>
      <c r="B2055" t="s">
        <v>1548</v>
      </c>
      <c r="C2055" t="s">
        <v>1553</v>
      </c>
      <c r="D2055">
        <v>1</v>
      </c>
      <c r="E2055">
        <f>IF(D2055=1,0,1)</f>
        <v>0</v>
      </c>
    </row>
    <row r="2056" spans="1:5" x14ac:dyDescent="0.25">
      <c r="A2056" t="s">
        <v>213</v>
      </c>
      <c r="B2056" t="s">
        <v>1748</v>
      </c>
      <c r="C2056" t="s">
        <v>1754</v>
      </c>
      <c r="D2056">
        <v>1</v>
      </c>
      <c r="E2056">
        <f>IF(D2056=1,0,1)</f>
        <v>0</v>
      </c>
    </row>
    <row r="2057" spans="1:5" x14ac:dyDescent="0.25">
      <c r="A2057" t="s">
        <v>2238</v>
      </c>
      <c r="B2057" t="s">
        <v>2351</v>
      </c>
      <c r="C2057" t="s">
        <v>2361</v>
      </c>
      <c r="D2057">
        <v>1</v>
      </c>
      <c r="E2057">
        <f>IF(D2057=1,0,1)</f>
        <v>0</v>
      </c>
    </row>
    <row r="2058" spans="1:5" x14ac:dyDescent="0.25">
      <c r="A2058" t="s">
        <v>2530</v>
      </c>
      <c r="B2058" t="s">
        <v>2533</v>
      </c>
      <c r="C2058" t="s">
        <v>2540</v>
      </c>
      <c r="D2058">
        <v>1</v>
      </c>
      <c r="E2058">
        <f>IF(D2058=1,0,1)</f>
        <v>0</v>
      </c>
    </row>
    <row r="2059" spans="1:5" x14ac:dyDescent="0.25">
      <c r="A2059" t="s">
        <v>212</v>
      </c>
      <c r="B2059" t="s">
        <v>1625</v>
      </c>
      <c r="C2059" t="s">
        <v>1628</v>
      </c>
      <c r="D2059">
        <v>1</v>
      </c>
      <c r="E2059">
        <f>IF(D2059=1,0,1)</f>
        <v>0</v>
      </c>
    </row>
    <row r="2060" spans="1:5" x14ac:dyDescent="0.25">
      <c r="A2060" t="s">
        <v>4400</v>
      </c>
      <c r="B2060" t="s">
        <v>4607</v>
      </c>
      <c r="C2060" t="s">
        <v>4617</v>
      </c>
      <c r="D2060">
        <v>1</v>
      </c>
      <c r="E2060">
        <f>IF(D2060=1,0,1)</f>
        <v>0</v>
      </c>
    </row>
    <row r="2061" spans="1:5" x14ac:dyDescent="0.25">
      <c r="A2061" t="s">
        <v>3456</v>
      </c>
      <c r="B2061" t="s">
        <v>3184</v>
      </c>
      <c r="C2061" t="s">
        <v>3192</v>
      </c>
      <c r="D2061">
        <v>1</v>
      </c>
      <c r="E2061">
        <f>IF(D2061=1,0,1)</f>
        <v>0</v>
      </c>
    </row>
    <row r="2062" spans="1:5" x14ac:dyDescent="0.25">
      <c r="A2062" t="s">
        <v>3456</v>
      </c>
      <c r="B2062" t="s">
        <v>3374</v>
      </c>
      <c r="C2062" t="s">
        <v>3381</v>
      </c>
      <c r="D2062">
        <v>1</v>
      </c>
      <c r="E2062">
        <f>IF(D2062=1,0,1)</f>
        <v>0</v>
      </c>
    </row>
    <row r="2063" spans="1:5" x14ac:dyDescent="0.25">
      <c r="A2063" t="s">
        <v>3458</v>
      </c>
      <c r="B2063" t="s">
        <v>4001</v>
      </c>
      <c r="C2063" t="s">
        <v>4011</v>
      </c>
      <c r="D2063">
        <v>1</v>
      </c>
      <c r="E2063">
        <f>IF(D2063=1,0,1)</f>
        <v>0</v>
      </c>
    </row>
    <row r="2064" spans="1:5" x14ac:dyDescent="0.25">
      <c r="A2064" t="s">
        <v>4400</v>
      </c>
      <c r="B2064" t="s">
        <v>4602</v>
      </c>
      <c r="C2064" t="s">
        <v>4610</v>
      </c>
      <c r="D2064">
        <v>1</v>
      </c>
      <c r="E2064">
        <f>IF(D2064=1,0,1)</f>
        <v>0</v>
      </c>
    </row>
    <row r="2065" spans="1:5" x14ac:dyDescent="0.25">
      <c r="A2065" t="s">
        <v>2530</v>
      </c>
      <c r="B2065" t="s">
        <v>2656</v>
      </c>
      <c r="C2065" t="s">
        <v>2664</v>
      </c>
      <c r="D2065">
        <v>1</v>
      </c>
      <c r="E2065">
        <f>IF(D2065=1,0,1)</f>
        <v>0</v>
      </c>
    </row>
    <row r="2066" spans="1:5" x14ac:dyDescent="0.25">
      <c r="A2066" t="s">
        <v>212</v>
      </c>
      <c r="B2066" t="s">
        <v>1369</v>
      </c>
      <c r="C2066" t="s">
        <v>1374</v>
      </c>
      <c r="D2066">
        <v>1</v>
      </c>
      <c r="E2066">
        <f>IF(D2066=1,0,1)</f>
        <v>0</v>
      </c>
    </row>
    <row r="2067" spans="1:5" x14ac:dyDescent="0.25">
      <c r="A2067" t="s">
        <v>2838</v>
      </c>
      <c r="B2067" t="s">
        <v>3077</v>
      </c>
      <c r="C2067" t="s">
        <v>3086</v>
      </c>
      <c r="D2067">
        <v>1</v>
      </c>
      <c r="E2067">
        <f>IF(D2067=1,0,1)</f>
        <v>0</v>
      </c>
    </row>
    <row r="2068" spans="1:5" x14ac:dyDescent="0.25">
      <c r="A2068" t="s">
        <v>212</v>
      </c>
      <c r="B2068" t="s">
        <v>1555</v>
      </c>
      <c r="C2068" t="s">
        <v>1558</v>
      </c>
      <c r="D2068">
        <v>1</v>
      </c>
      <c r="E2068">
        <f>IF(D2068=1,0,1)</f>
        <v>0</v>
      </c>
    </row>
    <row r="2069" spans="1:5" x14ac:dyDescent="0.25">
      <c r="A2069" t="s">
        <v>212</v>
      </c>
      <c r="B2069" t="s">
        <v>1612</v>
      </c>
      <c r="C2069" t="s">
        <v>1621</v>
      </c>
      <c r="D2069">
        <v>1</v>
      </c>
      <c r="E2069">
        <f>IF(D2069=1,0,1)</f>
        <v>0</v>
      </c>
    </row>
    <row r="2070" spans="1:5" x14ac:dyDescent="0.25">
      <c r="A2070" t="s">
        <v>4400</v>
      </c>
      <c r="B2070" t="s">
        <v>4427</v>
      </c>
      <c r="C2070" t="s">
        <v>4431</v>
      </c>
      <c r="D2070">
        <v>1</v>
      </c>
      <c r="E2070">
        <f>IF(D2070=1,0,1)</f>
        <v>0</v>
      </c>
    </row>
    <row r="2071" spans="1:5" x14ac:dyDescent="0.25">
      <c r="A2071" t="s">
        <v>3459</v>
      </c>
      <c r="B2071" t="s">
        <v>4179</v>
      </c>
      <c r="C2071" t="s">
        <v>4182</v>
      </c>
      <c r="D2071">
        <v>1</v>
      </c>
      <c r="E2071">
        <f>IF(D2071=1,0,1)</f>
        <v>0</v>
      </c>
    </row>
    <row r="2072" spans="1:5" x14ac:dyDescent="0.25">
      <c r="A2072" t="s">
        <v>3459</v>
      </c>
      <c r="B2072" t="s">
        <v>4169</v>
      </c>
      <c r="C2072" t="s">
        <v>4176</v>
      </c>
      <c r="D2072">
        <v>1</v>
      </c>
      <c r="E2072">
        <f>IF(D2072=1,0,1)</f>
        <v>0</v>
      </c>
    </row>
    <row r="2073" spans="1:5" x14ac:dyDescent="0.25">
      <c r="A2073" t="s">
        <v>209</v>
      </c>
      <c r="B2073" t="s">
        <v>780</v>
      </c>
      <c r="C2073" t="s">
        <v>785</v>
      </c>
      <c r="D2073">
        <v>1</v>
      </c>
      <c r="E2073">
        <f>IF(D2073=1,0,1)</f>
        <v>0</v>
      </c>
    </row>
    <row r="2074" spans="1:5" x14ac:dyDescent="0.25">
      <c r="A2074" t="s">
        <v>214</v>
      </c>
      <c r="B2074" t="s">
        <v>2205</v>
      </c>
      <c r="C2074" t="s">
        <v>2209</v>
      </c>
      <c r="D2074">
        <v>1</v>
      </c>
      <c r="E2074">
        <f>IF(D2074=1,0,1)</f>
        <v>0</v>
      </c>
    </row>
    <row r="2075" spans="1:5" x14ac:dyDescent="0.25">
      <c r="A2075" t="s">
        <v>214</v>
      </c>
      <c r="B2075" t="s">
        <v>2206</v>
      </c>
      <c r="C2075" t="s">
        <v>2210</v>
      </c>
      <c r="D2075">
        <v>1</v>
      </c>
      <c r="E2075">
        <f>IF(D2075=1,0,1)</f>
        <v>0</v>
      </c>
    </row>
    <row r="2076" spans="1:5" x14ac:dyDescent="0.25">
      <c r="A2076" t="s">
        <v>210</v>
      </c>
      <c r="B2076" t="s">
        <v>1090</v>
      </c>
      <c r="C2076" t="s">
        <v>1100</v>
      </c>
      <c r="D2076">
        <v>1</v>
      </c>
      <c r="E2076">
        <f>IF(D2076=1,0,1)</f>
        <v>0</v>
      </c>
    </row>
    <row r="2077" spans="1:5" x14ac:dyDescent="0.25">
      <c r="A2077" t="s">
        <v>3456</v>
      </c>
      <c r="B2077" t="s">
        <v>748</v>
      </c>
      <c r="C2077" t="s">
        <v>3147</v>
      </c>
      <c r="D2077">
        <v>1</v>
      </c>
      <c r="E2077">
        <f>IF(D2077=1,0,1)</f>
        <v>0</v>
      </c>
    </row>
    <row r="2078" spans="1:5" x14ac:dyDescent="0.25">
      <c r="A2078" t="s">
        <v>210</v>
      </c>
      <c r="B2078" t="s">
        <v>1105</v>
      </c>
      <c r="C2078" t="s">
        <v>1106</v>
      </c>
      <c r="D2078">
        <v>1</v>
      </c>
      <c r="E2078">
        <f>IF(D2078=1,0,1)</f>
        <v>0</v>
      </c>
    </row>
    <row r="2079" spans="1:5" x14ac:dyDescent="0.25">
      <c r="A2079" t="s">
        <v>213</v>
      </c>
      <c r="B2079" t="s">
        <v>1730</v>
      </c>
      <c r="C2079" t="s">
        <v>1740</v>
      </c>
      <c r="D2079">
        <v>1</v>
      </c>
      <c r="E2079">
        <f>IF(D2079=1,0,1)</f>
        <v>0</v>
      </c>
    </row>
    <row r="2080" spans="1:5" x14ac:dyDescent="0.25">
      <c r="A2080" t="s">
        <v>213</v>
      </c>
      <c r="B2080" t="s">
        <v>1732</v>
      </c>
      <c r="C2080" t="s">
        <v>1742</v>
      </c>
      <c r="D2080">
        <v>1</v>
      </c>
      <c r="E2080">
        <f>IF(D2080=1,0,1)</f>
        <v>0</v>
      </c>
    </row>
    <row r="2081" spans="1:5" x14ac:dyDescent="0.25">
      <c r="A2081" t="s">
        <v>2238</v>
      </c>
      <c r="B2081" t="s">
        <v>2323</v>
      </c>
      <c r="C2081" t="s">
        <v>2331</v>
      </c>
      <c r="D2081">
        <v>1</v>
      </c>
      <c r="E2081">
        <f>IF(D2081=1,0,1)</f>
        <v>0</v>
      </c>
    </row>
    <row r="2082" spans="1:5" x14ac:dyDescent="0.25">
      <c r="A2082" t="s">
        <v>210</v>
      </c>
      <c r="B2082" t="s">
        <v>202</v>
      </c>
      <c r="C2082" t="s">
        <v>890</v>
      </c>
      <c r="D2082">
        <v>1</v>
      </c>
      <c r="E2082">
        <f>IF(D2082=1,0,1)</f>
        <v>0</v>
      </c>
    </row>
    <row r="2083" spans="1:5" x14ac:dyDescent="0.25">
      <c r="A2083" t="s">
        <v>2838</v>
      </c>
      <c r="B2083" t="s">
        <v>3031</v>
      </c>
      <c r="C2083" t="s">
        <v>3041</v>
      </c>
      <c r="D2083">
        <v>1</v>
      </c>
      <c r="E2083">
        <f>IF(D2083=1,0,1)</f>
        <v>0</v>
      </c>
    </row>
    <row r="2084" spans="1:5" x14ac:dyDescent="0.25">
      <c r="A2084" t="s">
        <v>210</v>
      </c>
      <c r="B2084" t="s">
        <v>1107</v>
      </c>
      <c r="C2084" t="s">
        <v>1108</v>
      </c>
      <c r="D2084">
        <v>1</v>
      </c>
      <c r="E2084">
        <f>IF(D2084=1,0,1)</f>
        <v>0</v>
      </c>
    </row>
    <row r="2085" spans="1:5" x14ac:dyDescent="0.25">
      <c r="A2085" t="s">
        <v>2530</v>
      </c>
      <c r="B2085" t="s">
        <v>2663</v>
      </c>
      <c r="C2085" t="s">
        <v>2668</v>
      </c>
      <c r="D2085">
        <v>1</v>
      </c>
      <c r="E2085">
        <f>IF(D2085=1,0,1)</f>
        <v>0</v>
      </c>
    </row>
    <row r="2086" spans="1:5" x14ac:dyDescent="0.25">
      <c r="A2086" t="s">
        <v>3456</v>
      </c>
      <c r="B2086" t="s">
        <v>3189</v>
      </c>
      <c r="C2086" t="s">
        <v>3199</v>
      </c>
      <c r="D2086">
        <v>1</v>
      </c>
      <c r="E2086">
        <f>IF(D2086=1,0,1)</f>
        <v>0</v>
      </c>
    </row>
    <row r="2087" spans="1:5" x14ac:dyDescent="0.25">
      <c r="A2087" t="s">
        <v>2530</v>
      </c>
      <c r="B2087" t="s">
        <v>2658</v>
      </c>
      <c r="C2087" t="s">
        <v>2665</v>
      </c>
      <c r="D2087">
        <v>1</v>
      </c>
      <c r="E2087">
        <f>IF(D2087=1,0,1)</f>
        <v>0</v>
      </c>
    </row>
    <row r="2088" spans="1:5" x14ac:dyDescent="0.25">
      <c r="A2088" t="s">
        <v>214</v>
      </c>
      <c r="B2088" t="s">
        <v>2186</v>
      </c>
      <c r="C2088" t="s">
        <v>2196</v>
      </c>
      <c r="D2088">
        <v>1</v>
      </c>
      <c r="E2088">
        <f>IF(D2088=1,0,1)</f>
        <v>0</v>
      </c>
    </row>
    <row r="2089" spans="1:5" x14ac:dyDescent="0.25">
      <c r="A2089" t="s">
        <v>2530</v>
      </c>
      <c r="B2089" t="s">
        <v>2662</v>
      </c>
      <c r="C2089" t="s">
        <v>2667</v>
      </c>
      <c r="D2089">
        <v>1</v>
      </c>
      <c r="E2089">
        <f>IF(D2089=1,0,1)</f>
        <v>0</v>
      </c>
    </row>
    <row r="2090" spans="1:5" x14ac:dyDescent="0.25">
      <c r="A2090" t="s">
        <v>211</v>
      </c>
      <c r="B2090" t="s">
        <v>1192</v>
      </c>
      <c r="C2090" t="s">
        <v>1196</v>
      </c>
      <c r="D2090">
        <v>1</v>
      </c>
      <c r="E2090">
        <f>IF(D2090=1,0,1)</f>
        <v>0</v>
      </c>
    </row>
    <row r="2091" spans="1:5" x14ac:dyDescent="0.25">
      <c r="A2091" t="s">
        <v>4400</v>
      </c>
      <c r="B2091" t="s">
        <v>4577</v>
      </c>
      <c r="C2091" t="s">
        <v>4582</v>
      </c>
      <c r="D2091">
        <v>1</v>
      </c>
      <c r="E2091">
        <f>IF(D2091=1,0,1)</f>
        <v>0</v>
      </c>
    </row>
    <row r="2092" spans="1:5" x14ac:dyDescent="0.25">
      <c r="A2092" t="s">
        <v>2838</v>
      </c>
      <c r="B2092" t="s">
        <v>2950</v>
      </c>
      <c r="C2092" t="s">
        <v>2964</v>
      </c>
      <c r="D2092">
        <v>1</v>
      </c>
      <c r="E2092">
        <f>IF(D2092=1,0,1)</f>
        <v>0</v>
      </c>
    </row>
    <row r="2093" spans="1:5" x14ac:dyDescent="0.25">
      <c r="A2093" t="s">
        <v>4767</v>
      </c>
      <c r="B2093" t="s">
        <v>4850</v>
      </c>
      <c r="C2093" t="s">
        <v>4860</v>
      </c>
      <c r="D2093">
        <v>1</v>
      </c>
      <c r="E2093">
        <f>IF(D2093=1,0,1)</f>
        <v>0</v>
      </c>
    </row>
    <row r="2094" spans="1:5" x14ac:dyDescent="0.25">
      <c r="A2094" t="s">
        <v>4767</v>
      </c>
      <c r="B2094" t="s">
        <v>4852</v>
      </c>
      <c r="C2094" t="s">
        <v>4862</v>
      </c>
      <c r="D2094">
        <v>1</v>
      </c>
      <c r="E2094">
        <f>IF(D2094=1,0,1)</f>
        <v>0</v>
      </c>
    </row>
    <row r="2095" spans="1:5" x14ac:dyDescent="0.25">
      <c r="A2095" t="s">
        <v>3456</v>
      </c>
      <c r="B2095" t="s">
        <v>3200</v>
      </c>
      <c r="C2095" t="s">
        <v>3203</v>
      </c>
      <c r="D2095">
        <v>1</v>
      </c>
      <c r="E2095">
        <f>IF(D2095=1,0,1)</f>
        <v>0</v>
      </c>
    </row>
    <row r="2096" spans="1:5" x14ac:dyDescent="0.25">
      <c r="A2096" t="s">
        <v>209</v>
      </c>
      <c r="B2096" t="s">
        <v>759</v>
      </c>
      <c r="C2096" t="s">
        <v>763</v>
      </c>
      <c r="D2096">
        <v>1</v>
      </c>
      <c r="E2096">
        <f>IF(D2096=1,0,1)</f>
        <v>0</v>
      </c>
    </row>
    <row r="2097" spans="1:5" x14ac:dyDescent="0.25">
      <c r="A2097" t="s">
        <v>209</v>
      </c>
      <c r="B2097" t="s">
        <v>749</v>
      </c>
      <c r="C2097" t="s">
        <v>757</v>
      </c>
      <c r="D2097">
        <v>1</v>
      </c>
      <c r="E2097">
        <f>IF(D2097=1,0,1)</f>
        <v>0</v>
      </c>
    </row>
    <row r="2098" spans="1:5" x14ac:dyDescent="0.25">
      <c r="A2098" t="s">
        <v>2238</v>
      </c>
      <c r="B2098" t="s">
        <v>2324</v>
      </c>
      <c r="C2098" t="s">
        <v>2332</v>
      </c>
      <c r="D2098">
        <v>1</v>
      </c>
      <c r="E2098">
        <f>IF(D2098=1,0,1)</f>
        <v>0</v>
      </c>
    </row>
    <row r="2099" spans="1:5" x14ac:dyDescent="0.25">
      <c r="A2099" t="s">
        <v>4767</v>
      </c>
      <c r="B2099" t="s">
        <v>748</v>
      </c>
      <c r="C2099" t="s">
        <v>4770</v>
      </c>
      <c r="D2099">
        <v>1</v>
      </c>
      <c r="E2099">
        <f>IF(D2099=1,0,1)</f>
        <v>0</v>
      </c>
    </row>
    <row r="2100" spans="1:5" x14ac:dyDescent="0.25">
      <c r="A2100" t="s">
        <v>212</v>
      </c>
      <c r="B2100" t="s">
        <v>748</v>
      </c>
      <c r="C2100" t="s">
        <v>1377</v>
      </c>
      <c r="D2100">
        <v>1</v>
      </c>
      <c r="E2100">
        <f>IF(D2100=1,0,1)</f>
        <v>0</v>
      </c>
    </row>
    <row r="2101" spans="1:5" x14ac:dyDescent="0.25">
      <c r="A2101" t="s">
        <v>212</v>
      </c>
      <c r="B2101" t="s">
        <v>1613</v>
      </c>
      <c r="C2101" t="s">
        <v>1622</v>
      </c>
      <c r="D2101">
        <v>1</v>
      </c>
      <c r="E2101">
        <f>IF(D2101=1,0,1)</f>
        <v>0</v>
      </c>
    </row>
    <row r="2102" spans="1:5" x14ac:dyDescent="0.25">
      <c r="A2102" t="s">
        <v>3456</v>
      </c>
      <c r="B2102" t="s">
        <v>3268</v>
      </c>
      <c r="C2102" t="s">
        <v>3279</v>
      </c>
      <c r="D2102">
        <v>1</v>
      </c>
      <c r="E2102">
        <f>IF(D2102=1,0,1)</f>
        <v>0</v>
      </c>
    </row>
    <row r="2103" spans="1:5" x14ac:dyDescent="0.25">
      <c r="A2103" t="s">
        <v>3456</v>
      </c>
      <c r="B2103" t="s">
        <v>3188</v>
      </c>
      <c r="C2103" t="s">
        <v>3198</v>
      </c>
      <c r="D2103">
        <v>1</v>
      </c>
      <c r="E2103">
        <f>IF(D2103=1,0,1)</f>
        <v>0</v>
      </c>
    </row>
    <row r="2104" spans="1:5" x14ac:dyDescent="0.25">
      <c r="A2104" t="s">
        <v>212</v>
      </c>
      <c r="B2104" t="s">
        <v>1416</v>
      </c>
      <c r="C2104" t="s">
        <v>1427</v>
      </c>
      <c r="D2104">
        <v>1</v>
      </c>
      <c r="E2104">
        <f>IF(D2104=1,0,1)</f>
        <v>0</v>
      </c>
    </row>
    <row r="2105" spans="1:5" x14ac:dyDescent="0.25">
      <c r="A2105" t="s">
        <v>212</v>
      </c>
      <c r="B2105" t="s">
        <v>1492</v>
      </c>
      <c r="C2105" t="s">
        <v>1502</v>
      </c>
      <c r="D2105">
        <v>1</v>
      </c>
      <c r="E2105">
        <f>IF(D2105=1,0,1)</f>
        <v>0</v>
      </c>
    </row>
    <row r="2106" spans="1:5" x14ac:dyDescent="0.25">
      <c r="A2106" t="s">
        <v>4767</v>
      </c>
      <c r="B2106" t="s">
        <v>4923</v>
      </c>
      <c r="C2106" t="s">
        <v>4932</v>
      </c>
      <c r="D2106">
        <v>1</v>
      </c>
      <c r="E2106">
        <f>IF(D2106=1,0,1)</f>
        <v>0</v>
      </c>
    </row>
    <row r="2107" spans="1:5" x14ac:dyDescent="0.25">
      <c r="A2107" t="s">
        <v>212</v>
      </c>
      <c r="B2107" t="s">
        <v>749</v>
      </c>
      <c r="C2107" t="s">
        <v>1373</v>
      </c>
      <c r="D2107">
        <v>1</v>
      </c>
      <c r="E2107">
        <f>IF(D2107=1,0,1)</f>
        <v>0</v>
      </c>
    </row>
    <row r="2108" spans="1:5" x14ac:dyDescent="0.25">
      <c r="A2108" t="s">
        <v>3459</v>
      </c>
      <c r="B2108" t="s">
        <v>4148</v>
      </c>
      <c r="C2108" t="s">
        <v>4159</v>
      </c>
      <c r="D2108">
        <v>1</v>
      </c>
      <c r="E2108">
        <f>IF(D2108=1,0,1)</f>
        <v>0</v>
      </c>
    </row>
    <row r="2109" spans="1:5" x14ac:dyDescent="0.25">
      <c r="A2109" t="s">
        <v>3456</v>
      </c>
      <c r="B2109" t="s">
        <v>3187</v>
      </c>
      <c r="C2109" t="s">
        <v>3197</v>
      </c>
      <c r="D2109">
        <v>1</v>
      </c>
      <c r="E2109">
        <f>IF(D2109=1,0,1)</f>
        <v>0</v>
      </c>
    </row>
    <row r="2110" spans="1:5" x14ac:dyDescent="0.25">
      <c r="A2110" t="s">
        <v>4767</v>
      </c>
      <c r="B2110" t="s">
        <v>4963</v>
      </c>
      <c r="C2110" t="s">
        <v>4973</v>
      </c>
      <c r="D2110">
        <v>1</v>
      </c>
      <c r="E2110">
        <f>IF(D2110=1,0,1)</f>
        <v>0</v>
      </c>
    </row>
    <row r="2111" spans="1:5" x14ac:dyDescent="0.25">
      <c r="A2111" t="s">
        <v>4767</v>
      </c>
      <c r="B2111" t="s">
        <v>4906</v>
      </c>
      <c r="C2111" t="s">
        <v>4912</v>
      </c>
      <c r="D2111">
        <v>1</v>
      </c>
      <c r="E2111">
        <f>IF(D2111=1,0,1)</f>
        <v>0</v>
      </c>
    </row>
    <row r="2112" spans="1:5" x14ac:dyDescent="0.25">
      <c r="A2112" t="s">
        <v>4767</v>
      </c>
      <c r="B2112" t="s">
        <v>4907</v>
      </c>
      <c r="C2112" t="s">
        <v>4913</v>
      </c>
      <c r="D2112">
        <v>1</v>
      </c>
      <c r="E2112">
        <f>IF(D2112=1,0,1)</f>
        <v>0</v>
      </c>
    </row>
    <row r="2113" spans="1:5" x14ac:dyDescent="0.25">
      <c r="A2113" t="s">
        <v>4767</v>
      </c>
      <c r="B2113" t="s">
        <v>4904</v>
      </c>
      <c r="C2113" t="s">
        <v>4910</v>
      </c>
      <c r="D2113">
        <v>1</v>
      </c>
      <c r="E2113">
        <f>IF(D2113=1,0,1)</f>
        <v>0</v>
      </c>
    </row>
    <row r="2114" spans="1:5" x14ac:dyDescent="0.25">
      <c r="A2114" t="s">
        <v>212</v>
      </c>
      <c r="B2114" t="s">
        <v>1557</v>
      </c>
      <c r="C2114" t="s">
        <v>1560</v>
      </c>
      <c r="D2114">
        <v>1</v>
      </c>
      <c r="E2114">
        <f>IF(D2114=1,0,1)</f>
        <v>0</v>
      </c>
    </row>
    <row r="2115" spans="1:5" x14ac:dyDescent="0.25">
      <c r="A2115" t="s">
        <v>3457</v>
      </c>
      <c r="B2115" t="s">
        <v>3652</v>
      </c>
      <c r="C2115" t="s">
        <v>3662</v>
      </c>
      <c r="D2115">
        <v>1</v>
      </c>
      <c r="E2115">
        <f>IF(D2115=1,0,1)</f>
        <v>0</v>
      </c>
    </row>
    <row r="2116" spans="1:5" x14ac:dyDescent="0.25">
      <c r="A2116" t="s">
        <v>4767</v>
      </c>
      <c r="B2116" t="s">
        <v>4817</v>
      </c>
      <c r="C2116" t="s">
        <v>4827</v>
      </c>
      <c r="D2116">
        <v>1</v>
      </c>
      <c r="E2116">
        <f>IF(D2116=1,0,1)</f>
        <v>0</v>
      </c>
    </row>
    <row r="2117" spans="1:5" x14ac:dyDescent="0.25">
      <c r="A2117" t="s">
        <v>2838</v>
      </c>
      <c r="B2117" t="s">
        <v>2992</v>
      </c>
      <c r="C2117" t="s">
        <v>2998</v>
      </c>
      <c r="D2117">
        <v>1</v>
      </c>
      <c r="E2117">
        <f>IF(D2117=1,0,1)</f>
        <v>0</v>
      </c>
    </row>
    <row r="2118" spans="1:5" x14ac:dyDescent="0.25">
      <c r="A2118" t="s">
        <v>2838</v>
      </c>
      <c r="B2118" t="s">
        <v>2993</v>
      </c>
      <c r="C2118" t="s">
        <v>2999</v>
      </c>
      <c r="D2118">
        <v>1</v>
      </c>
      <c r="E2118">
        <f>IF(D2118=1,0,1)</f>
        <v>0</v>
      </c>
    </row>
    <row r="2119" spans="1:5" x14ac:dyDescent="0.25">
      <c r="A2119" t="s">
        <v>212</v>
      </c>
      <c r="B2119" t="s">
        <v>1497</v>
      </c>
      <c r="C2119" t="s">
        <v>1506</v>
      </c>
      <c r="D2119">
        <v>1</v>
      </c>
      <c r="E2119">
        <f>IF(D2119=1,0,1)</f>
        <v>0</v>
      </c>
    </row>
    <row r="2120" spans="1:5" x14ac:dyDescent="0.25">
      <c r="A2120" t="s">
        <v>212</v>
      </c>
      <c r="B2120" t="s">
        <v>1496</v>
      </c>
      <c r="C2120" t="s">
        <v>1505</v>
      </c>
      <c r="D2120">
        <v>1</v>
      </c>
      <c r="E2120">
        <f>IF(D2120=1,0,1)</f>
        <v>0</v>
      </c>
    </row>
    <row r="2121" spans="1:5" x14ac:dyDescent="0.25">
      <c r="A2121" t="s">
        <v>212</v>
      </c>
      <c r="B2121" t="s">
        <v>1491</v>
      </c>
      <c r="C2121" t="s">
        <v>1501</v>
      </c>
      <c r="D2121">
        <v>1</v>
      </c>
      <c r="E2121">
        <f>IF(D2121=1,0,1)</f>
        <v>0</v>
      </c>
    </row>
    <row r="2122" spans="1:5" x14ac:dyDescent="0.25">
      <c r="A2122" t="s">
        <v>2838</v>
      </c>
      <c r="B2122" t="s">
        <v>2997</v>
      </c>
      <c r="C2122" t="s">
        <v>3003</v>
      </c>
      <c r="D2122">
        <v>1</v>
      </c>
      <c r="E2122">
        <f>IF(D2122=1,0,1)</f>
        <v>0</v>
      </c>
    </row>
    <row r="2123" spans="1:5" x14ac:dyDescent="0.25">
      <c r="A2123" t="s">
        <v>3457</v>
      </c>
      <c r="B2123" t="s">
        <v>3474</v>
      </c>
      <c r="C2123" t="s">
        <v>3485</v>
      </c>
      <c r="D2123">
        <v>1</v>
      </c>
      <c r="E2123">
        <f>IF(D2123=1,0,1)</f>
        <v>0</v>
      </c>
    </row>
    <row r="2124" spans="1:5" x14ac:dyDescent="0.25">
      <c r="A2124" t="s">
        <v>212</v>
      </c>
      <c r="B2124" t="s">
        <v>1413</v>
      </c>
      <c r="C2124" t="s">
        <v>1424</v>
      </c>
      <c r="D2124">
        <v>1</v>
      </c>
      <c r="E2124">
        <f>IF(D2124=1,0,1)</f>
        <v>0</v>
      </c>
    </row>
    <row r="2125" spans="1:5" x14ac:dyDescent="0.25">
      <c r="A2125" t="s">
        <v>3456</v>
      </c>
      <c r="B2125" t="s">
        <v>3396</v>
      </c>
      <c r="C2125" t="s">
        <v>3404</v>
      </c>
      <c r="D2125">
        <v>1</v>
      </c>
      <c r="E2125">
        <f>IF(D2125=1,0,1)</f>
        <v>0</v>
      </c>
    </row>
    <row r="2126" spans="1:5" x14ac:dyDescent="0.25">
      <c r="A2126" t="s">
        <v>208</v>
      </c>
      <c r="B2126" t="s">
        <v>576</v>
      </c>
      <c r="C2126" t="s">
        <v>584</v>
      </c>
      <c r="D2126">
        <v>1</v>
      </c>
      <c r="E2126">
        <f>IF(D2126=1,0,1)</f>
        <v>0</v>
      </c>
    </row>
    <row r="2127" spans="1:5" x14ac:dyDescent="0.25">
      <c r="A2127" t="s">
        <v>211</v>
      </c>
      <c r="B2127" t="s">
        <v>1338</v>
      </c>
      <c r="C2127" t="s">
        <v>1348</v>
      </c>
      <c r="D2127">
        <v>1</v>
      </c>
      <c r="E2127">
        <f>IF(D2127=1,0,1)</f>
        <v>0</v>
      </c>
    </row>
    <row r="2128" spans="1:5" x14ac:dyDescent="0.25">
      <c r="A2128" t="s">
        <v>3459</v>
      </c>
      <c r="B2128" t="s">
        <v>4203</v>
      </c>
      <c r="C2128" t="s">
        <v>4209</v>
      </c>
      <c r="D2128">
        <v>1</v>
      </c>
      <c r="E2128">
        <f>IF(D2128=1,0,1)</f>
        <v>0</v>
      </c>
    </row>
    <row r="2129" spans="1:5" x14ac:dyDescent="0.25">
      <c r="A2129" t="s">
        <v>3457</v>
      </c>
      <c r="B2129" t="s">
        <v>3587</v>
      </c>
      <c r="C2129" t="s">
        <v>3593</v>
      </c>
      <c r="D2129">
        <v>1</v>
      </c>
      <c r="E2129">
        <f>IF(D2129=1,0,1)</f>
        <v>0</v>
      </c>
    </row>
    <row r="2130" spans="1:5" x14ac:dyDescent="0.25">
      <c r="A2130" t="s">
        <v>4630</v>
      </c>
      <c r="B2130" t="s">
        <v>4713</v>
      </c>
      <c r="C2130" t="s">
        <v>4718</v>
      </c>
      <c r="D2130">
        <v>1</v>
      </c>
      <c r="E2130">
        <f>IF(D2130=1,0,1)</f>
        <v>0</v>
      </c>
    </row>
    <row r="2131" spans="1:5" x14ac:dyDescent="0.25">
      <c r="A2131" t="s">
        <v>4630</v>
      </c>
      <c r="B2131" t="s">
        <v>4712</v>
      </c>
      <c r="C2131" t="s">
        <v>4717</v>
      </c>
      <c r="D2131">
        <v>1</v>
      </c>
      <c r="E2131">
        <f>IF(D2131=1,0,1)</f>
        <v>0</v>
      </c>
    </row>
    <row r="2132" spans="1:5" x14ac:dyDescent="0.25">
      <c r="A2132" t="s">
        <v>4630</v>
      </c>
      <c r="B2132" t="s">
        <v>4654</v>
      </c>
      <c r="C2132" t="s">
        <v>4658</v>
      </c>
      <c r="D2132">
        <v>1</v>
      </c>
      <c r="E2132">
        <f>IF(D2132=1,0,1)</f>
        <v>0</v>
      </c>
    </row>
    <row r="2133" spans="1:5" x14ac:dyDescent="0.25">
      <c r="A2133" t="s">
        <v>3458</v>
      </c>
      <c r="B2133" t="s">
        <v>3845</v>
      </c>
      <c r="C2133" t="s">
        <v>3855</v>
      </c>
      <c r="D2133">
        <v>1</v>
      </c>
      <c r="E2133">
        <f>IF(D2133=1,0,1)</f>
        <v>0</v>
      </c>
    </row>
    <row r="2134" spans="1:5" x14ac:dyDescent="0.25">
      <c r="A2134" t="s">
        <v>207</v>
      </c>
      <c r="B2134" t="s">
        <v>329</v>
      </c>
      <c r="C2134" s="1" t="s">
        <v>333</v>
      </c>
      <c r="D2134">
        <v>1</v>
      </c>
      <c r="E2134">
        <f>IF(D2134=1,0,1)</f>
        <v>0</v>
      </c>
    </row>
    <row r="2135" spans="1:5" x14ac:dyDescent="0.25">
      <c r="A2135" t="s">
        <v>209</v>
      </c>
      <c r="B2135" t="s">
        <v>804</v>
      </c>
      <c r="C2135" t="s">
        <v>808</v>
      </c>
      <c r="D2135">
        <v>1</v>
      </c>
      <c r="E2135">
        <f>IF(D2135=1,0,1)</f>
        <v>0</v>
      </c>
    </row>
    <row r="2136" spans="1:5" x14ac:dyDescent="0.25">
      <c r="A2136" t="s">
        <v>207</v>
      </c>
      <c r="B2136" t="s">
        <v>411</v>
      </c>
      <c r="C2136" t="s">
        <v>417</v>
      </c>
      <c r="D2136">
        <v>1</v>
      </c>
      <c r="E2136">
        <f>IF(D2136=1,0,1)</f>
        <v>0</v>
      </c>
    </row>
    <row r="2137" spans="1:5" x14ac:dyDescent="0.25">
      <c r="A2137" t="s">
        <v>214</v>
      </c>
      <c r="B2137" t="s">
        <v>2053</v>
      </c>
      <c r="C2137" t="s">
        <v>2063</v>
      </c>
      <c r="D2137">
        <v>1</v>
      </c>
      <c r="E2137">
        <f>IF(D2137=1,0,1)</f>
        <v>0</v>
      </c>
    </row>
    <row r="2138" spans="1:5" x14ac:dyDescent="0.25">
      <c r="A2138" t="s">
        <v>212</v>
      </c>
      <c r="B2138" t="s">
        <v>1535</v>
      </c>
      <c r="C2138" t="s">
        <v>1541</v>
      </c>
      <c r="D2138">
        <v>1</v>
      </c>
      <c r="E2138">
        <f>IF(D2138=1,0,1)</f>
        <v>0</v>
      </c>
    </row>
    <row r="2139" spans="1:5" x14ac:dyDescent="0.25">
      <c r="A2139" t="s">
        <v>209</v>
      </c>
      <c r="B2139" t="s">
        <v>5874</v>
      </c>
      <c r="C2139" t="s">
        <v>718</v>
      </c>
      <c r="D2139">
        <v>1</v>
      </c>
      <c r="E2139">
        <f>IF(D2139=1,0,1)</f>
        <v>0</v>
      </c>
    </row>
    <row r="2140" spans="1:5" x14ac:dyDescent="0.25">
      <c r="A2140" t="s">
        <v>3458</v>
      </c>
      <c r="B2140" t="s">
        <v>4028</v>
      </c>
      <c r="C2140" t="s">
        <v>4037</v>
      </c>
      <c r="D2140">
        <v>1</v>
      </c>
      <c r="E2140">
        <f>IF(D2140=1,0,1)</f>
        <v>0</v>
      </c>
    </row>
    <row r="2141" spans="1:5" x14ac:dyDescent="0.25">
      <c r="A2141" t="s">
        <v>3459</v>
      </c>
      <c r="B2141" t="s">
        <v>4128</v>
      </c>
      <c r="C2141" t="s">
        <v>4138</v>
      </c>
      <c r="D2141">
        <v>1</v>
      </c>
      <c r="E2141">
        <f>IF(D2141=1,0,1)</f>
        <v>0</v>
      </c>
    </row>
    <row r="2142" spans="1:5" x14ac:dyDescent="0.25">
      <c r="A2142" t="s">
        <v>3458</v>
      </c>
      <c r="B2142" t="s">
        <v>4027</v>
      </c>
      <c r="C2142" t="s">
        <v>4036</v>
      </c>
      <c r="D2142">
        <v>1</v>
      </c>
      <c r="E2142">
        <f>IF(D2142=1,0,1)</f>
        <v>0</v>
      </c>
    </row>
    <row r="2143" spans="1:5" x14ac:dyDescent="0.25">
      <c r="A2143" t="s">
        <v>2238</v>
      </c>
      <c r="B2143" t="s">
        <v>2303</v>
      </c>
      <c r="C2143" t="s">
        <v>2312</v>
      </c>
      <c r="D2143">
        <v>1</v>
      </c>
      <c r="E2143">
        <f>IF(D2143=1,0,1)</f>
        <v>0</v>
      </c>
    </row>
    <row r="2144" spans="1:5" x14ac:dyDescent="0.25">
      <c r="A2144" t="s">
        <v>2238</v>
      </c>
      <c r="B2144" t="s">
        <v>2302</v>
      </c>
      <c r="C2144" t="s">
        <v>2311</v>
      </c>
      <c r="D2144">
        <v>1</v>
      </c>
      <c r="E2144">
        <f>IF(D2144=1,0,1)</f>
        <v>0</v>
      </c>
    </row>
    <row r="2145" spans="1:5" x14ac:dyDescent="0.25">
      <c r="A2145" t="s">
        <v>212</v>
      </c>
      <c r="B2145" t="s">
        <v>1563</v>
      </c>
      <c r="C2145" t="s">
        <v>1566</v>
      </c>
      <c r="D2145">
        <v>1</v>
      </c>
      <c r="E2145">
        <f>IF(D2145=1,0,1)</f>
        <v>0</v>
      </c>
    </row>
    <row r="2146" spans="1:5" x14ac:dyDescent="0.25">
      <c r="A2146" t="s">
        <v>2238</v>
      </c>
      <c r="B2146" t="s">
        <v>2304</v>
      </c>
      <c r="C2146" t="s">
        <v>2313</v>
      </c>
      <c r="D2146">
        <v>1</v>
      </c>
      <c r="E2146">
        <f>IF(D2146=1,0,1)</f>
        <v>0</v>
      </c>
    </row>
    <row r="2147" spans="1:5" x14ac:dyDescent="0.25">
      <c r="A2147" t="s">
        <v>2238</v>
      </c>
      <c r="B2147" t="s">
        <v>2305</v>
      </c>
      <c r="C2147" t="s">
        <v>2314</v>
      </c>
      <c r="D2147">
        <v>1</v>
      </c>
      <c r="E2147">
        <f>IF(D2147=1,0,1)</f>
        <v>0</v>
      </c>
    </row>
    <row r="2148" spans="1:5" x14ac:dyDescent="0.25">
      <c r="A2148" t="s">
        <v>211</v>
      </c>
      <c r="B2148" t="s">
        <v>1334</v>
      </c>
      <c r="C2148" t="s">
        <v>1344</v>
      </c>
      <c r="D2148">
        <v>1</v>
      </c>
      <c r="E2148">
        <f>IF(D2148=1,0,1)</f>
        <v>0</v>
      </c>
    </row>
    <row r="2149" spans="1:5" x14ac:dyDescent="0.25">
      <c r="A2149" t="s">
        <v>211</v>
      </c>
      <c r="B2149" t="s">
        <v>1341</v>
      </c>
      <c r="C2149" t="s">
        <v>1351</v>
      </c>
      <c r="D2149">
        <v>1</v>
      </c>
      <c r="E2149">
        <f>IF(D2149=1,0,1)</f>
        <v>0</v>
      </c>
    </row>
    <row r="2150" spans="1:5" x14ac:dyDescent="0.25">
      <c r="A2150" t="s">
        <v>2238</v>
      </c>
      <c r="B2150" t="s">
        <v>2306</v>
      </c>
      <c r="C2150" t="s">
        <v>2315</v>
      </c>
      <c r="D2150">
        <v>1</v>
      </c>
      <c r="E2150">
        <f>IF(D2150=1,0,1)</f>
        <v>0</v>
      </c>
    </row>
    <row r="2151" spans="1:5" x14ac:dyDescent="0.25">
      <c r="A2151" t="s">
        <v>208</v>
      </c>
      <c r="B2151" t="s">
        <v>593</v>
      </c>
      <c r="C2151" t="s">
        <v>600</v>
      </c>
      <c r="D2151">
        <v>1</v>
      </c>
      <c r="E2151">
        <f>IF(D2151=1,0,1)</f>
        <v>0</v>
      </c>
    </row>
    <row r="2152" spans="1:5" x14ac:dyDescent="0.25">
      <c r="A2152" t="s">
        <v>211</v>
      </c>
      <c r="B2152" t="s">
        <v>1359</v>
      </c>
      <c r="C2152" t="s">
        <v>1366</v>
      </c>
      <c r="D2152">
        <v>1</v>
      </c>
      <c r="E2152">
        <f>IF(D2152=1,0,1)</f>
        <v>0</v>
      </c>
    </row>
    <row r="2153" spans="1:5" x14ac:dyDescent="0.25">
      <c r="A2153" t="s">
        <v>2530</v>
      </c>
      <c r="B2153" t="s">
        <v>2631</v>
      </c>
      <c r="C2153" t="s">
        <v>2634</v>
      </c>
      <c r="D2153">
        <v>1</v>
      </c>
      <c r="E2153">
        <f>IF(D2153=1,0,1)</f>
        <v>0</v>
      </c>
    </row>
    <row r="2154" spans="1:5" x14ac:dyDescent="0.25">
      <c r="A2154" t="s">
        <v>210</v>
      </c>
      <c r="B2154" t="s">
        <v>975</v>
      </c>
      <c r="C2154" t="s">
        <v>984</v>
      </c>
      <c r="D2154">
        <v>1</v>
      </c>
      <c r="E2154">
        <f>IF(D2154=1,0,1)</f>
        <v>0</v>
      </c>
    </row>
    <row r="2155" spans="1:5" x14ac:dyDescent="0.25">
      <c r="A2155" t="s">
        <v>4767</v>
      </c>
      <c r="B2155" t="s">
        <v>4853</v>
      </c>
      <c r="C2155" t="s">
        <v>4863</v>
      </c>
      <c r="D2155">
        <v>1</v>
      </c>
      <c r="E2155">
        <f>IF(D2155=1,0,1)</f>
        <v>0</v>
      </c>
    </row>
    <row r="2156" spans="1:5" x14ac:dyDescent="0.25">
      <c r="A2156" t="s">
        <v>198</v>
      </c>
      <c r="B2156" t="s">
        <v>239</v>
      </c>
      <c r="C2156" t="s">
        <v>242</v>
      </c>
      <c r="D2156">
        <v>1</v>
      </c>
      <c r="E2156">
        <f>IF(D2156=1,0,1)</f>
        <v>0</v>
      </c>
    </row>
    <row r="2157" spans="1:5" x14ac:dyDescent="0.25">
      <c r="A2157" t="s">
        <v>214</v>
      </c>
      <c r="B2157" t="s">
        <v>1969</v>
      </c>
      <c r="C2157" t="s">
        <v>1974</v>
      </c>
      <c r="D2157">
        <v>1</v>
      </c>
      <c r="E2157">
        <f>IF(D2157=1,0,1)</f>
        <v>0</v>
      </c>
    </row>
    <row r="2158" spans="1:5" x14ac:dyDescent="0.25">
      <c r="A2158" t="s">
        <v>214</v>
      </c>
      <c r="B2158" t="s">
        <v>1968</v>
      </c>
      <c r="C2158" t="s">
        <v>1973</v>
      </c>
      <c r="D2158">
        <v>1</v>
      </c>
      <c r="E2158">
        <f>IF(D2158=1,0,1)</f>
        <v>0</v>
      </c>
    </row>
    <row r="2159" spans="1:5" x14ac:dyDescent="0.25">
      <c r="A2159" t="s">
        <v>213</v>
      </c>
      <c r="B2159" t="s">
        <v>1948</v>
      </c>
      <c r="C2159" t="s">
        <v>1949</v>
      </c>
      <c r="D2159">
        <v>1</v>
      </c>
      <c r="E2159">
        <f>IF(D2159=1,0,1)</f>
        <v>0</v>
      </c>
    </row>
    <row r="2160" spans="1:5" x14ac:dyDescent="0.25">
      <c r="A2160" t="s">
        <v>3457</v>
      </c>
      <c r="B2160" t="s">
        <v>3477</v>
      </c>
      <c r="C2160" t="s">
        <v>3488</v>
      </c>
      <c r="D2160">
        <v>1</v>
      </c>
      <c r="E2160">
        <f>IF(D2160=1,0,1)</f>
        <v>0</v>
      </c>
    </row>
    <row r="2161" spans="1:5" x14ac:dyDescent="0.25">
      <c r="A2161" t="s">
        <v>3457</v>
      </c>
      <c r="B2161" t="s">
        <v>3481</v>
      </c>
      <c r="C2161" t="s">
        <v>3492</v>
      </c>
      <c r="D2161">
        <v>1</v>
      </c>
      <c r="E2161">
        <f>IF(D2161=1,0,1)</f>
        <v>0</v>
      </c>
    </row>
    <row r="2162" spans="1:5" x14ac:dyDescent="0.25">
      <c r="A2162" t="s">
        <v>214</v>
      </c>
      <c r="B2162" t="s">
        <v>2060</v>
      </c>
      <c r="C2162" t="s">
        <v>2070</v>
      </c>
      <c r="D2162">
        <v>1</v>
      </c>
      <c r="E2162">
        <f>IF(D2162=1,0,1)</f>
        <v>0</v>
      </c>
    </row>
    <row r="2163" spans="1:5" x14ac:dyDescent="0.25">
      <c r="A2163" t="s">
        <v>210</v>
      </c>
      <c r="B2163" t="s">
        <v>1039</v>
      </c>
      <c r="C2163" t="s">
        <v>1055</v>
      </c>
      <c r="D2163">
        <v>1</v>
      </c>
      <c r="E2163">
        <f>IF(D2163=1,0,1)</f>
        <v>0</v>
      </c>
    </row>
    <row r="2164" spans="1:5" x14ac:dyDescent="0.25">
      <c r="A2164" t="s">
        <v>4400</v>
      </c>
      <c r="B2164" t="s">
        <v>4520</v>
      </c>
      <c r="C2164" t="s">
        <v>4530</v>
      </c>
      <c r="D2164">
        <v>1</v>
      </c>
      <c r="E2164">
        <f>IF(D2164=1,0,1)</f>
        <v>0</v>
      </c>
    </row>
    <row r="2165" spans="1:5" x14ac:dyDescent="0.25">
      <c r="A2165" t="s">
        <v>213</v>
      </c>
      <c r="B2165" t="s">
        <v>1762</v>
      </c>
      <c r="C2165" t="s">
        <v>1770</v>
      </c>
      <c r="D2165">
        <v>1</v>
      </c>
      <c r="E2165">
        <f>IF(D2165=1,0,1)</f>
        <v>0</v>
      </c>
    </row>
    <row r="2166" spans="1:5" x14ac:dyDescent="0.25">
      <c r="A2166" t="s">
        <v>208</v>
      </c>
      <c r="B2166" t="s">
        <v>524</v>
      </c>
      <c r="C2166" t="s">
        <v>533</v>
      </c>
      <c r="D2166">
        <v>1</v>
      </c>
      <c r="E2166">
        <f>IF(D2166=1,0,1)</f>
        <v>0</v>
      </c>
    </row>
    <row r="2167" spans="1:5" x14ac:dyDescent="0.25">
      <c r="A2167" t="s">
        <v>4400</v>
      </c>
      <c r="B2167" t="s">
        <v>4519</v>
      </c>
      <c r="C2167" t="s">
        <v>4529</v>
      </c>
      <c r="D2167">
        <v>1</v>
      </c>
      <c r="E2167">
        <f>IF(D2167=1,0,1)</f>
        <v>0</v>
      </c>
    </row>
    <row r="2168" spans="1:5" x14ac:dyDescent="0.25">
      <c r="A2168" t="s">
        <v>208</v>
      </c>
      <c r="B2168" t="s">
        <v>472</v>
      </c>
      <c r="C2168" t="s">
        <v>475</v>
      </c>
      <c r="D2168">
        <v>1</v>
      </c>
      <c r="E2168">
        <f>IF(D2168=1,0,1)</f>
        <v>0</v>
      </c>
    </row>
    <row r="2169" spans="1:5" x14ac:dyDescent="0.25">
      <c r="A2169" t="s">
        <v>4400</v>
      </c>
      <c r="B2169" t="s">
        <v>4516</v>
      </c>
      <c r="C2169" t="s">
        <v>4526</v>
      </c>
      <c r="D2169">
        <v>1</v>
      </c>
      <c r="E2169">
        <f>IF(D2169=1,0,1)</f>
        <v>0</v>
      </c>
    </row>
    <row r="2170" spans="1:5" x14ac:dyDescent="0.25">
      <c r="A2170" t="s">
        <v>4400</v>
      </c>
      <c r="B2170" t="s">
        <v>4517</v>
      </c>
      <c r="C2170" t="s">
        <v>4527</v>
      </c>
      <c r="D2170">
        <v>1</v>
      </c>
      <c r="E2170">
        <f>IF(D2170=1,0,1)</f>
        <v>0</v>
      </c>
    </row>
    <row r="2171" spans="1:5" x14ac:dyDescent="0.25">
      <c r="A2171" t="s">
        <v>212</v>
      </c>
      <c r="B2171" t="s">
        <v>1448</v>
      </c>
      <c r="C2171" t="s">
        <v>1458</v>
      </c>
      <c r="D2171">
        <v>1</v>
      </c>
      <c r="E2171">
        <f>IF(D2171=1,0,1)</f>
        <v>0</v>
      </c>
    </row>
    <row r="2172" spans="1:5" x14ac:dyDescent="0.25">
      <c r="A2172" t="s">
        <v>4985</v>
      </c>
      <c r="B2172" t="s">
        <v>5070</v>
      </c>
      <c r="C2172" t="s">
        <v>5081</v>
      </c>
      <c r="D2172">
        <v>1</v>
      </c>
      <c r="E2172">
        <f>IF(D2172=1,0,1)</f>
        <v>0</v>
      </c>
    </row>
    <row r="2173" spans="1:5" x14ac:dyDescent="0.25">
      <c r="A2173" t="s">
        <v>213</v>
      </c>
      <c r="B2173" t="s">
        <v>1659</v>
      </c>
      <c r="C2173" t="s">
        <v>1671</v>
      </c>
      <c r="D2173">
        <v>1</v>
      </c>
      <c r="E2173">
        <f>IF(D2173=1,0,1)</f>
        <v>0</v>
      </c>
    </row>
    <row r="2174" spans="1:5" x14ac:dyDescent="0.25">
      <c r="A2174" t="s">
        <v>5288</v>
      </c>
      <c r="B2174" t="s">
        <v>5478</v>
      </c>
      <c r="C2174" t="s">
        <v>5483</v>
      </c>
      <c r="D2174">
        <v>1</v>
      </c>
      <c r="E2174">
        <f>IF(D2174=1,0,1)</f>
        <v>0</v>
      </c>
    </row>
    <row r="2175" spans="1:5" x14ac:dyDescent="0.25">
      <c r="A2175" t="s">
        <v>208</v>
      </c>
      <c r="B2175" t="s">
        <v>623</v>
      </c>
      <c r="C2175" t="s">
        <v>630</v>
      </c>
      <c r="D2175">
        <v>1</v>
      </c>
      <c r="E2175">
        <f>IF(D2175=1,0,1)</f>
        <v>0</v>
      </c>
    </row>
    <row r="2176" spans="1:5" x14ac:dyDescent="0.25">
      <c r="A2176" t="s">
        <v>3457</v>
      </c>
      <c r="B2176" t="s">
        <v>3686</v>
      </c>
      <c r="C2176" t="s">
        <v>3696</v>
      </c>
      <c r="D2176">
        <v>1</v>
      </c>
      <c r="E2176">
        <f>IF(D2176=1,0,1)</f>
        <v>0</v>
      </c>
    </row>
    <row r="2177" spans="1:5" x14ac:dyDescent="0.25">
      <c r="A2177" t="s">
        <v>209</v>
      </c>
      <c r="B2177" t="s">
        <v>818</v>
      </c>
      <c r="C2177" t="s">
        <v>828</v>
      </c>
      <c r="D2177">
        <v>1</v>
      </c>
      <c r="E2177">
        <f>IF(D2177=1,0,1)</f>
        <v>0</v>
      </c>
    </row>
    <row r="2178" spans="1:5" x14ac:dyDescent="0.25">
      <c r="A2178" t="s">
        <v>4767</v>
      </c>
      <c r="B2178" t="s">
        <v>4801</v>
      </c>
      <c r="C2178" t="s">
        <v>4804</v>
      </c>
      <c r="D2178">
        <v>1</v>
      </c>
      <c r="E2178">
        <f>IF(D2178=1,0,1)</f>
        <v>0</v>
      </c>
    </row>
    <row r="2179" spans="1:5" x14ac:dyDescent="0.25">
      <c r="A2179" t="s">
        <v>3456</v>
      </c>
      <c r="B2179" t="s">
        <v>3401</v>
      </c>
      <c r="C2179" t="s">
        <v>3409</v>
      </c>
      <c r="D2179">
        <v>1</v>
      </c>
      <c r="E2179">
        <f>IF(D2179=1,0,1)</f>
        <v>0</v>
      </c>
    </row>
    <row r="2180" spans="1:5" x14ac:dyDescent="0.25">
      <c r="A2180" t="s">
        <v>2238</v>
      </c>
      <c r="B2180" t="s">
        <v>2491</v>
      </c>
      <c r="C2180" t="s">
        <v>2499</v>
      </c>
      <c r="D2180">
        <v>1</v>
      </c>
      <c r="E2180">
        <f>IF(D2180=1,0,1)</f>
        <v>0</v>
      </c>
    </row>
    <row r="2181" spans="1:5" x14ac:dyDescent="0.25">
      <c r="A2181" t="s">
        <v>4630</v>
      </c>
      <c r="B2181" t="s">
        <v>4665</v>
      </c>
      <c r="C2181" t="s">
        <v>4668</v>
      </c>
      <c r="D2181">
        <v>1</v>
      </c>
      <c r="E2181">
        <f>IF(D2181=1,0,1)</f>
        <v>0</v>
      </c>
    </row>
    <row r="2182" spans="1:5" x14ac:dyDescent="0.25">
      <c r="A2182" t="s">
        <v>4400</v>
      </c>
      <c r="B2182" t="s">
        <v>4621</v>
      </c>
      <c r="C2182" t="s">
        <v>4625</v>
      </c>
      <c r="D2182">
        <v>1</v>
      </c>
      <c r="E2182">
        <f>IF(D2182=1,0,1)</f>
        <v>0</v>
      </c>
    </row>
    <row r="2183" spans="1:5" x14ac:dyDescent="0.25">
      <c r="A2183" t="s">
        <v>2238</v>
      </c>
      <c r="B2183" t="s">
        <v>2493</v>
      </c>
      <c r="C2183" t="s">
        <v>2501</v>
      </c>
      <c r="D2183">
        <v>1</v>
      </c>
      <c r="E2183">
        <f>IF(D2183=1,0,1)</f>
        <v>0</v>
      </c>
    </row>
    <row r="2184" spans="1:5" x14ac:dyDescent="0.25">
      <c r="A2184" t="s">
        <v>210</v>
      </c>
      <c r="B2184" t="s">
        <v>951</v>
      </c>
      <c r="C2184" t="s">
        <v>959</v>
      </c>
      <c r="D2184">
        <v>1</v>
      </c>
      <c r="E2184">
        <f>IF(D2184=1,0,1)</f>
        <v>0</v>
      </c>
    </row>
    <row r="2185" spans="1:5" x14ac:dyDescent="0.25">
      <c r="A2185" t="s">
        <v>198</v>
      </c>
      <c r="B2185" t="s">
        <v>144</v>
      </c>
      <c r="C2185" t="s">
        <v>153</v>
      </c>
      <c r="D2185">
        <v>1</v>
      </c>
      <c r="E2185">
        <f>IF(D2185=1,0,1)</f>
        <v>0</v>
      </c>
    </row>
    <row r="2186" spans="1:5" x14ac:dyDescent="0.25">
      <c r="A2186" t="s">
        <v>4400</v>
      </c>
      <c r="B2186" t="s">
        <v>4401</v>
      </c>
      <c r="C2186" t="s">
        <v>4404</v>
      </c>
      <c r="D2186">
        <v>1</v>
      </c>
      <c r="E2186">
        <f>IF(D2186=1,0,1)</f>
        <v>0</v>
      </c>
    </row>
    <row r="2187" spans="1:5" x14ac:dyDescent="0.25">
      <c r="A2187" t="s">
        <v>209</v>
      </c>
      <c r="B2187" t="s">
        <v>788</v>
      </c>
      <c r="C2187" t="s">
        <v>793</v>
      </c>
      <c r="D2187">
        <v>1</v>
      </c>
      <c r="E2187">
        <f>IF(D2187=1,0,1)</f>
        <v>0</v>
      </c>
    </row>
    <row r="2188" spans="1:5" x14ac:dyDescent="0.25">
      <c r="A2188" t="s">
        <v>198</v>
      </c>
      <c r="B2188" t="s">
        <v>223</v>
      </c>
      <c r="C2188" t="s">
        <v>232</v>
      </c>
      <c r="D2188">
        <v>1</v>
      </c>
      <c r="E2188">
        <f>IF(D2188=1,0,1)</f>
        <v>0</v>
      </c>
    </row>
    <row r="2189" spans="1:5" x14ac:dyDescent="0.25">
      <c r="A2189" t="s">
        <v>2238</v>
      </c>
      <c r="B2189" t="s">
        <v>2488</v>
      </c>
      <c r="C2189" t="s">
        <v>2496</v>
      </c>
      <c r="D2189">
        <v>1</v>
      </c>
      <c r="E2189">
        <f>IF(D2189=1,0,1)</f>
        <v>0</v>
      </c>
    </row>
    <row r="2190" spans="1:5" x14ac:dyDescent="0.25">
      <c r="A2190" t="s">
        <v>3459</v>
      </c>
      <c r="B2190" t="s">
        <v>4322</v>
      </c>
      <c r="C2190" t="s">
        <v>4331</v>
      </c>
      <c r="D2190">
        <v>1</v>
      </c>
      <c r="E2190">
        <f>IF(D2190=1,0,1)</f>
        <v>0</v>
      </c>
    </row>
    <row r="2191" spans="1:5" x14ac:dyDescent="0.25">
      <c r="A2191" t="s">
        <v>4630</v>
      </c>
      <c r="B2191" t="s">
        <v>4743</v>
      </c>
      <c r="C2191" t="s">
        <v>4747</v>
      </c>
      <c r="D2191">
        <v>1</v>
      </c>
      <c r="E2191">
        <f>IF(D2191=1,0,1)</f>
        <v>0</v>
      </c>
    </row>
    <row r="2192" spans="1:5" x14ac:dyDescent="0.25">
      <c r="A2192" t="s">
        <v>4630</v>
      </c>
      <c r="B2192" t="s">
        <v>4760</v>
      </c>
      <c r="C2192" t="s">
        <v>4758</v>
      </c>
      <c r="D2192">
        <v>1</v>
      </c>
      <c r="E2192">
        <f>IF(D2192=1,0,1)</f>
        <v>0</v>
      </c>
    </row>
    <row r="2193" spans="1:5" x14ac:dyDescent="0.25">
      <c r="A2193" t="s">
        <v>2238</v>
      </c>
      <c r="B2193" t="s">
        <v>2485</v>
      </c>
      <c r="C2193" t="s">
        <v>2495</v>
      </c>
      <c r="D2193">
        <v>1</v>
      </c>
      <c r="E2193">
        <f>IF(D2193=1,0,1)</f>
        <v>0</v>
      </c>
    </row>
    <row r="2194" spans="1:5" x14ac:dyDescent="0.25">
      <c r="A2194" t="s">
        <v>209</v>
      </c>
      <c r="B2194" t="s">
        <v>787</v>
      </c>
      <c r="C2194" t="s">
        <v>792</v>
      </c>
      <c r="D2194">
        <v>1</v>
      </c>
      <c r="E2194">
        <f>IF(D2194=1,0,1)</f>
        <v>0</v>
      </c>
    </row>
    <row r="2195" spans="1:5" x14ac:dyDescent="0.25">
      <c r="A2195" t="s">
        <v>210</v>
      </c>
      <c r="B2195" t="s">
        <v>955</v>
      </c>
      <c r="C2195" t="s">
        <v>962</v>
      </c>
      <c r="D2195">
        <v>1</v>
      </c>
      <c r="E2195">
        <f>IF(D2195=1,0,1)</f>
        <v>0</v>
      </c>
    </row>
    <row r="2196" spans="1:5" x14ac:dyDescent="0.25">
      <c r="A2196" t="s">
        <v>4400</v>
      </c>
      <c r="B2196" t="s">
        <v>4469</v>
      </c>
      <c r="C2196" t="s">
        <v>4474</v>
      </c>
      <c r="D2196">
        <v>1</v>
      </c>
      <c r="E2196">
        <f>IF(D2196=1,0,1)</f>
        <v>0</v>
      </c>
    </row>
    <row r="2197" spans="1:5" x14ac:dyDescent="0.25">
      <c r="A2197" t="s">
        <v>2238</v>
      </c>
      <c r="B2197" t="s">
        <v>2494</v>
      </c>
      <c r="C2197" t="s">
        <v>2502</v>
      </c>
      <c r="D2197">
        <v>1</v>
      </c>
      <c r="E2197">
        <f>IF(D2197=1,0,1)</f>
        <v>0</v>
      </c>
    </row>
    <row r="2198" spans="1:5" x14ac:dyDescent="0.25">
      <c r="A2198" t="s">
        <v>4630</v>
      </c>
      <c r="B2198" t="s">
        <v>4670</v>
      </c>
      <c r="C2198" t="s">
        <v>4669</v>
      </c>
      <c r="D2198">
        <v>1</v>
      </c>
      <c r="E2198">
        <f>IF(D2198=1,0,1)</f>
        <v>0</v>
      </c>
    </row>
    <row r="2199" spans="1:5" x14ac:dyDescent="0.25">
      <c r="A2199" t="s">
        <v>4630</v>
      </c>
      <c r="B2199" t="s">
        <v>4752</v>
      </c>
      <c r="C2199" t="s">
        <v>4757</v>
      </c>
      <c r="D2199">
        <v>1</v>
      </c>
      <c r="E2199">
        <f>IF(D2199=1,0,1)</f>
        <v>0</v>
      </c>
    </row>
    <row r="2200" spans="1:5" x14ac:dyDescent="0.25">
      <c r="A2200" t="s">
        <v>2838</v>
      </c>
      <c r="B2200" t="s">
        <v>3078</v>
      </c>
      <c r="C2200" t="s">
        <v>3087</v>
      </c>
      <c r="D2200">
        <v>1</v>
      </c>
      <c r="E2200">
        <f>IF(D2200=1,0,1)</f>
        <v>0</v>
      </c>
    </row>
    <row r="2201" spans="1:5" x14ac:dyDescent="0.25">
      <c r="A2201" t="s">
        <v>2838</v>
      </c>
      <c r="B2201" t="s">
        <v>3075</v>
      </c>
      <c r="C2201" t="s">
        <v>3084</v>
      </c>
      <c r="D2201">
        <v>1</v>
      </c>
      <c r="E2201">
        <f>IF(D2201=1,0,1)</f>
        <v>0</v>
      </c>
    </row>
    <row r="2202" spans="1:5" x14ac:dyDescent="0.25">
      <c r="A2202" t="s">
        <v>3459</v>
      </c>
      <c r="B2202" t="s">
        <v>4235</v>
      </c>
      <c r="C2202" t="s">
        <v>4245</v>
      </c>
      <c r="D2202">
        <v>1</v>
      </c>
      <c r="E2202">
        <f>IF(D2202=1,0,1)</f>
        <v>0</v>
      </c>
    </row>
    <row r="2203" spans="1:5" x14ac:dyDescent="0.25">
      <c r="A2203" t="s">
        <v>214</v>
      </c>
      <c r="B2203" t="s">
        <v>2034</v>
      </c>
      <c r="C2203" t="s">
        <v>2044</v>
      </c>
      <c r="D2203">
        <v>1</v>
      </c>
      <c r="E2203">
        <f>IF(D2203=1,0,1)</f>
        <v>0</v>
      </c>
    </row>
    <row r="2204" spans="1:5" x14ac:dyDescent="0.25">
      <c r="A2204" t="s">
        <v>214</v>
      </c>
      <c r="B2204" t="s">
        <v>2040</v>
      </c>
      <c r="C2204" t="s">
        <v>2050</v>
      </c>
      <c r="D2204">
        <v>1</v>
      </c>
      <c r="E2204">
        <f>IF(D2204=1,0,1)</f>
        <v>0</v>
      </c>
    </row>
    <row r="2205" spans="1:5" x14ac:dyDescent="0.25">
      <c r="A2205" t="s">
        <v>211</v>
      </c>
      <c r="B2205" t="s">
        <v>1263</v>
      </c>
      <c r="C2205" t="s">
        <v>1268</v>
      </c>
      <c r="D2205">
        <v>1</v>
      </c>
      <c r="E2205">
        <f>IF(D2205=1,0,1)</f>
        <v>0</v>
      </c>
    </row>
    <row r="2206" spans="1:5" x14ac:dyDescent="0.25">
      <c r="A2206" t="s">
        <v>214</v>
      </c>
      <c r="B2206" t="s">
        <v>2035</v>
      </c>
      <c r="C2206" t="s">
        <v>2045</v>
      </c>
      <c r="D2206">
        <v>1</v>
      </c>
      <c r="E2206">
        <f>IF(D2206=1,0,1)</f>
        <v>0</v>
      </c>
    </row>
    <row r="2207" spans="1:5" x14ac:dyDescent="0.25">
      <c r="A2207" t="s">
        <v>3459</v>
      </c>
      <c r="B2207" t="s">
        <v>4363</v>
      </c>
      <c r="C2207" t="s">
        <v>4369</v>
      </c>
      <c r="D2207">
        <v>1</v>
      </c>
      <c r="E2207">
        <f>IF(D2207=1,0,1)</f>
        <v>0</v>
      </c>
    </row>
    <row r="2208" spans="1:5" x14ac:dyDescent="0.25">
      <c r="A2208" t="s">
        <v>213</v>
      </c>
      <c r="B2208" t="s">
        <v>1851</v>
      </c>
      <c r="C2208" t="s">
        <v>1859</v>
      </c>
      <c r="D2208">
        <v>1</v>
      </c>
      <c r="E2208">
        <f>IF(D2208=1,0,1)</f>
        <v>0</v>
      </c>
    </row>
    <row r="2209" spans="1:5" x14ac:dyDescent="0.25">
      <c r="A2209" t="s">
        <v>2530</v>
      </c>
      <c r="B2209" t="s">
        <v>2813</v>
      </c>
      <c r="C2209" t="s">
        <v>2823</v>
      </c>
      <c r="D2209">
        <v>1</v>
      </c>
      <c r="E2209">
        <f>IF(D2209=1,0,1)</f>
        <v>0</v>
      </c>
    </row>
    <row r="2210" spans="1:5" x14ac:dyDescent="0.25">
      <c r="A2210" t="s">
        <v>2838</v>
      </c>
      <c r="B2210" t="s">
        <v>2866</v>
      </c>
      <c r="C2210" t="s">
        <v>2867</v>
      </c>
      <c r="D2210">
        <v>1</v>
      </c>
      <c r="E2210">
        <f>IF(D2210=1,0,1)</f>
        <v>0</v>
      </c>
    </row>
    <row r="2211" spans="1:5" x14ac:dyDescent="0.25">
      <c r="A2211" t="s">
        <v>2838</v>
      </c>
      <c r="B2211" t="s">
        <v>2855</v>
      </c>
      <c r="C2211" t="s">
        <v>2865</v>
      </c>
      <c r="D2211">
        <v>1</v>
      </c>
      <c r="E2211">
        <f>IF(D2211=1,0,1)</f>
        <v>0</v>
      </c>
    </row>
    <row r="2212" spans="1:5" x14ac:dyDescent="0.25">
      <c r="A2212" t="s">
        <v>2838</v>
      </c>
      <c r="B2212" t="s">
        <v>2943</v>
      </c>
      <c r="C2212" t="s">
        <v>2944</v>
      </c>
      <c r="D2212">
        <v>1</v>
      </c>
      <c r="E2212">
        <f>IF(D2212=1,0,1)</f>
        <v>0</v>
      </c>
    </row>
    <row r="2213" spans="1:5" x14ac:dyDescent="0.25">
      <c r="A2213" t="s">
        <v>4767</v>
      </c>
      <c r="B2213" t="s">
        <v>4813</v>
      </c>
      <c r="C2213" t="s">
        <v>4821</v>
      </c>
      <c r="D2213">
        <v>1</v>
      </c>
      <c r="E2213">
        <f>IF(D2213=1,0,1)</f>
        <v>0</v>
      </c>
    </row>
    <row r="2214" spans="1:5" x14ac:dyDescent="0.25">
      <c r="A2214" t="s">
        <v>5506</v>
      </c>
      <c r="B2214" t="s">
        <v>5508</v>
      </c>
      <c r="C2214" t="s">
        <v>5510</v>
      </c>
      <c r="D2214">
        <v>1</v>
      </c>
      <c r="E2214">
        <f>IF(D2214=1,0,1)</f>
        <v>0</v>
      </c>
    </row>
    <row r="2215" spans="1:5" x14ac:dyDescent="0.25">
      <c r="A2215" t="s">
        <v>214</v>
      </c>
      <c r="B2215" t="s">
        <v>1996</v>
      </c>
      <c r="C2215" t="s">
        <v>2006</v>
      </c>
      <c r="D2215">
        <v>1</v>
      </c>
      <c r="E2215">
        <f>IF(D2215=1,0,1)</f>
        <v>0</v>
      </c>
    </row>
    <row r="2216" spans="1:5" x14ac:dyDescent="0.25">
      <c r="A2216" t="s">
        <v>4767</v>
      </c>
      <c r="B2216" t="s">
        <v>4830</v>
      </c>
      <c r="C2216" t="s">
        <v>4840</v>
      </c>
      <c r="D2216">
        <v>1</v>
      </c>
      <c r="E2216">
        <f>IF(D2216=1,0,1)</f>
        <v>0</v>
      </c>
    </row>
    <row r="2217" spans="1:5" x14ac:dyDescent="0.25">
      <c r="A2217" t="s">
        <v>3459</v>
      </c>
      <c r="B2217" t="s">
        <v>4260</v>
      </c>
      <c r="C2217" t="s">
        <v>4270</v>
      </c>
      <c r="D2217">
        <v>1</v>
      </c>
      <c r="E2217">
        <f>IF(D2217=1,0,1)</f>
        <v>0</v>
      </c>
    </row>
    <row r="2218" spans="1:5" x14ac:dyDescent="0.25">
      <c r="A2218" t="s">
        <v>3459</v>
      </c>
      <c r="B2218" t="s">
        <v>4254</v>
      </c>
      <c r="C2218" t="s">
        <v>4264</v>
      </c>
      <c r="D2218">
        <v>1</v>
      </c>
      <c r="E2218">
        <f>IF(D2218=1,0,1)</f>
        <v>0</v>
      </c>
    </row>
    <row r="2219" spans="1:5" x14ac:dyDescent="0.25">
      <c r="A2219" t="s">
        <v>3459</v>
      </c>
      <c r="B2219" t="s">
        <v>4259</v>
      </c>
      <c r="C2219" t="s">
        <v>4269</v>
      </c>
      <c r="D2219">
        <v>1</v>
      </c>
      <c r="E2219">
        <f>IF(D2219=1,0,1)</f>
        <v>0</v>
      </c>
    </row>
    <row r="2220" spans="1:5" x14ac:dyDescent="0.25">
      <c r="A2220" t="s">
        <v>3459</v>
      </c>
      <c r="B2220" t="s">
        <v>4255</v>
      </c>
      <c r="C2220" t="s">
        <v>4265</v>
      </c>
      <c r="D2220">
        <v>1</v>
      </c>
      <c r="E2220">
        <f>IF(D2220=1,0,1)</f>
        <v>0</v>
      </c>
    </row>
    <row r="2221" spans="1:5" x14ac:dyDescent="0.25">
      <c r="A2221" t="s">
        <v>3459</v>
      </c>
      <c r="B2221" t="s">
        <v>4258</v>
      </c>
      <c r="C2221" t="s">
        <v>4268</v>
      </c>
      <c r="D2221">
        <v>1</v>
      </c>
      <c r="E2221">
        <f>IF(D2221=1,0,1)</f>
        <v>0</v>
      </c>
    </row>
    <row r="2222" spans="1:5" x14ac:dyDescent="0.25">
      <c r="A2222" t="s">
        <v>3459</v>
      </c>
      <c r="B2222" t="s">
        <v>4257</v>
      </c>
      <c r="C2222" t="s">
        <v>4267</v>
      </c>
      <c r="D2222">
        <v>1</v>
      </c>
      <c r="E2222">
        <f>IF(D2222=1,0,1)</f>
        <v>0</v>
      </c>
    </row>
    <row r="2223" spans="1:5" x14ac:dyDescent="0.25">
      <c r="A2223" t="s">
        <v>3459</v>
      </c>
      <c r="B2223" t="s">
        <v>4263</v>
      </c>
      <c r="C2223" t="s">
        <v>4275</v>
      </c>
      <c r="D2223">
        <v>1</v>
      </c>
      <c r="E2223">
        <f>IF(D2223=1,0,1)</f>
        <v>0</v>
      </c>
    </row>
    <row r="2224" spans="1:5" x14ac:dyDescent="0.25">
      <c r="A2224" t="s">
        <v>207</v>
      </c>
      <c r="B2224" t="s">
        <v>404</v>
      </c>
      <c r="C2224" t="s">
        <v>407</v>
      </c>
      <c r="D2224">
        <v>1</v>
      </c>
      <c r="E2224">
        <f>IF(D2224=1,0,1)</f>
        <v>0</v>
      </c>
    </row>
    <row r="2225" spans="1:5" x14ac:dyDescent="0.25">
      <c r="A2225" t="s">
        <v>3459</v>
      </c>
      <c r="B2225" t="s">
        <v>4340</v>
      </c>
      <c r="C2225" t="s">
        <v>4350</v>
      </c>
      <c r="D2225">
        <v>1</v>
      </c>
      <c r="E2225">
        <f>IF(D2225=1,0,1)</f>
        <v>0</v>
      </c>
    </row>
    <row r="2226" spans="1:5" x14ac:dyDescent="0.25">
      <c r="A2226" t="s">
        <v>3459</v>
      </c>
      <c r="B2226" t="s">
        <v>4339</v>
      </c>
      <c r="C2226" t="s">
        <v>4349</v>
      </c>
      <c r="D2226">
        <v>1</v>
      </c>
      <c r="E2226">
        <f>IF(D2226=1,0,1)</f>
        <v>0</v>
      </c>
    </row>
    <row r="2227" spans="1:5" x14ac:dyDescent="0.25">
      <c r="A2227" t="s">
        <v>3459</v>
      </c>
      <c r="B2227" t="s">
        <v>4337</v>
      </c>
      <c r="C2227" t="s">
        <v>4347</v>
      </c>
      <c r="D2227">
        <v>1</v>
      </c>
      <c r="E2227">
        <f>IF(D2227=1,0,1)</f>
        <v>0</v>
      </c>
    </row>
    <row r="2228" spans="1:5" x14ac:dyDescent="0.25">
      <c r="A2228" t="s">
        <v>3459</v>
      </c>
      <c r="B2228" t="s">
        <v>4332</v>
      </c>
      <c r="C2228" t="s">
        <v>4342</v>
      </c>
      <c r="D2228">
        <v>1</v>
      </c>
      <c r="E2228">
        <f>IF(D2228=1,0,1)</f>
        <v>0</v>
      </c>
    </row>
    <row r="2229" spans="1:5" x14ac:dyDescent="0.25">
      <c r="A2229" t="s">
        <v>3459</v>
      </c>
      <c r="B2229" t="s">
        <v>4334</v>
      </c>
      <c r="C2229" t="s">
        <v>4344</v>
      </c>
      <c r="D2229">
        <v>1</v>
      </c>
      <c r="E2229">
        <f>IF(D2229=1,0,1)</f>
        <v>0</v>
      </c>
    </row>
    <row r="2230" spans="1:5" x14ac:dyDescent="0.25">
      <c r="A2230" t="s">
        <v>207</v>
      </c>
      <c r="B2230" t="s">
        <v>353</v>
      </c>
      <c r="C2230" t="s">
        <v>358</v>
      </c>
      <c r="D2230">
        <v>1</v>
      </c>
      <c r="E2230">
        <f>IF(D2230=1,0,1)</f>
        <v>0</v>
      </c>
    </row>
    <row r="2231" spans="1:5" x14ac:dyDescent="0.25">
      <c r="A2231" t="s">
        <v>2838</v>
      </c>
      <c r="B2231" t="s">
        <v>2912</v>
      </c>
      <c r="C2231" t="s">
        <v>2916</v>
      </c>
      <c r="D2231">
        <v>1</v>
      </c>
      <c r="E2231">
        <f>IF(D2231=1,0,1)</f>
        <v>0</v>
      </c>
    </row>
    <row r="2232" spans="1:5" x14ac:dyDescent="0.25">
      <c r="A2232" t="s">
        <v>3459</v>
      </c>
      <c r="B2232" t="s">
        <v>4335</v>
      </c>
      <c r="C2232" t="s">
        <v>4345</v>
      </c>
      <c r="D2232">
        <v>1</v>
      </c>
      <c r="E2232">
        <f>IF(D2232=1,0,1)</f>
        <v>0</v>
      </c>
    </row>
    <row r="2233" spans="1:5" x14ac:dyDescent="0.25">
      <c r="A2233" t="s">
        <v>2838</v>
      </c>
      <c r="B2233" t="s">
        <v>2911</v>
      </c>
      <c r="C2233" t="s">
        <v>2918</v>
      </c>
      <c r="D2233">
        <v>1</v>
      </c>
      <c r="E2233">
        <f>IF(D2233=1,0,1)</f>
        <v>0</v>
      </c>
    </row>
    <row r="2234" spans="1:5" x14ac:dyDescent="0.25">
      <c r="A2234" t="s">
        <v>214</v>
      </c>
      <c r="B2234" t="s">
        <v>707</v>
      </c>
      <c r="C2234" t="s">
        <v>2151</v>
      </c>
      <c r="D2234">
        <v>1</v>
      </c>
      <c r="E2234">
        <f>IF(D2234=1,0,1)</f>
        <v>0</v>
      </c>
    </row>
    <row r="2235" spans="1:5" x14ac:dyDescent="0.25">
      <c r="A2235" t="s">
        <v>3459</v>
      </c>
      <c r="B2235" t="s">
        <v>4341</v>
      </c>
      <c r="C2235" t="s">
        <v>4351</v>
      </c>
      <c r="D2235">
        <v>1</v>
      </c>
      <c r="E2235">
        <f>IF(D2235=1,0,1)</f>
        <v>0</v>
      </c>
    </row>
    <row r="2236" spans="1:5" x14ac:dyDescent="0.25">
      <c r="A2236" t="s">
        <v>3459</v>
      </c>
      <c r="B2236" t="s">
        <v>4336</v>
      </c>
      <c r="C2236" t="s">
        <v>4346</v>
      </c>
      <c r="D2236">
        <v>1</v>
      </c>
      <c r="E2236">
        <f>IF(D2236=1,0,1)</f>
        <v>0</v>
      </c>
    </row>
    <row r="2237" spans="1:5" x14ac:dyDescent="0.25">
      <c r="A2237" t="s">
        <v>3459</v>
      </c>
      <c r="B2237" t="s">
        <v>4338</v>
      </c>
      <c r="C2237" t="s">
        <v>4348</v>
      </c>
      <c r="D2237">
        <v>1</v>
      </c>
      <c r="E2237">
        <f>IF(D2237=1,0,1)</f>
        <v>0</v>
      </c>
    </row>
    <row r="2238" spans="1:5" x14ac:dyDescent="0.25">
      <c r="A2238" t="s">
        <v>209</v>
      </c>
      <c r="B2238" t="s">
        <v>723</v>
      </c>
      <c r="C2238" t="s">
        <v>728</v>
      </c>
      <c r="D2238">
        <v>1</v>
      </c>
      <c r="E2238">
        <f>IF(D2238=1,0,1)</f>
        <v>0</v>
      </c>
    </row>
    <row r="2239" spans="1:5" x14ac:dyDescent="0.25">
      <c r="A2239" t="s">
        <v>3459</v>
      </c>
      <c r="B2239" t="s">
        <v>4318</v>
      </c>
      <c r="C2239" t="s">
        <v>4327</v>
      </c>
      <c r="D2239">
        <v>1</v>
      </c>
      <c r="E2239">
        <f>IF(D2239=1,0,1)</f>
        <v>0</v>
      </c>
    </row>
    <row r="2240" spans="1:5" x14ac:dyDescent="0.25">
      <c r="A2240" t="s">
        <v>214</v>
      </c>
      <c r="B2240" t="s">
        <v>2033</v>
      </c>
      <c r="C2240" t="s">
        <v>2043</v>
      </c>
      <c r="D2240">
        <v>1</v>
      </c>
      <c r="E2240">
        <f>IF(D2240=1,0,1)</f>
        <v>0</v>
      </c>
    </row>
    <row r="2241" spans="1:5" x14ac:dyDescent="0.25">
      <c r="A2241" t="s">
        <v>213</v>
      </c>
      <c r="B2241" t="s">
        <v>1928</v>
      </c>
      <c r="C2241" t="s">
        <v>1937</v>
      </c>
      <c r="D2241">
        <v>1</v>
      </c>
      <c r="E2241">
        <f>IF(D2241=1,0,1)</f>
        <v>0</v>
      </c>
    </row>
    <row r="2242" spans="1:5" x14ac:dyDescent="0.25">
      <c r="A2242" t="s">
        <v>214</v>
      </c>
      <c r="B2242" t="s">
        <v>2077</v>
      </c>
      <c r="C2242" t="s">
        <v>2082</v>
      </c>
      <c r="D2242">
        <v>1</v>
      </c>
      <c r="E2242">
        <f>IF(D2242=1,0,1)</f>
        <v>0</v>
      </c>
    </row>
    <row r="2243" spans="1:5" x14ac:dyDescent="0.25">
      <c r="A2243" t="s">
        <v>3459</v>
      </c>
      <c r="B2243" t="s">
        <v>4315</v>
      </c>
      <c r="C2243" t="s">
        <v>4324</v>
      </c>
      <c r="D2243">
        <v>1</v>
      </c>
      <c r="E2243">
        <f>IF(D2243=1,0,1)</f>
        <v>0</v>
      </c>
    </row>
    <row r="2244" spans="1:5" x14ac:dyDescent="0.25">
      <c r="A2244" t="s">
        <v>3459</v>
      </c>
      <c r="B2244" t="s">
        <v>4319</v>
      </c>
      <c r="C2244" t="s">
        <v>4328</v>
      </c>
      <c r="D2244">
        <v>1</v>
      </c>
      <c r="E2244">
        <f>IF(D2244=1,0,1)</f>
        <v>0</v>
      </c>
    </row>
    <row r="2245" spans="1:5" x14ac:dyDescent="0.25">
      <c r="A2245" t="s">
        <v>213</v>
      </c>
      <c r="B2245" t="s">
        <v>1804</v>
      </c>
      <c r="C2245" t="s">
        <v>1814</v>
      </c>
      <c r="D2245">
        <v>1</v>
      </c>
      <c r="E2245">
        <f>IF(D2245=1,0,1)</f>
        <v>0</v>
      </c>
    </row>
    <row r="2246" spans="1:5" x14ac:dyDescent="0.25">
      <c r="A2246" t="s">
        <v>3459</v>
      </c>
      <c r="B2246" t="s">
        <v>4314</v>
      </c>
      <c r="C2246" t="s">
        <v>4323</v>
      </c>
      <c r="D2246">
        <v>1</v>
      </c>
      <c r="E2246">
        <f>IF(D2246=1,0,1)</f>
        <v>0</v>
      </c>
    </row>
    <row r="2247" spans="1:5" x14ac:dyDescent="0.25">
      <c r="A2247" t="s">
        <v>2238</v>
      </c>
      <c r="B2247" t="s">
        <v>2358</v>
      </c>
      <c r="C2247" t="s">
        <v>2368</v>
      </c>
      <c r="D2247">
        <v>1</v>
      </c>
      <c r="E2247">
        <f>IF(D2247=1,0,1)</f>
        <v>0</v>
      </c>
    </row>
    <row r="2248" spans="1:5" x14ac:dyDescent="0.25">
      <c r="A2248" t="s">
        <v>214</v>
      </c>
      <c r="B2248" t="s">
        <v>2056</v>
      </c>
      <c r="C2248" t="s">
        <v>2066</v>
      </c>
      <c r="D2248">
        <v>1</v>
      </c>
      <c r="E2248">
        <f>IF(D2248=1,0,1)</f>
        <v>0</v>
      </c>
    </row>
    <row r="2249" spans="1:5" x14ac:dyDescent="0.25">
      <c r="A2249" t="s">
        <v>2238</v>
      </c>
      <c r="B2249" t="s">
        <v>2513</v>
      </c>
      <c r="C2249" t="s">
        <v>2517</v>
      </c>
      <c r="D2249">
        <v>1</v>
      </c>
      <c r="E2249">
        <f>IF(D2249=1,0,1)</f>
        <v>0</v>
      </c>
    </row>
    <row r="2250" spans="1:5" x14ac:dyDescent="0.25">
      <c r="A2250" t="s">
        <v>3458</v>
      </c>
      <c r="B2250" t="s">
        <v>3860</v>
      </c>
      <c r="C2250" t="s">
        <v>3866</v>
      </c>
      <c r="D2250">
        <v>1</v>
      </c>
      <c r="E2250">
        <f>IF(D2250=1,0,1)</f>
        <v>0</v>
      </c>
    </row>
    <row r="2251" spans="1:5" x14ac:dyDescent="0.25">
      <c r="A2251" t="s">
        <v>212</v>
      </c>
      <c r="B2251" t="s">
        <v>1438</v>
      </c>
      <c r="C2251" t="s">
        <v>1446</v>
      </c>
      <c r="D2251">
        <v>1</v>
      </c>
      <c r="E2251">
        <f>IF(D2251=1,0,1)</f>
        <v>0</v>
      </c>
    </row>
    <row r="2252" spans="1:5" x14ac:dyDescent="0.25">
      <c r="A2252" t="s">
        <v>3458</v>
      </c>
      <c r="B2252" t="s">
        <v>3871</v>
      </c>
      <c r="C2252" t="s">
        <v>3881</v>
      </c>
      <c r="D2252">
        <v>1</v>
      </c>
      <c r="E2252">
        <f>IF(D2252=1,0,1)</f>
        <v>0</v>
      </c>
    </row>
    <row r="2253" spans="1:5" x14ac:dyDescent="0.25">
      <c r="A2253" t="s">
        <v>3459</v>
      </c>
      <c r="B2253" t="s">
        <v>4142</v>
      </c>
      <c r="C2253" t="s">
        <v>4143</v>
      </c>
      <c r="D2253">
        <v>1</v>
      </c>
      <c r="E2253">
        <f>IF(D2253=1,0,1)</f>
        <v>0</v>
      </c>
    </row>
    <row r="2254" spans="1:5" x14ac:dyDescent="0.25">
      <c r="A2254" t="s">
        <v>211</v>
      </c>
      <c r="B2254" t="s">
        <v>1209</v>
      </c>
      <c r="C2254" t="s">
        <v>1220</v>
      </c>
      <c r="D2254">
        <v>1</v>
      </c>
      <c r="E2254">
        <f>IF(D2254=1,0,1)</f>
        <v>0</v>
      </c>
    </row>
    <row r="2255" spans="1:5" x14ac:dyDescent="0.25">
      <c r="A2255" t="s">
        <v>211</v>
      </c>
      <c r="B2255" t="s">
        <v>1208</v>
      </c>
      <c r="C2255" t="s">
        <v>1219</v>
      </c>
      <c r="D2255">
        <v>1</v>
      </c>
      <c r="E2255">
        <f>IF(D2255=1,0,1)</f>
        <v>0</v>
      </c>
    </row>
    <row r="2256" spans="1:5" x14ac:dyDescent="0.25">
      <c r="A2256" t="s">
        <v>5288</v>
      </c>
      <c r="B2256" t="s">
        <v>5315</v>
      </c>
      <c r="C2256" t="s">
        <v>5326</v>
      </c>
      <c r="D2256">
        <v>1</v>
      </c>
      <c r="E2256">
        <f>IF(D2256=1,0,1)</f>
        <v>0</v>
      </c>
    </row>
    <row r="2257" spans="1:5" x14ac:dyDescent="0.25">
      <c r="A2257" t="s">
        <v>3456</v>
      </c>
      <c r="B2257" t="s">
        <v>3325</v>
      </c>
      <c r="C2257" t="s">
        <v>3327</v>
      </c>
      <c r="D2257">
        <v>1</v>
      </c>
      <c r="E2257">
        <f>IF(D2257=1,0,1)</f>
        <v>0</v>
      </c>
    </row>
    <row r="2258" spans="1:5" x14ac:dyDescent="0.25">
      <c r="A2258" t="s">
        <v>4767</v>
      </c>
      <c r="B2258" t="s">
        <v>4805</v>
      </c>
      <c r="C2258" t="s">
        <v>4807</v>
      </c>
      <c r="D2258">
        <v>1</v>
      </c>
      <c r="E2258">
        <f>IF(D2258=1,0,1)</f>
        <v>0</v>
      </c>
    </row>
    <row r="2259" spans="1:5" x14ac:dyDescent="0.25">
      <c r="A2259" t="s">
        <v>5288</v>
      </c>
      <c r="B2259" t="s">
        <v>5421</v>
      </c>
      <c r="C2259" t="s">
        <v>5430</v>
      </c>
      <c r="D2259">
        <v>1</v>
      </c>
      <c r="E2259">
        <f>IF(D2259=1,0,1)</f>
        <v>0</v>
      </c>
    </row>
    <row r="2260" spans="1:5" x14ac:dyDescent="0.25">
      <c r="A2260" t="s">
        <v>4400</v>
      </c>
      <c r="B2260" t="s">
        <v>4408</v>
      </c>
      <c r="C2260" t="s">
        <v>4418</v>
      </c>
      <c r="D2260">
        <v>1</v>
      </c>
      <c r="E2260">
        <f>IF(D2260=1,0,1)</f>
        <v>0</v>
      </c>
    </row>
    <row r="2261" spans="1:5" x14ac:dyDescent="0.25">
      <c r="A2261" t="s">
        <v>214</v>
      </c>
      <c r="B2261" t="s">
        <v>2036</v>
      </c>
      <c r="C2261" t="s">
        <v>2046</v>
      </c>
      <c r="D2261">
        <v>1</v>
      </c>
      <c r="E2261">
        <f>IF(D2261=1,0,1)</f>
        <v>0</v>
      </c>
    </row>
    <row r="2262" spans="1:5" x14ac:dyDescent="0.25">
      <c r="A2262" t="s">
        <v>2838</v>
      </c>
      <c r="B2262" t="s">
        <v>3108</v>
      </c>
      <c r="C2262" t="s">
        <v>3115</v>
      </c>
      <c r="D2262">
        <v>1</v>
      </c>
      <c r="E2262">
        <f>IF(D2262=1,0,1)</f>
        <v>0</v>
      </c>
    </row>
    <row r="2263" spans="1:5" x14ac:dyDescent="0.25">
      <c r="A2263" t="s">
        <v>3459</v>
      </c>
      <c r="B2263" t="s">
        <v>4297</v>
      </c>
      <c r="C2263" t="s">
        <v>4302</v>
      </c>
      <c r="D2263">
        <v>1</v>
      </c>
      <c r="E2263">
        <f>IF(D2263=1,0,1)</f>
        <v>0</v>
      </c>
    </row>
    <row r="2264" spans="1:5" x14ac:dyDescent="0.25">
      <c r="A2264" t="s">
        <v>4767</v>
      </c>
      <c r="B2264" t="s">
        <v>4832</v>
      </c>
      <c r="C2264" t="s">
        <v>4842</v>
      </c>
      <c r="D2264">
        <v>1</v>
      </c>
      <c r="E2264">
        <f>IF(D2264=1,0,1)</f>
        <v>0</v>
      </c>
    </row>
    <row r="2265" spans="1:5" x14ac:dyDescent="0.25">
      <c r="A2265" t="s">
        <v>3457</v>
      </c>
      <c r="B2265" t="s">
        <v>3776</v>
      </c>
      <c r="C2265" t="s">
        <v>3786</v>
      </c>
      <c r="D2265">
        <v>1</v>
      </c>
      <c r="E2265">
        <f>IF(D2265=1,0,1)</f>
        <v>0</v>
      </c>
    </row>
    <row r="2266" spans="1:5" x14ac:dyDescent="0.25">
      <c r="A2266" t="s">
        <v>3457</v>
      </c>
      <c r="B2266" t="s">
        <v>3610</v>
      </c>
      <c r="C2266" t="s">
        <v>3615</v>
      </c>
      <c r="D2266">
        <v>1</v>
      </c>
      <c r="E2266">
        <f>IF(D2266=1,0,1)</f>
        <v>0</v>
      </c>
    </row>
    <row r="2267" spans="1:5" x14ac:dyDescent="0.25">
      <c r="A2267" t="s">
        <v>3456</v>
      </c>
      <c r="B2267" t="s">
        <v>3398</v>
      </c>
      <c r="C2267" t="s">
        <v>3406</v>
      </c>
      <c r="D2267">
        <v>1</v>
      </c>
      <c r="E2267">
        <f>IF(D2267=1,0,1)</f>
        <v>0</v>
      </c>
    </row>
    <row r="2268" spans="1:5" x14ac:dyDescent="0.25">
      <c r="A2268" t="s">
        <v>213</v>
      </c>
      <c r="B2268" t="s">
        <v>1648</v>
      </c>
      <c r="C2268" t="s">
        <v>1655</v>
      </c>
      <c r="D2268">
        <v>1</v>
      </c>
      <c r="E2268">
        <f>IF(D2268=1,0,1)</f>
        <v>0</v>
      </c>
    </row>
    <row r="2269" spans="1:5" x14ac:dyDescent="0.25">
      <c r="A2269" t="s">
        <v>213</v>
      </c>
      <c r="B2269" t="s">
        <v>1881</v>
      </c>
      <c r="C2269" t="s">
        <v>1893</v>
      </c>
      <c r="D2269">
        <v>1</v>
      </c>
      <c r="E2269">
        <f>IF(D2269=1,0,1)</f>
        <v>0</v>
      </c>
    </row>
    <row r="2270" spans="1:5" x14ac:dyDescent="0.25">
      <c r="A2270" t="s">
        <v>211</v>
      </c>
      <c r="B2270" t="s">
        <v>1300</v>
      </c>
      <c r="C2270" t="s">
        <v>1310</v>
      </c>
      <c r="D2270">
        <v>1</v>
      </c>
      <c r="E2270">
        <f>IF(D2270=1,0,1)</f>
        <v>0</v>
      </c>
    </row>
    <row r="2271" spans="1:5" x14ac:dyDescent="0.25">
      <c r="A2271" t="s">
        <v>2238</v>
      </c>
      <c r="B2271" t="s">
        <v>2354</v>
      </c>
      <c r="C2271" t="s">
        <v>2364</v>
      </c>
      <c r="D2271">
        <v>1</v>
      </c>
      <c r="E2271">
        <f>IF(D2271=1,0,1)</f>
        <v>0</v>
      </c>
    </row>
    <row r="2272" spans="1:5" x14ac:dyDescent="0.25">
      <c r="A2272" t="s">
        <v>3457</v>
      </c>
      <c r="B2272" t="s">
        <v>3775</v>
      </c>
      <c r="C2272" t="s">
        <v>3785</v>
      </c>
      <c r="D2272">
        <v>1</v>
      </c>
      <c r="E2272">
        <f>IF(D2272=1,0,1)</f>
        <v>0</v>
      </c>
    </row>
    <row r="2273" spans="1:5" x14ac:dyDescent="0.25">
      <c r="A2273" t="s">
        <v>3457</v>
      </c>
      <c r="B2273" t="s">
        <v>3740</v>
      </c>
      <c r="C2273" t="s">
        <v>3746</v>
      </c>
      <c r="D2273">
        <v>1</v>
      </c>
      <c r="E2273">
        <f>IF(D2273=1,0,1)</f>
        <v>0</v>
      </c>
    </row>
    <row r="2274" spans="1:5" x14ac:dyDescent="0.25">
      <c r="A2274" t="s">
        <v>4630</v>
      </c>
      <c r="B2274" t="s">
        <v>4638</v>
      </c>
      <c r="C2274" t="s">
        <v>4645</v>
      </c>
      <c r="D2274">
        <v>1</v>
      </c>
      <c r="E2274">
        <f>IF(D2274=1,0,1)</f>
        <v>0</v>
      </c>
    </row>
    <row r="2275" spans="1:5" x14ac:dyDescent="0.25">
      <c r="A2275" t="s">
        <v>208</v>
      </c>
      <c r="B2275" t="s">
        <v>498</v>
      </c>
      <c r="C2275" t="s">
        <v>505</v>
      </c>
      <c r="D2275">
        <v>1</v>
      </c>
      <c r="E2275">
        <f>IF(D2275=1,0,1)</f>
        <v>0</v>
      </c>
    </row>
    <row r="2276" spans="1:5" x14ac:dyDescent="0.25">
      <c r="A2276" t="s">
        <v>3457</v>
      </c>
      <c r="B2276" t="s">
        <v>3683</v>
      </c>
      <c r="C2276" t="s">
        <v>3693</v>
      </c>
      <c r="D2276">
        <v>1</v>
      </c>
      <c r="E2276">
        <f>IF(D2276=1,0,1)</f>
        <v>0</v>
      </c>
    </row>
    <row r="2277" spans="1:5" x14ac:dyDescent="0.25">
      <c r="A2277" t="s">
        <v>208</v>
      </c>
      <c r="B2277" t="s">
        <v>622</v>
      </c>
      <c r="C2277" t="s">
        <v>629</v>
      </c>
      <c r="D2277">
        <v>1</v>
      </c>
      <c r="E2277">
        <f>IF(D2277=1,0,1)</f>
        <v>0</v>
      </c>
    </row>
    <row r="2278" spans="1:5" x14ac:dyDescent="0.25">
      <c r="A2278" t="s">
        <v>198</v>
      </c>
      <c r="B2278" t="s">
        <v>139</v>
      </c>
      <c r="C2278" t="s">
        <v>148</v>
      </c>
      <c r="D2278">
        <v>1</v>
      </c>
      <c r="E2278">
        <f>IF(D2278=1,0,1)</f>
        <v>0</v>
      </c>
    </row>
    <row r="2279" spans="1:5" x14ac:dyDescent="0.25">
      <c r="A2279" t="s">
        <v>3456</v>
      </c>
      <c r="B2279" t="s">
        <v>3445</v>
      </c>
      <c r="C2279" t="s">
        <v>3455</v>
      </c>
      <c r="D2279">
        <v>1</v>
      </c>
      <c r="E2279">
        <f>IF(D2279=1,0,1)</f>
        <v>0</v>
      </c>
    </row>
    <row r="2280" spans="1:5" x14ac:dyDescent="0.25">
      <c r="A2280" t="s">
        <v>3456</v>
      </c>
      <c r="B2280" t="s">
        <v>3443</v>
      </c>
      <c r="C2280" t="s">
        <v>3453</v>
      </c>
      <c r="D2280">
        <v>1</v>
      </c>
      <c r="E2280">
        <f>IF(D2280=1,0,1)</f>
        <v>0</v>
      </c>
    </row>
    <row r="2281" spans="1:5" x14ac:dyDescent="0.25">
      <c r="A2281" t="s">
        <v>3456</v>
      </c>
      <c r="B2281" t="s">
        <v>3444</v>
      </c>
      <c r="C2281" t="s">
        <v>3454</v>
      </c>
      <c r="D2281">
        <v>1</v>
      </c>
      <c r="E2281">
        <f>IF(D2281=1,0,1)</f>
        <v>0</v>
      </c>
    </row>
    <row r="2282" spans="1:5" x14ac:dyDescent="0.25">
      <c r="A2282" t="s">
        <v>4630</v>
      </c>
      <c r="B2282" t="s">
        <v>4692</v>
      </c>
      <c r="C2282" t="s">
        <v>4697</v>
      </c>
      <c r="D2282">
        <v>1</v>
      </c>
      <c r="E2282">
        <f>IF(D2282=1,0,1)</f>
        <v>0</v>
      </c>
    </row>
    <row r="2283" spans="1:5" x14ac:dyDescent="0.25">
      <c r="A2283" t="s">
        <v>2238</v>
      </c>
      <c r="B2283" t="s">
        <v>2352</v>
      </c>
      <c r="C2283" t="s">
        <v>2362</v>
      </c>
      <c r="D2283">
        <v>1</v>
      </c>
      <c r="E2283">
        <f>IF(D2283=1,0,1)</f>
        <v>0</v>
      </c>
    </row>
    <row r="2284" spans="1:5" x14ac:dyDescent="0.25">
      <c r="A2284" t="s">
        <v>3458</v>
      </c>
      <c r="B2284" t="s">
        <v>4005</v>
      </c>
      <c r="C2284" t="s">
        <v>4015</v>
      </c>
      <c r="D2284">
        <v>1</v>
      </c>
      <c r="E2284">
        <f>IF(D2284=1,0,1)</f>
        <v>0</v>
      </c>
    </row>
    <row r="2285" spans="1:5" x14ac:dyDescent="0.25">
      <c r="A2285" t="s">
        <v>3458</v>
      </c>
      <c r="B2285" t="s">
        <v>4111</v>
      </c>
      <c r="C2285" t="s">
        <v>4116</v>
      </c>
      <c r="D2285">
        <v>1</v>
      </c>
      <c r="E2285">
        <f>IF(D2285=1,0,1)</f>
        <v>0</v>
      </c>
    </row>
    <row r="2286" spans="1:5" x14ac:dyDescent="0.25">
      <c r="A2286" t="s">
        <v>3459</v>
      </c>
      <c r="B2286" t="s">
        <v>748</v>
      </c>
      <c r="C2286" t="s">
        <v>4122</v>
      </c>
      <c r="D2286">
        <v>1</v>
      </c>
      <c r="E2286">
        <f>IF(D2286=1,0,1)</f>
        <v>0</v>
      </c>
    </row>
    <row r="2287" spans="1:5" x14ac:dyDescent="0.25">
      <c r="A2287" t="s">
        <v>3457</v>
      </c>
      <c r="B2287" t="s">
        <v>3589</v>
      </c>
      <c r="C2287" t="s">
        <v>3595</v>
      </c>
      <c r="D2287">
        <v>1</v>
      </c>
      <c r="E2287">
        <f>IF(D2287=1,0,1)</f>
        <v>0</v>
      </c>
    </row>
    <row r="2288" spans="1:5" x14ac:dyDescent="0.25">
      <c r="A2288" t="s">
        <v>3456</v>
      </c>
      <c r="B2288" t="s">
        <v>3176</v>
      </c>
      <c r="C2288" t="s">
        <v>3179</v>
      </c>
      <c r="D2288">
        <v>1</v>
      </c>
      <c r="E2288">
        <f>IF(D2288=1,0,1)</f>
        <v>0</v>
      </c>
    </row>
    <row r="2289" spans="1:5" x14ac:dyDescent="0.25">
      <c r="A2289" t="s">
        <v>2838</v>
      </c>
      <c r="B2289" t="s">
        <v>3112</v>
      </c>
      <c r="C2289" t="s">
        <v>3118</v>
      </c>
      <c r="D2289">
        <v>1</v>
      </c>
      <c r="E2289">
        <f>IF(D2289=1,0,1)</f>
        <v>0</v>
      </c>
    </row>
    <row r="2290" spans="1:5" x14ac:dyDescent="0.25">
      <c r="A2290" t="s">
        <v>3458</v>
      </c>
      <c r="B2290" t="s">
        <v>4033</v>
      </c>
      <c r="C2290" t="s">
        <v>4047</v>
      </c>
      <c r="D2290">
        <v>1</v>
      </c>
      <c r="E2290">
        <f>IF(D2290=1,0,1)</f>
        <v>0</v>
      </c>
    </row>
    <row r="2291" spans="1:5" x14ac:dyDescent="0.25">
      <c r="A2291" t="s">
        <v>3456</v>
      </c>
      <c r="B2291" t="s">
        <v>3257</v>
      </c>
      <c r="C2291" t="s">
        <v>3267</v>
      </c>
      <c r="D2291">
        <v>1</v>
      </c>
      <c r="E2291">
        <f>IF(D2291=1,0,1)</f>
        <v>0</v>
      </c>
    </row>
    <row r="2292" spans="1:5" x14ac:dyDescent="0.25">
      <c r="A2292" t="s">
        <v>3458</v>
      </c>
      <c r="B2292" t="s">
        <v>4044</v>
      </c>
      <c r="C2292" t="s">
        <v>4048</v>
      </c>
      <c r="D2292">
        <v>1</v>
      </c>
      <c r="E2292">
        <f>IF(D2292=1,0,1)</f>
        <v>0</v>
      </c>
    </row>
    <row r="2293" spans="1:5" x14ac:dyDescent="0.25">
      <c r="A2293" t="s">
        <v>3456</v>
      </c>
      <c r="B2293" t="s">
        <v>3256</v>
      </c>
      <c r="C2293" t="s">
        <v>3266</v>
      </c>
      <c r="D2293">
        <v>1</v>
      </c>
      <c r="E2293">
        <f>IF(D2293=1,0,1)</f>
        <v>0</v>
      </c>
    </row>
    <row r="2294" spans="1:5" x14ac:dyDescent="0.25">
      <c r="A2294" t="s">
        <v>3456</v>
      </c>
      <c r="B2294" t="s">
        <v>3410</v>
      </c>
      <c r="C2294" t="s">
        <v>3423</v>
      </c>
      <c r="D2294">
        <v>1</v>
      </c>
      <c r="E2294">
        <f>IF(D2294=1,0,1)</f>
        <v>0</v>
      </c>
    </row>
    <row r="2295" spans="1:5" x14ac:dyDescent="0.25">
      <c r="A2295" t="s">
        <v>5288</v>
      </c>
      <c r="B2295" t="s">
        <v>5335</v>
      </c>
      <c r="C2295" t="s">
        <v>5332</v>
      </c>
      <c r="D2295">
        <v>1</v>
      </c>
      <c r="E2295">
        <f>IF(D2295=1,0,1)</f>
        <v>0</v>
      </c>
    </row>
    <row r="2296" spans="1:5" x14ac:dyDescent="0.25">
      <c r="A2296" t="s">
        <v>214</v>
      </c>
      <c r="B2296" t="s">
        <v>2190</v>
      </c>
      <c r="C2296" t="s">
        <v>2200</v>
      </c>
      <c r="D2296">
        <v>1</v>
      </c>
      <c r="E2296">
        <f>IF(D2296=1,0,1)</f>
        <v>0</v>
      </c>
    </row>
    <row r="2297" spans="1:5" x14ac:dyDescent="0.25">
      <c r="A2297" t="s">
        <v>5288</v>
      </c>
      <c r="B2297" t="s">
        <v>5342</v>
      </c>
      <c r="C2297" t="s">
        <v>5343</v>
      </c>
      <c r="D2297">
        <v>1</v>
      </c>
      <c r="E2297">
        <f>IF(D2297=1,0,1)</f>
        <v>0</v>
      </c>
    </row>
    <row r="2298" spans="1:5" x14ac:dyDescent="0.25">
      <c r="A2298" t="s">
        <v>5288</v>
      </c>
      <c r="B2298" t="s">
        <v>5341</v>
      </c>
      <c r="C2298" t="s">
        <v>5344</v>
      </c>
      <c r="D2298">
        <v>1</v>
      </c>
      <c r="E2298">
        <f>IF(D2298=1,0,1)</f>
        <v>0</v>
      </c>
    </row>
    <row r="2299" spans="1:5" x14ac:dyDescent="0.25">
      <c r="A2299" t="s">
        <v>210</v>
      </c>
      <c r="B2299" t="s">
        <v>991</v>
      </c>
      <c r="C2299" t="s">
        <v>1001</v>
      </c>
      <c r="D2299">
        <v>1</v>
      </c>
      <c r="E2299">
        <f>IF(D2299=1,0,1)</f>
        <v>0</v>
      </c>
    </row>
    <row r="2300" spans="1:5" x14ac:dyDescent="0.25">
      <c r="A2300" t="s">
        <v>211</v>
      </c>
      <c r="B2300" t="s">
        <v>1194</v>
      </c>
      <c r="C2300" t="s">
        <v>1198</v>
      </c>
      <c r="D2300">
        <v>1</v>
      </c>
      <c r="E2300">
        <f>IF(D2300=1,0,1)</f>
        <v>0</v>
      </c>
    </row>
    <row r="2301" spans="1:5" x14ac:dyDescent="0.25">
      <c r="A2301" t="s">
        <v>209</v>
      </c>
      <c r="B2301" t="s">
        <v>853</v>
      </c>
      <c r="C2301" t="s">
        <v>863</v>
      </c>
      <c r="D2301">
        <v>1</v>
      </c>
      <c r="E2301">
        <f>IF(D2301=1,0,1)</f>
        <v>0</v>
      </c>
    </row>
    <row r="2302" spans="1:5" x14ac:dyDescent="0.25">
      <c r="A2302" t="s">
        <v>208</v>
      </c>
      <c r="B2302" t="s">
        <v>513</v>
      </c>
      <c r="C2302" t="s">
        <v>520</v>
      </c>
      <c r="D2302">
        <v>1</v>
      </c>
      <c r="E2302">
        <f>IF(D2302=1,0,1)</f>
        <v>0</v>
      </c>
    </row>
    <row r="2303" spans="1:5" x14ac:dyDescent="0.25">
      <c r="A2303" t="s">
        <v>210</v>
      </c>
      <c r="B2303" t="s">
        <v>985</v>
      </c>
      <c r="C2303" t="s">
        <v>995</v>
      </c>
      <c r="D2303">
        <v>1</v>
      </c>
      <c r="E2303">
        <f>IF(D2303=1,0,1)</f>
        <v>0</v>
      </c>
    </row>
    <row r="2304" spans="1:5" x14ac:dyDescent="0.25">
      <c r="A2304" t="s">
        <v>2238</v>
      </c>
      <c r="B2304" t="s">
        <v>2403</v>
      </c>
      <c r="C2304" t="s">
        <v>2410</v>
      </c>
      <c r="D2304">
        <v>1</v>
      </c>
      <c r="E2304">
        <f>IF(D2304=1,0,1)</f>
        <v>0</v>
      </c>
    </row>
    <row r="2305" spans="1:5" x14ac:dyDescent="0.25">
      <c r="A2305" t="s">
        <v>2238</v>
      </c>
      <c r="B2305" t="s">
        <v>2413</v>
      </c>
      <c r="C2305" t="s">
        <v>2421</v>
      </c>
      <c r="D2305">
        <v>1</v>
      </c>
      <c r="E2305">
        <f>IF(D2305=1,0,1)</f>
        <v>0</v>
      </c>
    </row>
    <row r="2306" spans="1:5" x14ac:dyDescent="0.25">
      <c r="A2306" t="s">
        <v>198</v>
      </c>
      <c r="B2306" t="s">
        <v>157</v>
      </c>
      <c r="C2306" t="s">
        <v>163</v>
      </c>
      <c r="D2306">
        <v>1</v>
      </c>
      <c r="E2306">
        <f>IF(D2306=1,0,1)</f>
        <v>0</v>
      </c>
    </row>
    <row r="2307" spans="1:5" x14ac:dyDescent="0.25">
      <c r="A2307" t="s">
        <v>3456</v>
      </c>
      <c r="B2307" t="s">
        <v>3201</v>
      </c>
      <c r="C2307" t="s">
        <v>3204</v>
      </c>
      <c r="D2307">
        <v>1</v>
      </c>
      <c r="E2307">
        <f>IF(D2307=1,0,1)</f>
        <v>0</v>
      </c>
    </row>
    <row r="2308" spans="1:5" x14ac:dyDescent="0.25">
      <c r="A2308" t="s">
        <v>214</v>
      </c>
      <c r="B2308" t="s">
        <v>2016</v>
      </c>
      <c r="C2308" t="s">
        <v>2028</v>
      </c>
      <c r="D2308">
        <v>1</v>
      </c>
      <c r="E2308">
        <f>IF(D2308=1,0,1)</f>
        <v>0</v>
      </c>
    </row>
    <row r="2309" spans="1:5" x14ac:dyDescent="0.25">
      <c r="A2309" t="s">
        <v>4767</v>
      </c>
      <c r="B2309" t="s">
        <v>4867</v>
      </c>
      <c r="C2309" t="s">
        <v>4876</v>
      </c>
      <c r="D2309">
        <v>1</v>
      </c>
      <c r="E2309">
        <f>IF(D2309=1,0,1)</f>
        <v>0</v>
      </c>
    </row>
    <row r="2310" spans="1:5" x14ac:dyDescent="0.25">
      <c r="A2310" t="s">
        <v>3458</v>
      </c>
      <c r="B2310" t="s">
        <v>3913</v>
      </c>
      <c r="C2310" t="s">
        <v>3919</v>
      </c>
      <c r="D2310">
        <v>1</v>
      </c>
      <c r="E2310">
        <f>IF(D2310=1,0,1)</f>
        <v>0</v>
      </c>
    </row>
    <row r="2311" spans="1:5" x14ac:dyDescent="0.25">
      <c r="A2311" t="s">
        <v>2838</v>
      </c>
      <c r="B2311" t="s">
        <v>2893</v>
      </c>
      <c r="C2311" t="s">
        <v>2900</v>
      </c>
      <c r="D2311">
        <v>1</v>
      </c>
      <c r="E2311">
        <f>IF(D2311=1,0,1)</f>
        <v>0</v>
      </c>
    </row>
    <row r="2312" spans="1:5" x14ac:dyDescent="0.25">
      <c r="A2312" t="s">
        <v>3456</v>
      </c>
      <c r="B2312" t="s">
        <v>3228</v>
      </c>
      <c r="C2312" t="s">
        <v>3238</v>
      </c>
      <c r="D2312">
        <v>1</v>
      </c>
      <c r="E2312">
        <f>IF(D2312=1,0,1)</f>
        <v>0</v>
      </c>
    </row>
    <row r="2313" spans="1:5" x14ac:dyDescent="0.25">
      <c r="A2313" t="s">
        <v>208</v>
      </c>
      <c r="B2313" t="s">
        <v>523</v>
      </c>
      <c r="C2313" t="s">
        <v>532</v>
      </c>
      <c r="D2313">
        <v>1</v>
      </c>
      <c r="E2313">
        <f>IF(D2313=1,0,1)</f>
        <v>0</v>
      </c>
    </row>
    <row r="2314" spans="1:5" x14ac:dyDescent="0.25">
      <c r="A2314" t="s">
        <v>3456</v>
      </c>
      <c r="B2314" t="s">
        <v>3229</v>
      </c>
      <c r="C2314" t="s">
        <v>3239</v>
      </c>
      <c r="D2314">
        <v>1</v>
      </c>
      <c r="E2314">
        <f>IF(D2314=1,0,1)</f>
        <v>0</v>
      </c>
    </row>
    <row r="2315" spans="1:5" x14ac:dyDescent="0.25">
      <c r="A2315" t="s">
        <v>2238</v>
      </c>
      <c r="B2315" t="s">
        <v>2343</v>
      </c>
      <c r="C2315" t="s">
        <v>2346</v>
      </c>
      <c r="D2315">
        <v>1</v>
      </c>
      <c r="E2315">
        <f>IF(D2315=1,0,1)</f>
        <v>0</v>
      </c>
    </row>
    <row r="2316" spans="1:5" x14ac:dyDescent="0.25">
      <c r="A2316" t="s">
        <v>214</v>
      </c>
      <c r="B2316" t="s">
        <v>2204</v>
      </c>
      <c r="C2316" t="s">
        <v>2208</v>
      </c>
      <c r="D2316">
        <v>1</v>
      </c>
      <c r="E2316">
        <f>IF(D2316=1,0,1)</f>
        <v>0</v>
      </c>
    </row>
    <row r="2317" spans="1:5" x14ac:dyDescent="0.25">
      <c r="A2317" t="s">
        <v>3457</v>
      </c>
      <c r="B2317" t="s">
        <v>3590</v>
      </c>
      <c r="C2317" t="s">
        <v>3596</v>
      </c>
      <c r="D2317">
        <v>1</v>
      </c>
      <c r="E2317">
        <f>IF(D2317=1,0,1)</f>
        <v>0</v>
      </c>
    </row>
    <row r="2318" spans="1:5" x14ac:dyDescent="0.25">
      <c r="A2318" t="s">
        <v>3457</v>
      </c>
      <c r="B2318" t="s">
        <v>3684</v>
      </c>
      <c r="C2318" t="s">
        <v>3694</v>
      </c>
      <c r="D2318">
        <v>1</v>
      </c>
      <c r="E2318">
        <f>IF(D2318=1,0,1)</f>
        <v>0</v>
      </c>
    </row>
    <row r="2319" spans="1:5" x14ac:dyDescent="0.25">
      <c r="A2319" t="s">
        <v>213</v>
      </c>
      <c r="B2319" t="s">
        <v>1729</v>
      </c>
      <c r="C2319" t="s">
        <v>1739</v>
      </c>
      <c r="D2319">
        <v>1</v>
      </c>
      <c r="E2319">
        <f>IF(D2319=1,0,1)</f>
        <v>0</v>
      </c>
    </row>
    <row r="2320" spans="1:5" x14ac:dyDescent="0.25">
      <c r="A2320" t="s">
        <v>3458</v>
      </c>
      <c r="B2320" t="s">
        <v>4074</v>
      </c>
      <c r="C2320" t="s">
        <v>4083</v>
      </c>
      <c r="D2320">
        <v>1</v>
      </c>
      <c r="E2320">
        <f>IF(D2320=1,0,1)</f>
        <v>0</v>
      </c>
    </row>
    <row r="2321" spans="1:5" x14ac:dyDescent="0.25">
      <c r="A2321" t="s">
        <v>3457</v>
      </c>
      <c r="B2321" t="s">
        <v>3699</v>
      </c>
      <c r="C2321" t="s">
        <v>3698</v>
      </c>
      <c r="D2321">
        <v>1</v>
      </c>
      <c r="E2321">
        <f>IF(D2321=1,0,1)</f>
        <v>0</v>
      </c>
    </row>
    <row r="2322" spans="1:5" x14ac:dyDescent="0.25">
      <c r="A2322" t="s">
        <v>3456</v>
      </c>
      <c r="B2322" t="s">
        <v>3415</v>
      </c>
      <c r="C2322" t="s">
        <v>3429</v>
      </c>
      <c r="D2322">
        <v>1</v>
      </c>
      <c r="E2322">
        <f>IF(D2322=1,0,1)</f>
        <v>0</v>
      </c>
    </row>
    <row r="2323" spans="1:5" x14ac:dyDescent="0.25">
      <c r="A2323" t="s">
        <v>212</v>
      </c>
      <c r="B2323" t="s">
        <v>1534</v>
      </c>
      <c r="C2323" t="s">
        <v>1540</v>
      </c>
      <c r="D2323">
        <v>1</v>
      </c>
      <c r="E2323">
        <f>IF(D2323=1,0,1)</f>
        <v>0</v>
      </c>
    </row>
    <row r="2324" spans="1:5" x14ac:dyDescent="0.25">
      <c r="A2324" t="s">
        <v>3457</v>
      </c>
      <c r="B2324" t="s">
        <v>3685</v>
      </c>
      <c r="C2324" t="s">
        <v>3695</v>
      </c>
      <c r="D2324">
        <v>1</v>
      </c>
      <c r="E2324">
        <f>IF(D2324=1,0,1)</f>
        <v>0</v>
      </c>
    </row>
    <row r="2325" spans="1:5" x14ac:dyDescent="0.25">
      <c r="A2325" t="s">
        <v>213</v>
      </c>
      <c r="B2325" t="s">
        <v>1866</v>
      </c>
      <c r="C2325" t="s">
        <v>1876</v>
      </c>
      <c r="D2325">
        <v>1</v>
      </c>
      <c r="E2325">
        <f>IF(D2325=1,0,1)</f>
        <v>0</v>
      </c>
    </row>
    <row r="2326" spans="1:5" x14ac:dyDescent="0.25">
      <c r="A2326" t="s">
        <v>211</v>
      </c>
      <c r="B2326" t="s">
        <v>1191</v>
      </c>
      <c r="C2326" t="s">
        <v>1195</v>
      </c>
      <c r="D2326">
        <v>1</v>
      </c>
      <c r="E2326">
        <f>IF(D2326=1,0,1)</f>
        <v>0</v>
      </c>
    </row>
    <row r="2327" spans="1:5" x14ac:dyDescent="0.25">
      <c r="A2327" t="s">
        <v>214</v>
      </c>
      <c r="B2327" t="s">
        <v>2192</v>
      </c>
      <c r="C2327" t="s">
        <v>2202</v>
      </c>
      <c r="D2327">
        <v>1</v>
      </c>
      <c r="E2327">
        <f>IF(D2327=1,0,1)</f>
        <v>0</v>
      </c>
    </row>
    <row r="2328" spans="1:5" x14ac:dyDescent="0.25">
      <c r="A2328" t="s">
        <v>5143</v>
      </c>
      <c r="B2328" t="s">
        <v>5234</v>
      </c>
      <c r="C2328" t="s">
        <v>5244</v>
      </c>
      <c r="D2328">
        <v>1</v>
      </c>
      <c r="E2328">
        <f>IF(D2328=1,0,1)</f>
        <v>0</v>
      </c>
    </row>
    <row r="2329" spans="1:5" x14ac:dyDescent="0.25">
      <c r="A2329" t="s">
        <v>210</v>
      </c>
      <c r="B2329" t="s">
        <v>988</v>
      </c>
      <c r="C2329" t="s">
        <v>998</v>
      </c>
      <c r="D2329">
        <v>1</v>
      </c>
      <c r="E2329">
        <f>IF(D2329=1,0,1)</f>
        <v>0</v>
      </c>
    </row>
    <row r="2330" spans="1:5" x14ac:dyDescent="0.25">
      <c r="A2330" t="s">
        <v>209</v>
      </c>
      <c r="B2330" t="s">
        <v>849</v>
      </c>
      <c r="C2330" t="s">
        <v>859</v>
      </c>
      <c r="D2330">
        <v>1</v>
      </c>
      <c r="E2330">
        <f>IF(D2330=1,0,1)</f>
        <v>0</v>
      </c>
    </row>
    <row r="2331" spans="1:5" x14ac:dyDescent="0.25">
      <c r="A2331" t="s">
        <v>2238</v>
      </c>
      <c r="B2331" t="s">
        <v>2327</v>
      </c>
      <c r="C2331" t="s">
        <v>2336</v>
      </c>
      <c r="D2331">
        <v>1</v>
      </c>
      <c r="E2331">
        <f>IF(D2331=1,0,1)</f>
        <v>0</v>
      </c>
    </row>
    <row r="2332" spans="1:5" x14ac:dyDescent="0.25">
      <c r="A2332" t="s">
        <v>3459</v>
      </c>
      <c r="B2332" t="s">
        <v>4390</v>
      </c>
      <c r="C2332" t="s">
        <v>4396</v>
      </c>
      <c r="D2332">
        <v>1</v>
      </c>
      <c r="E2332">
        <f>IF(D2332=1,0,1)</f>
        <v>0</v>
      </c>
    </row>
    <row r="2333" spans="1:5" x14ac:dyDescent="0.25">
      <c r="A2333" t="s">
        <v>214</v>
      </c>
      <c r="B2333" t="s">
        <v>2189</v>
      </c>
      <c r="C2333" t="s">
        <v>2199</v>
      </c>
      <c r="D2333">
        <v>1</v>
      </c>
      <c r="E2333">
        <f>IF(D2333=1,0,1)</f>
        <v>0</v>
      </c>
    </row>
    <row r="2334" spans="1:5" x14ac:dyDescent="0.25">
      <c r="A2334" t="s">
        <v>212</v>
      </c>
      <c r="B2334" t="s">
        <v>1408</v>
      </c>
      <c r="C2334" t="s">
        <v>1418</v>
      </c>
      <c r="D2334">
        <v>1</v>
      </c>
      <c r="E2334">
        <f>IF(D2334=1,0,1)</f>
        <v>0</v>
      </c>
    </row>
    <row r="2335" spans="1:5" x14ac:dyDescent="0.25">
      <c r="A2335" t="s">
        <v>4400</v>
      </c>
      <c r="B2335" t="s">
        <v>4480</v>
      </c>
      <c r="C2335" t="s">
        <v>4488</v>
      </c>
      <c r="D2335">
        <v>1</v>
      </c>
      <c r="E2335">
        <f>IF(D2335=1,0,1)</f>
        <v>0</v>
      </c>
    </row>
    <row r="2336" spans="1:5" x14ac:dyDescent="0.25">
      <c r="A2336" t="s">
        <v>2530</v>
      </c>
      <c r="B2336" t="s">
        <v>206</v>
      </c>
      <c r="C2336" t="s">
        <v>2535</v>
      </c>
      <c r="D2336">
        <v>1</v>
      </c>
      <c r="E2336">
        <f>IF(D2336=1,0,1)</f>
        <v>0</v>
      </c>
    </row>
    <row r="2337" spans="1:5" x14ac:dyDescent="0.25">
      <c r="A2337" t="s">
        <v>213</v>
      </c>
      <c r="B2337" t="s">
        <v>1733</v>
      </c>
      <c r="C2337" t="s">
        <v>1743</v>
      </c>
      <c r="D2337">
        <v>1</v>
      </c>
      <c r="E2337">
        <f>IF(D2337=1,0,1)</f>
        <v>0</v>
      </c>
    </row>
    <row r="2338" spans="1:5" x14ac:dyDescent="0.25">
      <c r="A2338" t="s">
        <v>3459</v>
      </c>
      <c r="B2338" t="s">
        <v>4242</v>
      </c>
      <c r="C2338" t="s">
        <v>4253</v>
      </c>
      <c r="D2338">
        <v>1</v>
      </c>
      <c r="E2338">
        <f>IF(D2338=1,0,1)</f>
        <v>0</v>
      </c>
    </row>
    <row r="2339" spans="1:5" x14ac:dyDescent="0.25">
      <c r="A2339" t="s">
        <v>211</v>
      </c>
      <c r="B2339" t="s">
        <v>1145</v>
      </c>
      <c r="C2339" t="s">
        <v>1155</v>
      </c>
      <c r="D2339">
        <v>1</v>
      </c>
      <c r="E2339">
        <f>IF(D2339=1,0,1)</f>
        <v>0</v>
      </c>
    </row>
    <row r="2340" spans="1:5" x14ac:dyDescent="0.25">
      <c r="A2340" t="s">
        <v>3456</v>
      </c>
      <c r="B2340" t="s">
        <v>3182</v>
      </c>
      <c r="C2340" t="s">
        <v>3190</v>
      </c>
      <c r="D2340">
        <v>1</v>
      </c>
      <c r="E2340">
        <f>IF(D2340=1,0,1)</f>
        <v>0</v>
      </c>
    </row>
    <row r="2341" spans="1:5" x14ac:dyDescent="0.25">
      <c r="A2341" t="s">
        <v>211</v>
      </c>
      <c r="B2341" t="s">
        <v>1234</v>
      </c>
      <c r="C2341" t="s">
        <v>1233</v>
      </c>
      <c r="D2341">
        <v>1</v>
      </c>
      <c r="E2341">
        <f>IF(D2341=1,0,1)</f>
        <v>0</v>
      </c>
    </row>
    <row r="2342" spans="1:5" x14ac:dyDescent="0.25">
      <c r="A2342" t="s">
        <v>4400</v>
      </c>
      <c r="B2342" t="s">
        <v>4558</v>
      </c>
      <c r="C2342" t="s">
        <v>4563</v>
      </c>
      <c r="D2342">
        <v>1</v>
      </c>
      <c r="E2342">
        <f>IF(D2342=1,0,1)</f>
        <v>0</v>
      </c>
    </row>
    <row r="2343" spans="1:5" x14ac:dyDescent="0.25">
      <c r="A2343" t="s">
        <v>4767</v>
      </c>
      <c r="B2343" t="s">
        <v>4942</v>
      </c>
      <c r="C2343" t="s">
        <v>4949</v>
      </c>
      <c r="D2343">
        <v>1</v>
      </c>
      <c r="E2343">
        <f>IF(D2343=1,0,1)</f>
        <v>0</v>
      </c>
    </row>
    <row r="2344" spans="1:5" x14ac:dyDescent="0.25">
      <c r="A2344" t="s">
        <v>211</v>
      </c>
      <c r="B2344" t="s">
        <v>1144</v>
      </c>
      <c r="C2344" t="s">
        <v>1154</v>
      </c>
      <c r="D2344">
        <v>1</v>
      </c>
      <c r="E2344">
        <f>IF(D2344=1,0,1)</f>
        <v>0</v>
      </c>
    </row>
    <row r="2345" spans="1:5" x14ac:dyDescent="0.25">
      <c r="A2345" t="s">
        <v>3458</v>
      </c>
      <c r="B2345" t="s">
        <v>3912</v>
      </c>
      <c r="C2345" t="s">
        <v>3918</v>
      </c>
      <c r="D2345">
        <v>1</v>
      </c>
      <c r="E2345">
        <f>IF(D2345=1,0,1)</f>
        <v>0</v>
      </c>
    </row>
    <row r="2346" spans="1:5" x14ac:dyDescent="0.25">
      <c r="A2346" t="s">
        <v>210</v>
      </c>
      <c r="B2346" t="s">
        <v>987</v>
      </c>
      <c r="C2346" t="s">
        <v>997</v>
      </c>
      <c r="D2346">
        <v>1</v>
      </c>
      <c r="E2346">
        <f>IF(D2346=1,0,1)</f>
        <v>0</v>
      </c>
    </row>
    <row r="2347" spans="1:5" x14ac:dyDescent="0.25">
      <c r="A2347" t="s">
        <v>209</v>
      </c>
      <c r="B2347" t="s">
        <v>685</v>
      </c>
      <c r="C2347" t="s">
        <v>697</v>
      </c>
      <c r="D2347">
        <v>1</v>
      </c>
      <c r="E2347">
        <f>IF(D2347=1,0,1)</f>
        <v>0</v>
      </c>
    </row>
    <row r="2348" spans="1:5" x14ac:dyDescent="0.25">
      <c r="A2348" t="s">
        <v>3459</v>
      </c>
      <c r="B2348" t="s">
        <v>4241</v>
      </c>
      <c r="C2348" t="s">
        <v>4250</v>
      </c>
      <c r="D2348">
        <v>1</v>
      </c>
      <c r="E2348">
        <f>IF(D2348=1,0,1)</f>
        <v>0</v>
      </c>
    </row>
    <row r="2349" spans="1:5" x14ac:dyDescent="0.25">
      <c r="A2349" t="s">
        <v>3459</v>
      </c>
      <c r="B2349" t="s">
        <v>4240</v>
      </c>
      <c r="C2349" t="s">
        <v>4249</v>
      </c>
      <c r="D2349">
        <v>1</v>
      </c>
      <c r="E2349">
        <f>IF(D2349=1,0,1)</f>
        <v>0</v>
      </c>
    </row>
    <row r="2350" spans="1:5" x14ac:dyDescent="0.25">
      <c r="A2350" t="s">
        <v>3459</v>
      </c>
      <c r="B2350" t="s">
        <v>4251</v>
      </c>
      <c r="C2350" t="s">
        <v>4252</v>
      </c>
      <c r="D2350">
        <v>1</v>
      </c>
      <c r="E2350">
        <f>IF(D2350=1,0,1)</f>
        <v>0</v>
      </c>
    </row>
    <row r="2351" spans="1:5" x14ac:dyDescent="0.25">
      <c r="A2351" t="s">
        <v>3459</v>
      </c>
      <c r="B2351" t="s">
        <v>4233</v>
      </c>
      <c r="C2351" t="s">
        <v>4243</v>
      </c>
      <c r="D2351">
        <v>1</v>
      </c>
      <c r="E2351">
        <f>IF(D2351=1,0,1)</f>
        <v>0</v>
      </c>
    </row>
    <row r="2352" spans="1:5" x14ac:dyDescent="0.25">
      <c r="A2352" t="s">
        <v>4767</v>
      </c>
      <c r="B2352" t="s">
        <v>4788</v>
      </c>
      <c r="C2352" t="s">
        <v>4800</v>
      </c>
      <c r="D2352">
        <v>1</v>
      </c>
      <c r="E2352">
        <f>IF(D2352=1,0,1)</f>
        <v>0</v>
      </c>
    </row>
    <row r="2353" spans="1:5" x14ac:dyDescent="0.25">
      <c r="A2353" t="s">
        <v>2838</v>
      </c>
      <c r="B2353" t="s">
        <v>3058</v>
      </c>
      <c r="C2353" t="s">
        <v>3070</v>
      </c>
      <c r="D2353">
        <v>1</v>
      </c>
      <c r="E2353">
        <f>IF(D2353=1,0,1)</f>
        <v>0</v>
      </c>
    </row>
    <row r="2354" spans="1:5" x14ac:dyDescent="0.25">
      <c r="A2354" t="s">
        <v>2530</v>
      </c>
      <c r="B2354" t="s">
        <v>2797</v>
      </c>
      <c r="C2354" t="s">
        <v>2803</v>
      </c>
      <c r="D2354">
        <v>1</v>
      </c>
      <c r="E2354">
        <f>IF(D2354=1,0,1)</f>
        <v>0</v>
      </c>
    </row>
    <row r="2355" spans="1:5" x14ac:dyDescent="0.25">
      <c r="A2355" t="s">
        <v>3456</v>
      </c>
      <c r="B2355" t="s">
        <v>3394</v>
      </c>
      <c r="C2355" t="s">
        <v>3402</v>
      </c>
      <c r="D2355">
        <v>1</v>
      </c>
      <c r="E2355">
        <f>IF(D2355=1,0,1)</f>
        <v>0</v>
      </c>
    </row>
    <row r="2356" spans="1:5" x14ac:dyDescent="0.25">
      <c r="A2356" t="s">
        <v>2838</v>
      </c>
      <c r="B2356" t="s">
        <v>3096</v>
      </c>
      <c r="C2356" t="s">
        <v>3104</v>
      </c>
      <c r="D2356">
        <v>1</v>
      </c>
      <c r="E2356">
        <f>IF(D2356=1,0,1)</f>
        <v>0</v>
      </c>
    </row>
    <row r="2357" spans="1:5" x14ac:dyDescent="0.25">
      <c r="A2357" t="s">
        <v>213</v>
      </c>
      <c r="B2357" t="s">
        <v>1679</v>
      </c>
      <c r="C2357" t="s">
        <v>1690</v>
      </c>
      <c r="D2357">
        <v>1</v>
      </c>
      <c r="E2357">
        <f>IF(D2357=1,0,1)</f>
        <v>0</v>
      </c>
    </row>
    <row r="2358" spans="1:5" x14ac:dyDescent="0.25">
      <c r="A2358" t="s">
        <v>209</v>
      </c>
      <c r="B2358" t="s">
        <v>688</v>
      </c>
      <c r="C2358" t="s">
        <v>700</v>
      </c>
      <c r="D2358">
        <v>1</v>
      </c>
      <c r="E2358">
        <f>IF(D2358=1,0,1)</f>
        <v>0</v>
      </c>
    </row>
    <row r="2359" spans="1:5" x14ac:dyDescent="0.25">
      <c r="A2359" t="s">
        <v>209</v>
      </c>
      <c r="B2359" t="s">
        <v>747</v>
      </c>
      <c r="C2359" t="s">
        <v>755</v>
      </c>
      <c r="D2359">
        <v>1</v>
      </c>
      <c r="E2359">
        <f>IF(D2359=1,0,1)</f>
        <v>0</v>
      </c>
    </row>
    <row r="2360" spans="1:5" x14ac:dyDescent="0.25">
      <c r="A2360" t="s">
        <v>210</v>
      </c>
      <c r="B2360" t="s">
        <v>1006</v>
      </c>
      <c r="C2360" t="s">
        <v>1012</v>
      </c>
      <c r="D2360">
        <v>1</v>
      </c>
      <c r="E2360">
        <f>IF(D2360=1,0,1)</f>
        <v>0</v>
      </c>
    </row>
    <row r="2361" spans="1:5" x14ac:dyDescent="0.25">
      <c r="A2361" t="s">
        <v>209</v>
      </c>
      <c r="B2361" t="s">
        <v>748</v>
      </c>
      <c r="C2361" t="s">
        <v>756</v>
      </c>
      <c r="D2361">
        <v>1</v>
      </c>
      <c r="E2361">
        <f>IF(D2361=1,0,1)</f>
        <v>0</v>
      </c>
    </row>
    <row r="2362" spans="1:5" x14ac:dyDescent="0.25">
      <c r="A2362" t="s">
        <v>3458</v>
      </c>
      <c r="B2362" t="s">
        <v>3911</v>
      </c>
      <c r="C2362" t="s">
        <v>3917</v>
      </c>
      <c r="D2362">
        <v>1</v>
      </c>
      <c r="E2362">
        <f>IF(D2362=1,0,1)</f>
        <v>0</v>
      </c>
    </row>
    <row r="2363" spans="1:5" x14ac:dyDescent="0.25">
      <c r="A2363" t="s">
        <v>209</v>
      </c>
      <c r="B2363" t="s">
        <v>855</v>
      </c>
      <c r="C2363" t="s">
        <v>865</v>
      </c>
      <c r="D2363">
        <v>1</v>
      </c>
      <c r="E2363">
        <f>IF(D2363=1,0,1)</f>
        <v>0</v>
      </c>
    </row>
    <row r="2364" spans="1:5" x14ac:dyDescent="0.25">
      <c r="A2364" t="s">
        <v>210</v>
      </c>
      <c r="B2364" t="s">
        <v>989</v>
      </c>
      <c r="C2364" t="s">
        <v>999</v>
      </c>
      <c r="D2364">
        <v>1</v>
      </c>
      <c r="E2364">
        <f>IF(D2364=1,0,1)</f>
        <v>0</v>
      </c>
    </row>
    <row r="2365" spans="1:5" x14ac:dyDescent="0.25">
      <c r="A2365" t="s">
        <v>213</v>
      </c>
      <c r="B2365" t="s">
        <v>1808</v>
      </c>
      <c r="C2365" t="s">
        <v>1828</v>
      </c>
      <c r="D2365">
        <v>1</v>
      </c>
      <c r="E2365">
        <f>IF(D2365=1,0,1)</f>
        <v>0</v>
      </c>
    </row>
    <row r="2366" spans="1:5" x14ac:dyDescent="0.25">
      <c r="A2366" t="s">
        <v>211</v>
      </c>
      <c r="B2366" t="s">
        <v>1304</v>
      </c>
      <c r="C2366" t="s">
        <v>1314</v>
      </c>
      <c r="D2366">
        <v>1</v>
      </c>
      <c r="E2366">
        <f>IF(D2366=1,0,1)</f>
        <v>0</v>
      </c>
    </row>
    <row r="2367" spans="1:5" x14ac:dyDescent="0.25">
      <c r="A2367" t="s">
        <v>209</v>
      </c>
      <c r="B2367" t="s">
        <v>680</v>
      </c>
      <c r="C2367" t="s">
        <v>694</v>
      </c>
      <c r="D2367">
        <v>1</v>
      </c>
      <c r="E2367">
        <f>IF(D2367=1,0,1)</f>
        <v>0</v>
      </c>
    </row>
    <row r="2368" spans="1:5" x14ac:dyDescent="0.25">
      <c r="A2368" t="s">
        <v>209</v>
      </c>
      <c r="B2368" t="s">
        <v>676</v>
      </c>
      <c r="C2368" t="s">
        <v>691</v>
      </c>
      <c r="D2368">
        <v>1</v>
      </c>
      <c r="E2368">
        <f>IF(D2368=1,0,1)</f>
        <v>0</v>
      </c>
    </row>
    <row r="2369" spans="1:5" x14ac:dyDescent="0.25">
      <c r="A2369" t="s">
        <v>4630</v>
      </c>
      <c r="B2369" t="s">
        <v>4714</v>
      </c>
      <c r="C2369" t="s">
        <v>4719</v>
      </c>
      <c r="D2369">
        <v>1</v>
      </c>
      <c r="E2369">
        <f>IF(D2369=1,0,1)</f>
        <v>0</v>
      </c>
    </row>
    <row r="2370" spans="1:5" x14ac:dyDescent="0.25">
      <c r="A2370" t="s">
        <v>207</v>
      </c>
      <c r="B2370" t="s">
        <v>253</v>
      </c>
      <c r="C2370" t="s">
        <v>264</v>
      </c>
      <c r="D2370">
        <v>1</v>
      </c>
      <c r="E2370">
        <f>IF(D2370=1,0,1)</f>
        <v>0</v>
      </c>
    </row>
    <row r="2371" spans="1:5" x14ac:dyDescent="0.25">
      <c r="A2371" t="s">
        <v>4630</v>
      </c>
      <c r="B2371" t="s">
        <v>4649</v>
      </c>
      <c r="C2371" t="s">
        <v>4652</v>
      </c>
      <c r="D2371">
        <v>1</v>
      </c>
      <c r="E2371">
        <f>IF(D2371=1,0,1)</f>
        <v>0</v>
      </c>
    </row>
    <row r="2372" spans="1:5" x14ac:dyDescent="0.25">
      <c r="A2372" t="s">
        <v>211</v>
      </c>
      <c r="B2372" t="s">
        <v>1357</v>
      </c>
      <c r="C2372" t="s">
        <v>1364</v>
      </c>
      <c r="D2372">
        <v>1</v>
      </c>
      <c r="E2372">
        <f>IF(D2372=1,0,1)</f>
        <v>0</v>
      </c>
    </row>
    <row r="2373" spans="1:5" x14ac:dyDescent="0.25">
      <c r="A2373" t="s">
        <v>3459</v>
      </c>
      <c r="B2373" t="s">
        <v>4236</v>
      </c>
      <c r="C2373" t="s">
        <v>4246</v>
      </c>
      <c r="D2373">
        <v>1</v>
      </c>
      <c r="E2373">
        <f>IF(D2373=1,0,1)</f>
        <v>0</v>
      </c>
    </row>
    <row r="2374" spans="1:5" x14ac:dyDescent="0.25">
      <c r="A2374" t="s">
        <v>3459</v>
      </c>
      <c r="B2374" t="s">
        <v>4237</v>
      </c>
      <c r="C2374" t="s">
        <v>4247</v>
      </c>
      <c r="D2374">
        <v>1</v>
      </c>
      <c r="E2374">
        <f>IF(D2374=1,0,1)</f>
        <v>0</v>
      </c>
    </row>
    <row r="2375" spans="1:5" x14ac:dyDescent="0.25">
      <c r="A2375" t="s">
        <v>2838</v>
      </c>
      <c r="B2375" t="s">
        <v>3009</v>
      </c>
      <c r="C2375" t="s">
        <v>3019</v>
      </c>
      <c r="D2375">
        <v>1</v>
      </c>
      <c r="E2375">
        <f>IF(D2375=1,0,1)</f>
        <v>0</v>
      </c>
    </row>
    <row r="2376" spans="1:5" x14ac:dyDescent="0.25">
      <c r="A2376" t="s">
        <v>2838</v>
      </c>
      <c r="B2376" t="s">
        <v>2926</v>
      </c>
      <c r="C2376" t="s">
        <v>2936</v>
      </c>
      <c r="D2376">
        <v>1</v>
      </c>
      <c r="E2376">
        <f>IF(D2376=1,0,1)</f>
        <v>0</v>
      </c>
    </row>
    <row r="2377" spans="1:5" x14ac:dyDescent="0.25">
      <c r="A2377" t="s">
        <v>5288</v>
      </c>
      <c r="B2377" t="s">
        <v>5393</v>
      </c>
      <c r="C2377" t="s">
        <v>5401</v>
      </c>
      <c r="D2377">
        <v>1</v>
      </c>
      <c r="E2377">
        <f>IF(D2377=1,0,1)</f>
        <v>0</v>
      </c>
    </row>
    <row r="2378" spans="1:5" x14ac:dyDescent="0.25">
      <c r="A2378" t="s">
        <v>209</v>
      </c>
      <c r="B2378" t="s">
        <v>5870</v>
      </c>
      <c r="C2378" t="s">
        <v>714</v>
      </c>
      <c r="D2378">
        <v>1</v>
      </c>
      <c r="E2378">
        <f>IF(D2378=1,0,1)</f>
        <v>0</v>
      </c>
    </row>
    <row r="2379" spans="1:5" x14ac:dyDescent="0.25">
      <c r="A2379" t="s">
        <v>212</v>
      </c>
      <c r="B2379" t="s">
        <v>1608</v>
      </c>
      <c r="C2379" t="s">
        <v>1617</v>
      </c>
      <c r="D2379">
        <v>1</v>
      </c>
      <c r="E2379">
        <f>IF(D2379=1,0,1)</f>
        <v>0</v>
      </c>
    </row>
    <row r="2380" spans="1:5" x14ac:dyDescent="0.25">
      <c r="A2380" t="s">
        <v>4985</v>
      </c>
      <c r="B2380" t="s">
        <v>5090</v>
      </c>
      <c r="C2380" t="s">
        <v>5100</v>
      </c>
      <c r="D2380">
        <v>1</v>
      </c>
      <c r="E2380">
        <f>IF(D2380=1,0,1)</f>
        <v>0</v>
      </c>
    </row>
    <row r="2381" spans="1:5" x14ac:dyDescent="0.25">
      <c r="A2381" t="s">
        <v>4985</v>
      </c>
      <c r="B2381" t="s">
        <v>5088</v>
      </c>
      <c r="C2381" t="s">
        <v>5097</v>
      </c>
      <c r="D2381">
        <v>1</v>
      </c>
      <c r="E2381">
        <f>IF(D2381=1,0,1)</f>
        <v>0</v>
      </c>
    </row>
    <row r="2382" spans="1:5" x14ac:dyDescent="0.25">
      <c r="A2382" t="s">
        <v>4985</v>
      </c>
      <c r="B2382" t="s">
        <v>5089</v>
      </c>
      <c r="C2382" t="s">
        <v>5098</v>
      </c>
      <c r="D2382">
        <v>1</v>
      </c>
      <c r="E2382">
        <f>IF(D2382=1,0,1)</f>
        <v>0</v>
      </c>
    </row>
    <row r="2383" spans="1:5" x14ac:dyDescent="0.25">
      <c r="A2383" t="s">
        <v>3456</v>
      </c>
      <c r="B2383" t="s">
        <v>3355</v>
      </c>
      <c r="C2383" t="s">
        <v>3363</v>
      </c>
      <c r="D2383" s="1">
        <v>1</v>
      </c>
      <c r="E2383">
        <f>IF(D2383=1,0,1)</f>
        <v>0</v>
      </c>
    </row>
    <row r="2384" spans="1:5" x14ac:dyDescent="0.25">
      <c r="A2384" t="s">
        <v>2530</v>
      </c>
      <c r="B2384" t="s">
        <v>2675</v>
      </c>
      <c r="C2384" t="s">
        <v>2687</v>
      </c>
      <c r="D2384">
        <v>1</v>
      </c>
      <c r="E2384">
        <f>IF(D2384=1,0,1)</f>
        <v>0</v>
      </c>
    </row>
    <row r="2385" spans="1:5" x14ac:dyDescent="0.25">
      <c r="A2385" t="s">
        <v>2530</v>
      </c>
      <c r="B2385" t="s">
        <v>2669</v>
      </c>
      <c r="C2385" t="s">
        <v>2671</v>
      </c>
      <c r="D2385">
        <v>1</v>
      </c>
      <c r="E2385">
        <f>IF(D2385=1,0,1)</f>
        <v>0</v>
      </c>
    </row>
    <row r="2386" spans="1:5" x14ac:dyDescent="0.25">
      <c r="A2386" t="s">
        <v>2838</v>
      </c>
      <c r="B2386" t="s">
        <v>206</v>
      </c>
      <c r="C2386" t="s">
        <v>2842</v>
      </c>
      <c r="D2386">
        <v>1</v>
      </c>
      <c r="E2386">
        <f>IF(D2386=1,0,1)</f>
        <v>0</v>
      </c>
    </row>
    <row r="2387" spans="1:5" x14ac:dyDescent="0.25">
      <c r="A2387" t="s">
        <v>3457</v>
      </c>
      <c r="B2387" t="s">
        <v>3774</v>
      </c>
      <c r="C2387" t="s">
        <v>3784</v>
      </c>
      <c r="D2387">
        <v>1</v>
      </c>
      <c r="E2387">
        <f>IF(D2387=1,0,1)</f>
        <v>0</v>
      </c>
    </row>
    <row r="2388" spans="1:5" x14ac:dyDescent="0.25">
      <c r="A2388" t="s">
        <v>4767</v>
      </c>
      <c r="B2388" t="s">
        <v>4955</v>
      </c>
      <c r="C2388" t="s">
        <v>4959</v>
      </c>
      <c r="D2388">
        <v>1</v>
      </c>
      <c r="E2388">
        <f>IF(D2388=1,0,1)</f>
        <v>0</v>
      </c>
    </row>
    <row r="2389" spans="1:5" x14ac:dyDescent="0.25">
      <c r="A2389" t="s">
        <v>212</v>
      </c>
      <c r="B2389" t="s">
        <v>1381</v>
      </c>
      <c r="C2389" t="s">
        <v>1391</v>
      </c>
      <c r="D2389">
        <v>1</v>
      </c>
      <c r="E2389">
        <f>IF(D2389=1,0,1)</f>
        <v>0</v>
      </c>
    </row>
    <row r="2390" spans="1:5" x14ac:dyDescent="0.25">
      <c r="A2390" t="s">
        <v>213</v>
      </c>
      <c r="B2390" t="s">
        <v>1777</v>
      </c>
      <c r="C2390" t="s">
        <v>1779</v>
      </c>
      <c r="D2390">
        <v>1</v>
      </c>
      <c r="E2390">
        <f>IF(D2390=1,0,1)</f>
        <v>0</v>
      </c>
    </row>
    <row r="2391" spans="1:5" x14ac:dyDescent="0.25">
      <c r="A2391" t="s">
        <v>3459</v>
      </c>
      <c r="B2391" t="s">
        <v>4377</v>
      </c>
      <c r="C2391" t="s">
        <v>4384</v>
      </c>
      <c r="D2391">
        <v>1</v>
      </c>
      <c r="E2391">
        <f>IF(D2391=1,0,1)</f>
        <v>0</v>
      </c>
    </row>
    <row r="2392" spans="1:5" x14ac:dyDescent="0.25">
      <c r="A2392" t="s">
        <v>3457</v>
      </c>
      <c r="B2392" t="s">
        <v>3649</v>
      </c>
      <c r="C2392" t="s">
        <v>3659</v>
      </c>
      <c r="D2392">
        <v>1</v>
      </c>
      <c r="E2392">
        <f>IF(D2392=1,0,1)</f>
        <v>0</v>
      </c>
    </row>
    <row r="2393" spans="1:5" x14ac:dyDescent="0.25">
      <c r="A2393" t="s">
        <v>3457</v>
      </c>
      <c r="B2393" t="s">
        <v>3651</v>
      </c>
      <c r="C2393" t="s">
        <v>3661</v>
      </c>
      <c r="D2393">
        <v>1</v>
      </c>
      <c r="E2393">
        <f>IF(D2393=1,0,1)</f>
        <v>0</v>
      </c>
    </row>
    <row r="2394" spans="1:5" x14ac:dyDescent="0.25">
      <c r="A2394" t="s">
        <v>4767</v>
      </c>
      <c r="B2394" t="s">
        <v>4924</v>
      </c>
      <c r="C2394" t="s">
        <v>4933</v>
      </c>
      <c r="D2394">
        <v>1</v>
      </c>
      <c r="E2394">
        <f>IF(D2394=1,0,1)</f>
        <v>0</v>
      </c>
    </row>
    <row r="2395" spans="1:5" x14ac:dyDescent="0.25">
      <c r="A2395" t="s">
        <v>5288</v>
      </c>
      <c r="B2395" t="s">
        <v>5419</v>
      </c>
      <c r="C2395" t="s">
        <v>5428</v>
      </c>
      <c r="D2395">
        <v>1</v>
      </c>
      <c r="E2395">
        <f>IF(D2395=1,0,1)</f>
        <v>0</v>
      </c>
    </row>
    <row r="2396" spans="1:5" x14ac:dyDescent="0.25">
      <c r="A2396" t="s">
        <v>211</v>
      </c>
      <c r="B2396" t="s">
        <v>1255</v>
      </c>
      <c r="C2396" t="s">
        <v>1265</v>
      </c>
      <c r="D2396">
        <v>1</v>
      </c>
      <c r="E2396">
        <f>IF(D2396=1,0,1)</f>
        <v>0</v>
      </c>
    </row>
    <row r="2397" spans="1:5" x14ac:dyDescent="0.25">
      <c r="A2397" t="s">
        <v>3457</v>
      </c>
      <c r="B2397" t="s">
        <v>3639</v>
      </c>
      <c r="C2397" t="s">
        <v>3642</v>
      </c>
      <c r="D2397">
        <v>1</v>
      </c>
      <c r="E2397">
        <f>IF(D2397=1,0,1)</f>
        <v>0</v>
      </c>
    </row>
    <row r="2398" spans="1:5" x14ac:dyDescent="0.25">
      <c r="A2398" t="s">
        <v>213</v>
      </c>
      <c r="B2398" t="s">
        <v>1660</v>
      </c>
      <c r="C2398" t="s">
        <v>1674</v>
      </c>
      <c r="D2398">
        <v>1</v>
      </c>
      <c r="E2398">
        <f>IF(D2398=1,0,1)</f>
        <v>0</v>
      </c>
    </row>
    <row r="2399" spans="1:5" x14ac:dyDescent="0.25">
      <c r="A2399" t="s">
        <v>198</v>
      </c>
      <c r="B2399" t="s">
        <v>68</v>
      </c>
      <c r="C2399" t="s">
        <v>73</v>
      </c>
      <c r="D2399">
        <v>1</v>
      </c>
      <c r="E2399">
        <f>IF(D2399=1,0,1)</f>
        <v>0</v>
      </c>
    </row>
    <row r="2400" spans="1:5" x14ac:dyDescent="0.25">
      <c r="A2400" t="s">
        <v>2838</v>
      </c>
      <c r="B2400" t="s">
        <v>748</v>
      </c>
      <c r="C2400" t="s">
        <v>2845</v>
      </c>
      <c r="D2400">
        <v>1</v>
      </c>
      <c r="E2400">
        <f>IF(D2400=1,0,1)</f>
        <v>0</v>
      </c>
    </row>
    <row r="2401" spans="1:5" x14ac:dyDescent="0.25">
      <c r="A2401" t="s">
        <v>198</v>
      </c>
      <c r="B2401" t="s">
        <v>182</v>
      </c>
      <c r="C2401" t="s">
        <v>187</v>
      </c>
      <c r="D2401">
        <v>1</v>
      </c>
      <c r="E2401">
        <f>IF(D2401=1,0,1)</f>
        <v>0</v>
      </c>
    </row>
    <row r="2402" spans="1:5" x14ac:dyDescent="0.25">
      <c r="A2402" t="s">
        <v>4767</v>
      </c>
      <c r="B2402" t="s">
        <v>4849</v>
      </c>
      <c r="C2402" t="s">
        <v>4859</v>
      </c>
      <c r="D2402">
        <v>1</v>
      </c>
      <c r="E2402">
        <f>IF(D2402=1,0,1)</f>
        <v>0</v>
      </c>
    </row>
    <row r="2403" spans="1:5" x14ac:dyDescent="0.25">
      <c r="A2403" t="s">
        <v>4767</v>
      </c>
      <c r="B2403" t="s">
        <v>4939</v>
      </c>
      <c r="C2403" t="s">
        <v>4938</v>
      </c>
      <c r="D2403">
        <v>1</v>
      </c>
      <c r="E2403">
        <f>IF(D2403=1,0,1)</f>
        <v>0</v>
      </c>
    </row>
    <row r="2404" spans="1:5" x14ac:dyDescent="0.25">
      <c r="A2404" t="s">
        <v>209</v>
      </c>
      <c r="B2404" t="s">
        <v>812</v>
      </c>
      <c r="C2404" t="s">
        <v>822</v>
      </c>
      <c r="D2404">
        <v>1</v>
      </c>
      <c r="E2404">
        <f>IF(D2404=1,0,1)</f>
        <v>0</v>
      </c>
    </row>
    <row r="2405" spans="1:5" x14ac:dyDescent="0.25">
      <c r="A2405" t="s">
        <v>2838</v>
      </c>
      <c r="B2405" t="s">
        <v>2945</v>
      </c>
      <c r="C2405" t="s">
        <v>2959</v>
      </c>
      <c r="D2405">
        <v>1</v>
      </c>
      <c r="E2405">
        <f>IF(D2405=1,0,1)</f>
        <v>0</v>
      </c>
    </row>
    <row r="2406" spans="1:5" x14ac:dyDescent="0.25">
      <c r="A2406" t="s">
        <v>5143</v>
      </c>
      <c r="B2406" t="s">
        <v>5279</v>
      </c>
      <c r="C2406" t="s">
        <v>5287</v>
      </c>
      <c r="D2406">
        <v>1</v>
      </c>
      <c r="E2406">
        <f>IF(D2406=1,0,1)</f>
        <v>0</v>
      </c>
    </row>
    <row r="2407" spans="1:5" x14ac:dyDescent="0.25">
      <c r="A2407" t="s">
        <v>209</v>
      </c>
      <c r="B2407" t="s">
        <v>797</v>
      </c>
      <c r="C2407" t="s">
        <v>800</v>
      </c>
      <c r="D2407">
        <v>1</v>
      </c>
      <c r="E2407">
        <f>IF(D2407=1,0,1)</f>
        <v>0</v>
      </c>
    </row>
    <row r="2408" spans="1:5" x14ac:dyDescent="0.25">
      <c r="A2408" t="s">
        <v>198</v>
      </c>
      <c r="B2408" t="s">
        <v>203</v>
      </c>
      <c r="C2408" t="s">
        <v>20</v>
      </c>
      <c r="D2408">
        <v>1</v>
      </c>
      <c r="E2408">
        <f>IF(D2408=1,0,1)</f>
        <v>0</v>
      </c>
    </row>
    <row r="2409" spans="1:5" x14ac:dyDescent="0.25">
      <c r="A2409" t="s">
        <v>213</v>
      </c>
      <c r="B2409" t="s">
        <v>1835</v>
      </c>
      <c r="C2409" t="s">
        <v>1840</v>
      </c>
      <c r="D2409">
        <v>1</v>
      </c>
      <c r="E2409">
        <f>IF(D2409=1,0,1)</f>
        <v>0</v>
      </c>
    </row>
    <row r="2410" spans="1:5" x14ac:dyDescent="0.25">
      <c r="A2410" t="s">
        <v>3458</v>
      </c>
      <c r="B2410" t="s">
        <v>4049</v>
      </c>
      <c r="C2410" t="s">
        <v>4059</v>
      </c>
      <c r="D2410">
        <v>1</v>
      </c>
      <c r="E2410">
        <f>IF(D2410=1,0,1)</f>
        <v>0</v>
      </c>
    </row>
    <row r="2411" spans="1:5" x14ac:dyDescent="0.25">
      <c r="A2411" t="s">
        <v>213</v>
      </c>
      <c r="B2411" t="s">
        <v>1658</v>
      </c>
      <c r="C2411" t="s">
        <v>1670</v>
      </c>
      <c r="D2411">
        <v>1</v>
      </c>
      <c r="E2411">
        <f>IF(D2411=1,0,1)</f>
        <v>0</v>
      </c>
    </row>
    <row r="2412" spans="1:5" x14ac:dyDescent="0.25">
      <c r="A2412" t="s">
        <v>4630</v>
      </c>
      <c r="B2412" t="s">
        <v>4700</v>
      </c>
      <c r="C2412" t="s">
        <v>4706</v>
      </c>
      <c r="D2412">
        <v>1</v>
      </c>
      <c r="E2412">
        <f>IF(D2412=1,0,1)</f>
        <v>0</v>
      </c>
    </row>
    <row r="2413" spans="1:5" x14ac:dyDescent="0.25">
      <c r="A2413" t="s">
        <v>2238</v>
      </c>
      <c r="B2413" t="s">
        <v>2307</v>
      </c>
      <c r="C2413" t="s">
        <v>2316</v>
      </c>
      <c r="D2413">
        <v>1</v>
      </c>
      <c r="E2413">
        <f>IF(D2413=1,0,1)</f>
        <v>0</v>
      </c>
    </row>
    <row r="2414" spans="1:5" x14ac:dyDescent="0.25">
      <c r="A2414" t="s">
        <v>2238</v>
      </c>
      <c r="B2414" t="s">
        <v>2317</v>
      </c>
      <c r="C2414" t="s">
        <v>2318</v>
      </c>
      <c r="D2414">
        <v>1</v>
      </c>
      <c r="E2414">
        <f>IF(D2414=1,0,1)</f>
        <v>0</v>
      </c>
    </row>
    <row r="2415" spans="1:5" x14ac:dyDescent="0.25">
      <c r="A2415" t="s">
        <v>3456</v>
      </c>
      <c r="B2415" t="s">
        <v>3272</v>
      </c>
      <c r="C2415" t="s">
        <v>3284</v>
      </c>
      <c r="D2415">
        <v>1</v>
      </c>
      <c r="E2415">
        <f>IF(D2415=1,0,1)</f>
        <v>0</v>
      </c>
    </row>
    <row r="2416" spans="1:5" x14ac:dyDescent="0.25">
      <c r="A2416" t="s">
        <v>209</v>
      </c>
      <c r="B2416" t="s">
        <v>5875</v>
      </c>
      <c r="C2416" t="s">
        <v>719</v>
      </c>
      <c r="D2416">
        <v>1</v>
      </c>
      <c r="E2416">
        <f>IF(D2416=1,0,1)</f>
        <v>0</v>
      </c>
    </row>
    <row r="2417" spans="1:5" x14ac:dyDescent="0.25">
      <c r="A2417" t="s">
        <v>3457</v>
      </c>
      <c r="B2417" t="s">
        <v>3682</v>
      </c>
      <c r="C2417" t="s">
        <v>3692</v>
      </c>
      <c r="D2417">
        <v>1</v>
      </c>
      <c r="E2417">
        <f>IF(D2417=1,0,1)</f>
        <v>0</v>
      </c>
    </row>
    <row r="2418" spans="1:5" x14ac:dyDescent="0.25">
      <c r="A2418" t="s">
        <v>3458</v>
      </c>
      <c r="B2418" t="s">
        <v>3841</v>
      </c>
      <c r="C2418" t="s">
        <v>3851</v>
      </c>
      <c r="D2418">
        <v>1</v>
      </c>
      <c r="E2418">
        <f>IF(D2418=1,0,1)</f>
        <v>0</v>
      </c>
    </row>
    <row r="2419" spans="1:5" x14ac:dyDescent="0.25">
      <c r="A2419" t="s">
        <v>3458</v>
      </c>
      <c r="B2419" t="s">
        <v>3840</v>
      </c>
      <c r="C2419" t="s">
        <v>3850</v>
      </c>
      <c r="D2419">
        <v>1</v>
      </c>
      <c r="E2419">
        <f>IF(D2419=1,0,1)</f>
        <v>0</v>
      </c>
    </row>
    <row r="2420" spans="1:5" x14ac:dyDescent="0.25">
      <c r="A2420" t="s">
        <v>207</v>
      </c>
      <c r="B2420" t="s">
        <v>423</v>
      </c>
      <c r="C2420" t="s">
        <v>427</v>
      </c>
      <c r="D2420">
        <v>1</v>
      </c>
      <c r="E2420">
        <f>IF(D2420=1,0,1)</f>
        <v>0</v>
      </c>
    </row>
    <row r="2421" spans="1:5" x14ac:dyDescent="0.25">
      <c r="A2421" t="s">
        <v>2530</v>
      </c>
      <c r="B2421" t="s">
        <v>2617</v>
      </c>
      <c r="C2421" t="s">
        <v>2625</v>
      </c>
      <c r="D2421">
        <v>1</v>
      </c>
      <c r="E2421">
        <f>IF(D2421=1,0,1)</f>
        <v>0</v>
      </c>
    </row>
    <row r="2422" spans="1:5" x14ac:dyDescent="0.25">
      <c r="A2422" t="s">
        <v>5288</v>
      </c>
      <c r="B2422" t="s">
        <v>206</v>
      </c>
      <c r="C2422" t="s">
        <v>5292</v>
      </c>
      <c r="D2422">
        <v>1</v>
      </c>
      <c r="E2422">
        <f>IF(D2422=1,0,1)</f>
        <v>0</v>
      </c>
    </row>
    <row r="2423" spans="1:5" x14ac:dyDescent="0.25">
      <c r="A2423" t="s">
        <v>3457</v>
      </c>
      <c r="B2423" t="s">
        <v>206</v>
      </c>
      <c r="C2423" t="s">
        <v>3464</v>
      </c>
      <c r="D2423">
        <v>1</v>
      </c>
      <c r="E2423">
        <f>IF(D2423=1,0,1)</f>
        <v>0</v>
      </c>
    </row>
    <row r="2424" spans="1:5" x14ac:dyDescent="0.25">
      <c r="A2424" t="s">
        <v>214</v>
      </c>
      <c r="B2424" t="s">
        <v>1991</v>
      </c>
      <c r="C2424" t="s">
        <v>2001</v>
      </c>
      <c r="D2424">
        <v>1</v>
      </c>
      <c r="E2424">
        <f>IF(D2424=1,0,1)</f>
        <v>0</v>
      </c>
    </row>
    <row r="2425" spans="1:5" x14ac:dyDescent="0.25">
      <c r="A2425" t="s">
        <v>2530</v>
      </c>
      <c r="B2425" t="s">
        <v>2614</v>
      </c>
      <c r="C2425" t="s">
        <v>2622</v>
      </c>
      <c r="D2425">
        <v>1</v>
      </c>
      <c r="E2425">
        <f>IF(D2425=1,0,1)</f>
        <v>0</v>
      </c>
    </row>
    <row r="2426" spans="1:5" x14ac:dyDescent="0.25">
      <c r="A2426" t="s">
        <v>4985</v>
      </c>
      <c r="B2426" t="s">
        <v>206</v>
      </c>
      <c r="C2426" t="s">
        <v>4986</v>
      </c>
      <c r="D2426">
        <v>1</v>
      </c>
      <c r="E2426">
        <f>IF(D2426=1,0,1)</f>
        <v>0</v>
      </c>
    </row>
    <row r="2427" spans="1:5" x14ac:dyDescent="0.25">
      <c r="A2427" t="s">
        <v>2238</v>
      </c>
      <c r="B2427" t="s">
        <v>2269</v>
      </c>
      <c r="C2427" t="s">
        <v>2280</v>
      </c>
      <c r="D2427">
        <v>1</v>
      </c>
      <c r="E2427">
        <f>IF(D2427=1,0,1)</f>
        <v>0</v>
      </c>
    </row>
    <row r="2428" spans="1:5" x14ac:dyDescent="0.25">
      <c r="A2428" t="s">
        <v>4985</v>
      </c>
      <c r="B2428" t="s">
        <v>5133</v>
      </c>
      <c r="C2428" t="s">
        <v>5138</v>
      </c>
      <c r="D2428">
        <v>1</v>
      </c>
      <c r="E2428">
        <f>IF(D2428=1,0,1)</f>
        <v>0</v>
      </c>
    </row>
    <row r="2429" spans="1:5" x14ac:dyDescent="0.25">
      <c r="A2429" t="s">
        <v>211</v>
      </c>
      <c r="B2429" t="s">
        <v>1284</v>
      </c>
      <c r="C2429" t="s">
        <v>1288</v>
      </c>
      <c r="D2429">
        <v>1</v>
      </c>
      <c r="E2429">
        <f>IF(D2429=1,0,1)</f>
        <v>0</v>
      </c>
    </row>
    <row r="2430" spans="1:5" x14ac:dyDescent="0.25">
      <c r="A2430" t="s">
        <v>2838</v>
      </c>
      <c r="B2430" t="s">
        <v>3079</v>
      </c>
      <c r="C2430" t="s">
        <v>3088</v>
      </c>
      <c r="D2430">
        <v>1</v>
      </c>
      <c r="E2430">
        <f>IF(D2430=1,0,1)</f>
        <v>0</v>
      </c>
    </row>
    <row r="2431" spans="1:5" x14ac:dyDescent="0.25">
      <c r="A2431" t="s">
        <v>210</v>
      </c>
      <c r="B2431" t="s">
        <v>898</v>
      </c>
      <c r="C2431" t="s">
        <v>907</v>
      </c>
      <c r="D2431">
        <v>1</v>
      </c>
      <c r="E2431">
        <f>IF(D2431=1,0,1)</f>
        <v>0</v>
      </c>
    </row>
    <row r="2432" spans="1:5" x14ac:dyDescent="0.25">
      <c r="A2432" t="s">
        <v>2838</v>
      </c>
      <c r="B2432" t="s">
        <v>2976</v>
      </c>
      <c r="C2432" t="s">
        <v>2986</v>
      </c>
      <c r="D2432">
        <v>1</v>
      </c>
      <c r="E2432">
        <f>IF(D2432=1,0,1)</f>
        <v>0</v>
      </c>
    </row>
    <row r="2433" spans="1:5" x14ac:dyDescent="0.25">
      <c r="A2433" t="s">
        <v>2838</v>
      </c>
      <c r="B2433" t="s">
        <v>2972</v>
      </c>
      <c r="C2433" t="s">
        <v>2982</v>
      </c>
      <c r="D2433">
        <v>1</v>
      </c>
      <c r="E2433">
        <f>IF(D2433=1,0,1)</f>
        <v>0</v>
      </c>
    </row>
    <row r="2434" spans="1:5" x14ac:dyDescent="0.25">
      <c r="A2434" t="s">
        <v>3456</v>
      </c>
      <c r="B2434" t="s">
        <v>3369</v>
      </c>
      <c r="C2434" t="s">
        <v>3376</v>
      </c>
      <c r="D2434">
        <v>1</v>
      </c>
      <c r="E2434">
        <f>IF(D2434=1,0,1)</f>
        <v>0</v>
      </c>
    </row>
    <row r="2435" spans="1:5" x14ac:dyDescent="0.25">
      <c r="A2435" t="s">
        <v>2838</v>
      </c>
      <c r="B2435" t="s">
        <v>2894</v>
      </c>
      <c r="C2435" t="s">
        <v>2901</v>
      </c>
      <c r="D2435">
        <v>1</v>
      </c>
      <c r="E2435">
        <f>IF(D2435=1,0,1)</f>
        <v>0</v>
      </c>
    </row>
    <row r="2436" spans="1:5" x14ac:dyDescent="0.25">
      <c r="A2436" t="s">
        <v>212</v>
      </c>
      <c r="B2436" t="s">
        <v>1606</v>
      </c>
      <c r="C2436" t="s">
        <v>1615</v>
      </c>
      <c r="D2436">
        <v>1</v>
      </c>
      <c r="E2436">
        <f>IF(D2436=1,0,1)</f>
        <v>0</v>
      </c>
    </row>
    <row r="2437" spans="1:5" x14ac:dyDescent="0.25">
      <c r="A2437" t="s">
        <v>210</v>
      </c>
      <c r="B2437" t="s">
        <v>900</v>
      </c>
      <c r="C2437" t="s">
        <v>909</v>
      </c>
      <c r="D2437">
        <v>1</v>
      </c>
      <c r="E2437">
        <f>IF(D2437=1,0,1)</f>
        <v>0</v>
      </c>
    </row>
    <row r="2438" spans="1:5" x14ac:dyDescent="0.25">
      <c r="A2438" t="s">
        <v>4985</v>
      </c>
      <c r="B2438" t="s">
        <v>5044</v>
      </c>
      <c r="C2438" t="s">
        <v>5050</v>
      </c>
      <c r="D2438">
        <v>1</v>
      </c>
      <c r="E2438">
        <f>IF(D2438=1,0,1)</f>
        <v>0</v>
      </c>
    </row>
    <row r="2439" spans="1:5" x14ac:dyDescent="0.25">
      <c r="A2439" t="s">
        <v>208</v>
      </c>
      <c r="B2439" t="s">
        <v>477</v>
      </c>
      <c r="C2439" t="s">
        <v>481</v>
      </c>
      <c r="D2439">
        <v>1</v>
      </c>
      <c r="E2439">
        <f>IF(D2439=1,0,1)</f>
        <v>0</v>
      </c>
    </row>
    <row r="2440" spans="1:5" x14ac:dyDescent="0.25">
      <c r="A2440" t="s">
        <v>3457</v>
      </c>
      <c r="B2440" t="s">
        <v>3706</v>
      </c>
      <c r="C2440" t="s">
        <v>3713</v>
      </c>
      <c r="D2440">
        <v>1</v>
      </c>
      <c r="E2440">
        <f>IF(D2440=1,0,1)</f>
        <v>0</v>
      </c>
    </row>
    <row r="2441" spans="1:5" x14ac:dyDescent="0.25">
      <c r="A2441" t="s">
        <v>210</v>
      </c>
      <c r="B2441" t="s">
        <v>956</v>
      </c>
      <c r="C2441" t="s">
        <v>963</v>
      </c>
      <c r="D2441">
        <v>1</v>
      </c>
      <c r="E2441">
        <f>IF(D2441=1,0,1)</f>
        <v>0</v>
      </c>
    </row>
    <row r="2442" spans="1:5" x14ac:dyDescent="0.25">
      <c r="A2442" t="s">
        <v>2530</v>
      </c>
      <c r="B2442" t="s">
        <v>2638</v>
      </c>
      <c r="C2442" t="s">
        <v>2648</v>
      </c>
      <c r="D2442">
        <v>1</v>
      </c>
      <c r="E2442">
        <f>IF(D2442=1,0,1)</f>
        <v>0</v>
      </c>
    </row>
    <row r="2443" spans="1:5" x14ac:dyDescent="0.25">
      <c r="A2443" t="s">
        <v>2530</v>
      </c>
      <c r="B2443" t="s">
        <v>2730</v>
      </c>
      <c r="C2443" t="s">
        <v>2735</v>
      </c>
      <c r="D2443">
        <v>1</v>
      </c>
      <c r="E2443">
        <f>IF(D2443=1,0,1)</f>
        <v>0</v>
      </c>
    </row>
    <row r="2444" spans="1:5" x14ac:dyDescent="0.25">
      <c r="A2444" t="s">
        <v>209</v>
      </c>
      <c r="B2444" t="s">
        <v>681</v>
      </c>
      <c r="C2444" t="s">
        <v>695</v>
      </c>
      <c r="D2444">
        <v>1</v>
      </c>
      <c r="E2444">
        <f>IF(D2444=1,0,1)</f>
        <v>0</v>
      </c>
    </row>
    <row r="2445" spans="1:5" x14ac:dyDescent="0.25">
      <c r="A2445" t="s">
        <v>2838</v>
      </c>
      <c r="B2445" t="s">
        <v>3100</v>
      </c>
      <c r="C2445" t="s">
        <v>3107</v>
      </c>
      <c r="D2445">
        <v>1</v>
      </c>
      <c r="E2445">
        <f>IF(D2445=1,0,1)</f>
        <v>0</v>
      </c>
    </row>
    <row r="2446" spans="1:5" x14ac:dyDescent="0.25">
      <c r="A2446" t="s">
        <v>208</v>
      </c>
      <c r="B2446" t="s">
        <v>591</v>
      </c>
      <c r="C2446" t="s">
        <v>598</v>
      </c>
      <c r="D2446">
        <v>1</v>
      </c>
      <c r="E2446">
        <f>IF(D2446=1,0,1)</f>
        <v>0</v>
      </c>
    </row>
    <row r="2447" spans="1:5" x14ac:dyDescent="0.25">
      <c r="A2447" t="s">
        <v>3459</v>
      </c>
      <c r="B2447" t="s">
        <v>4234</v>
      </c>
      <c r="C2447" t="s">
        <v>4244</v>
      </c>
      <c r="D2447">
        <v>1</v>
      </c>
      <c r="E2447">
        <f>IF(D2447=1,0,1)</f>
        <v>0</v>
      </c>
    </row>
    <row r="2448" spans="1:5" x14ac:dyDescent="0.25">
      <c r="A2448" t="s">
        <v>3457</v>
      </c>
      <c r="B2448" t="s">
        <v>3619</v>
      </c>
      <c r="C2448" t="s">
        <v>3629</v>
      </c>
      <c r="D2448">
        <v>1</v>
      </c>
      <c r="E2448">
        <f>IF(D2448=1,0,1)</f>
        <v>0</v>
      </c>
    </row>
    <row r="2449" spans="1:5" x14ac:dyDescent="0.25">
      <c r="A2449" t="s">
        <v>3457</v>
      </c>
      <c r="B2449" t="s">
        <v>3618</v>
      </c>
      <c r="C2449" t="s">
        <v>3628</v>
      </c>
      <c r="D2449">
        <v>1</v>
      </c>
      <c r="E2449">
        <f>IF(D2449=1,0,1)</f>
        <v>0</v>
      </c>
    </row>
    <row r="2450" spans="1:5" x14ac:dyDescent="0.25">
      <c r="A2450" t="s">
        <v>2238</v>
      </c>
      <c r="B2450" t="s">
        <v>2468</v>
      </c>
      <c r="C2450" t="s">
        <v>2478</v>
      </c>
      <c r="D2450">
        <v>1</v>
      </c>
      <c r="E2450">
        <f>IF(D2450=1,0,1)</f>
        <v>0</v>
      </c>
    </row>
    <row r="2451" spans="1:5" x14ac:dyDescent="0.25">
      <c r="A2451" t="s">
        <v>210</v>
      </c>
      <c r="B2451" t="s">
        <v>1020</v>
      </c>
      <c r="C2451" t="s">
        <v>1030</v>
      </c>
      <c r="D2451">
        <v>1</v>
      </c>
      <c r="E2451">
        <f>IF(D2451=1,0,1)</f>
        <v>0</v>
      </c>
    </row>
    <row r="2452" spans="1:5" x14ac:dyDescent="0.25">
      <c r="A2452" t="s">
        <v>210</v>
      </c>
      <c r="B2452" t="s">
        <v>1092</v>
      </c>
      <c r="C2452" t="s">
        <v>1102</v>
      </c>
      <c r="D2452">
        <v>1</v>
      </c>
      <c r="E2452">
        <f>IF(D2452=1,0,1)</f>
        <v>0</v>
      </c>
    </row>
    <row r="2453" spans="1:5" x14ac:dyDescent="0.25">
      <c r="A2453" t="s">
        <v>210</v>
      </c>
      <c r="B2453" t="s">
        <v>994</v>
      </c>
      <c r="C2453" t="s">
        <v>1004</v>
      </c>
      <c r="D2453">
        <v>1</v>
      </c>
      <c r="E2453">
        <f>IF(D2453=1,0,1)</f>
        <v>0</v>
      </c>
    </row>
    <row r="2454" spans="1:5" x14ac:dyDescent="0.25">
      <c r="A2454" t="s">
        <v>208</v>
      </c>
      <c r="B2454" t="s">
        <v>446</v>
      </c>
      <c r="C2454" t="s">
        <v>456</v>
      </c>
      <c r="D2454">
        <v>1</v>
      </c>
      <c r="E2454">
        <f>IF(D2454=1,0,1)</f>
        <v>0</v>
      </c>
    </row>
    <row r="2455" spans="1:5" x14ac:dyDescent="0.25">
      <c r="A2455" t="s">
        <v>208</v>
      </c>
      <c r="B2455" t="s">
        <v>531</v>
      </c>
      <c r="C2455" t="s">
        <v>538</v>
      </c>
      <c r="D2455">
        <v>1</v>
      </c>
      <c r="E2455">
        <f>IF(D2455=1,0,1)</f>
        <v>0</v>
      </c>
    </row>
    <row r="2456" spans="1:5" x14ac:dyDescent="0.25">
      <c r="A2456" t="s">
        <v>209</v>
      </c>
      <c r="B2456" t="s">
        <v>869</v>
      </c>
      <c r="C2456" t="s">
        <v>877</v>
      </c>
      <c r="D2456">
        <v>1</v>
      </c>
      <c r="E2456">
        <f>IF(D2456=1,0,1)</f>
        <v>0</v>
      </c>
    </row>
    <row r="2457" spans="1:5" x14ac:dyDescent="0.25">
      <c r="A2457" t="s">
        <v>212</v>
      </c>
      <c r="B2457" t="s">
        <v>1623</v>
      </c>
      <c r="C2457" t="s">
        <v>1626</v>
      </c>
      <c r="D2457">
        <v>1</v>
      </c>
      <c r="E2457">
        <f>IF(D2457=1,0,1)</f>
        <v>0</v>
      </c>
    </row>
    <row r="2458" spans="1:5" x14ac:dyDescent="0.25">
      <c r="A2458" t="s">
        <v>2530</v>
      </c>
      <c r="B2458" t="s">
        <v>2555</v>
      </c>
      <c r="C2458" t="s">
        <v>2561</v>
      </c>
      <c r="D2458">
        <v>1</v>
      </c>
      <c r="E2458">
        <f>IF(D2458=1,0,1)</f>
        <v>0</v>
      </c>
    </row>
    <row r="2459" spans="1:5" x14ac:dyDescent="0.25">
      <c r="A2459" t="s">
        <v>2530</v>
      </c>
      <c r="B2459" t="s">
        <v>2554</v>
      </c>
      <c r="C2459" t="s">
        <v>2560</v>
      </c>
      <c r="D2459">
        <v>1</v>
      </c>
      <c r="E2459">
        <f>IF(D2459=1,0,1)</f>
        <v>0</v>
      </c>
    </row>
    <row r="2460" spans="1:5" x14ac:dyDescent="0.25">
      <c r="A2460" t="s">
        <v>4400</v>
      </c>
      <c r="B2460" t="s">
        <v>4428</v>
      </c>
      <c r="C2460" t="s">
        <v>4432</v>
      </c>
      <c r="D2460">
        <v>1</v>
      </c>
      <c r="E2460">
        <f>IF(D2460=1,0,1)</f>
        <v>0</v>
      </c>
    </row>
    <row r="2461" spans="1:5" x14ac:dyDescent="0.25">
      <c r="A2461" t="s">
        <v>212</v>
      </c>
      <c r="B2461" t="s">
        <v>1473</v>
      </c>
      <c r="C2461" t="s">
        <v>1483</v>
      </c>
      <c r="D2461">
        <v>1</v>
      </c>
      <c r="E2461">
        <f>IF(D2461=1,0,1)</f>
        <v>0</v>
      </c>
    </row>
    <row r="2462" spans="1:5" x14ac:dyDescent="0.25">
      <c r="A2462" t="s">
        <v>208</v>
      </c>
      <c r="B2462" t="s">
        <v>530</v>
      </c>
      <c r="C2462" t="s">
        <v>540</v>
      </c>
      <c r="D2462">
        <v>1</v>
      </c>
      <c r="E2462">
        <f>IF(D2462=1,0,1)</f>
        <v>0</v>
      </c>
    </row>
    <row r="2463" spans="1:5" x14ac:dyDescent="0.25">
      <c r="A2463" t="s">
        <v>211</v>
      </c>
      <c r="B2463" t="s">
        <v>749</v>
      </c>
      <c r="C2463" t="s">
        <v>1135</v>
      </c>
      <c r="D2463">
        <v>1</v>
      </c>
      <c r="E2463">
        <f>IF(D2463=1,0,1)</f>
        <v>0</v>
      </c>
    </row>
    <row r="2464" spans="1:5" x14ac:dyDescent="0.25">
      <c r="A2464" t="s">
        <v>3458</v>
      </c>
      <c r="B2464" t="s">
        <v>3964</v>
      </c>
      <c r="C2464" t="s">
        <v>3970</v>
      </c>
      <c r="D2464">
        <v>1</v>
      </c>
      <c r="E2464">
        <f>IF(D2464=1,0,1)</f>
        <v>0</v>
      </c>
    </row>
    <row r="2465" spans="1:5" x14ac:dyDescent="0.25">
      <c r="A2465" t="s">
        <v>210</v>
      </c>
      <c r="B2465" t="s">
        <v>1091</v>
      </c>
      <c r="C2465" t="s">
        <v>1101</v>
      </c>
      <c r="D2465">
        <v>1</v>
      </c>
      <c r="E2465">
        <f>IF(D2465=1,0,1)</f>
        <v>0</v>
      </c>
    </row>
    <row r="2466" spans="1:5" x14ac:dyDescent="0.25">
      <c r="A2466" t="s">
        <v>3456</v>
      </c>
      <c r="B2466" t="s">
        <v>3202</v>
      </c>
      <c r="C2466" t="s">
        <v>3205</v>
      </c>
      <c r="D2466">
        <v>1</v>
      </c>
      <c r="E2466">
        <f>IF(D2466=1,0,1)</f>
        <v>0</v>
      </c>
    </row>
    <row r="2467" spans="1:5" x14ac:dyDescent="0.25">
      <c r="A2467" t="s">
        <v>209</v>
      </c>
      <c r="B2467" t="s">
        <v>851</v>
      </c>
      <c r="C2467" t="s">
        <v>861</v>
      </c>
      <c r="D2467">
        <v>1</v>
      </c>
      <c r="E2467">
        <f>IF(D2467=1,0,1)</f>
        <v>0</v>
      </c>
    </row>
    <row r="2468" spans="1:5" x14ac:dyDescent="0.25">
      <c r="A2468" t="s">
        <v>3456</v>
      </c>
      <c r="B2468" t="s">
        <v>3383</v>
      </c>
      <c r="C2468" t="s">
        <v>3384</v>
      </c>
      <c r="D2468">
        <v>1</v>
      </c>
      <c r="E2468">
        <f>IF(D2468=1,0,1)</f>
        <v>0</v>
      </c>
    </row>
    <row r="2469" spans="1:5" x14ac:dyDescent="0.25">
      <c r="A2469" t="s">
        <v>5143</v>
      </c>
      <c r="B2469" t="s">
        <v>5259</v>
      </c>
      <c r="C2469" t="s">
        <v>5264</v>
      </c>
      <c r="D2469">
        <v>1</v>
      </c>
      <c r="E2469">
        <f>IF(D2469=1,0,1)</f>
        <v>0</v>
      </c>
    </row>
    <row r="2470" spans="1:5" x14ac:dyDescent="0.25">
      <c r="A2470" t="s">
        <v>3456</v>
      </c>
      <c r="B2470" t="s">
        <v>3375</v>
      </c>
      <c r="C2470" t="s">
        <v>3382</v>
      </c>
      <c r="D2470">
        <v>1</v>
      </c>
      <c r="E2470">
        <f>IF(D2470=1,0,1)</f>
        <v>0</v>
      </c>
    </row>
    <row r="2471" spans="1:5" x14ac:dyDescent="0.25">
      <c r="A2471" t="s">
        <v>2530</v>
      </c>
      <c r="B2471" t="s">
        <v>2716</v>
      </c>
      <c r="C2471" t="s">
        <v>2723</v>
      </c>
      <c r="D2471">
        <v>1</v>
      </c>
      <c r="E2471">
        <f>IF(D2471=1,0,1)</f>
        <v>0</v>
      </c>
    </row>
    <row r="2472" spans="1:5" x14ac:dyDescent="0.25">
      <c r="A2472" t="s">
        <v>211</v>
      </c>
      <c r="B2472" t="s">
        <v>1281</v>
      </c>
      <c r="C2472" t="s">
        <v>1286</v>
      </c>
      <c r="D2472">
        <v>1</v>
      </c>
      <c r="E2472">
        <f>IF(D2472=1,0,1)</f>
        <v>0</v>
      </c>
    </row>
    <row r="2473" spans="1:5" x14ac:dyDescent="0.25">
      <c r="A2473" t="s">
        <v>2238</v>
      </c>
      <c r="B2473" t="s">
        <v>2339</v>
      </c>
      <c r="C2473" t="s">
        <v>2345</v>
      </c>
      <c r="D2473">
        <v>1</v>
      </c>
      <c r="E2473">
        <f>IF(D2473=1,0,1)</f>
        <v>0</v>
      </c>
    </row>
    <row r="2474" spans="1:5" x14ac:dyDescent="0.25">
      <c r="A2474" t="s">
        <v>209</v>
      </c>
      <c r="B2474" t="s">
        <v>762</v>
      </c>
      <c r="C2474" t="s">
        <v>766</v>
      </c>
      <c r="D2474">
        <v>1</v>
      </c>
      <c r="E2474">
        <f>IF(D2474=1,0,1)</f>
        <v>0</v>
      </c>
    </row>
    <row r="2475" spans="1:5" x14ac:dyDescent="0.25">
      <c r="A2475" t="s">
        <v>2530</v>
      </c>
      <c r="B2475" t="s">
        <v>2727</v>
      </c>
      <c r="C2475" t="s">
        <v>2732</v>
      </c>
      <c r="D2475">
        <v>1</v>
      </c>
      <c r="E2475">
        <f>IF(D2475=1,0,1)</f>
        <v>0</v>
      </c>
    </row>
    <row r="2476" spans="1:5" x14ac:dyDescent="0.25">
      <c r="A2476" t="s">
        <v>2530</v>
      </c>
      <c r="B2476" t="s">
        <v>2726</v>
      </c>
      <c r="C2476" t="s">
        <v>2731</v>
      </c>
      <c r="D2476">
        <v>1</v>
      </c>
      <c r="E2476">
        <f>IF(D2476=1,0,1)</f>
        <v>0</v>
      </c>
    </row>
    <row r="2477" spans="1:5" x14ac:dyDescent="0.25">
      <c r="A2477" t="s">
        <v>214</v>
      </c>
      <c r="B2477" t="s">
        <v>2188</v>
      </c>
      <c r="C2477" t="s">
        <v>2198</v>
      </c>
      <c r="D2477">
        <v>1</v>
      </c>
      <c r="E2477">
        <f>IF(D2477=1,0,1)</f>
        <v>0</v>
      </c>
    </row>
    <row r="2478" spans="1:5" x14ac:dyDescent="0.25">
      <c r="A2478" t="s">
        <v>2530</v>
      </c>
      <c r="B2478" t="s">
        <v>2713</v>
      </c>
      <c r="C2478" t="s">
        <v>2720</v>
      </c>
      <c r="D2478">
        <v>1</v>
      </c>
      <c r="E2478">
        <f>IF(D2478=1,0,1)</f>
        <v>0</v>
      </c>
    </row>
    <row r="2479" spans="1:5" x14ac:dyDescent="0.25">
      <c r="A2479" t="s">
        <v>5143</v>
      </c>
      <c r="B2479" t="s">
        <v>5260</v>
      </c>
      <c r="C2479" t="s">
        <v>5265</v>
      </c>
      <c r="D2479">
        <v>1</v>
      </c>
      <c r="E2479">
        <f>IF(D2479=1,0,1)</f>
        <v>0</v>
      </c>
    </row>
    <row r="2480" spans="1:5" x14ac:dyDescent="0.25">
      <c r="A2480" t="s">
        <v>4400</v>
      </c>
      <c r="B2480" t="s">
        <v>4573</v>
      </c>
      <c r="C2480" t="s">
        <v>4578</v>
      </c>
      <c r="D2480">
        <v>1</v>
      </c>
      <c r="E2480">
        <f>IF(D2480=1,0,1)</f>
        <v>0</v>
      </c>
    </row>
    <row r="2481" spans="1:5" x14ac:dyDescent="0.25">
      <c r="A2481" t="s">
        <v>212</v>
      </c>
      <c r="B2481" t="s">
        <v>1592</v>
      </c>
      <c r="C2481" t="s">
        <v>1600</v>
      </c>
      <c r="D2481">
        <v>1</v>
      </c>
      <c r="E2481">
        <f>IF(D2481=1,0,1)</f>
        <v>0</v>
      </c>
    </row>
    <row r="2482" spans="1:5" x14ac:dyDescent="0.25">
      <c r="A2482" t="s">
        <v>4985</v>
      </c>
      <c r="B2482" t="s">
        <v>5014</v>
      </c>
      <c r="C2482" t="s">
        <v>5026</v>
      </c>
      <c r="D2482">
        <v>1</v>
      </c>
      <c r="E2482">
        <f>IF(D2482=1,0,1)</f>
        <v>0</v>
      </c>
    </row>
    <row r="2483" spans="1:5" x14ac:dyDescent="0.25">
      <c r="A2483" t="s">
        <v>4630</v>
      </c>
      <c r="B2483" t="s">
        <v>4733</v>
      </c>
      <c r="C2483" t="s">
        <v>4739</v>
      </c>
      <c r="D2483">
        <v>1</v>
      </c>
      <c r="E2483">
        <f>IF(D2483=1,0,1)</f>
        <v>0</v>
      </c>
    </row>
    <row r="2484" spans="1:5" x14ac:dyDescent="0.25">
      <c r="A2484" t="s">
        <v>4985</v>
      </c>
      <c r="B2484" t="s">
        <v>5087</v>
      </c>
      <c r="C2484" t="s">
        <v>5096</v>
      </c>
      <c r="D2484">
        <v>1</v>
      </c>
      <c r="E2484">
        <f>IF(D2484=1,0,1)</f>
        <v>0</v>
      </c>
    </row>
    <row r="2485" spans="1:5" x14ac:dyDescent="0.25">
      <c r="A2485" t="s">
        <v>212</v>
      </c>
      <c r="B2485" t="s">
        <v>1591</v>
      </c>
      <c r="C2485" t="s">
        <v>1599</v>
      </c>
      <c r="D2485">
        <v>1</v>
      </c>
      <c r="E2485">
        <f>IF(D2485=1,0,1)</f>
        <v>0</v>
      </c>
    </row>
    <row r="2486" spans="1:5" x14ac:dyDescent="0.25">
      <c r="A2486" t="s">
        <v>5143</v>
      </c>
      <c r="B2486" t="s">
        <v>5256</v>
      </c>
      <c r="C2486" t="s">
        <v>5261</v>
      </c>
      <c r="D2486">
        <v>1</v>
      </c>
      <c r="E2486">
        <f>IF(D2486=1,0,1)</f>
        <v>0</v>
      </c>
    </row>
    <row r="2487" spans="1:5" x14ac:dyDescent="0.25">
      <c r="A2487" t="s">
        <v>2530</v>
      </c>
      <c r="B2487" t="s">
        <v>2578</v>
      </c>
      <c r="C2487" t="s">
        <v>2579</v>
      </c>
      <c r="D2487">
        <v>1</v>
      </c>
      <c r="E2487">
        <f>IF(D2487=1,0,1)</f>
        <v>0</v>
      </c>
    </row>
    <row r="2488" spans="1:5" x14ac:dyDescent="0.25">
      <c r="A2488" t="s">
        <v>210</v>
      </c>
      <c r="B2488" t="s">
        <v>1074</v>
      </c>
      <c r="C2488" t="s">
        <v>1079</v>
      </c>
      <c r="D2488">
        <v>1</v>
      </c>
      <c r="E2488">
        <f>IF(D2488=1,0,1)</f>
        <v>0</v>
      </c>
    </row>
    <row r="2489" spans="1:5" x14ac:dyDescent="0.25">
      <c r="A2489" t="s">
        <v>2838</v>
      </c>
      <c r="B2489" t="s">
        <v>3026</v>
      </c>
      <c r="C2489" t="s">
        <v>3034</v>
      </c>
      <c r="D2489">
        <v>1</v>
      </c>
      <c r="E2489">
        <f>IF(D2489=1,0,1)</f>
        <v>0</v>
      </c>
    </row>
    <row r="2490" spans="1:5" x14ac:dyDescent="0.25">
      <c r="A2490" t="s">
        <v>210</v>
      </c>
      <c r="B2490" t="s">
        <v>1075</v>
      </c>
      <c r="C2490" t="s">
        <v>1080</v>
      </c>
      <c r="D2490">
        <v>1</v>
      </c>
      <c r="E2490">
        <f>IF(D2490=1,0,1)</f>
        <v>0</v>
      </c>
    </row>
    <row r="2491" spans="1:5" x14ac:dyDescent="0.25">
      <c r="A2491" t="s">
        <v>5143</v>
      </c>
      <c r="B2491" t="s">
        <v>5221</v>
      </c>
      <c r="C2491" t="s">
        <v>5225</v>
      </c>
      <c r="D2491">
        <v>1</v>
      </c>
      <c r="E2491">
        <f>IF(D2491=1,0,1)</f>
        <v>0</v>
      </c>
    </row>
    <row r="2492" spans="1:5" x14ac:dyDescent="0.25">
      <c r="A2492" t="s">
        <v>2838</v>
      </c>
      <c r="B2492" t="s">
        <v>3062</v>
      </c>
      <c r="C2492" t="s">
        <v>3074</v>
      </c>
      <c r="D2492">
        <v>1</v>
      </c>
      <c r="E2492">
        <f>IF(D2492=1,0,1)</f>
        <v>0</v>
      </c>
    </row>
    <row r="2493" spans="1:5" x14ac:dyDescent="0.25">
      <c r="A2493" t="s">
        <v>213</v>
      </c>
      <c r="B2493" t="s">
        <v>1687</v>
      </c>
      <c r="C2493" t="s">
        <v>1698</v>
      </c>
      <c r="D2493">
        <v>1</v>
      </c>
      <c r="E2493">
        <f>IF(D2493=1,0,1)</f>
        <v>0</v>
      </c>
    </row>
    <row r="2494" spans="1:5" x14ac:dyDescent="0.25">
      <c r="A2494" t="s">
        <v>2838</v>
      </c>
      <c r="B2494" t="s">
        <v>2978</v>
      </c>
      <c r="C2494" t="s">
        <v>2988</v>
      </c>
      <c r="D2494">
        <v>1</v>
      </c>
      <c r="E2494">
        <f>IF(D2494=1,0,1)</f>
        <v>0</v>
      </c>
    </row>
    <row r="2495" spans="1:5" x14ac:dyDescent="0.25">
      <c r="A2495" t="s">
        <v>2838</v>
      </c>
      <c r="B2495" t="s">
        <v>3098</v>
      </c>
      <c r="C2495" t="s">
        <v>3106</v>
      </c>
      <c r="D2495">
        <v>1</v>
      </c>
      <c r="E2495">
        <f>IF(D2495=1,0,1)</f>
        <v>0</v>
      </c>
    </row>
    <row r="2496" spans="1:5" x14ac:dyDescent="0.25">
      <c r="A2496" t="s">
        <v>2838</v>
      </c>
      <c r="B2496" t="s">
        <v>3060</v>
      </c>
      <c r="C2496" t="s">
        <v>3072</v>
      </c>
      <c r="D2496">
        <v>1</v>
      </c>
      <c r="E2496">
        <f>IF(D2496=1,0,1)</f>
        <v>0</v>
      </c>
    </row>
    <row r="2497" spans="1:5" x14ac:dyDescent="0.25">
      <c r="A2497" t="s">
        <v>2838</v>
      </c>
      <c r="B2497" t="s">
        <v>3126</v>
      </c>
      <c r="C2497" t="s">
        <v>3136</v>
      </c>
      <c r="D2497">
        <v>1</v>
      </c>
      <c r="E2497">
        <f>IF(D2497=1,0,1)</f>
        <v>0</v>
      </c>
    </row>
    <row r="2498" spans="1:5" x14ac:dyDescent="0.25">
      <c r="A2498" t="s">
        <v>4400</v>
      </c>
      <c r="B2498" t="s">
        <v>4483</v>
      </c>
      <c r="C2498" t="s">
        <v>4489</v>
      </c>
      <c r="D2498">
        <v>1</v>
      </c>
      <c r="E2498">
        <f>IF(D2498=1,0,1)</f>
        <v>0</v>
      </c>
    </row>
    <row r="2499" spans="1:5" x14ac:dyDescent="0.25">
      <c r="A2499" t="s">
        <v>2838</v>
      </c>
      <c r="B2499" t="s">
        <v>3055</v>
      </c>
      <c r="C2499" t="s">
        <v>3067</v>
      </c>
      <c r="D2499">
        <v>1</v>
      </c>
      <c r="E2499">
        <f>IF(D2499=1,0,1)</f>
        <v>0</v>
      </c>
    </row>
    <row r="2500" spans="1:5" x14ac:dyDescent="0.25">
      <c r="A2500" t="s">
        <v>2838</v>
      </c>
      <c r="B2500" t="s">
        <v>3092</v>
      </c>
      <c r="C2500" t="s">
        <v>3101</v>
      </c>
      <c r="D2500">
        <v>1</v>
      </c>
      <c r="E2500">
        <f>IF(D2500=1,0,1)</f>
        <v>0</v>
      </c>
    </row>
    <row r="2501" spans="1:5" x14ac:dyDescent="0.25">
      <c r="A2501" t="s">
        <v>208</v>
      </c>
      <c r="B2501" t="s">
        <v>572</v>
      </c>
      <c r="C2501" t="s">
        <v>580</v>
      </c>
      <c r="D2501">
        <v>1</v>
      </c>
      <c r="E2501">
        <f>IF(D2501=1,0,1)</f>
        <v>0</v>
      </c>
    </row>
    <row r="2502" spans="1:5" x14ac:dyDescent="0.25">
      <c r="A2502" t="s">
        <v>207</v>
      </c>
      <c r="B2502" t="s">
        <v>408</v>
      </c>
      <c r="C2502" t="s">
        <v>414</v>
      </c>
      <c r="D2502">
        <v>1</v>
      </c>
      <c r="E2502">
        <f>IF(D2502=1,0,1)</f>
        <v>0</v>
      </c>
    </row>
    <row r="2503" spans="1:5" x14ac:dyDescent="0.25">
      <c r="A2503" t="s">
        <v>5288</v>
      </c>
      <c r="B2503" t="s">
        <v>5392</v>
      </c>
      <c r="C2503" t="s">
        <v>5400</v>
      </c>
      <c r="D2503">
        <v>1</v>
      </c>
      <c r="E2503">
        <f>IF(D2503=1,0,1)</f>
        <v>0</v>
      </c>
    </row>
    <row r="2504" spans="1:5" x14ac:dyDescent="0.25">
      <c r="A2504" t="s">
        <v>208</v>
      </c>
      <c r="B2504" t="s">
        <v>567</v>
      </c>
      <c r="C2504" t="s">
        <v>646</v>
      </c>
      <c r="D2504">
        <v>1</v>
      </c>
      <c r="E2504">
        <f>IF(D2504=1,0,1)</f>
        <v>0</v>
      </c>
    </row>
    <row r="2505" spans="1:5" x14ac:dyDescent="0.25">
      <c r="A2505" t="s">
        <v>212</v>
      </c>
      <c r="B2505" t="s">
        <v>1380</v>
      </c>
      <c r="C2505" t="s">
        <v>1390</v>
      </c>
      <c r="D2505">
        <v>1</v>
      </c>
      <c r="E2505">
        <f>IF(D2505=1,0,1)</f>
        <v>0</v>
      </c>
    </row>
    <row r="2506" spans="1:5" x14ac:dyDescent="0.25">
      <c r="A2506" t="s">
        <v>2530</v>
      </c>
      <c r="B2506" t="s">
        <v>2546</v>
      </c>
      <c r="C2506" t="s">
        <v>2551</v>
      </c>
      <c r="D2506">
        <v>1</v>
      </c>
      <c r="E2506">
        <f>IF(D2506=1,0,1)</f>
        <v>0</v>
      </c>
    </row>
    <row r="2507" spans="1:5" x14ac:dyDescent="0.25">
      <c r="A2507" t="s">
        <v>198</v>
      </c>
      <c r="B2507" t="s">
        <v>3</v>
      </c>
      <c r="C2507" t="s">
        <v>9</v>
      </c>
      <c r="D2507">
        <v>1</v>
      </c>
      <c r="E2507">
        <f>IF(D2507=1,0,1)</f>
        <v>0</v>
      </c>
    </row>
    <row r="2508" spans="1:5" x14ac:dyDescent="0.25">
      <c r="A2508" t="s">
        <v>2238</v>
      </c>
      <c r="B2508" t="s">
        <v>2401</v>
      </c>
      <c r="C2508" t="s">
        <v>2408</v>
      </c>
      <c r="D2508">
        <v>1</v>
      </c>
      <c r="E2508">
        <f>IF(D2508=1,0,1)</f>
        <v>0</v>
      </c>
    </row>
    <row r="2509" spans="1:5" x14ac:dyDescent="0.25">
      <c r="A2509" t="s">
        <v>3458</v>
      </c>
      <c r="B2509" t="s">
        <v>3861</v>
      </c>
      <c r="C2509" t="s">
        <v>3867</v>
      </c>
      <c r="D2509">
        <v>1</v>
      </c>
      <c r="E2509">
        <f>IF(D2509=1,0,1)</f>
        <v>0</v>
      </c>
    </row>
    <row r="2510" spans="1:5" x14ac:dyDescent="0.25">
      <c r="A2510" t="s">
        <v>214</v>
      </c>
      <c r="B2510" t="s">
        <v>2015</v>
      </c>
      <c r="C2510" t="s">
        <v>2027</v>
      </c>
      <c r="D2510">
        <v>1</v>
      </c>
      <c r="E2510">
        <f>IF(D2510=1,0,1)</f>
        <v>0</v>
      </c>
    </row>
    <row r="2511" spans="1:5" x14ac:dyDescent="0.25">
      <c r="A2511" t="s">
        <v>207</v>
      </c>
      <c r="B2511" t="s">
        <v>410</v>
      </c>
      <c r="C2511" t="s">
        <v>416</v>
      </c>
      <c r="D2511">
        <v>1</v>
      </c>
      <c r="E2511">
        <f>IF(D2511=1,0,1)</f>
        <v>0</v>
      </c>
    </row>
    <row r="2512" spans="1:5" x14ac:dyDescent="0.25">
      <c r="A2512" t="s">
        <v>213</v>
      </c>
      <c r="B2512" t="s">
        <v>1731</v>
      </c>
      <c r="C2512" t="s">
        <v>1741</v>
      </c>
      <c r="D2512">
        <v>1</v>
      </c>
      <c r="E2512">
        <f>IF(D2512=1,0,1)</f>
        <v>0</v>
      </c>
    </row>
    <row r="2513" spans="1:5" x14ac:dyDescent="0.25">
      <c r="A2513" t="s">
        <v>4767</v>
      </c>
      <c r="B2513" t="s">
        <v>4870</v>
      </c>
      <c r="C2513" t="s">
        <v>4878</v>
      </c>
      <c r="D2513">
        <v>1</v>
      </c>
      <c r="E2513">
        <f>IF(D2513=1,0,1)</f>
        <v>0</v>
      </c>
    </row>
    <row r="2514" spans="1:5" x14ac:dyDescent="0.25">
      <c r="A2514" t="s">
        <v>212</v>
      </c>
      <c r="B2514" t="s">
        <v>1471</v>
      </c>
      <c r="C2514" t="s">
        <v>1481</v>
      </c>
      <c r="D2514">
        <v>1</v>
      </c>
      <c r="E2514">
        <f>IF(D2514=1,0,1)</f>
        <v>0</v>
      </c>
    </row>
    <row r="2515" spans="1:5" x14ac:dyDescent="0.25">
      <c r="A2515" t="s">
        <v>3456</v>
      </c>
      <c r="B2515" t="s">
        <v>3416</v>
      </c>
      <c r="C2515" t="s">
        <v>3430</v>
      </c>
      <c r="D2515">
        <v>1</v>
      </c>
      <c r="E2515">
        <f>IF(D2515=1,0,1)</f>
        <v>0</v>
      </c>
    </row>
    <row r="2516" spans="1:5" x14ac:dyDescent="0.25">
      <c r="A2516" t="s">
        <v>213</v>
      </c>
      <c r="B2516" t="s">
        <v>1728</v>
      </c>
      <c r="C2516" t="s">
        <v>1738</v>
      </c>
      <c r="D2516">
        <v>1</v>
      </c>
      <c r="E2516">
        <f>IF(D2516=1,0,1)</f>
        <v>0</v>
      </c>
    </row>
    <row r="2517" spans="1:5" x14ac:dyDescent="0.25">
      <c r="A2517" t="s">
        <v>2238</v>
      </c>
      <c r="B2517" t="s">
        <v>2251</v>
      </c>
      <c r="C2517" t="s">
        <v>2261</v>
      </c>
      <c r="D2517">
        <v>1</v>
      </c>
      <c r="E2517">
        <f>IF(D2517=1,0,1)</f>
        <v>0</v>
      </c>
    </row>
    <row r="2518" spans="1:5" x14ac:dyDescent="0.25">
      <c r="A2518" t="s">
        <v>2530</v>
      </c>
      <c r="B2518" t="s">
        <v>2556</v>
      </c>
      <c r="C2518" t="s">
        <v>2562</v>
      </c>
      <c r="D2518">
        <v>1</v>
      </c>
      <c r="E2518">
        <f>IF(D2518=1,0,1)</f>
        <v>0</v>
      </c>
    </row>
    <row r="2519" spans="1:5" x14ac:dyDescent="0.25">
      <c r="A2519" t="s">
        <v>2238</v>
      </c>
      <c r="B2519" t="s">
        <v>2264</v>
      </c>
      <c r="C2519" t="s">
        <v>2265</v>
      </c>
      <c r="D2519">
        <v>1</v>
      </c>
      <c r="E2519">
        <f>IF(D2519=1,0,1)</f>
        <v>0</v>
      </c>
    </row>
    <row r="2520" spans="1:5" x14ac:dyDescent="0.25">
      <c r="A2520" t="s">
        <v>210</v>
      </c>
      <c r="B2520" t="s">
        <v>1113</v>
      </c>
      <c r="C2520" t="s">
        <v>1122</v>
      </c>
      <c r="D2520">
        <v>1</v>
      </c>
      <c r="E2520">
        <f>IF(D2520=1,0,1)</f>
        <v>0</v>
      </c>
    </row>
    <row r="2521" spans="1:5" x14ac:dyDescent="0.25">
      <c r="A2521" t="s">
        <v>2530</v>
      </c>
      <c r="B2521" t="s">
        <v>2566</v>
      </c>
      <c r="C2521" t="s">
        <v>2573</v>
      </c>
      <c r="D2521">
        <v>1</v>
      </c>
      <c r="E2521">
        <f>IF(D2521=1,0,1)</f>
        <v>0</v>
      </c>
    </row>
    <row r="2522" spans="1:5" x14ac:dyDescent="0.25">
      <c r="A2522" t="s">
        <v>2238</v>
      </c>
      <c r="B2522" t="s">
        <v>2247</v>
      </c>
      <c r="C2522" t="s">
        <v>2257</v>
      </c>
      <c r="D2522">
        <v>1</v>
      </c>
      <c r="E2522">
        <f>IF(D2522=1,0,1)</f>
        <v>0</v>
      </c>
    </row>
    <row r="2523" spans="1:5" x14ac:dyDescent="0.25">
      <c r="A2523" t="s">
        <v>2238</v>
      </c>
      <c r="B2523" t="s">
        <v>2245</v>
      </c>
      <c r="C2523" t="s">
        <v>2255</v>
      </c>
      <c r="D2523">
        <v>1</v>
      </c>
      <c r="E2523">
        <f>IF(D2523=1,0,1)</f>
        <v>0</v>
      </c>
    </row>
    <row r="2524" spans="1:5" x14ac:dyDescent="0.25">
      <c r="A2524" t="s">
        <v>2238</v>
      </c>
      <c r="B2524" t="s">
        <v>2246</v>
      </c>
      <c r="C2524" t="s">
        <v>2256</v>
      </c>
      <c r="D2524">
        <v>1</v>
      </c>
      <c r="E2524">
        <f>IF(D2524=1,0,1)</f>
        <v>0</v>
      </c>
    </row>
    <row r="2525" spans="1:5" x14ac:dyDescent="0.25">
      <c r="A2525" t="s">
        <v>212</v>
      </c>
      <c r="B2525" t="s">
        <v>1414</v>
      </c>
      <c r="C2525" t="s">
        <v>1425</v>
      </c>
      <c r="D2525">
        <v>1</v>
      </c>
      <c r="E2525">
        <f>IF(D2525=1,0,1)</f>
        <v>0</v>
      </c>
    </row>
    <row r="2526" spans="1:5" x14ac:dyDescent="0.25">
      <c r="A2526" t="s">
        <v>2838</v>
      </c>
      <c r="B2526" t="s">
        <v>3008</v>
      </c>
      <c r="C2526" t="s">
        <v>3018</v>
      </c>
      <c r="D2526">
        <v>1</v>
      </c>
      <c r="E2526">
        <f>IF(D2526=1,0,1)</f>
        <v>0</v>
      </c>
    </row>
    <row r="2527" spans="1:5" x14ac:dyDescent="0.25">
      <c r="A2527" t="s">
        <v>211</v>
      </c>
      <c r="B2527" t="s">
        <v>1206</v>
      </c>
      <c r="C2527" t="s">
        <v>1217</v>
      </c>
      <c r="D2527">
        <v>1</v>
      </c>
      <c r="E2527">
        <f>IF(D2527=1,0,1)</f>
        <v>0</v>
      </c>
    </row>
    <row r="2528" spans="1:5" x14ac:dyDescent="0.25">
      <c r="A2528" t="s">
        <v>2238</v>
      </c>
      <c r="B2528" t="s">
        <v>2239</v>
      </c>
      <c r="C2528" t="s">
        <v>2244</v>
      </c>
      <c r="D2528">
        <v>1</v>
      </c>
      <c r="E2528">
        <f>IF(D2528=1,0,1)</f>
        <v>0</v>
      </c>
    </row>
    <row r="2529" spans="1:5" x14ac:dyDescent="0.25">
      <c r="A2529" t="s">
        <v>3458</v>
      </c>
      <c r="B2529" t="s">
        <v>3938</v>
      </c>
      <c r="C2529" t="s">
        <v>3944</v>
      </c>
      <c r="D2529">
        <v>1</v>
      </c>
      <c r="E2529">
        <f>IF(D2529=1,0,1)</f>
        <v>0</v>
      </c>
    </row>
    <row r="2530" spans="1:5" x14ac:dyDescent="0.25">
      <c r="A2530" t="s">
        <v>2238</v>
      </c>
      <c r="B2530" t="s">
        <v>2249</v>
      </c>
      <c r="C2530" t="s">
        <v>2259</v>
      </c>
      <c r="D2530">
        <v>1</v>
      </c>
      <c r="E2530">
        <f>IF(D2530=1,0,1)</f>
        <v>0</v>
      </c>
    </row>
    <row r="2531" spans="1:5" x14ac:dyDescent="0.25">
      <c r="A2531" t="s">
        <v>2238</v>
      </c>
      <c r="B2531" t="s">
        <v>2248</v>
      </c>
      <c r="C2531" t="s">
        <v>2258</v>
      </c>
      <c r="D2531">
        <v>1</v>
      </c>
      <c r="E2531">
        <f>IF(D2531=1,0,1)</f>
        <v>0</v>
      </c>
    </row>
    <row r="2532" spans="1:5" x14ac:dyDescent="0.25">
      <c r="A2532" t="s">
        <v>212</v>
      </c>
      <c r="B2532" t="s">
        <v>1428</v>
      </c>
      <c r="C2532" t="s">
        <v>1420</v>
      </c>
      <c r="D2532">
        <v>1</v>
      </c>
      <c r="E2532">
        <f>IF(D2532=1,0,1)</f>
        <v>0</v>
      </c>
    </row>
    <row r="2533" spans="1:5" x14ac:dyDescent="0.25">
      <c r="A2533" t="s">
        <v>2530</v>
      </c>
      <c r="B2533" t="s">
        <v>2616</v>
      </c>
      <c r="C2533" t="s">
        <v>2624</v>
      </c>
      <c r="D2533">
        <v>1</v>
      </c>
      <c r="E2533">
        <f>IF(D2533=1,0,1)</f>
        <v>0</v>
      </c>
    </row>
    <row r="2534" spans="1:5" x14ac:dyDescent="0.25">
      <c r="A2534" t="s">
        <v>213</v>
      </c>
      <c r="B2534" t="s">
        <v>749</v>
      </c>
      <c r="C2534" t="s">
        <v>1649</v>
      </c>
      <c r="D2534">
        <v>1</v>
      </c>
      <c r="E2534">
        <f>IF(D2534=1,0,1)</f>
        <v>0</v>
      </c>
    </row>
    <row r="2535" spans="1:5" x14ac:dyDescent="0.25">
      <c r="A2535" t="s">
        <v>207</v>
      </c>
      <c r="B2535" t="s">
        <v>330</v>
      </c>
      <c r="C2535" t="s">
        <v>334</v>
      </c>
      <c r="D2535">
        <v>1</v>
      </c>
      <c r="E2535">
        <f>IF(D2535=1,0,1)</f>
        <v>0</v>
      </c>
    </row>
    <row r="2536" spans="1:5" x14ac:dyDescent="0.25">
      <c r="A2536" t="s">
        <v>2238</v>
      </c>
      <c r="B2536" t="s">
        <v>2375</v>
      </c>
      <c r="C2536" t="s">
        <v>2385</v>
      </c>
      <c r="D2536">
        <v>1</v>
      </c>
      <c r="E2536">
        <f>IF(D2536=1,0,1)</f>
        <v>0</v>
      </c>
    </row>
    <row r="2537" spans="1:5" x14ac:dyDescent="0.25">
      <c r="A2537" t="s">
        <v>209</v>
      </c>
      <c r="B2537" t="s">
        <v>770</v>
      </c>
      <c r="C2537" t="s">
        <v>775</v>
      </c>
      <c r="D2537">
        <v>1</v>
      </c>
      <c r="E2537">
        <f>IF(D2537=1,0,1)</f>
        <v>0</v>
      </c>
    </row>
    <row r="2538" spans="1:5" x14ac:dyDescent="0.25">
      <c r="A2538" t="s">
        <v>212</v>
      </c>
      <c r="B2538" t="s">
        <v>1610</v>
      </c>
      <c r="C2538" t="s">
        <v>1619</v>
      </c>
      <c r="D2538">
        <v>1</v>
      </c>
      <c r="E2538">
        <f>IF(D2538=1,0,1)</f>
        <v>0</v>
      </c>
    </row>
    <row r="2539" spans="1:5" x14ac:dyDescent="0.25">
      <c r="A2539" t="s">
        <v>2238</v>
      </c>
      <c r="B2539" t="s">
        <v>2326</v>
      </c>
      <c r="C2539" t="s">
        <v>2335</v>
      </c>
      <c r="D2539">
        <v>1</v>
      </c>
      <c r="E2539">
        <f>IF(D2539=1,0,1)</f>
        <v>0</v>
      </c>
    </row>
    <row r="2540" spans="1:5" x14ac:dyDescent="0.25">
      <c r="A2540" t="s">
        <v>208</v>
      </c>
      <c r="B2540" t="s">
        <v>525</v>
      </c>
      <c r="C2540" t="s">
        <v>534</v>
      </c>
      <c r="D2540">
        <v>1</v>
      </c>
      <c r="E2540">
        <f>IF(D2540=1,0,1)</f>
        <v>0</v>
      </c>
    </row>
    <row r="2541" spans="1:5" x14ac:dyDescent="0.25">
      <c r="A2541" t="s">
        <v>213</v>
      </c>
      <c r="B2541" t="s">
        <v>1735</v>
      </c>
      <c r="C2541" t="s">
        <v>1745</v>
      </c>
      <c r="D2541">
        <v>1</v>
      </c>
      <c r="E2541">
        <f>IF(D2541=1,0,1)</f>
        <v>0</v>
      </c>
    </row>
    <row r="2542" spans="1:5" x14ac:dyDescent="0.25">
      <c r="A2542" t="s">
        <v>2530</v>
      </c>
      <c r="B2542" t="s">
        <v>2714</v>
      </c>
      <c r="C2542" t="s">
        <v>2721</v>
      </c>
      <c r="D2542">
        <v>1</v>
      </c>
      <c r="E2542">
        <f>IF(D2542=1,0,1)</f>
        <v>0</v>
      </c>
    </row>
    <row r="2543" spans="1:5" x14ac:dyDescent="0.25">
      <c r="A2543" t="s">
        <v>213</v>
      </c>
      <c r="B2543" t="s">
        <v>1778</v>
      </c>
      <c r="C2543" t="s">
        <v>1780</v>
      </c>
      <c r="D2543">
        <v>1</v>
      </c>
      <c r="E2543">
        <f>IF(D2543=1,0,1)</f>
        <v>0</v>
      </c>
    </row>
    <row r="2544" spans="1:5" x14ac:dyDescent="0.25">
      <c r="A2544" t="s">
        <v>209</v>
      </c>
      <c r="B2544" t="s">
        <v>789</v>
      </c>
      <c r="C2544" t="s">
        <v>794</v>
      </c>
      <c r="D2544">
        <v>1</v>
      </c>
      <c r="E2544">
        <f>IF(D2544=1,0,1)</f>
        <v>0</v>
      </c>
    </row>
    <row r="2545" spans="1:5" x14ac:dyDescent="0.25">
      <c r="A2545" t="s">
        <v>207</v>
      </c>
      <c r="B2545" t="s">
        <v>310</v>
      </c>
      <c r="C2545" t="s">
        <v>316</v>
      </c>
      <c r="D2545">
        <v>1</v>
      </c>
      <c r="E2545">
        <f>IF(D2545=1,0,1)</f>
        <v>0</v>
      </c>
    </row>
    <row r="2546" spans="1:5" x14ac:dyDescent="0.25">
      <c r="A2546" t="s">
        <v>207</v>
      </c>
      <c r="B2546" t="s">
        <v>361</v>
      </c>
      <c r="C2546" t="s">
        <v>365</v>
      </c>
      <c r="D2546">
        <v>1</v>
      </c>
      <c r="E2546">
        <f>IF(D2546=1,0,1)</f>
        <v>0</v>
      </c>
    </row>
    <row r="2547" spans="1:5" x14ac:dyDescent="0.25">
      <c r="A2547" t="s">
        <v>2530</v>
      </c>
      <c r="B2547" t="s">
        <v>2809</v>
      </c>
      <c r="C2547" t="s">
        <v>2819</v>
      </c>
      <c r="D2547">
        <v>1</v>
      </c>
      <c r="E2547">
        <f>IF(D2547=1,0,1)</f>
        <v>0</v>
      </c>
    </row>
    <row r="2548" spans="1:5" x14ac:dyDescent="0.25">
      <c r="A2548" t="s">
        <v>207</v>
      </c>
      <c r="B2548" t="s">
        <v>371</v>
      </c>
      <c r="C2548" t="s">
        <v>375</v>
      </c>
      <c r="D2548">
        <v>1</v>
      </c>
      <c r="E2548">
        <f>IF(D2548=1,0,1)</f>
        <v>0</v>
      </c>
    </row>
    <row r="2549" spans="1:5" x14ac:dyDescent="0.25">
      <c r="A2549" t="s">
        <v>5143</v>
      </c>
      <c r="B2549" t="s">
        <v>5190</v>
      </c>
      <c r="C2549" t="s">
        <v>5191</v>
      </c>
      <c r="D2549">
        <v>1</v>
      </c>
      <c r="E2549">
        <f>IF(D2549=1,0,1)</f>
        <v>0</v>
      </c>
    </row>
    <row r="2550" spans="1:5" x14ac:dyDescent="0.25">
      <c r="A2550" t="s">
        <v>198</v>
      </c>
      <c r="B2550" t="s">
        <v>111</v>
      </c>
      <c r="C2550" t="s">
        <v>120</v>
      </c>
      <c r="D2550">
        <v>1</v>
      </c>
      <c r="E2550">
        <f>IF(D2550=1,0,1)</f>
        <v>0</v>
      </c>
    </row>
    <row r="2551" spans="1:5" x14ac:dyDescent="0.25">
      <c r="A2551" t="s">
        <v>209</v>
      </c>
      <c r="B2551" t="s">
        <v>769</v>
      </c>
      <c r="C2551" t="s">
        <v>774</v>
      </c>
      <c r="D2551">
        <v>1</v>
      </c>
      <c r="E2551">
        <f>IF(D2551=1,0,1)</f>
        <v>0</v>
      </c>
    </row>
    <row r="2552" spans="1:5" x14ac:dyDescent="0.25">
      <c r="A2552" t="s">
        <v>210</v>
      </c>
      <c r="B2552" t="s">
        <v>899</v>
      </c>
      <c r="C2552" t="s">
        <v>908</v>
      </c>
      <c r="D2552">
        <v>1</v>
      </c>
      <c r="E2552">
        <f>IF(D2552=1,0,1)</f>
        <v>0</v>
      </c>
    </row>
    <row r="2553" spans="1:5" x14ac:dyDescent="0.25">
      <c r="A2553" t="s">
        <v>207</v>
      </c>
      <c r="B2553" t="s">
        <v>258</v>
      </c>
      <c r="C2553" t="s">
        <v>271</v>
      </c>
      <c r="D2553">
        <v>1</v>
      </c>
      <c r="E2553">
        <f>IF(D2553=1,0,1)</f>
        <v>0</v>
      </c>
    </row>
    <row r="2554" spans="1:5" x14ac:dyDescent="0.25">
      <c r="A2554" t="s">
        <v>198</v>
      </c>
      <c r="B2554" t="s">
        <v>199</v>
      </c>
      <c r="C2554" t="s">
        <v>24</v>
      </c>
      <c r="D2554">
        <v>1</v>
      </c>
      <c r="E2554">
        <f>IF(D2554=1,0,1)</f>
        <v>0</v>
      </c>
    </row>
    <row r="2555" spans="1:5" x14ac:dyDescent="0.25">
      <c r="A2555" t="s">
        <v>4985</v>
      </c>
      <c r="B2555" t="s">
        <v>5116</v>
      </c>
      <c r="C2555" t="s">
        <v>5123</v>
      </c>
      <c r="D2555">
        <v>1</v>
      </c>
      <c r="E2555">
        <f>IF(D2555=1,0,1)</f>
        <v>0</v>
      </c>
    </row>
    <row r="2556" spans="1:5" x14ac:dyDescent="0.25">
      <c r="A2556" t="s">
        <v>207</v>
      </c>
      <c r="B2556" t="s">
        <v>378</v>
      </c>
      <c r="C2556" t="s">
        <v>385</v>
      </c>
      <c r="D2556">
        <v>1</v>
      </c>
      <c r="E2556">
        <f>IF(D2556=1,0,1)</f>
        <v>0</v>
      </c>
    </row>
    <row r="2557" spans="1:5" x14ac:dyDescent="0.25">
      <c r="A2557" t="s">
        <v>2238</v>
      </c>
      <c r="B2557" t="s">
        <v>2325</v>
      </c>
      <c r="C2557" t="s">
        <v>2333</v>
      </c>
      <c r="D2557">
        <v>1</v>
      </c>
      <c r="E2557">
        <f>IF(D2557=1,0,1)</f>
        <v>0</v>
      </c>
    </row>
    <row r="2558" spans="1:5" x14ac:dyDescent="0.25">
      <c r="A2558" t="s">
        <v>208</v>
      </c>
      <c r="B2558" t="s">
        <v>495</v>
      </c>
      <c r="C2558" t="s">
        <v>502</v>
      </c>
      <c r="D2558">
        <v>1</v>
      </c>
      <c r="E2558">
        <f>IF(D2558=1,0,1)</f>
        <v>0</v>
      </c>
    </row>
    <row r="2559" spans="1:5" x14ac:dyDescent="0.25">
      <c r="A2559" t="s">
        <v>2530</v>
      </c>
      <c r="B2559" t="s">
        <v>2602</v>
      </c>
      <c r="C2559" t="s">
        <v>2608</v>
      </c>
      <c r="D2559">
        <v>1</v>
      </c>
      <c r="E2559">
        <f>IF(D2559=1,0,1)</f>
        <v>0</v>
      </c>
    </row>
    <row r="2560" spans="1:5" x14ac:dyDescent="0.25">
      <c r="A2560" t="s">
        <v>4985</v>
      </c>
      <c r="B2560" t="s">
        <v>5083</v>
      </c>
      <c r="C2560" t="s">
        <v>5082</v>
      </c>
      <c r="D2560">
        <v>1</v>
      </c>
      <c r="E2560">
        <f>IF(D2560=1,0,1)</f>
        <v>0</v>
      </c>
    </row>
    <row r="2561" spans="1:5" x14ac:dyDescent="0.25">
      <c r="A2561" t="s">
        <v>2238</v>
      </c>
      <c r="B2561" t="s">
        <v>2449</v>
      </c>
      <c r="C2561" t="s">
        <v>2458</v>
      </c>
      <c r="D2561">
        <v>1</v>
      </c>
      <c r="E2561">
        <f>IF(D2561=1,0,1)</f>
        <v>0</v>
      </c>
    </row>
    <row r="2562" spans="1:5" x14ac:dyDescent="0.25">
      <c r="A2562" t="s">
        <v>3457</v>
      </c>
      <c r="B2562" t="s">
        <v>3538</v>
      </c>
      <c r="C2562" t="s">
        <v>3547</v>
      </c>
      <c r="D2562">
        <v>1</v>
      </c>
      <c r="E2562">
        <f>IF(D2562=1,0,1)</f>
        <v>0</v>
      </c>
    </row>
    <row r="2563" spans="1:5" x14ac:dyDescent="0.25">
      <c r="A2563" t="s">
        <v>2838</v>
      </c>
      <c r="B2563" t="s">
        <v>2871</v>
      </c>
      <c r="C2563" t="s">
        <v>2882</v>
      </c>
      <c r="D2563">
        <v>1</v>
      </c>
      <c r="E2563">
        <f>IF(D2563=1,0,1)</f>
        <v>0</v>
      </c>
    </row>
    <row r="2564" spans="1:5" x14ac:dyDescent="0.25">
      <c r="A2564" t="s">
        <v>2838</v>
      </c>
      <c r="B2564" t="s">
        <v>2874</v>
      </c>
      <c r="C2564" t="s">
        <v>2885</v>
      </c>
      <c r="D2564">
        <v>1</v>
      </c>
      <c r="E2564">
        <f>IF(D2564=1,0,1)</f>
        <v>0</v>
      </c>
    </row>
    <row r="2565" spans="1:5" x14ac:dyDescent="0.25">
      <c r="A2565" t="s">
        <v>3456</v>
      </c>
      <c r="B2565" t="s">
        <v>3236</v>
      </c>
      <c r="C2565" t="s">
        <v>3246</v>
      </c>
      <c r="D2565">
        <v>1</v>
      </c>
      <c r="E2565">
        <f>IF(D2565=1,0,1)</f>
        <v>0</v>
      </c>
    </row>
    <row r="2566" spans="1:5" x14ac:dyDescent="0.25">
      <c r="A2566" t="s">
        <v>214</v>
      </c>
      <c r="B2566" t="s">
        <v>1995</v>
      </c>
      <c r="C2566" t="s">
        <v>2005</v>
      </c>
      <c r="D2566">
        <v>1</v>
      </c>
      <c r="E2566">
        <f>IF(D2566=1,0,1)</f>
        <v>0</v>
      </c>
    </row>
    <row r="2567" spans="1:5" x14ac:dyDescent="0.25">
      <c r="A2567" t="s">
        <v>214</v>
      </c>
      <c r="B2567" t="s">
        <v>1998</v>
      </c>
      <c r="C2567" t="s">
        <v>2008</v>
      </c>
      <c r="D2567">
        <v>1</v>
      </c>
      <c r="E2567">
        <f>IF(D2567=1,0,1)</f>
        <v>0</v>
      </c>
    </row>
    <row r="2568" spans="1:5" x14ac:dyDescent="0.25">
      <c r="A2568" t="s">
        <v>2838</v>
      </c>
      <c r="B2568" t="s">
        <v>2928</v>
      </c>
      <c r="C2568" t="s">
        <v>2938</v>
      </c>
      <c r="D2568">
        <v>1</v>
      </c>
      <c r="E2568">
        <f>IF(D2568=1,0,1)</f>
        <v>0</v>
      </c>
    </row>
    <row r="2569" spans="1:5" x14ac:dyDescent="0.25">
      <c r="A2569" t="s">
        <v>213</v>
      </c>
      <c r="B2569" t="s">
        <v>1643</v>
      </c>
      <c r="C2569" t="s">
        <v>1650</v>
      </c>
      <c r="D2569">
        <v>1</v>
      </c>
      <c r="E2569">
        <f>IF(D2569=1,0,1)</f>
        <v>0</v>
      </c>
    </row>
    <row r="2570" spans="1:5" x14ac:dyDescent="0.25">
      <c r="A2570" t="s">
        <v>3457</v>
      </c>
      <c r="B2570" t="s">
        <v>3555</v>
      </c>
      <c r="C2570" t="s">
        <v>3566</v>
      </c>
      <c r="D2570">
        <v>1</v>
      </c>
      <c r="E2570">
        <f>IF(D2570=1,0,1)</f>
        <v>0</v>
      </c>
    </row>
    <row r="2571" spans="1:5" x14ac:dyDescent="0.25">
      <c r="A2571" t="s">
        <v>3457</v>
      </c>
      <c r="B2571" t="s">
        <v>3772</v>
      </c>
      <c r="C2571" t="s">
        <v>3782</v>
      </c>
      <c r="D2571">
        <v>1</v>
      </c>
      <c r="E2571">
        <f>IF(D2571=1,0,1)</f>
        <v>0</v>
      </c>
    </row>
    <row r="2572" spans="1:5" x14ac:dyDescent="0.25">
      <c r="A2572" t="s">
        <v>213</v>
      </c>
      <c r="B2572" t="s">
        <v>1751</v>
      </c>
      <c r="C2572" t="s">
        <v>1757</v>
      </c>
      <c r="D2572">
        <v>1</v>
      </c>
      <c r="E2572">
        <f>IF(D2572=1,0,1)</f>
        <v>0</v>
      </c>
    </row>
    <row r="2573" spans="1:5" x14ac:dyDescent="0.25">
      <c r="A2573" t="s">
        <v>4767</v>
      </c>
      <c r="B2573" t="s">
        <v>4874</v>
      </c>
      <c r="C2573" t="s">
        <v>4882</v>
      </c>
      <c r="D2573">
        <v>1</v>
      </c>
      <c r="E2573">
        <f>IF(D2573=1,0,1)</f>
        <v>0</v>
      </c>
    </row>
    <row r="2574" spans="1:5" x14ac:dyDescent="0.25">
      <c r="A2574" t="s">
        <v>2238</v>
      </c>
      <c r="B2574" t="s">
        <v>204</v>
      </c>
      <c r="C2574" t="s">
        <v>2242</v>
      </c>
      <c r="D2574">
        <v>1</v>
      </c>
      <c r="E2574">
        <f>IF(D2574=1,0,1)</f>
        <v>0</v>
      </c>
    </row>
    <row r="2575" spans="1:5" x14ac:dyDescent="0.25">
      <c r="A2575" t="s">
        <v>2530</v>
      </c>
      <c r="B2575" t="s">
        <v>2759</v>
      </c>
      <c r="C2575" t="s">
        <v>2770</v>
      </c>
      <c r="D2575">
        <v>1</v>
      </c>
      <c r="E2575">
        <f>IF(D2575=1,0,1)</f>
        <v>0</v>
      </c>
    </row>
    <row r="2576" spans="1:5" x14ac:dyDescent="0.25">
      <c r="A2576" t="s">
        <v>207</v>
      </c>
      <c r="B2576" t="s">
        <v>338</v>
      </c>
      <c r="C2576" t="s">
        <v>342</v>
      </c>
      <c r="D2576">
        <v>1</v>
      </c>
      <c r="E2576">
        <f>IF(D2576=1,0,1)</f>
        <v>0</v>
      </c>
    </row>
    <row r="2577" spans="1:5" x14ac:dyDescent="0.25">
      <c r="A2577" t="s">
        <v>3456</v>
      </c>
      <c r="B2577" t="s">
        <v>3373</v>
      </c>
      <c r="C2577" t="s">
        <v>3380</v>
      </c>
      <c r="D2577">
        <v>1</v>
      </c>
      <c r="E2577">
        <f>IF(D2577=1,0,1)</f>
        <v>0</v>
      </c>
    </row>
    <row r="2578" spans="1:5" x14ac:dyDescent="0.25">
      <c r="A2578" t="s">
        <v>207</v>
      </c>
      <c r="B2578" t="s">
        <v>401</v>
      </c>
      <c r="C2578" t="s">
        <v>400</v>
      </c>
      <c r="D2578">
        <v>1</v>
      </c>
      <c r="E2578">
        <f>IF(D2578=1,0,1)</f>
        <v>0</v>
      </c>
    </row>
    <row r="2579" spans="1:5" x14ac:dyDescent="0.25">
      <c r="A2579" t="s">
        <v>207</v>
      </c>
      <c r="B2579" t="s">
        <v>394</v>
      </c>
      <c r="C2579" t="s">
        <v>398</v>
      </c>
      <c r="D2579">
        <v>1</v>
      </c>
      <c r="E2579">
        <f>IF(D2579=1,0,1)</f>
        <v>0</v>
      </c>
    </row>
    <row r="2580" spans="1:5" x14ac:dyDescent="0.25">
      <c r="A2580" t="s">
        <v>4985</v>
      </c>
      <c r="B2580" t="s">
        <v>5127</v>
      </c>
      <c r="C2580" t="s">
        <v>5130</v>
      </c>
      <c r="D2580">
        <v>1</v>
      </c>
      <c r="E2580">
        <f>IF(D2580=1,0,1)</f>
        <v>0</v>
      </c>
    </row>
    <row r="2581" spans="1:5" x14ac:dyDescent="0.25">
      <c r="A2581" t="s">
        <v>3457</v>
      </c>
      <c r="B2581" t="s">
        <v>3681</v>
      </c>
      <c r="C2581" t="s">
        <v>3691</v>
      </c>
      <c r="D2581">
        <v>1</v>
      </c>
      <c r="E2581">
        <f>IF(D2581=1,0,1)</f>
        <v>0</v>
      </c>
    </row>
    <row r="2582" spans="1:5" x14ac:dyDescent="0.25">
      <c r="A2582" t="s">
        <v>207</v>
      </c>
      <c r="B2582" t="s">
        <v>290</v>
      </c>
      <c r="C2582" t="s">
        <v>296</v>
      </c>
      <c r="D2582">
        <v>1</v>
      </c>
      <c r="E2582">
        <f>IF(D2582=1,0,1)</f>
        <v>0</v>
      </c>
    </row>
    <row r="2583" spans="1:5" x14ac:dyDescent="0.25">
      <c r="A2583" t="s">
        <v>3458</v>
      </c>
      <c r="B2583" t="s">
        <v>3934</v>
      </c>
      <c r="C2583" t="s">
        <v>3940</v>
      </c>
      <c r="D2583">
        <v>1</v>
      </c>
      <c r="E2583">
        <f>IF(D2583=1,0,1)</f>
        <v>0</v>
      </c>
    </row>
    <row r="2584" spans="1:5" x14ac:dyDescent="0.25">
      <c r="A2584" t="s">
        <v>213</v>
      </c>
      <c r="B2584" t="s">
        <v>1842</v>
      </c>
      <c r="C2584" t="s">
        <v>1852</v>
      </c>
      <c r="D2584">
        <v>1</v>
      </c>
      <c r="E2584">
        <f>IF(D2584=1,0,1)</f>
        <v>0</v>
      </c>
    </row>
    <row r="2585" spans="1:5" x14ac:dyDescent="0.25">
      <c r="A2585" t="s">
        <v>213</v>
      </c>
      <c r="B2585" t="s">
        <v>1845</v>
      </c>
      <c r="C2585" t="s">
        <v>1855</v>
      </c>
      <c r="D2585">
        <v>1</v>
      </c>
      <c r="E2585">
        <f>IF(D2585=1,0,1)</f>
        <v>0</v>
      </c>
    </row>
    <row r="2586" spans="1:5" x14ac:dyDescent="0.25">
      <c r="A2586" t="s">
        <v>213</v>
      </c>
      <c r="B2586" t="s">
        <v>1850</v>
      </c>
      <c r="C2586" t="s">
        <v>1858</v>
      </c>
      <c r="D2586">
        <v>1</v>
      </c>
      <c r="E2586">
        <f>IF(D2586=1,0,1)</f>
        <v>0</v>
      </c>
    </row>
    <row r="2587" spans="1:5" x14ac:dyDescent="0.25">
      <c r="A2587" t="s">
        <v>4985</v>
      </c>
      <c r="B2587" t="s">
        <v>5136</v>
      </c>
      <c r="C2587" t="s">
        <v>5140</v>
      </c>
      <c r="D2587">
        <v>1</v>
      </c>
      <c r="E2587">
        <f>IF(D2587=1,0,1)</f>
        <v>0</v>
      </c>
    </row>
    <row r="2588" spans="1:5" x14ac:dyDescent="0.25">
      <c r="A2588" t="s">
        <v>213</v>
      </c>
      <c r="B2588" t="s">
        <v>1847</v>
      </c>
      <c r="C2588" t="s">
        <v>1856</v>
      </c>
      <c r="D2588">
        <v>1</v>
      </c>
      <c r="E2588">
        <f>IF(D2588=1,0,1)</f>
        <v>0</v>
      </c>
    </row>
    <row r="2589" spans="1:5" x14ac:dyDescent="0.25">
      <c r="A2589" t="s">
        <v>213</v>
      </c>
      <c r="B2589" t="s">
        <v>1844</v>
      </c>
      <c r="C2589" t="s">
        <v>1854</v>
      </c>
      <c r="D2589">
        <v>1</v>
      </c>
      <c r="E2589">
        <f>IF(D2589=1,0,1)</f>
        <v>0</v>
      </c>
    </row>
    <row r="2590" spans="1:5" x14ac:dyDescent="0.25">
      <c r="A2590" t="s">
        <v>198</v>
      </c>
      <c r="B2590" t="s">
        <v>180</v>
      </c>
      <c r="C2590" t="s">
        <v>185</v>
      </c>
      <c r="D2590">
        <v>1</v>
      </c>
      <c r="E2590">
        <f>IF(D2590=1,0,1)</f>
        <v>0</v>
      </c>
    </row>
    <row r="2591" spans="1:5" x14ac:dyDescent="0.25">
      <c r="A2591" t="s">
        <v>2838</v>
      </c>
      <c r="B2591" t="s">
        <v>2846</v>
      </c>
      <c r="C2591" t="s">
        <v>2856</v>
      </c>
      <c r="D2591">
        <v>1</v>
      </c>
      <c r="E2591">
        <f>IF(D2591=1,0,1)</f>
        <v>0</v>
      </c>
    </row>
    <row r="2592" spans="1:5" x14ac:dyDescent="0.25">
      <c r="A2592" t="s">
        <v>2530</v>
      </c>
      <c r="B2592" t="s">
        <v>2542</v>
      </c>
      <c r="C2592" t="s">
        <v>2547</v>
      </c>
      <c r="D2592">
        <v>1</v>
      </c>
      <c r="E2592">
        <f>IF(D2592=1,0,1)</f>
        <v>0</v>
      </c>
    </row>
    <row r="2593" spans="1:5" x14ac:dyDescent="0.25">
      <c r="A2593" t="s">
        <v>198</v>
      </c>
      <c r="B2593" t="s">
        <v>245</v>
      </c>
      <c r="C2593" t="s">
        <v>249</v>
      </c>
      <c r="D2593">
        <v>1</v>
      </c>
      <c r="E2593">
        <f>IF(D2593=1,0,1)</f>
        <v>0</v>
      </c>
    </row>
    <row r="2594" spans="1:5" x14ac:dyDescent="0.25">
      <c r="A2594" t="s">
        <v>5288</v>
      </c>
      <c r="B2594" t="s">
        <v>5321</v>
      </c>
      <c r="C2594" t="s">
        <v>5338</v>
      </c>
      <c r="D2594">
        <v>1</v>
      </c>
      <c r="E2594">
        <f>IF(D2594=1,0,1)</f>
        <v>0</v>
      </c>
    </row>
    <row r="2595" spans="1:5" x14ac:dyDescent="0.25">
      <c r="A2595" t="s">
        <v>211</v>
      </c>
      <c r="B2595" t="s">
        <v>1207</v>
      </c>
      <c r="C2595" t="s">
        <v>1218</v>
      </c>
      <c r="D2595">
        <v>1</v>
      </c>
      <c r="E2595">
        <f>IF(D2595=1,0,1)</f>
        <v>0</v>
      </c>
    </row>
    <row r="2596" spans="1:5" x14ac:dyDescent="0.25">
      <c r="A2596" t="s">
        <v>212</v>
      </c>
      <c r="B2596" t="s">
        <v>1634</v>
      </c>
      <c r="C2596" t="s">
        <v>1640</v>
      </c>
      <c r="D2596">
        <v>1</v>
      </c>
      <c r="E2596">
        <f>IF(D2596=1,0,1)</f>
        <v>0</v>
      </c>
    </row>
    <row r="2597" spans="1:5" x14ac:dyDescent="0.25">
      <c r="A2597" t="s">
        <v>208</v>
      </c>
      <c r="B2597" t="s">
        <v>573</v>
      </c>
      <c r="C2597" t="s">
        <v>581</v>
      </c>
      <c r="D2597">
        <v>1</v>
      </c>
      <c r="E2597">
        <f>IF(D2597=1,0,1)</f>
        <v>0</v>
      </c>
    </row>
    <row r="2598" spans="1:5" x14ac:dyDescent="0.25">
      <c r="A2598" t="s">
        <v>208</v>
      </c>
      <c r="B2598" t="s">
        <v>510</v>
      </c>
      <c r="C2598" t="s">
        <v>650</v>
      </c>
      <c r="D2598">
        <v>1</v>
      </c>
      <c r="E2598">
        <f>IF(D2598=1,0,1)</f>
        <v>0</v>
      </c>
    </row>
    <row r="2599" spans="1:5" x14ac:dyDescent="0.25">
      <c r="A2599" t="s">
        <v>214</v>
      </c>
      <c r="B2599" t="s">
        <v>206</v>
      </c>
      <c r="C2599" t="s">
        <v>1956</v>
      </c>
      <c r="D2599">
        <v>1</v>
      </c>
      <c r="E2599">
        <f>IF(D2599=1,0,1)</f>
        <v>0</v>
      </c>
    </row>
    <row r="2600" spans="1:5" x14ac:dyDescent="0.25">
      <c r="A2600" t="s">
        <v>210</v>
      </c>
      <c r="B2600" t="s">
        <v>941</v>
      </c>
      <c r="C2600" t="s">
        <v>950</v>
      </c>
      <c r="D2600">
        <v>1</v>
      </c>
      <c r="E2600">
        <f>IF(D2600=1,0,1)</f>
        <v>0</v>
      </c>
    </row>
    <row r="2601" spans="1:5" x14ac:dyDescent="0.25">
      <c r="A2601" t="s">
        <v>198</v>
      </c>
      <c r="B2601" t="s">
        <v>27</v>
      </c>
      <c r="C2601" t="s">
        <v>30</v>
      </c>
      <c r="D2601">
        <v>1</v>
      </c>
      <c r="E2601">
        <f>IF(D2601=1,0,1)</f>
        <v>0</v>
      </c>
    </row>
    <row r="2602" spans="1:5" x14ac:dyDescent="0.25">
      <c r="A2602" t="s">
        <v>2530</v>
      </c>
      <c r="B2602" t="s">
        <v>2545</v>
      </c>
      <c r="C2602" t="s">
        <v>2550</v>
      </c>
      <c r="D2602">
        <v>1</v>
      </c>
      <c r="E2602">
        <f>IF(D2602=1,0,1)</f>
        <v>0</v>
      </c>
    </row>
    <row r="2603" spans="1:5" x14ac:dyDescent="0.25">
      <c r="A2603" t="s">
        <v>198</v>
      </c>
      <c r="B2603" t="s">
        <v>246</v>
      </c>
      <c r="C2603" t="s">
        <v>250</v>
      </c>
      <c r="D2603">
        <v>1</v>
      </c>
      <c r="E2603">
        <f>IF(D2603=1,0,1)</f>
        <v>0</v>
      </c>
    </row>
    <row r="2604" spans="1:5" x14ac:dyDescent="0.25">
      <c r="A2604" t="s">
        <v>2530</v>
      </c>
      <c r="B2604" t="s">
        <v>2543</v>
      </c>
      <c r="C2604" t="s">
        <v>2548</v>
      </c>
      <c r="D2604">
        <v>1</v>
      </c>
      <c r="E2604">
        <f>IF(D2604=1,0,1)</f>
        <v>0</v>
      </c>
    </row>
    <row r="2605" spans="1:5" x14ac:dyDescent="0.25">
      <c r="A2605" t="s">
        <v>198</v>
      </c>
      <c r="B2605" t="s">
        <v>41</v>
      </c>
      <c r="C2605" t="s">
        <v>43</v>
      </c>
      <c r="D2605">
        <v>1</v>
      </c>
      <c r="E2605">
        <f>IF(D2605=1,0,1)</f>
        <v>0</v>
      </c>
    </row>
    <row r="2606" spans="1:5" x14ac:dyDescent="0.25">
      <c r="A2606" t="s">
        <v>198</v>
      </c>
      <c r="B2606" t="s">
        <v>66</v>
      </c>
      <c r="C2606" t="s">
        <v>71</v>
      </c>
      <c r="D2606">
        <v>1</v>
      </c>
      <c r="E2606">
        <f>IF(D2606=1,0,1)</f>
        <v>0</v>
      </c>
    </row>
    <row r="2607" spans="1:5" x14ac:dyDescent="0.25">
      <c r="A2607" t="s">
        <v>3457</v>
      </c>
      <c r="B2607" t="s">
        <v>3612</v>
      </c>
      <c r="C2607" t="s">
        <v>3617</v>
      </c>
      <c r="D2607">
        <v>1</v>
      </c>
      <c r="E2607">
        <f>IF(D2607=1,0,1)</f>
        <v>0</v>
      </c>
    </row>
    <row r="2608" spans="1:5" x14ac:dyDescent="0.25">
      <c r="A2608" t="s">
        <v>212</v>
      </c>
      <c r="B2608" t="s">
        <v>206</v>
      </c>
      <c r="C2608" t="s">
        <v>1372</v>
      </c>
      <c r="D2608">
        <v>1</v>
      </c>
      <c r="E2608">
        <f>IF(D2608=1,0,1)</f>
        <v>0</v>
      </c>
    </row>
    <row r="2609" spans="1:5" x14ac:dyDescent="0.25">
      <c r="A2609" t="s">
        <v>198</v>
      </c>
      <c r="B2609" t="s">
        <v>69</v>
      </c>
      <c r="C2609" t="s">
        <v>74</v>
      </c>
      <c r="D2609">
        <v>1</v>
      </c>
      <c r="E2609">
        <f>IF(D2609=1,0,1)</f>
        <v>0</v>
      </c>
    </row>
    <row r="2610" spans="1:5" x14ac:dyDescent="0.25">
      <c r="A2610" t="s">
        <v>212</v>
      </c>
      <c r="B2610" t="s">
        <v>1607</v>
      </c>
      <c r="C2610" t="s">
        <v>1616</v>
      </c>
      <c r="D2610">
        <v>1</v>
      </c>
      <c r="E2610">
        <f>IF(D2610=1,0,1)</f>
        <v>0</v>
      </c>
    </row>
    <row r="2611" spans="1:5" x14ac:dyDescent="0.25">
      <c r="A2611" t="s">
        <v>5143</v>
      </c>
      <c r="B2611" t="s">
        <v>5188</v>
      </c>
      <c r="C2611" t="s">
        <v>5187</v>
      </c>
      <c r="D2611">
        <v>1</v>
      </c>
      <c r="E2611">
        <f>IF(D2611=1,0,1)</f>
        <v>0</v>
      </c>
    </row>
    <row r="2612" spans="1:5" x14ac:dyDescent="0.25">
      <c r="A2612" t="s">
        <v>212</v>
      </c>
      <c r="B2612" t="s">
        <v>1605</v>
      </c>
      <c r="C2612" t="s">
        <v>1614</v>
      </c>
      <c r="D2612">
        <v>1</v>
      </c>
      <c r="E2612">
        <f>IF(D2612=1,0,1)</f>
        <v>0</v>
      </c>
    </row>
    <row r="2613" spans="1:5" x14ac:dyDescent="0.25">
      <c r="A2613" t="s">
        <v>211</v>
      </c>
      <c r="B2613" t="s">
        <v>1204</v>
      </c>
      <c r="C2613" t="s">
        <v>1215</v>
      </c>
      <c r="D2613">
        <v>1</v>
      </c>
      <c r="E2613">
        <f>IF(D2613=1,0,1)</f>
        <v>0</v>
      </c>
    </row>
    <row r="2614" spans="1:5" x14ac:dyDescent="0.25">
      <c r="A2614" t="s">
        <v>214</v>
      </c>
      <c r="B2614" t="s">
        <v>2219</v>
      </c>
      <c r="C2614" t="s">
        <v>2228</v>
      </c>
      <c r="D2614">
        <v>1</v>
      </c>
      <c r="E2614">
        <f>IF(D2614=1,0,1)</f>
        <v>0</v>
      </c>
    </row>
    <row r="2615" spans="1:5" x14ac:dyDescent="0.25">
      <c r="A2615" t="s">
        <v>4400</v>
      </c>
      <c r="B2615" t="s">
        <v>4497</v>
      </c>
      <c r="C2615" t="s">
        <v>4502</v>
      </c>
      <c r="D2615">
        <v>1</v>
      </c>
      <c r="E2615">
        <f>IF(D2615=1,0,1)</f>
        <v>0</v>
      </c>
    </row>
    <row r="2616" spans="1:5" x14ac:dyDescent="0.25">
      <c r="A2616" t="s">
        <v>4400</v>
      </c>
      <c r="B2616" t="s">
        <v>4511</v>
      </c>
      <c r="C2616" t="s">
        <v>4515</v>
      </c>
      <c r="D2616">
        <v>1</v>
      </c>
      <c r="E2616">
        <f>IF(D2616=1,0,1)</f>
        <v>0</v>
      </c>
    </row>
    <row r="2617" spans="1:5" x14ac:dyDescent="0.25">
      <c r="A2617" t="s">
        <v>207</v>
      </c>
      <c r="B2617" t="s">
        <v>409</v>
      </c>
      <c r="C2617" t="s">
        <v>415</v>
      </c>
      <c r="D2617">
        <v>1</v>
      </c>
      <c r="E2617">
        <f>IF(D2617=1,0,1)</f>
        <v>0</v>
      </c>
    </row>
    <row r="2618" spans="1:5" x14ac:dyDescent="0.25">
      <c r="A2618" t="s">
        <v>198</v>
      </c>
      <c r="B2618" t="s">
        <v>124</v>
      </c>
      <c r="C2618" t="s">
        <v>125</v>
      </c>
      <c r="D2618">
        <v>1</v>
      </c>
      <c r="E2618">
        <f>IF(D2618=1,0,1)</f>
        <v>0</v>
      </c>
    </row>
    <row r="2619" spans="1:5" x14ac:dyDescent="0.25">
      <c r="A2619" t="s">
        <v>3457</v>
      </c>
      <c r="B2619" t="s">
        <v>3575</v>
      </c>
      <c r="C2619" t="s">
        <v>3582</v>
      </c>
      <c r="D2619">
        <v>1</v>
      </c>
      <c r="E2619">
        <f>IF(D2619=1,0,1)</f>
        <v>0</v>
      </c>
    </row>
    <row r="2620" spans="1:5" x14ac:dyDescent="0.25">
      <c r="A2620" t="s">
        <v>4400</v>
      </c>
      <c r="B2620" t="s">
        <v>4507</v>
      </c>
      <c r="C2620" t="s">
        <v>4512</v>
      </c>
      <c r="D2620">
        <v>1</v>
      </c>
      <c r="E2620">
        <f>IF(D2620=1,0,1)</f>
        <v>0</v>
      </c>
    </row>
    <row r="2621" spans="1:5" x14ac:dyDescent="0.25">
      <c r="A2621" t="s">
        <v>4767</v>
      </c>
      <c r="B2621" t="s">
        <v>206</v>
      </c>
      <c r="C2621" t="s">
        <v>4769</v>
      </c>
      <c r="D2621">
        <v>1</v>
      </c>
      <c r="E2621">
        <f>IF(D2621=1,0,1)</f>
        <v>0</v>
      </c>
    </row>
    <row r="2622" spans="1:5" x14ac:dyDescent="0.25">
      <c r="A2622" t="s">
        <v>4767</v>
      </c>
      <c r="B2622" t="s">
        <v>4776</v>
      </c>
      <c r="C2622" t="s">
        <v>4782</v>
      </c>
      <c r="D2622">
        <v>1</v>
      </c>
      <c r="E2622">
        <f>IF(D2622=1,0,1)</f>
        <v>0</v>
      </c>
    </row>
    <row r="2623" spans="1:5" x14ac:dyDescent="0.25">
      <c r="A2623" t="s">
        <v>211</v>
      </c>
      <c r="B2623" t="s">
        <v>1203</v>
      </c>
      <c r="C2623" t="s">
        <v>1214</v>
      </c>
      <c r="D2623">
        <v>1</v>
      </c>
      <c r="E2623">
        <f>IF(D2623=1,0,1)</f>
        <v>0</v>
      </c>
    </row>
    <row r="2624" spans="1:5" x14ac:dyDescent="0.25">
      <c r="A2624" t="s">
        <v>4400</v>
      </c>
      <c r="B2624" t="s">
        <v>4509</v>
      </c>
      <c r="C2624" t="s">
        <v>4513</v>
      </c>
      <c r="D2624">
        <v>1</v>
      </c>
      <c r="E2624">
        <f>IF(D2624=1,0,1)</f>
        <v>0</v>
      </c>
    </row>
    <row r="2625" spans="1:5" x14ac:dyDescent="0.25">
      <c r="A2625" t="s">
        <v>214</v>
      </c>
      <c r="B2625" t="s">
        <v>748</v>
      </c>
      <c r="C2625" t="s">
        <v>1963</v>
      </c>
      <c r="D2625">
        <v>1</v>
      </c>
      <c r="E2625">
        <f>IF(D2625=1,0,1)</f>
        <v>0</v>
      </c>
    </row>
    <row r="2626" spans="1:5" x14ac:dyDescent="0.25">
      <c r="A2626" t="s">
        <v>208</v>
      </c>
      <c r="B2626" t="s">
        <v>632</v>
      </c>
      <c r="C2626" t="s">
        <v>633</v>
      </c>
      <c r="D2626">
        <v>1</v>
      </c>
      <c r="E2626">
        <f>IF(D2626=1,0,1)</f>
        <v>0</v>
      </c>
    </row>
    <row r="2627" spans="1:5" x14ac:dyDescent="0.25">
      <c r="A2627" t="s">
        <v>214</v>
      </c>
      <c r="B2627" t="s">
        <v>2126</v>
      </c>
      <c r="C2627" t="s">
        <v>2136</v>
      </c>
      <c r="D2627">
        <v>1</v>
      </c>
      <c r="E2627">
        <f>IF(D2627=1,0,1)</f>
        <v>0</v>
      </c>
    </row>
    <row r="2628" spans="1:5" x14ac:dyDescent="0.25">
      <c r="A2628" t="s">
        <v>214</v>
      </c>
      <c r="B2628" t="s">
        <v>2135</v>
      </c>
      <c r="C2628" t="s">
        <v>2145</v>
      </c>
      <c r="D2628">
        <v>1</v>
      </c>
      <c r="E2628">
        <f>IF(D2628=1,0,1)</f>
        <v>0</v>
      </c>
    </row>
    <row r="2629" spans="1:5" x14ac:dyDescent="0.25">
      <c r="A2629" t="s">
        <v>214</v>
      </c>
      <c r="B2629" t="s">
        <v>2129</v>
      </c>
      <c r="C2629" t="s">
        <v>2139</v>
      </c>
      <c r="D2629">
        <v>1</v>
      </c>
      <c r="E2629">
        <f>IF(D2629=1,0,1)</f>
        <v>0</v>
      </c>
    </row>
    <row r="2630" spans="1:5" x14ac:dyDescent="0.25">
      <c r="A2630" t="s">
        <v>214</v>
      </c>
      <c r="B2630" t="s">
        <v>2132</v>
      </c>
      <c r="C2630" t="s">
        <v>2142</v>
      </c>
      <c r="D2630">
        <v>1</v>
      </c>
      <c r="E2630">
        <f>IF(D2630=1,0,1)</f>
        <v>0</v>
      </c>
    </row>
    <row r="2631" spans="1:5" x14ac:dyDescent="0.25">
      <c r="A2631" t="s">
        <v>214</v>
      </c>
      <c r="B2631" t="s">
        <v>2127</v>
      </c>
      <c r="C2631" t="s">
        <v>2137</v>
      </c>
      <c r="D2631">
        <v>1</v>
      </c>
      <c r="E2631">
        <f>IF(D2631=1,0,1)</f>
        <v>0</v>
      </c>
    </row>
    <row r="2632" spans="1:5" x14ac:dyDescent="0.25">
      <c r="A2632" t="s">
        <v>4400</v>
      </c>
      <c r="B2632" t="s">
        <v>4595</v>
      </c>
      <c r="C2632" t="s">
        <v>4601</v>
      </c>
      <c r="D2632">
        <v>1</v>
      </c>
      <c r="E2632">
        <f>IF(D2632=1,0,1)</f>
        <v>0</v>
      </c>
    </row>
    <row r="2633" spans="1:5" x14ac:dyDescent="0.25">
      <c r="A2633" t="s">
        <v>214</v>
      </c>
      <c r="B2633" t="s">
        <v>2131</v>
      </c>
      <c r="C2633" t="s">
        <v>2141</v>
      </c>
      <c r="D2633">
        <v>1</v>
      </c>
      <c r="E2633">
        <f>IF(D2633=1,0,1)</f>
        <v>0</v>
      </c>
    </row>
    <row r="2634" spans="1:5" x14ac:dyDescent="0.25">
      <c r="A2634" t="s">
        <v>214</v>
      </c>
      <c r="B2634" t="s">
        <v>2128</v>
      </c>
      <c r="C2634" t="s">
        <v>2138</v>
      </c>
      <c r="D2634">
        <v>1</v>
      </c>
      <c r="E2634">
        <f>IF(D2634=1,0,1)</f>
        <v>0</v>
      </c>
    </row>
    <row r="2635" spans="1:5" x14ac:dyDescent="0.25">
      <c r="A2635" t="s">
        <v>214</v>
      </c>
      <c r="B2635" t="s">
        <v>2130</v>
      </c>
      <c r="C2635" t="s">
        <v>2140</v>
      </c>
      <c r="D2635">
        <v>1</v>
      </c>
      <c r="E2635">
        <f>IF(D2635=1,0,1)</f>
        <v>0</v>
      </c>
    </row>
    <row r="2636" spans="1:5" x14ac:dyDescent="0.25">
      <c r="A2636" t="s">
        <v>214</v>
      </c>
      <c r="B2636" t="s">
        <v>2134</v>
      </c>
      <c r="C2636" t="s">
        <v>2144</v>
      </c>
      <c r="D2636">
        <v>1</v>
      </c>
      <c r="E2636">
        <f>IF(D2636=1,0,1)</f>
        <v>0</v>
      </c>
    </row>
    <row r="2637" spans="1:5" x14ac:dyDescent="0.25">
      <c r="A2637" t="s">
        <v>214</v>
      </c>
      <c r="B2637" t="s">
        <v>2133</v>
      </c>
      <c r="C2637" t="s">
        <v>2143</v>
      </c>
      <c r="D2637">
        <v>1</v>
      </c>
      <c r="E2637">
        <f>IF(D2637=1,0,1)</f>
        <v>0</v>
      </c>
    </row>
    <row r="2638" spans="1:5" x14ac:dyDescent="0.25">
      <c r="A2638" t="s">
        <v>2238</v>
      </c>
      <c r="B2638" t="s">
        <v>2512</v>
      </c>
      <c r="C2638" t="s">
        <v>2516</v>
      </c>
      <c r="D2638">
        <v>1</v>
      </c>
      <c r="E2638">
        <f>IF(D2638=1,0,1)</f>
        <v>0</v>
      </c>
    </row>
    <row r="2639" spans="1:5" x14ac:dyDescent="0.25">
      <c r="A2639" t="s">
        <v>3456</v>
      </c>
      <c r="B2639" t="s">
        <v>3294</v>
      </c>
      <c r="C2639" t="s">
        <v>3293</v>
      </c>
      <c r="D2639">
        <v>1</v>
      </c>
      <c r="E2639">
        <f>IF(D2639=1,0,1)</f>
        <v>0</v>
      </c>
    </row>
    <row r="2640" spans="1:5" x14ac:dyDescent="0.25">
      <c r="A2640" t="s">
        <v>2838</v>
      </c>
      <c r="B2640" t="s">
        <v>2896</v>
      </c>
      <c r="C2640" t="s">
        <v>2905</v>
      </c>
      <c r="D2640">
        <v>1</v>
      </c>
      <c r="E2640">
        <f>IF(D2640=1,0,1)</f>
        <v>0</v>
      </c>
    </row>
    <row r="2641" spans="1:5" x14ac:dyDescent="0.25">
      <c r="A2641" t="s">
        <v>214</v>
      </c>
      <c r="B2641" t="s">
        <v>1980</v>
      </c>
      <c r="C2641" t="s">
        <v>1987</v>
      </c>
      <c r="D2641">
        <v>1</v>
      </c>
      <c r="E2641">
        <f>IF(D2641=1,0,1)</f>
        <v>0</v>
      </c>
    </row>
    <row r="2642" spans="1:5" x14ac:dyDescent="0.25">
      <c r="A2642" t="s">
        <v>5288</v>
      </c>
      <c r="B2642" t="s">
        <v>5317</v>
      </c>
      <c r="C2642" t="s">
        <v>5328</v>
      </c>
      <c r="D2642">
        <v>1</v>
      </c>
      <c r="E2642">
        <f>IF(D2642=1,0,1)</f>
        <v>0</v>
      </c>
    </row>
    <row r="2643" spans="1:5" x14ac:dyDescent="0.25">
      <c r="A2643" t="s">
        <v>198</v>
      </c>
      <c r="B2643" t="s">
        <v>47</v>
      </c>
      <c r="C2643" t="s">
        <v>58</v>
      </c>
      <c r="D2643">
        <v>1</v>
      </c>
      <c r="E2643">
        <f>IF(D2643=1,0,1)</f>
        <v>0</v>
      </c>
    </row>
    <row r="2644" spans="1:5" x14ac:dyDescent="0.25">
      <c r="A2644" t="s">
        <v>3457</v>
      </c>
      <c r="B2644" t="s">
        <v>3777</v>
      </c>
      <c r="C2644" t="s">
        <v>3787</v>
      </c>
      <c r="D2644">
        <v>1</v>
      </c>
      <c r="E2644">
        <f>IF(D2644=1,0,1)</f>
        <v>0</v>
      </c>
    </row>
    <row r="2645" spans="1:5" x14ac:dyDescent="0.25">
      <c r="A2645" t="s">
        <v>2530</v>
      </c>
      <c r="B2645" t="s">
        <v>2814</v>
      </c>
      <c r="C2645" t="s">
        <v>2824</v>
      </c>
      <c r="D2645">
        <v>1</v>
      </c>
      <c r="E2645">
        <f>IF(D2645=1,0,1)</f>
        <v>0</v>
      </c>
    </row>
    <row r="2646" spans="1:5" x14ac:dyDescent="0.25">
      <c r="A2646" t="s">
        <v>214</v>
      </c>
      <c r="B2646" t="s">
        <v>2061</v>
      </c>
      <c r="C2646" t="s">
        <v>2071</v>
      </c>
      <c r="D2646">
        <v>1</v>
      </c>
      <c r="E2646">
        <f>IF(D2646=1,0,1)</f>
        <v>0</v>
      </c>
    </row>
    <row r="2647" spans="1:5" x14ac:dyDescent="0.25">
      <c r="A2647" t="s">
        <v>208</v>
      </c>
      <c r="B2647" t="s">
        <v>509</v>
      </c>
      <c r="C2647" t="s">
        <v>649</v>
      </c>
      <c r="D2647">
        <v>1</v>
      </c>
      <c r="E2647">
        <f>IF(D2647=1,0,1)</f>
        <v>0</v>
      </c>
    </row>
    <row r="2648" spans="1:5" x14ac:dyDescent="0.25">
      <c r="A2648" t="s">
        <v>198</v>
      </c>
      <c r="B2648" t="s">
        <v>172</v>
      </c>
      <c r="C2648" t="s">
        <v>173</v>
      </c>
      <c r="D2648">
        <v>1</v>
      </c>
      <c r="E2648">
        <f>IF(D2648=1,0,1)</f>
        <v>0</v>
      </c>
    </row>
    <row r="2649" spans="1:5" x14ac:dyDescent="0.25">
      <c r="A2649" t="s">
        <v>4767</v>
      </c>
      <c r="B2649" t="s">
        <v>4914</v>
      </c>
      <c r="C2649" t="s">
        <v>4916</v>
      </c>
      <c r="D2649">
        <v>1</v>
      </c>
      <c r="E2649">
        <f>IF(D2649=1,0,1)</f>
        <v>0</v>
      </c>
    </row>
    <row r="2650" spans="1:5" x14ac:dyDescent="0.25">
      <c r="A2650" t="s">
        <v>4630</v>
      </c>
      <c r="B2650" t="s">
        <v>4682</v>
      </c>
      <c r="C2650" t="s">
        <v>4688</v>
      </c>
      <c r="D2650">
        <v>1</v>
      </c>
      <c r="E2650">
        <f>IF(D2650=1,0,1)</f>
        <v>0</v>
      </c>
    </row>
    <row r="2651" spans="1:5" x14ac:dyDescent="0.25">
      <c r="A2651" t="s">
        <v>5143</v>
      </c>
      <c r="B2651" t="s">
        <v>5269</v>
      </c>
      <c r="C2651" t="s">
        <v>5275</v>
      </c>
      <c r="D2651">
        <v>1</v>
      </c>
      <c r="E2651">
        <f>IF(D2651=1,0,1)</f>
        <v>0</v>
      </c>
    </row>
    <row r="2652" spans="1:5" x14ac:dyDescent="0.25">
      <c r="A2652" t="s">
        <v>5143</v>
      </c>
      <c r="B2652" t="s">
        <v>5181</v>
      </c>
      <c r="C2652" t="s">
        <v>5186</v>
      </c>
      <c r="D2652">
        <v>1</v>
      </c>
      <c r="E2652">
        <f>IF(D2652=1,0,1)</f>
        <v>0</v>
      </c>
    </row>
    <row r="2653" spans="1:5" x14ac:dyDescent="0.25">
      <c r="A2653" t="s">
        <v>210</v>
      </c>
      <c r="B2653" t="s">
        <v>896</v>
      </c>
      <c r="C2653" t="s">
        <v>905</v>
      </c>
      <c r="D2653">
        <v>1</v>
      </c>
      <c r="E2653">
        <f>IF(D2653=1,0,1)</f>
        <v>0</v>
      </c>
    </row>
    <row r="2654" spans="1:5" x14ac:dyDescent="0.25">
      <c r="A2654" t="s">
        <v>208</v>
      </c>
      <c r="B2654" t="s">
        <v>478</v>
      </c>
      <c r="C2654" t="s">
        <v>482</v>
      </c>
      <c r="D2654">
        <v>1</v>
      </c>
      <c r="E2654">
        <f>IF(D2654=1,0,1)</f>
        <v>0</v>
      </c>
    </row>
    <row r="2655" spans="1:5" x14ac:dyDescent="0.25">
      <c r="A2655" t="s">
        <v>198</v>
      </c>
      <c r="B2655" t="s">
        <v>234</v>
      </c>
      <c r="C2655" t="s">
        <v>237</v>
      </c>
      <c r="D2655">
        <v>1</v>
      </c>
      <c r="E2655">
        <f>IF(D2655=1,0,1)</f>
        <v>0</v>
      </c>
    </row>
    <row r="2656" spans="1:5" x14ac:dyDescent="0.25">
      <c r="A2656" t="s">
        <v>207</v>
      </c>
      <c r="B2656" t="s">
        <v>288</v>
      </c>
      <c r="C2656" t="s">
        <v>294</v>
      </c>
      <c r="D2656">
        <v>1</v>
      </c>
      <c r="E2656">
        <f>IF(D2656=1,0,1)</f>
        <v>0</v>
      </c>
    </row>
    <row r="2657" spans="1:5" x14ac:dyDescent="0.25">
      <c r="A2657" t="s">
        <v>207</v>
      </c>
      <c r="B2657" t="s">
        <v>402</v>
      </c>
      <c r="C2657" t="s">
        <v>405</v>
      </c>
      <c r="D2657">
        <v>1</v>
      </c>
      <c r="E2657">
        <f>IF(D2657=1,0,1)</f>
        <v>0</v>
      </c>
    </row>
    <row r="2658" spans="1:5" x14ac:dyDescent="0.25">
      <c r="A2658" t="s">
        <v>207</v>
      </c>
      <c r="B2658" t="s">
        <v>293</v>
      </c>
      <c r="C2658" t="s">
        <v>299</v>
      </c>
      <c r="D2658">
        <v>1</v>
      </c>
      <c r="E2658">
        <f>IF(D2658=1,0,1)</f>
        <v>0</v>
      </c>
    </row>
    <row r="2659" spans="1:5" x14ac:dyDescent="0.25">
      <c r="A2659" t="s">
        <v>208</v>
      </c>
      <c r="B2659" t="s">
        <v>638</v>
      </c>
      <c r="C2659" t="s">
        <v>644</v>
      </c>
      <c r="D2659">
        <v>1</v>
      </c>
      <c r="E2659">
        <f>IF(D2659=1,0,1)</f>
        <v>0</v>
      </c>
    </row>
    <row r="2660" spans="1:5" x14ac:dyDescent="0.25">
      <c r="A2660" t="s">
        <v>4767</v>
      </c>
      <c r="B2660" t="s">
        <v>4905</v>
      </c>
      <c r="C2660" t="s">
        <v>4911</v>
      </c>
      <c r="D2660">
        <v>1</v>
      </c>
      <c r="E2660">
        <f>IF(D2660=1,0,1)</f>
        <v>0</v>
      </c>
    </row>
    <row r="2661" spans="1:5" x14ac:dyDescent="0.25">
      <c r="A2661" t="s">
        <v>2838</v>
      </c>
      <c r="B2661" t="s">
        <v>3114</v>
      </c>
      <c r="C2661" t="s">
        <v>3120</v>
      </c>
      <c r="D2661">
        <v>1</v>
      </c>
      <c r="E2661">
        <f>IF(D2661=1,0,1)</f>
        <v>0</v>
      </c>
    </row>
    <row r="2662" spans="1:5" x14ac:dyDescent="0.25">
      <c r="A2662" t="s">
        <v>2530</v>
      </c>
      <c r="B2662" t="s">
        <v>2712</v>
      </c>
      <c r="C2662" t="s">
        <v>2719</v>
      </c>
      <c r="D2662">
        <v>1</v>
      </c>
      <c r="E2662">
        <f>IF(D2662=1,0,1)</f>
        <v>0</v>
      </c>
    </row>
    <row r="2663" spans="1:5" x14ac:dyDescent="0.25">
      <c r="A2663" t="s">
        <v>4767</v>
      </c>
      <c r="B2663" t="s">
        <v>4903</v>
      </c>
      <c r="C2663" t="s">
        <v>4909</v>
      </c>
      <c r="D2663">
        <v>1</v>
      </c>
      <c r="E2663">
        <f>IF(D2663=1,0,1)</f>
        <v>0</v>
      </c>
    </row>
    <row r="2664" spans="1:5" x14ac:dyDescent="0.25">
      <c r="A2664" t="s">
        <v>4630</v>
      </c>
      <c r="B2664" t="s">
        <v>4690</v>
      </c>
      <c r="C2664" t="s">
        <v>4695</v>
      </c>
      <c r="D2664">
        <v>1</v>
      </c>
      <c r="E2664">
        <f>IF(D2664=1,0,1)</f>
        <v>0</v>
      </c>
    </row>
    <row r="2665" spans="1:5" x14ac:dyDescent="0.25">
      <c r="A2665" t="s">
        <v>4630</v>
      </c>
      <c r="B2665" t="s">
        <v>4691</v>
      </c>
      <c r="C2665" t="s">
        <v>4696</v>
      </c>
      <c r="D2665">
        <v>1</v>
      </c>
      <c r="E2665">
        <f>IF(D2665=1,0,1)</f>
        <v>0</v>
      </c>
    </row>
    <row r="2666" spans="1:5" x14ac:dyDescent="0.25">
      <c r="A2666" t="s">
        <v>3459</v>
      </c>
      <c r="B2666" t="s">
        <v>4376</v>
      </c>
      <c r="C2666" t="s">
        <v>4383</v>
      </c>
      <c r="D2666">
        <v>1</v>
      </c>
      <c r="E2666">
        <f>IF(D2666=1,0,1)</f>
        <v>0</v>
      </c>
    </row>
    <row r="2667" spans="1:5" x14ac:dyDescent="0.25">
      <c r="A2667" t="s">
        <v>2238</v>
      </c>
      <c r="B2667" t="s">
        <v>2276</v>
      </c>
      <c r="C2667" t="s">
        <v>2286</v>
      </c>
      <c r="D2667">
        <v>1</v>
      </c>
      <c r="E2667">
        <f>IF(D2667=1,0,1)</f>
        <v>0</v>
      </c>
    </row>
    <row r="2668" spans="1:5" x14ac:dyDescent="0.25">
      <c r="A2668" t="s">
        <v>4630</v>
      </c>
      <c r="B2668" t="s">
        <v>4742</v>
      </c>
      <c r="C2668" t="s">
        <v>4746</v>
      </c>
      <c r="D2668">
        <v>1</v>
      </c>
      <c r="E2668">
        <f>IF(D2668=1,0,1)</f>
        <v>0</v>
      </c>
    </row>
    <row r="2669" spans="1:5" x14ac:dyDescent="0.25">
      <c r="A2669" t="s">
        <v>207</v>
      </c>
      <c r="B2669" t="s">
        <v>291</v>
      </c>
      <c r="C2669" t="s">
        <v>297</v>
      </c>
      <c r="D2669">
        <v>1</v>
      </c>
      <c r="E2669">
        <f>IF(D2669=1,0,1)</f>
        <v>0</v>
      </c>
    </row>
    <row r="2670" spans="1:5" x14ac:dyDescent="0.25">
      <c r="A2670" t="s">
        <v>4767</v>
      </c>
      <c r="B2670" t="s">
        <v>4902</v>
      </c>
      <c r="C2670" t="s">
        <v>4908</v>
      </c>
      <c r="D2670">
        <v>1</v>
      </c>
      <c r="E2670">
        <f>IF(D2670=1,0,1)</f>
        <v>0</v>
      </c>
    </row>
    <row r="2671" spans="1:5" x14ac:dyDescent="0.25">
      <c r="A2671" t="s">
        <v>198</v>
      </c>
      <c r="B2671" t="s">
        <v>76</v>
      </c>
      <c r="C2671" t="s">
        <v>82</v>
      </c>
      <c r="D2671">
        <v>1</v>
      </c>
      <c r="E2671">
        <f>IF(D2671=1,0,1)</f>
        <v>0</v>
      </c>
    </row>
    <row r="2672" spans="1:5" x14ac:dyDescent="0.25">
      <c r="A2672" t="s">
        <v>212</v>
      </c>
      <c r="B2672" t="s">
        <v>1398</v>
      </c>
      <c r="C2672" t="s">
        <v>1404</v>
      </c>
      <c r="D2672">
        <v>1</v>
      </c>
      <c r="E2672">
        <f>IF(D2672=1,0,1)</f>
        <v>0</v>
      </c>
    </row>
    <row r="2673" spans="1:5" x14ac:dyDescent="0.25">
      <c r="A2673" t="s">
        <v>208</v>
      </c>
      <c r="B2673" t="s">
        <v>466</v>
      </c>
      <c r="C2673" t="s">
        <v>470</v>
      </c>
      <c r="D2673">
        <v>1</v>
      </c>
      <c r="E2673">
        <f>IF(D2673=1,0,1)</f>
        <v>0</v>
      </c>
    </row>
    <row r="2674" spans="1:5" x14ac:dyDescent="0.25">
      <c r="A2674" t="s">
        <v>208</v>
      </c>
      <c r="B2674" t="s">
        <v>445</v>
      </c>
      <c r="C2674" t="s">
        <v>455</v>
      </c>
      <c r="D2674">
        <v>1</v>
      </c>
      <c r="E2674">
        <f>IF(D2674=1,0,1)</f>
        <v>0</v>
      </c>
    </row>
    <row r="2675" spans="1:5" x14ac:dyDescent="0.25">
      <c r="A2675" t="s">
        <v>208</v>
      </c>
      <c r="B2675" t="s">
        <v>528</v>
      </c>
      <c r="C2675" t="s">
        <v>537</v>
      </c>
      <c r="D2675">
        <v>1</v>
      </c>
      <c r="E2675">
        <f>IF(D2675=1,0,1)</f>
        <v>0</v>
      </c>
    </row>
    <row r="2676" spans="1:5" x14ac:dyDescent="0.25">
      <c r="A2676" t="s">
        <v>2530</v>
      </c>
      <c r="B2676" t="s">
        <v>2754</v>
      </c>
      <c r="C2676" t="s">
        <v>2756</v>
      </c>
      <c r="D2676">
        <v>1</v>
      </c>
      <c r="E2676">
        <f>IF(D2676=1,0,1)</f>
        <v>0</v>
      </c>
    </row>
    <row r="2677" spans="1:5" x14ac:dyDescent="0.25">
      <c r="A2677" t="s">
        <v>4985</v>
      </c>
      <c r="B2677" t="s">
        <v>5065</v>
      </c>
      <c r="C2677" t="s">
        <v>5074</v>
      </c>
      <c r="D2677">
        <v>1</v>
      </c>
      <c r="E2677">
        <f>IF(D2677=1,0,1)</f>
        <v>0</v>
      </c>
    </row>
    <row r="2678" spans="1:5" x14ac:dyDescent="0.25">
      <c r="A2678" t="s">
        <v>4630</v>
      </c>
      <c r="B2678" t="s">
        <v>4671</v>
      </c>
      <c r="C2678" t="s">
        <v>4674</v>
      </c>
      <c r="D2678">
        <v>1</v>
      </c>
      <c r="E2678">
        <f>IF(D2678=1,0,1)</f>
        <v>0</v>
      </c>
    </row>
    <row r="2679" spans="1:5" x14ac:dyDescent="0.25">
      <c r="A2679" t="s">
        <v>4630</v>
      </c>
      <c r="B2679" t="s">
        <v>4672</v>
      </c>
      <c r="C2679" t="s">
        <v>4675</v>
      </c>
      <c r="D2679">
        <v>1</v>
      </c>
      <c r="E2679">
        <f>IF(D2679=1,0,1)</f>
        <v>0</v>
      </c>
    </row>
    <row r="2680" spans="1:5" x14ac:dyDescent="0.25">
      <c r="A2680" t="s">
        <v>4630</v>
      </c>
      <c r="B2680" t="s">
        <v>4663</v>
      </c>
      <c r="C2680" t="s">
        <v>4666</v>
      </c>
      <c r="D2680">
        <v>1</v>
      </c>
      <c r="E2680">
        <f>IF(D2680=1,0,1)</f>
        <v>0</v>
      </c>
    </row>
    <row r="2681" spans="1:5" x14ac:dyDescent="0.25">
      <c r="A2681" t="s">
        <v>4630</v>
      </c>
      <c r="B2681" t="s">
        <v>4673</v>
      </c>
      <c r="C2681" t="s">
        <v>4676</v>
      </c>
      <c r="D2681">
        <v>1</v>
      </c>
      <c r="E2681">
        <f>IF(D2681=1,0,1)</f>
        <v>0</v>
      </c>
    </row>
    <row r="2682" spans="1:5" x14ac:dyDescent="0.25">
      <c r="A2682" t="s">
        <v>4630</v>
      </c>
      <c r="B2682" t="s">
        <v>4664</v>
      </c>
      <c r="C2682" t="s">
        <v>4667</v>
      </c>
      <c r="D2682">
        <v>1</v>
      </c>
      <c r="E2682">
        <f>IF(D2682=1,0,1)</f>
        <v>0</v>
      </c>
    </row>
    <row r="2683" spans="1:5" x14ac:dyDescent="0.25">
      <c r="A2683" t="s">
        <v>3459</v>
      </c>
      <c r="B2683" t="s">
        <v>4283</v>
      </c>
      <c r="C2683" t="s">
        <v>4292</v>
      </c>
      <c r="D2683">
        <v>1</v>
      </c>
      <c r="E2683">
        <f>IF(D2683=1,0,1)</f>
        <v>0</v>
      </c>
    </row>
    <row r="2684" spans="1:5" x14ac:dyDescent="0.25">
      <c r="A2684" t="s">
        <v>208</v>
      </c>
      <c r="B2684" t="s">
        <v>485</v>
      </c>
      <c r="C2684" t="s">
        <v>490</v>
      </c>
      <c r="D2684">
        <v>1</v>
      </c>
      <c r="E2684">
        <f>IF(D2684=1,0,1)</f>
        <v>0</v>
      </c>
    </row>
    <row r="2685" spans="1:5" x14ac:dyDescent="0.25">
      <c r="A2685" t="s">
        <v>3456</v>
      </c>
      <c r="B2685" t="s">
        <v>3435</v>
      </c>
      <c r="C2685" t="s">
        <v>3446</v>
      </c>
      <c r="D2685">
        <v>1</v>
      </c>
      <c r="E2685">
        <f>IF(D2685=1,0,1)</f>
        <v>0</v>
      </c>
    </row>
    <row r="2686" spans="1:5" x14ac:dyDescent="0.25">
      <c r="A2686" t="s">
        <v>2838</v>
      </c>
      <c r="B2686" t="s">
        <v>2913</v>
      </c>
      <c r="C2686" t="s">
        <v>2919</v>
      </c>
      <c r="D2686">
        <v>1</v>
      </c>
      <c r="E2686">
        <f>IF(D2686=1,0,1)</f>
        <v>0</v>
      </c>
    </row>
    <row r="2687" spans="1:5" x14ac:dyDescent="0.25">
      <c r="A2687" t="s">
        <v>2238</v>
      </c>
      <c r="B2687" t="s">
        <v>2473</v>
      </c>
      <c r="C2687" t="s">
        <v>2483</v>
      </c>
      <c r="D2687">
        <v>1</v>
      </c>
      <c r="E2687">
        <f>IF(D2687=1,0,1)</f>
        <v>0</v>
      </c>
    </row>
    <row r="2688" spans="1:5" x14ac:dyDescent="0.25">
      <c r="A2688" t="s">
        <v>4767</v>
      </c>
      <c r="B2688" t="s">
        <v>4814</v>
      </c>
      <c r="C2688" t="s">
        <v>4822</v>
      </c>
      <c r="D2688">
        <v>1</v>
      </c>
      <c r="E2688">
        <f>IF(D2688=1,0,1)</f>
        <v>0</v>
      </c>
    </row>
    <row r="2689" spans="1:5" x14ac:dyDescent="0.25">
      <c r="A2689" t="s">
        <v>214</v>
      </c>
      <c r="B2689" t="s">
        <v>2012</v>
      </c>
      <c r="C2689" t="s">
        <v>2025</v>
      </c>
      <c r="D2689">
        <v>1</v>
      </c>
      <c r="E2689">
        <f>IF(D2689=1,0,1)</f>
        <v>0</v>
      </c>
    </row>
    <row r="2690" spans="1:5" x14ac:dyDescent="0.25">
      <c r="A2690" t="s">
        <v>5143</v>
      </c>
      <c r="B2690" t="s">
        <v>5159</v>
      </c>
      <c r="C2690" t="s">
        <v>5171</v>
      </c>
      <c r="D2690">
        <v>1</v>
      </c>
      <c r="E2690">
        <f>IF(D2690=1,0,1)</f>
        <v>0</v>
      </c>
    </row>
    <row r="2691" spans="1:5" x14ac:dyDescent="0.25">
      <c r="A2691" t="s">
        <v>5143</v>
      </c>
      <c r="B2691" t="s">
        <v>5165</v>
      </c>
      <c r="C2691" t="s">
        <v>5166</v>
      </c>
      <c r="D2691">
        <v>1</v>
      </c>
      <c r="E2691">
        <f>IF(D2691=1,0,1)</f>
        <v>0</v>
      </c>
    </row>
    <row r="2692" spans="1:5" x14ac:dyDescent="0.25">
      <c r="A2692" t="s">
        <v>5143</v>
      </c>
      <c r="B2692" t="s">
        <v>5153</v>
      </c>
      <c r="C2692" t="s">
        <v>5163</v>
      </c>
      <c r="D2692">
        <v>1</v>
      </c>
      <c r="E2692">
        <f>IF(D2692=1,0,1)</f>
        <v>0</v>
      </c>
    </row>
    <row r="2693" spans="1:5" x14ac:dyDescent="0.25">
      <c r="A2693" t="s">
        <v>5143</v>
      </c>
      <c r="B2693" t="s">
        <v>5155</v>
      </c>
      <c r="C2693" t="s">
        <v>5167</v>
      </c>
      <c r="D2693">
        <v>1</v>
      </c>
      <c r="E2693">
        <f>IF(D2693=1,0,1)</f>
        <v>0</v>
      </c>
    </row>
    <row r="2694" spans="1:5" x14ac:dyDescent="0.25">
      <c r="A2694" t="s">
        <v>5143</v>
      </c>
      <c r="B2694" t="s">
        <v>5156</v>
      </c>
      <c r="C2694" t="s">
        <v>5168</v>
      </c>
      <c r="D2694">
        <v>1</v>
      </c>
      <c r="E2694">
        <f>IF(D2694=1,0,1)</f>
        <v>0</v>
      </c>
    </row>
    <row r="2695" spans="1:5" x14ac:dyDescent="0.25">
      <c r="A2695" t="s">
        <v>5143</v>
      </c>
      <c r="B2695" t="s">
        <v>5175</v>
      </c>
      <c r="C2695" t="s">
        <v>5178</v>
      </c>
      <c r="D2695">
        <v>1</v>
      </c>
      <c r="E2695">
        <f>IF(D2695=1,0,1)</f>
        <v>0</v>
      </c>
    </row>
    <row r="2696" spans="1:5" x14ac:dyDescent="0.25">
      <c r="A2696" t="s">
        <v>5143</v>
      </c>
      <c r="B2696" t="s">
        <v>5154</v>
      </c>
      <c r="C2696" t="s">
        <v>5164</v>
      </c>
      <c r="D2696">
        <v>1</v>
      </c>
      <c r="E2696">
        <f>IF(D2696=1,0,1)</f>
        <v>0</v>
      </c>
    </row>
    <row r="2697" spans="1:5" x14ac:dyDescent="0.25">
      <c r="A2697" t="s">
        <v>5143</v>
      </c>
      <c r="B2697" t="s">
        <v>5158</v>
      </c>
      <c r="C2697" t="s">
        <v>5170</v>
      </c>
      <c r="D2697">
        <v>1</v>
      </c>
      <c r="E2697">
        <f>IF(D2697=1,0,1)</f>
        <v>0</v>
      </c>
    </row>
    <row r="2698" spans="1:5" x14ac:dyDescent="0.25">
      <c r="A2698" t="s">
        <v>5143</v>
      </c>
      <c r="B2698" t="s">
        <v>5157</v>
      </c>
      <c r="C2698" t="s">
        <v>5169</v>
      </c>
      <c r="D2698">
        <v>1</v>
      </c>
      <c r="E2698">
        <f>IF(D2698=1,0,1)</f>
        <v>0</v>
      </c>
    </row>
    <row r="2699" spans="1:5" x14ac:dyDescent="0.25">
      <c r="A2699" t="s">
        <v>5143</v>
      </c>
      <c r="B2699" t="s">
        <v>5174</v>
      </c>
      <c r="C2699" t="s">
        <v>5177</v>
      </c>
      <c r="D2699">
        <v>1</v>
      </c>
      <c r="E2699">
        <f>IF(D2699=1,0,1)</f>
        <v>0</v>
      </c>
    </row>
    <row r="2700" spans="1:5" x14ac:dyDescent="0.25">
      <c r="A2700" t="s">
        <v>5143</v>
      </c>
      <c r="B2700" t="s">
        <v>5161</v>
      </c>
      <c r="C2700" t="s">
        <v>5173</v>
      </c>
      <c r="D2700">
        <v>1</v>
      </c>
      <c r="E2700">
        <f>IF(D2700=1,0,1)</f>
        <v>0</v>
      </c>
    </row>
    <row r="2701" spans="1:5" x14ac:dyDescent="0.25">
      <c r="A2701" t="s">
        <v>5143</v>
      </c>
      <c r="B2701" t="s">
        <v>5176</v>
      </c>
      <c r="C2701" t="s">
        <v>5179</v>
      </c>
      <c r="D2701">
        <v>1</v>
      </c>
      <c r="E2701">
        <f>IF(D2701=1,0,1)</f>
        <v>0</v>
      </c>
    </row>
    <row r="2702" spans="1:5" x14ac:dyDescent="0.25">
      <c r="A2702" t="s">
        <v>5143</v>
      </c>
      <c r="B2702" t="s">
        <v>5160</v>
      </c>
      <c r="C2702" t="s">
        <v>5172</v>
      </c>
      <c r="D2702">
        <v>1</v>
      </c>
      <c r="E2702">
        <f>IF(D2702=1,0,1)</f>
        <v>0</v>
      </c>
    </row>
    <row r="2703" spans="1:5" x14ac:dyDescent="0.25">
      <c r="A2703" t="s">
        <v>5143</v>
      </c>
      <c r="B2703" t="s">
        <v>5152</v>
      </c>
      <c r="C2703" t="s">
        <v>5162</v>
      </c>
      <c r="D2703">
        <v>1</v>
      </c>
      <c r="E2703">
        <f>IF(D2703=1,0,1)</f>
        <v>0</v>
      </c>
    </row>
    <row r="2704" spans="1:5" x14ac:dyDescent="0.25">
      <c r="A2704" t="s">
        <v>211</v>
      </c>
      <c r="B2704" t="s">
        <v>1247</v>
      </c>
      <c r="C2704" t="s">
        <v>1250</v>
      </c>
      <c r="D2704">
        <v>1</v>
      </c>
      <c r="E2704">
        <f>IF(D2704=1,0,1)</f>
        <v>0</v>
      </c>
    </row>
    <row r="2705" spans="1:5" x14ac:dyDescent="0.25">
      <c r="A2705" t="s">
        <v>211</v>
      </c>
      <c r="B2705" t="s">
        <v>1246</v>
      </c>
      <c r="C2705" t="s">
        <v>1249</v>
      </c>
      <c r="D2705">
        <v>1</v>
      </c>
      <c r="E2705">
        <f>IF(D2705=1,0,1)</f>
        <v>0</v>
      </c>
    </row>
    <row r="2706" spans="1:5" x14ac:dyDescent="0.25">
      <c r="A2706" t="s">
        <v>211</v>
      </c>
      <c r="B2706" t="s">
        <v>1252</v>
      </c>
      <c r="C2706" t="s">
        <v>1254</v>
      </c>
      <c r="D2706">
        <v>1</v>
      </c>
      <c r="E2706">
        <f>IF(D2706=1,0,1)</f>
        <v>0</v>
      </c>
    </row>
    <row r="2707" spans="1:5" x14ac:dyDescent="0.25">
      <c r="A2707" t="s">
        <v>198</v>
      </c>
      <c r="B2707" t="s">
        <v>91</v>
      </c>
      <c r="C2707" t="s">
        <v>101</v>
      </c>
      <c r="D2707">
        <v>1</v>
      </c>
      <c r="E2707">
        <f>IF(D2707=1,0,1)</f>
        <v>0</v>
      </c>
    </row>
    <row r="2708" spans="1:5" x14ac:dyDescent="0.25">
      <c r="A2708" t="s">
        <v>3458</v>
      </c>
      <c r="B2708" t="s">
        <v>4050</v>
      </c>
      <c r="C2708" t="s">
        <v>4060</v>
      </c>
      <c r="D2708">
        <v>1</v>
      </c>
      <c r="E2708">
        <f>IF(D2708=1,0,1)</f>
        <v>0</v>
      </c>
    </row>
    <row r="2709" spans="1:5" x14ac:dyDescent="0.25">
      <c r="A2709" t="s">
        <v>2838</v>
      </c>
      <c r="B2709" t="s">
        <v>2952</v>
      </c>
      <c r="C2709" t="s">
        <v>2966</v>
      </c>
      <c r="D2709">
        <v>1</v>
      </c>
      <c r="E2709">
        <f>IF(D2709=1,0,1)</f>
        <v>0</v>
      </c>
    </row>
    <row r="2710" spans="1:5" x14ac:dyDescent="0.25">
      <c r="A2710" t="s">
        <v>2838</v>
      </c>
      <c r="B2710" t="s">
        <v>2951</v>
      </c>
      <c r="C2710" t="s">
        <v>2965</v>
      </c>
      <c r="D2710">
        <v>1</v>
      </c>
      <c r="E2710">
        <f>IF(D2710=1,0,1)</f>
        <v>0</v>
      </c>
    </row>
    <row r="2711" spans="1:5" x14ac:dyDescent="0.25">
      <c r="A2711" t="s">
        <v>209</v>
      </c>
      <c r="B2711" t="s">
        <v>5873</v>
      </c>
      <c r="C2711" t="s">
        <v>717</v>
      </c>
      <c r="D2711">
        <v>1</v>
      </c>
      <c r="E2711">
        <f>IF(D2711=1,0,1)</f>
        <v>0</v>
      </c>
    </row>
    <row r="2712" spans="1:5" x14ac:dyDescent="0.25">
      <c r="A2712" t="s">
        <v>5288</v>
      </c>
      <c r="B2712" t="s">
        <v>5373</v>
      </c>
      <c r="C2712" t="s">
        <v>5383</v>
      </c>
      <c r="D2712">
        <v>1</v>
      </c>
      <c r="E2712">
        <f>IF(D2712=1,0,1)</f>
        <v>0</v>
      </c>
    </row>
    <row r="2713" spans="1:5" x14ac:dyDescent="0.25">
      <c r="A2713" t="s">
        <v>5288</v>
      </c>
      <c r="B2713" t="s">
        <v>5371</v>
      </c>
      <c r="C2713" t="s">
        <v>5381</v>
      </c>
      <c r="D2713">
        <v>1</v>
      </c>
      <c r="E2713">
        <f>IF(D2713=1,0,1)</f>
        <v>0</v>
      </c>
    </row>
    <row r="2714" spans="1:5" x14ac:dyDescent="0.25">
      <c r="A2714" t="s">
        <v>5288</v>
      </c>
      <c r="B2714" t="s">
        <v>5375</v>
      </c>
      <c r="C2714" t="s">
        <v>5385</v>
      </c>
      <c r="D2714">
        <v>1</v>
      </c>
      <c r="E2714">
        <f>IF(D2714=1,0,1)</f>
        <v>0</v>
      </c>
    </row>
    <row r="2715" spans="1:5" x14ac:dyDescent="0.25">
      <c r="A2715" t="s">
        <v>5288</v>
      </c>
      <c r="B2715" t="s">
        <v>5376</v>
      </c>
      <c r="C2715" t="s">
        <v>5386</v>
      </c>
      <c r="D2715">
        <v>1</v>
      </c>
      <c r="E2715">
        <f>IF(D2715=1,0,1)</f>
        <v>0</v>
      </c>
    </row>
    <row r="2716" spans="1:5" x14ac:dyDescent="0.25">
      <c r="A2716" t="s">
        <v>211</v>
      </c>
      <c r="B2716" t="s">
        <v>1221</v>
      </c>
      <c r="C2716" t="s">
        <v>1225</v>
      </c>
      <c r="D2716">
        <v>1</v>
      </c>
      <c r="E2716">
        <f>IF(D2716=1,0,1)</f>
        <v>0</v>
      </c>
    </row>
    <row r="2717" spans="1:5" x14ac:dyDescent="0.25">
      <c r="A2717" t="s">
        <v>213</v>
      </c>
      <c r="B2717" t="s">
        <v>1727</v>
      </c>
      <c r="C2717" t="s">
        <v>1737</v>
      </c>
      <c r="D2717">
        <v>1</v>
      </c>
      <c r="E2717">
        <f>IF(D2717=1,0,1)</f>
        <v>0</v>
      </c>
    </row>
    <row r="2718" spans="1:5" x14ac:dyDescent="0.25">
      <c r="A2718" t="s">
        <v>5288</v>
      </c>
      <c r="B2718" t="s">
        <v>5369</v>
      </c>
      <c r="C2718" t="s">
        <v>5379</v>
      </c>
      <c r="D2718">
        <v>1</v>
      </c>
      <c r="E2718">
        <f>IF(D2718=1,0,1)</f>
        <v>0</v>
      </c>
    </row>
    <row r="2719" spans="1:5" x14ac:dyDescent="0.25">
      <c r="A2719" t="s">
        <v>5288</v>
      </c>
      <c r="B2719" t="s">
        <v>5372</v>
      </c>
      <c r="C2719" t="s">
        <v>5382</v>
      </c>
      <c r="D2719">
        <v>1</v>
      </c>
      <c r="E2719">
        <f>IF(D2719=1,0,1)</f>
        <v>0</v>
      </c>
    </row>
    <row r="2720" spans="1:5" x14ac:dyDescent="0.25">
      <c r="A2720" t="s">
        <v>2838</v>
      </c>
      <c r="B2720" t="s">
        <v>3127</v>
      </c>
      <c r="C2720" t="s">
        <v>3137</v>
      </c>
      <c r="D2720">
        <v>1</v>
      </c>
      <c r="E2720">
        <f>IF(D2720=1,0,1)</f>
        <v>0</v>
      </c>
    </row>
    <row r="2721" spans="1:5" x14ac:dyDescent="0.25">
      <c r="A2721" t="s">
        <v>213</v>
      </c>
      <c r="B2721" t="s">
        <v>1726</v>
      </c>
      <c r="C2721" t="s">
        <v>1736</v>
      </c>
      <c r="D2721">
        <v>1</v>
      </c>
      <c r="E2721">
        <f>IF(D2721=1,0,1)</f>
        <v>0</v>
      </c>
    </row>
    <row r="2722" spans="1:5" x14ac:dyDescent="0.25">
      <c r="A2722" t="s">
        <v>5288</v>
      </c>
      <c r="B2722" t="s">
        <v>5370</v>
      </c>
      <c r="C2722" t="s">
        <v>5380</v>
      </c>
      <c r="D2722">
        <v>1</v>
      </c>
      <c r="E2722">
        <f>IF(D2722=1,0,1)</f>
        <v>0</v>
      </c>
    </row>
    <row r="2723" spans="1:5" x14ac:dyDescent="0.25">
      <c r="A2723" t="s">
        <v>213</v>
      </c>
      <c r="B2723" t="s">
        <v>1800</v>
      </c>
      <c r="C2723" t="s">
        <v>1801</v>
      </c>
      <c r="D2723">
        <v>1</v>
      </c>
      <c r="E2723">
        <f>IF(D2723=1,0,1)</f>
        <v>0</v>
      </c>
    </row>
    <row r="2724" spans="1:5" x14ac:dyDescent="0.25">
      <c r="A2724" t="s">
        <v>213</v>
      </c>
      <c r="B2724" t="s">
        <v>1786</v>
      </c>
      <c r="C2724" t="s">
        <v>1797</v>
      </c>
      <c r="D2724">
        <v>1</v>
      </c>
      <c r="E2724">
        <f>IF(D2724=1,0,1)</f>
        <v>0</v>
      </c>
    </row>
    <row r="2725" spans="1:5" x14ac:dyDescent="0.25">
      <c r="A2725" t="s">
        <v>2838</v>
      </c>
      <c r="B2725" t="s">
        <v>3046</v>
      </c>
      <c r="C2725" t="s">
        <v>3051</v>
      </c>
      <c r="D2725">
        <v>1</v>
      </c>
      <c r="E2725">
        <f>IF(D2725=1,0,1)</f>
        <v>0</v>
      </c>
    </row>
    <row r="2726" spans="1:5" x14ac:dyDescent="0.25">
      <c r="A2726" t="s">
        <v>2838</v>
      </c>
      <c r="B2726" t="s">
        <v>3123</v>
      </c>
      <c r="C2726" t="s">
        <v>3134</v>
      </c>
      <c r="D2726">
        <v>1</v>
      </c>
      <c r="E2726">
        <f>IF(D2726=1,0,1)</f>
        <v>0</v>
      </c>
    </row>
    <row r="2727" spans="1:5" x14ac:dyDescent="0.25">
      <c r="A2727" t="s">
        <v>5288</v>
      </c>
      <c r="B2727" t="s">
        <v>5374</v>
      </c>
      <c r="C2727" t="s">
        <v>5384</v>
      </c>
      <c r="D2727">
        <v>1</v>
      </c>
      <c r="E2727">
        <f>IF(D2727=1,0,1)</f>
        <v>0</v>
      </c>
    </row>
    <row r="2728" spans="1:5" x14ac:dyDescent="0.25">
      <c r="A2728" t="s">
        <v>213</v>
      </c>
      <c r="B2728" t="s">
        <v>1785</v>
      </c>
      <c r="C2728" t="s">
        <v>1794</v>
      </c>
      <c r="D2728">
        <v>1</v>
      </c>
      <c r="E2728">
        <f>IF(D2728=1,0,1)</f>
        <v>0</v>
      </c>
    </row>
    <row r="2729" spans="1:5" x14ac:dyDescent="0.25">
      <c r="A2729" t="s">
        <v>5288</v>
      </c>
      <c r="B2729" t="s">
        <v>5455</v>
      </c>
      <c r="C2729" t="s">
        <v>5465</v>
      </c>
      <c r="D2729">
        <v>1</v>
      </c>
      <c r="E2729">
        <f>IF(D2729=1,0,1)</f>
        <v>0</v>
      </c>
    </row>
    <row r="2730" spans="1:5" x14ac:dyDescent="0.25">
      <c r="A2730" t="s">
        <v>213</v>
      </c>
      <c r="B2730" t="s">
        <v>1734</v>
      </c>
      <c r="C2730" t="s">
        <v>1744</v>
      </c>
      <c r="D2730">
        <v>1</v>
      </c>
      <c r="E2730">
        <f>IF(D2730=1,0,1)</f>
        <v>0</v>
      </c>
    </row>
    <row r="2731" spans="1:5" x14ac:dyDescent="0.25">
      <c r="A2731" t="s">
        <v>211</v>
      </c>
      <c r="B2731" t="s">
        <v>1229</v>
      </c>
      <c r="C2731" t="s">
        <v>1231</v>
      </c>
      <c r="D2731">
        <v>1</v>
      </c>
      <c r="E2731">
        <f>IF(D2731=1,0,1)</f>
        <v>0</v>
      </c>
    </row>
    <row r="2732" spans="1:5" x14ac:dyDescent="0.25">
      <c r="A2732" t="s">
        <v>3457</v>
      </c>
      <c r="B2732" t="s">
        <v>3608</v>
      </c>
      <c r="C2732" t="s">
        <v>3613</v>
      </c>
      <c r="D2732">
        <v>1</v>
      </c>
      <c r="E2732">
        <f>IF(D2732=1,0,1)</f>
        <v>0</v>
      </c>
    </row>
    <row r="2733" spans="1:5" x14ac:dyDescent="0.25">
      <c r="A2733" t="s">
        <v>3457</v>
      </c>
      <c r="B2733" t="s">
        <v>3602</v>
      </c>
      <c r="C2733" t="s">
        <v>3606</v>
      </c>
      <c r="D2733">
        <v>1</v>
      </c>
      <c r="E2733">
        <f>IF(D2733=1,0,1)</f>
        <v>0</v>
      </c>
    </row>
    <row r="2734" spans="1:5" x14ac:dyDescent="0.25">
      <c r="A2734" t="s">
        <v>3457</v>
      </c>
      <c r="B2734" t="s">
        <v>3600</v>
      </c>
      <c r="C2734" t="s">
        <v>3605</v>
      </c>
      <c r="D2734">
        <v>1</v>
      </c>
      <c r="E2734">
        <f>IF(D2734=1,0,1)</f>
        <v>0</v>
      </c>
    </row>
    <row r="2735" spans="1:5" x14ac:dyDescent="0.25">
      <c r="A2735" t="s">
        <v>209</v>
      </c>
      <c r="B2735" t="s">
        <v>810</v>
      </c>
      <c r="C2735" t="s">
        <v>820</v>
      </c>
      <c r="D2735">
        <v>1</v>
      </c>
      <c r="E2735">
        <f>IF(D2735=1,0,1)</f>
        <v>0</v>
      </c>
    </row>
    <row r="2736" spans="1:5" x14ac:dyDescent="0.25">
      <c r="A2736" t="s">
        <v>2530</v>
      </c>
      <c r="B2736" t="s">
        <v>2739</v>
      </c>
      <c r="C2736" t="s">
        <v>2748</v>
      </c>
      <c r="D2736">
        <v>1</v>
      </c>
      <c r="E2736">
        <f>IF(D2736=1,0,1)</f>
        <v>0</v>
      </c>
    </row>
    <row r="2737" spans="1:5" x14ac:dyDescent="0.25">
      <c r="A2737" t="s">
        <v>2530</v>
      </c>
      <c r="B2737" t="s">
        <v>2736</v>
      </c>
      <c r="C2737" t="s">
        <v>2747</v>
      </c>
      <c r="D2737">
        <v>1</v>
      </c>
      <c r="E2737">
        <f>IF(D2737=1,0,1)</f>
        <v>0</v>
      </c>
    </row>
    <row r="2738" spans="1:5" x14ac:dyDescent="0.25">
      <c r="A2738" t="s">
        <v>4985</v>
      </c>
      <c r="B2738" t="s">
        <v>4998</v>
      </c>
      <c r="C2738" t="s">
        <v>5004</v>
      </c>
      <c r="D2738">
        <v>1</v>
      </c>
      <c r="E2738">
        <f>IF(D2738=1,0,1)</f>
        <v>0</v>
      </c>
    </row>
    <row r="2739" spans="1:5" x14ac:dyDescent="0.25">
      <c r="A2739" t="s">
        <v>4985</v>
      </c>
      <c r="B2739" t="s">
        <v>5001</v>
      </c>
      <c r="C2739" t="s">
        <v>5007</v>
      </c>
      <c r="D2739">
        <v>1</v>
      </c>
      <c r="E2739">
        <f>IF(D2739=1,0,1)</f>
        <v>0</v>
      </c>
    </row>
    <row r="2740" spans="1:5" x14ac:dyDescent="0.25">
      <c r="A2740" t="s">
        <v>214</v>
      </c>
      <c r="B2740" t="s">
        <v>2220</v>
      </c>
      <c r="C2740" t="s">
        <v>2232</v>
      </c>
      <c r="D2740">
        <v>1</v>
      </c>
      <c r="E2740">
        <f>IF(D2740=1,0,1)</f>
        <v>0</v>
      </c>
    </row>
    <row r="2741" spans="1:5" x14ac:dyDescent="0.25">
      <c r="A2741" t="s">
        <v>208</v>
      </c>
      <c r="B2741" t="s">
        <v>543</v>
      </c>
      <c r="C2741" t="s">
        <v>548</v>
      </c>
      <c r="D2741">
        <v>1</v>
      </c>
      <c r="E2741">
        <f>IF(D2741=1,0,1)</f>
        <v>0</v>
      </c>
    </row>
    <row r="2742" spans="1:5" x14ac:dyDescent="0.25">
      <c r="A2742" t="s">
        <v>3458</v>
      </c>
      <c r="B2742" t="s">
        <v>4002</v>
      </c>
      <c r="C2742" t="s">
        <v>4012</v>
      </c>
      <c r="D2742">
        <v>1</v>
      </c>
      <c r="E2742">
        <f>IF(D2742=1,0,1)</f>
        <v>0</v>
      </c>
    </row>
    <row r="2743" spans="1:5" x14ac:dyDescent="0.25">
      <c r="A2743" t="s">
        <v>213</v>
      </c>
      <c r="B2743" t="s">
        <v>1758</v>
      </c>
      <c r="C2743" t="s">
        <v>1759</v>
      </c>
      <c r="D2743">
        <v>1</v>
      </c>
      <c r="E2743">
        <f>IF(D2743=1,0,1)</f>
        <v>0</v>
      </c>
    </row>
    <row r="2744" spans="1:5" x14ac:dyDescent="0.25">
      <c r="A2744" t="s">
        <v>3459</v>
      </c>
      <c r="B2744" t="s">
        <v>4391</v>
      </c>
      <c r="C2744" t="s">
        <v>4397</v>
      </c>
      <c r="D2744">
        <v>1</v>
      </c>
      <c r="E2744">
        <f>IF(D2744=1,0,1)</f>
        <v>0</v>
      </c>
    </row>
    <row r="2745" spans="1:5" x14ac:dyDescent="0.25">
      <c r="A2745" t="s">
        <v>3459</v>
      </c>
      <c r="B2745" t="s">
        <v>4200</v>
      </c>
      <c r="C2745" t="s">
        <v>4206</v>
      </c>
      <c r="D2745">
        <v>1</v>
      </c>
      <c r="E2745">
        <f>IF(D2745=1,0,1)</f>
        <v>0</v>
      </c>
    </row>
    <row r="2746" spans="1:5" x14ac:dyDescent="0.25">
      <c r="A2746" t="s">
        <v>4767</v>
      </c>
      <c r="B2746" t="s">
        <v>4774</v>
      </c>
      <c r="C2746" t="s">
        <v>4780</v>
      </c>
      <c r="D2746">
        <v>1</v>
      </c>
      <c r="E2746">
        <f>IF(D2746=1,0,1)</f>
        <v>0</v>
      </c>
    </row>
    <row r="2747" spans="1:5" x14ac:dyDescent="0.25">
      <c r="A2747" t="s">
        <v>213</v>
      </c>
      <c r="B2747" t="s">
        <v>1911</v>
      </c>
      <c r="C2747" t="s">
        <v>1925</v>
      </c>
      <c r="D2747">
        <v>1</v>
      </c>
      <c r="E2747">
        <f>IF(D2747=1,0,1)</f>
        <v>0</v>
      </c>
    </row>
    <row r="2748" spans="1:5" x14ac:dyDescent="0.25">
      <c r="A2748" t="s">
        <v>198</v>
      </c>
      <c r="B2748" t="s">
        <v>80</v>
      </c>
      <c r="C2748" t="s">
        <v>86</v>
      </c>
      <c r="D2748">
        <v>1</v>
      </c>
      <c r="E2748">
        <f>IF(D2748=1,0,1)</f>
        <v>0</v>
      </c>
    </row>
    <row r="2749" spans="1:5" x14ac:dyDescent="0.25">
      <c r="A2749" t="s">
        <v>213</v>
      </c>
      <c r="B2749" t="s">
        <v>1924</v>
      </c>
      <c r="C2749" t="s">
        <v>1927</v>
      </c>
      <c r="D2749">
        <v>1</v>
      </c>
      <c r="E2749">
        <f>IF(D2749=1,0,1)</f>
        <v>0</v>
      </c>
    </row>
    <row r="2750" spans="1:5" x14ac:dyDescent="0.25">
      <c r="A2750" t="s">
        <v>213</v>
      </c>
      <c r="B2750" t="s">
        <v>1906</v>
      </c>
      <c r="C2750" t="s">
        <v>1916</v>
      </c>
      <c r="D2750">
        <v>1</v>
      </c>
      <c r="E2750">
        <f>IF(D2750=1,0,1)</f>
        <v>0</v>
      </c>
    </row>
    <row r="2751" spans="1:5" x14ac:dyDescent="0.25">
      <c r="A2751" t="s">
        <v>213</v>
      </c>
      <c r="B2751" t="s">
        <v>1922</v>
      </c>
      <c r="C2751" t="s">
        <v>1921</v>
      </c>
      <c r="D2751">
        <v>1</v>
      </c>
      <c r="E2751">
        <f>IF(D2751=1,0,1)</f>
        <v>0</v>
      </c>
    </row>
    <row r="2752" spans="1:5" x14ac:dyDescent="0.25">
      <c r="A2752" t="s">
        <v>2530</v>
      </c>
      <c r="B2752" t="s">
        <v>2532</v>
      </c>
      <c r="C2752" t="s">
        <v>2539</v>
      </c>
      <c r="D2752">
        <v>1</v>
      </c>
      <c r="E2752">
        <f>IF(D2752=1,0,1)</f>
        <v>0</v>
      </c>
    </row>
    <row r="2753" spans="1:5" x14ac:dyDescent="0.25">
      <c r="A2753" t="s">
        <v>214</v>
      </c>
      <c r="B2753" t="s">
        <v>2158</v>
      </c>
      <c r="C2753" t="s">
        <v>2160</v>
      </c>
      <c r="D2753">
        <v>1</v>
      </c>
      <c r="E2753">
        <f>IF(D2753=1,0,1)</f>
        <v>0</v>
      </c>
    </row>
    <row r="2754" spans="1:5" x14ac:dyDescent="0.25">
      <c r="A2754" t="s">
        <v>214</v>
      </c>
      <c r="B2754" t="s">
        <v>2157</v>
      </c>
      <c r="C2754" t="s">
        <v>2159</v>
      </c>
      <c r="D2754">
        <v>1</v>
      </c>
      <c r="E2754">
        <f>IF(D2754=1,0,1)</f>
        <v>0</v>
      </c>
    </row>
    <row r="2755" spans="1:5" x14ac:dyDescent="0.25">
      <c r="A2755" t="s">
        <v>3458</v>
      </c>
      <c r="B2755" t="s">
        <v>4054</v>
      </c>
      <c r="C2755" t="s">
        <v>4064</v>
      </c>
      <c r="D2755">
        <v>1</v>
      </c>
      <c r="E2755">
        <f>IF(D2755=1,0,1)</f>
        <v>0</v>
      </c>
    </row>
    <row r="2756" spans="1:5" x14ac:dyDescent="0.25">
      <c r="A2756" t="s">
        <v>3458</v>
      </c>
      <c r="B2756" t="s">
        <v>4057</v>
      </c>
      <c r="C2756" t="s">
        <v>4067</v>
      </c>
      <c r="D2756">
        <v>1</v>
      </c>
      <c r="E2756">
        <f>IF(D2756=1,0,1)</f>
        <v>0</v>
      </c>
    </row>
    <row r="2757" spans="1:5" x14ac:dyDescent="0.25">
      <c r="A2757" t="s">
        <v>2838</v>
      </c>
      <c r="B2757" t="s">
        <v>2853</v>
      </c>
      <c r="C2757" t="s">
        <v>2863</v>
      </c>
      <c r="D2757">
        <v>1</v>
      </c>
      <c r="E2757">
        <f>IF(D2757=1,0,1)</f>
        <v>0</v>
      </c>
    </row>
    <row r="2758" spans="1:5" x14ac:dyDescent="0.25">
      <c r="A2758" t="s">
        <v>3457</v>
      </c>
      <c r="B2758" t="s">
        <v>3577</v>
      </c>
      <c r="C2758" t="s">
        <v>3584</v>
      </c>
      <c r="D2758">
        <v>1</v>
      </c>
      <c r="E2758">
        <f>IF(D2758=1,0,1)</f>
        <v>0</v>
      </c>
    </row>
    <row r="2759" spans="1:5" x14ac:dyDescent="0.25">
      <c r="A2759" t="s">
        <v>4630</v>
      </c>
      <c r="B2759" t="s">
        <v>4730</v>
      </c>
      <c r="C2759" t="s">
        <v>4736</v>
      </c>
      <c r="D2759">
        <v>1</v>
      </c>
      <c r="E2759">
        <f>IF(D2759=1,0,1)</f>
        <v>0</v>
      </c>
    </row>
    <row r="2760" spans="1:5" x14ac:dyDescent="0.25">
      <c r="A2760" t="s">
        <v>2838</v>
      </c>
      <c r="B2760" t="s">
        <v>2851</v>
      </c>
      <c r="C2760" t="s">
        <v>2861</v>
      </c>
      <c r="D2760">
        <v>1</v>
      </c>
      <c r="E2760">
        <f>IF(D2760=1,0,1)</f>
        <v>0</v>
      </c>
    </row>
    <row r="2761" spans="1:5" x14ac:dyDescent="0.25">
      <c r="A2761" t="s">
        <v>213</v>
      </c>
      <c r="B2761" t="s">
        <v>1760</v>
      </c>
      <c r="C2761" t="s">
        <v>1768</v>
      </c>
      <c r="D2761">
        <v>1</v>
      </c>
      <c r="E2761">
        <f>IF(D2761=1,0,1)</f>
        <v>0</v>
      </c>
    </row>
    <row r="2762" spans="1:5" x14ac:dyDescent="0.25">
      <c r="A2762" t="s">
        <v>213</v>
      </c>
      <c r="B2762" t="s">
        <v>1656</v>
      </c>
      <c r="C2762" t="s">
        <v>1667</v>
      </c>
      <c r="D2762">
        <v>1</v>
      </c>
      <c r="E2762">
        <f>IF(D2762=1,0,1)</f>
        <v>0</v>
      </c>
    </row>
    <row r="2763" spans="1:5" x14ac:dyDescent="0.25">
      <c r="A2763" t="s">
        <v>213</v>
      </c>
      <c r="B2763" t="s">
        <v>1836</v>
      </c>
      <c r="C2763" t="s">
        <v>1841</v>
      </c>
      <c r="D2763">
        <v>1</v>
      </c>
      <c r="E2763">
        <f>IF(D2763=1,0,1)</f>
        <v>0</v>
      </c>
    </row>
    <row r="2764" spans="1:5" x14ac:dyDescent="0.25">
      <c r="A2764" t="s">
        <v>3458</v>
      </c>
      <c r="B2764" t="s">
        <v>3862</v>
      </c>
      <c r="C2764" t="s">
        <v>3868</v>
      </c>
      <c r="D2764">
        <v>1</v>
      </c>
      <c r="E2764">
        <f>IF(D2764=1,0,1)</f>
        <v>0</v>
      </c>
    </row>
    <row r="2765" spans="1:5" x14ac:dyDescent="0.25">
      <c r="A2765" t="s">
        <v>214</v>
      </c>
      <c r="B2765" t="s">
        <v>2207</v>
      </c>
      <c r="C2765" t="s">
        <v>2211</v>
      </c>
      <c r="D2765">
        <v>1</v>
      </c>
      <c r="E2765">
        <f>IF(D2765=1,0,1)</f>
        <v>0</v>
      </c>
    </row>
    <row r="2766" spans="1:5" x14ac:dyDescent="0.25">
      <c r="A2766" t="s">
        <v>2530</v>
      </c>
      <c r="B2766" t="s">
        <v>2681</v>
      </c>
      <c r="C2766" t="s">
        <v>2693</v>
      </c>
      <c r="D2766">
        <v>1</v>
      </c>
      <c r="E2766">
        <f>IF(D2766=1,0,1)</f>
        <v>0</v>
      </c>
    </row>
    <row r="2767" spans="1:5" x14ac:dyDescent="0.25">
      <c r="A2767" t="s">
        <v>210</v>
      </c>
      <c r="B2767" t="s">
        <v>921</v>
      </c>
      <c r="C2767" t="s">
        <v>929</v>
      </c>
      <c r="D2767">
        <v>1</v>
      </c>
      <c r="E2767">
        <f>IF(D2767=1,0,1)</f>
        <v>0</v>
      </c>
    </row>
    <row r="2768" spans="1:5" x14ac:dyDescent="0.25">
      <c r="A2768" t="s">
        <v>3457</v>
      </c>
      <c r="B2768" t="s">
        <v>3462</v>
      </c>
      <c r="C2768" t="s">
        <v>3470</v>
      </c>
      <c r="D2768">
        <v>1</v>
      </c>
      <c r="E2768">
        <f>IF(D2768=1,0,1)</f>
        <v>0</v>
      </c>
    </row>
    <row r="2769" spans="1:5" x14ac:dyDescent="0.25">
      <c r="A2769" t="s">
        <v>3457</v>
      </c>
      <c r="B2769" t="s">
        <v>3463</v>
      </c>
      <c r="C2769" t="s">
        <v>3471</v>
      </c>
      <c r="D2769">
        <v>1</v>
      </c>
      <c r="E2769">
        <f>IF(D2769=1,0,1)</f>
        <v>0</v>
      </c>
    </row>
    <row r="2770" spans="1:5" x14ac:dyDescent="0.25">
      <c r="A2770" t="s">
        <v>3457</v>
      </c>
      <c r="B2770" t="s">
        <v>203</v>
      </c>
      <c r="C2770" t="s">
        <v>3467</v>
      </c>
      <c r="D2770">
        <v>1</v>
      </c>
      <c r="E2770">
        <f>IF(D2770=1,0,1)</f>
        <v>0</v>
      </c>
    </row>
    <row r="2771" spans="1:5" x14ac:dyDescent="0.25">
      <c r="A2771" t="s">
        <v>207</v>
      </c>
      <c r="B2771" t="s">
        <v>438</v>
      </c>
      <c r="C2771" t="s">
        <v>442</v>
      </c>
      <c r="D2771">
        <v>1</v>
      </c>
      <c r="E2771">
        <f>IF(D2771=1,0,1)</f>
        <v>0</v>
      </c>
    </row>
    <row r="2772" spans="1:5" x14ac:dyDescent="0.25">
      <c r="A2772" t="s">
        <v>3457</v>
      </c>
      <c r="B2772" t="s">
        <v>3687</v>
      </c>
      <c r="C2772" t="s">
        <v>3697</v>
      </c>
      <c r="D2772">
        <v>1</v>
      </c>
      <c r="E2772">
        <f>IF(D2772=1,0,1)</f>
        <v>0</v>
      </c>
    </row>
    <row r="2773" spans="1:5" x14ac:dyDescent="0.25">
      <c r="A2773" t="s">
        <v>211</v>
      </c>
      <c r="B2773" t="s">
        <v>1355</v>
      </c>
      <c r="C2773" t="s">
        <v>1362</v>
      </c>
      <c r="D2773">
        <v>1</v>
      </c>
      <c r="E2773">
        <f>IF(D2773=1,0,1)</f>
        <v>0</v>
      </c>
    </row>
    <row r="2774" spans="1:5" x14ac:dyDescent="0.25">
      <c r="A2774" t="s">
        <v>2530</v>
      </c>
      <c r="B2774" t="s">
        <v>2682</v>
      </c>
      <c r="C2774" t="s">
        <v>2694</v>
      </c>
      <c r="D2774">
        <v>1</v>
      </c>
      <c r="E2774">
        <f>IF(D2774=1,0,1)</f>
        <v>0</v>
      </c>
    </row>
    <row r="2775" spans="1:5" x14ac:dyDescent="0.25">
      <c r="A2775" t="s">
        <v>208</v>
      </c>
      <c r="B2775" t="s">
        <v>602</v>
      </c>
      <c r="C2775" t="s">
        <v>609</v>
      </c>
      <c r="D2775">
        <v>1</v>
      </c>
      <c r="E2775">
        <f>IF(D2775=1,0,1)</f>
        <v>0</v>
      </c>
    </row>
    <row r="2776" spans="1:5" x14ac:dyDescent="0.25">
      <c r="A2776" t="s">
        <v>3456</v>
      </c>
      <c r="B2776" t="s">
        <v>3291</v>
      </c>
      <c r="C2776" t="s">
        <v>609</v>
      </c>
      <c r="D2776">
        <v>1</v>
      </c>
      <c r="E2776">
        <f>IF(D2776=1,0,1)</f>
        <v>0</v>
      </c>
    </row>
    <row r="2777" spans="1:5" x14ac:dyDescent="0.25">
      <c r="A2777" t="s">
        <v>4767</v>
      </c>
      <c r="B2777" t="s">
        <v>4901</v>
      </c>
      <c r="C2777" t="s">
        <v>2802</v>
      </c>
      <c r="D2777">
        <v>1</v>
      </c>
      <c r="E2777">
        <f>IF(D2777=1,0,1)</f>
        <v>0</v>
      </c>
    </row>
    <row r="2778" spans="1:5" x14ac:dyDescent="0.25">
      <c r="A2778" t="s">
        <v>212</v>
      </c>
      <c r="B2778" t="s">
        <v>1589</v>
      </c>
      <c r="C2778" t="s">
        <v>609</v>
      </c>
      <c r="D2778">
        <v>1</v>
      </c>
      <c r="E2778">
        <f>IF(D2778=1,0,1)</f>
        <v>0</v>
      </c>
    </row>
    <row r="2779" spans="1:5" x14ac:dyDescent="0.25">
      <c r="A2779" t="s">
        <v>2530</v>
      </c>
      <c r="B2779" t="s">
        <v>2792</v>
      </c>
      <c r="C2779" t="s">
        <v>2802</v>
      </c>
      <c r="D2779">
        <v>1</v>
      </c>
      <c r="E2779">
        <f>IF(D2779=1,0,1)</f>
        <v>0</v>
      </c>
    </row>
    <row r="2780" spans="1:5" x14ac:dyDescent="0.25">
      <c r="A2780" t="s">
        <v>2530</v>
      </c>
      <c r="B2780" t="s">
        <v>2793</v>
      </c>
      <c r="C2780" t="s">
        <v>2802</v>
      </c>
      <c r="D2780">
        <v>1</v>
      </c>
      <c r="E2780">
        <f>IF(D2780=1,0,1)</f>
        <v>0</v>
      </c>
    </row>
    <row r="2781" spans="1:5" x14ac:dyDescent="0.25">
      <c r="A2781" t="s">
        <v>2530</v>
      </c>
      <c r="B2781" t="s">
        <v>2794</v>
      </c>
      <c r="C2781" t="s">
        <v>2802</v>
      </c>
      <c r="D2781">
        <v>1</v>
      </c>
      <c r="E2781">
        <f>IF(D2781=1,0,1)</f>
        <v>0</v>
      </c>
    </row>
    <row r="2782" spans="1:5" x14ac:dyDescent="0.25">
      <c r="A2782" t="s">
        <v>2530</v>
      </c>
      <c r="B2782" t="s">
        <v>2795</v>
      </c>
      <c r="C2782" t="s">
        <v>2802</v>
      </c>
      <c r="D2782">
        <v>1</v>
      </c>
      <c r="E2782">
        <f>IF(D2782=1,0,1)</f>
        <v>0</v>
      </c>
    </row>
    <row r="2783" spans="1:5" x14ac:dyDescent="0.25">
      <c r="A2783" t="s">
        <v>2530</v>
      </c>
      <c r="B2783" t="s">
        <v>2796</v>
      </c>
      <c r="C2783" t="s">
        <v>2802</v>
      </c>
      <c r="D2783">
        <v>1</v>
      </c>
      <c r="E2783">
        <f>IF(D2783=1,0,1)</f>
        <v>0</v>
      </c>
    </row>
    <row r="2784" spans="1:5" x14ac:dyDescent="0.25">
      <c r="A2784" t="s">
        <v>3459</v>
      </c>
      <c r="B2784" t="s">
        <v>4134</v>
      </c>
      <c r="C2784" t="s">
        <v>2802</v>
      </c>
      <c r="D2784">
        <v>1</v>
      </c>
      <c r="E2784">
        <f>IF(D2784=1,0,1)</f>
        <v>0</v>
      </c>
    </row>
    <row r="2785" spans="1:5" x14ac:dyDescent="0.25">
      <c r="A2785" t="s">
        <v>3459</v>
      </c>
      <c r="B2785" t="s">
        <v>4133</v>
      </c>
      <c r="C2785" t="s">
        <v>2802</v>
      </c>
      <c r="D2785">
        <v>1</v>
      </c>
      <c r="E2785">
        <f>IF(D2785=1,0,1)</f>
        <v>0</v>
      </c>
    </row>
    <row r="2786" spans="1:5" x14ac:dyDescent="0.25">
      <c r="A2786" t="s">
        <v>3457</v>
      </c>
      <c r="B2786" t="s">
        <v>3645</v>
      </c>
      <c r="C2786" t="s">
        <v>3655</v>
      </c>
      <c r="D2786">
        <v>1</v>
      </c>
      <c r="E2786">
        <f>IF(D2786=1,0,1)</f>
        <v>0</v>
      </c>
    </row>
    <row r="2787" spans="1:5" x14ac:dyDescent="0.25">
      <c r="A2787" t="s">
        <v>3459</v>
      </c>
      <c r="B2787" t="s">
        <v>4284</v>
      </c>
      <c r="C2787" t="s">
        <v>4293</v>
      </c>
      <c r="D2787">
        <v>1</v>
      </c>
      <c r="E2787">
        <f>IF(D2787=1,0,1)</f>
        <v>0</v>
      </c>
    </row>
    <row r="2788" spans="1:5" x14ac:dyDescent="0.25">
      <c r="A2788" t="s">
        <v>209</v>
      </c>
      <c r="B2788" t="s">
        <v>5872</v>
      </c>
      <c r="C2788" t="s">
        <v>716</v>
      </c>
      <c r="D2788">
        <v>1</v>
      </c>
      <c r="E2788">
        <f>IF(D2788=1,0,1)</f>
        <v>0</v>
      </c>
    </row>
    <row r="2789" spans="1:5" x14ac:dyDescent="0.25">
      <c r="A2789" t="s">
        <v>4767</v>
      </c>
      <c r="B2789" t="s">
        <v>4918</v>
      </c>
      <c r="C2789" t="s">
        <v>4927</v>
      </c>
      <c r="D2789">
        <v>1</v>
      </c>
      <c r="E2789">
        <f>IF(D2789=1,0,1)</f>
        <v>0</v>
      </c>
    </row>
    <row r="2790" spans="1:5" x14ac:dyDescent="0.25">
      <c r="A2790" t="s">
        <v>3457</v>
      </c>
      <c r="B2790" t="s">
        <v>3778</v>
      </c>
      <c r="C2790" t="s">
        <v>3788</v>
      </c>
      <c r="D2790">
        <v>1</v>
      </c>
      <c r="E2790">
        <f>IF(D2790=1,0,1)</f>
        <v>0</v>
      </c>
    </row>
    <row r="2791" spans="1:5" x14ac:dyDescent="0.25">
      <c r="A2791" t="s">
        <v>3456</v>
      </c>
      <c r="B2791" t="s">
        <v>3436</v>
      </c>
      <c r="C2791" t="s">
        <v>3447</v>
      </c>
      <c r="D2791">
        <v>1</v>
      </c>
      <c r="E2791">
        <f>IF(D2791=1,0,1)</f>
        <v>0</v>
      </c>
    </row>
    <row r="2792" spans="1:5" x14ac:dyDescent="0.25">
      <c r="A2792" t="s">
        <v>207</v>
      </c>
      <c r="B2792" t="s">
        <v>202</v>
      </c>
      <c r="C2792" t="s">
        <v>268</v>
      </c>
      <c r="D2792">
        <v>1</v>
      </c>
      <c r="E2792">
        <f>IF(D2792=1,0,1)</f>
        <v>0</v>
      </c>
    </row>
    <row r="2793" spans="1:5" x14ac:dyDescent="0.25">
      <c r="A2793" t="s">
        <v>3459</v>
      </c>
      <c r="B2793" t="s">
        <v>4256</v>
      </c>
      <c r="C2793" t="s">
        <v>4266</v>
      </c>
      <c r="D2793">
        <v>1</v>
      </c>
      <c r="E2793">
        <f>IF(D2793=1,0,1)</f>
        <v>0</v>
      </c>
    </row>
    <row r="2794" spans="1:5" x14ac:dyDescent="0.25">
      <c r="A2794" t="s">
        <v>3459</v>
      </c>
      <c r="B2794" t="s">
        <v>4261</v>
      </c>
      <c r="C2794" t="s">
        <v>4271</v>
      </c>
      <c r="D2794">
        <v>1</v>
      </c>
      <c r="E2794">
        <f>IF(D2794=1,0,1)</f>
        <v>0</v>
      </c>
    </row>
    <row r="2795" spans="1:5" x14ac:dyDescent="0.25">
      <c r="A2795" t="s">
        <v>214</v>
      </c>
      <c r="B2795" t="s">
        <v>2041</v>
      </c>
      <c r="C2795" t="s">
        <v>2051</v>
      </c>
      <c r="D2795">
        <v>1</v>
      </c>
      <c r="E2795">
        <f>IF(D2795=1,0,1)</f>
        <v>0</v>
      </c>
    </row>
    <row r="2796" spans="1:5" x14ac:dyDescent="0.25">
      <c r="A2796" t="s">
        <v>3456</v>
      </c>
      <c r="B2796" t="s">
        <v>3418</v>
      </c>
      <c r="C2796" t="s">
        <v>3432</v>
      </c>
      <c r="D2796">
        <v>1</v>
      </c>
      <c r="E2796">
        <f>IF(D2796=1,0,1)</f>
        <v>0</v>
      </c>
    </row>
    <row r="2797" spans="1:5" x14ac:dyDescent="0.25">
      <c r="A2797" t="s">
        <v>210</v>
      </c>
      <c r="B2797" t="s">
        <v>1046</v>
      </c>
      <c r="C2797" t="s">
        <v>1044</v>
      </c>
      <c r="D2797">
        <v>1</v>
      </c>
      <c r="E2797">
        <f>IF(D2797=1,0,1)</f>
        <v>0</v>
      </c>
    </row>
    <row r="2798" spans="1:5" x14ac:dyDescent="0.25">
      <c r="A2798" t="s">
        <v>5288</v>
      </c>
      <c r="B2798" t="s">
        <v>5480</v>
      </c>
      <c r="C2798" t="s">
        <v>5484</v>
      </c>
      <c r="D2798">
        <v>1</v>
      </c>
      <c r="E2798">
        <f>IF(D2798=1,0,1)</f>
        <v>0</v>
      </c>
    </row>
    <row r="2799" spans="1:5" x14ac:dyDescent="0.25">
      <c r="A2799" t="s">
        <v>3458</v>
      </c>
      <c r="B2799" t="s">
        <v>4078</v>
      </c>
      <c r="C2799" t="s">
        <v>4091</v>
      </c>
      <c r="D2799">
        <v>1</v>
      </c>
      <c r="E2799">
        <f>IF(D2799=1,0,1)</f>
        <v>0</v>
      </c>
    </row>
    <row r="2800" spans="1:5" x14ac:dyDescent="0.25">
      <c r="A2800" t="s">
        <v>3459</v>
      </c>
      <c r="B2800" t="s">
        <v>4125</v>
      </c>
      <c r="C2800" t="s">
        <v>4135</v>
      </c>
      <c r="D2800">
        <v>1</v>
      </c>
      <c r="E2800">
        <f>IF(D2800=1,0,1)</f>
        <v>0</v>
      </c>
    </row>
    <row r="2801" spans="1:5" x14ac:dyDescent="0.25">
      <c r="A2801" t="s">
        <v>4400</v>
      </c>
      <c r="B2801" t="s">
        <v>4565</v>
      </c>
      <c r="C2801" t="s">
        <v>4570</v>
      </c>
      <c r="D2801">
        <v>1</v>
      </c>
      <c r="E2801">
        <f>IF(D2801=1,0,1)</f>
        <v>0</v>
      </c>
    </row>
    <row r="2802" spans="1:5" x14ac:dyDescent="0.25">
      <c r="A2802" t="s">
        <v>209</v>
      </c>
      <c r="B2802" t="s">
        <v>871</v>
      </c>
      <c r="C2802" t="s">
        <v>879</v>
      </c>
      <c r="D2802">
        <v>1</v>
      </c>
      <c r="E2802">
        <f>IF(D2802=1,0,1)</f>
        <v>0</v>
      </c>
    </row>
    <row r="2803" spans="1:5" x14ac:dyDescent="0.25">
      <c r="A2803" t="s">
        <v>5288</v>
      </c>
      <c r="B2803" t="s">
        <v>5334</v>
      </c>
      <c r="C2803" t="s">
        <v>5331</v>
      </c>
      <c r="D2803">
        <v>1</v>
      </c>
      <c r="E2803">
        <f>IF(D2803=1,0,1)</f>
        <v>0</v>
      </c>
    </row>
    <row r="2804" spans="1:5" x14ac:dyDescent="0.25">
      <c r="A2804" t="s">
        <v>198</v>
      </c>
      <c r="B2804" t="s">
        <v>89</v>
      </c>
      <c r="C2804" t="s">
        <v>99</v>
      </c>
      <c r="D2804">
        <v>1</v>
      </c>
      <c r="E2804">
        <f>IF(D2804=1,0,1)</f>
        <v>0</v>
      </c>
    </row>
    <row r="2805" spans="1:5" x14ac:dyDescent="0.25">
      <c r="A2805" t="s">
        <v>214</v>
      </c>
      <c r="B2805" t="s">
        <v>2080</v>
      </c>
      <c r="C2805" t="s">
        <v>2085</v>
      </c>
      <c r="D2805">
        <v>1</v>
      </c>
      <c r="E2805">
        <f>IF(D2805=1,0,1)</f>
        <v>0</v>
      </c>
    </row>
    <row r="2806" spans="1:5" x14ac:dyDescent="0.25">
      <c r="A2806" t="s">
        <v>3458</v>
      </c>
      <c r="B2806" t="s">
        <v>4024</v>
      </c>
      <c r="C2806" t="s">
        <v>4034</v>
      </c>
      <c r="D2806">
        <v>1</v>
      </c>
      <c r="E2806">
        <f>IF(D2806=1,0,1)</f>
        <v>0</v>
      </c>
    </row>
    <row r="2807" spans="1:5" x14ac:dyDescent="0.25">
      <c r="A2807" t="s">
        <v>213</v>
      </c>
      <c r="B2807" t="s">
        <v>1723</v>
      </c>
      <c r="C2807" t="s">
        <v>1725</v>
      </c>
      <c r="D2807">
        <v>1</v>
      </c>
      <c r="E2807">
        <f>IF(D2807=1,0,1)</f>
        <v>0</v>
      </c>
    </row>
    <row r="2808" spans="1:5" x14ac:dyDescent="0.25">
      <c r="A2808" t="s">
        <v>213</v>
      </c>
      <c r="B2808" t="s">
        <v>1931</v>
      </c>
      <c r="C2808" t="s">
        <v>1940</v>
      </c>
      <c r="D2808">
        <v>1</v>
      </c>
      <c r="E2808">
        <f>IF(D2808=1,0,1)</f>
        <v>0</v>
      </c>
    </row>
    <row r="2809" spans="1:5" x14ac:dyDescent="0.25">
      <c r="A2809" t="s">
        <v>5288</v>
      </c>
      <c r="B2809" t="s">
        <v>5319</v>
      </c>
      <c r="C2809" t="s">
        <v>5330</v>
      </c>
      <c r="D2809">
        <v>1</v>
      </c>
      <c r="E2809">
        <f>IF(D2809=1,0,1)</f>
        <v>0</v>
      </c>
    </row>
    <row r="2810" spans="1:5" x14ac:dyDescent="0.25">
      <c r="A2810" t="s">
        <v>212</v>
      </c>
      <c r="B2810" t="s">
        <v>1382</v>
      </c>
      <c r="C2810" t="s">
        <v>1392</v>
      </c>
      <c r="D2810">
        <v>1</v>
      </c>
      <c r="E2810">
        <f>IF(D2810=1,0,1)</f>
        <v>0</v>
      </c>
    </row>
    <row r="2811" spans="1:5" x14ac:dyDescent="0.25">
      <c r="A2811" t="s">
        <v>2838</v>
      </c>
      <c r="B2811" t="s">
        <v>2909</v>
      </c>
      <c r="C2811" t="s">
        <v>2917</v>
      </c>
      <c r="D2811">
        <v>1</v>
      </c>
      <c r="E2811">
        <f>IF(D2811=1,0,1)</f>
        <v>0</v>
      </c>
    </row>
    <row r="2812" spans="1:5" x14ac:dyDescent="0.25">
      <c r="A2812" t="s">
        <v>214</v>
      </c>
      <c r="B2812" t="s">
        <v>2078</v>
      </c>
      <c r="C2812" t="s">
        <v>2083</v>
      </c>
      <c r="D2812">
        <v>1</v>
      </c>
      <c r="E2812">
        <f>IF(D2812=1,0,1)</f>
        <v>0</v>
      </c>
    </row>
    <row r="2813" spans="1:5" x14ac:dyDescent="0.25">
      <c r="A2813" t="s">
        <v>2838</v>
      </c>
      <c r="B2813" t="s">
        <v>2906</v>
      </c>
      <c r="C2813" t="s">
        <v>2914</v>
      </c>
      <c r="D2813">
        <v>1</v>
      </c>
      <c r="E2813">
        <f>IF(D2813=1,0,1)</f>
        <v>0</v>
      </c>
    </row>
    <row r="2814" spans="1:5" x14ac:dyDescent="0.25">
      <c r="A2814" t="s">
        <v>211</v>
      </c>
      <c r="B2814" t="s">
        <v>1340</v>
      </c>
      <c r="C2814" t="s">
        <v>1350</v>
      </c>
      <c r="D2814">
        <v>1</v>
      </c>
      <c r="E2814">
        <f>IF(D2814=1,0,1)</f>
        <v>0</v>
      </c>
    </row>
    <row r="2815" spans="1:5" x14ac:dyDescent="0.25">
      <c r="A2815" t="s">
        <v>4400</v>
      </c>
      <c r="B2815" t="s">
        <v>4405</v>
      </c>
      <c r="C2815" t="s">
        <v>4415</v>
      </c>
      <c r="D2815">
        <v>1</v>
      </c>
      <c r="E2815">
        <f>IF(D2815=1,0,1)</f>
        <v>0</v>
      </c>
    </row>
    <row r="2816" spans="1:5" x14ac:dyDescent="0.25">
      <c r="A2816" t="s">
        <v>214</v>
      </c>
      <c r="B2816" t="s">
        <v>1950</v>
      </c>
      <c r="C2816" t="s">
        <v>1957</v>
      </c>
      <c r="D2816">
        <v>1</v>
      </c>
      <c r="E2816">
        <f>IF(D2816=1,0,1)</f>
        <v>0</v>
      </c>
    </row>
    <row r="2817" spans="1:5" x14ac:dyDescent="0.25">
      <c r="A2817" t="s">
        <v>2530</v>
      </c>
      <c r="B2817" t="s">
        <v>2765</v>
      </c>
      <c r="C2817" t="s">
        <v>2776</v>
      </c>
      <c r="D2817">
        <v>1</v>
      </c>
      <c r="E2817">
        <f>IF(D2817=1,0,1)</f>
        <v>0</v>
      </c>
    </row>
    <row r="2818" spans="1:5" x14ac:dyDescent="0.25">
      <c r="A2818" t="s">
        <v>213</v>
      </c>
      <c r="B2818" t="s">
        <v>1936</v>
      </c>
      <c r="C2818" t="s">
        <v>1945</v>
      </c>
      <c r="D2818">
        <v>1</v>
      </c>
      <c r="E2818">
        <f>IF(D2818=1,0,1)</f>
        <v>0</v>
      </c>
    </row>
    <row r="2819" spans="1:5" x14ac:dyDescent="0.25">
      <c r="A2819" t="s">
        <v>4400</v>
      </c>
      <c r="B2819" t="s">
        <v>4407</v>
      </c>
      <c r="C2819" t="s">
        <v>4417</v>
      </c>
      <c r="D2819">
        <v>1</v>
      </c>
      <c r="E2819">
        <f>IF(D2819=1,0,1)</f>
        <v>0</v>
      </c>
    </row>
    <row r="2820" spans="1:5" x14ac:dyDescent="0.25">
      <c r="A2820" t="s">
        <v>213</v>
      </c>
      <c r="B2820" t="s">
        <v>1932</v>
      </c>
      <c r="C2820" t="s">
        <v>1941</v>
      </c>
      <c r="D2820">
        <v>1</v>
      </c>
      <c r="E2820">
        <f>IF(D2820=1,0,1)</f>
        <v>0</v>
      </c>
    </row>
    <row r="2821" spans="1:5" x14ac:dyDescent="0.25">
      <c r="A2821" t="s">
        <v>212</v>
      </c>
      <c r="B2821" t="s">
        <v>1538</v>
      </c>
      <c r="C2821" t="s">
        <v>1543</v>
      </c>
      <c r="D2821">
        <v>1</v>
      </c>
      <c r="E2821">
        <f>IF(D2821=1,0,1)</f>
        <v>0</v>
      </c>
    </row>
    <row r="2822" spans="1:5" x14ac:dyDescent="0.25">
      <c r="A2822" t="s">
        <v>3457</v>
      </c>
      <c r="B2822" t="s">
        <v>3749</v>
      </c>
      <c r="C2822" t="s">
        <v>3759</v>
      </c>
      <c r="D2822">
        <v>1</v>
      </c>
      <c r="E2822">
        <f>IF(D2822=1,0,1)</f>
        <v>0</v>
      </c>
    </row>
    <row r="2823" spans="1:5" x14ac:dyDescent="0.25">
      <c r="A2823" t="s">
        <v>5288</v>
      </c>
      <c r="B2823" t="s">
        <v>5318</v>
      </c>
      <c r="C2823" t="s">
        <v>5329</v>
      </c>
      <c r="D2823">
        <v>1</v>
      </c>
      <c r="E2823">
        <f>IF(D2823=1,0,1)</f>
        <v>0</v>
      </c>
    </row>
    <row r="2824" spans="1:5" x14ac:dyDescent="0.25">
      <c r="A2824" t="s">
        <v>2838</v>
      </c>
      <c r="B2824" t="s">
        <v>2907</v>
      </c>
      <c r="C2824" t="s">
        <v>2915</v>
      </c>
      <c r="D2824">
        <v>1</v>
      </c>
      <c r="E2824">
        <f>IF(D2824=1,0,1)</f>
        <v>0</v>
      </c>
    </row>
    <row r="2825" spans="1:5" x14ac:dyDescent="0.25">
      <c r="A2825" t="s">
        <v>210</v>
      </c>
      <c r="B2825" t="s">
        <v>895</v>
      </c>
      <c r="C2825" t="s">
        <v>904</v>
      </c>
      <c r="D2825">
        <v>1</v>
      </c>
      <c r="E2825">
        <f>IF(D2825=1,0,1)</f>
        <v>0</v>
      </c>
    </row>
    <row r="2826" spans="1:5" x14ac:dyDescent="0.25">
      <c r="A2826" t="s">
        <v>3458</v>
      </c>
      <c r="B2826" t="s">
        <v>3848</v>
      </c>
      <c r="C2826" t="s">
        <v>3858</v>
      </c>
      <c r="D2826">
        <v>1</v>
      </c>
      <c r="E2826">
        <f>IF(D2826=1,0,1)</f>
        <v>0</v>
      </c>
    </row>
    <row r="2827" spans="1:5" x14ac:dyDescent="0.25">
      <c r="A2827" t="s">
        <v>3458</v>
      </c>
      <c r="B2827" t="s">
        <v>3844</v>
      </c>
      <c r="C2827" t="s">
        <v>3854</v>
      </c>
      <c r="D2827">
        <v>1</v>
      </c>
      <c r="E2827">
        <f>IF(D2827=1,0,1)</f>
        <v>0</v>
      </c>
    </row>
    <row r="2828" spans="1:5" x14ac:dyDescent="0.25">
      <c r="A2828" t="s">
        <v>211</v>
      </c>
      <c r="B2828" t="s">
        <v>1336</v>
      </c>
      <c r="C2828" t="s">
        <v>1346</v>
      </c>
      <c r="D2828">
        <v>1</v>
      </c>
      <c r="E2828">
        <f>IF(D2828=1,0,1)</f>
        <v>0</v>
      </c>
    </row>
    <row r="2829" spans="1:5" x14ac:dyDescent="0.25">
      <c r="A2829" t="s">
        <v>211</v>
      </c>
      <c r="B2829" t="s">
        <v>1292</v>
      </c>
      <c r="C2829" t="s">
        <v>1296</v>
      </c>
      <c r="D2829">
        <v>1</v>
      </c>
      <c r="E2829">
        <f>IF(D2829=1,0,1)</f>
        <v>0</v>
      </c>
    </row>
    <row r="2830" spans="1:5" x14ac:dyDescent="0.25">
      <c r="A2830" t="s">
        <v>211</v>
      </c>
      <c r="B2830" t="s">
        <v>1332</v>
      </c>
      <c r="C2830" t="s">
        <v>1342</v>
      </c>
      <c r="D2830">
        <v>1</v>
      </c>
      <c r="E2830">
        <f>IF(D2830=1,0,1)</f>
        <v>0</v>
      </c>
    </row>
    <row r="2831" spans="1:5" x14ac:dyDescent="0.25">
      <c r="A2831" t="s">
        <v>210</v>
      </c>
      <c r="B2831" t="s">
        <v>1093</v>
      </c>
      <c r="C2831" t="s">
        <v>1103</v>
      </c>
      <c r="D2831">
        <v>1</v>
      </c>
      <c r="E2831">
        <f>IF(D2831=1,0,1)</f>
        <v>0</v>
      </c>
    </row>
    <row r="2832" spans="1:5" x14ac:dyDescent="0.25">
      <c r="A2832" t="s">
        <v>3456</v>
      </c>
      <c r="B2832" t="s">
        <v>203</v>
      </c>
      <c r="C2832" t="s">
        <v>3144</v>
      </c>
      <c r="D2832">
        <v>1</v>
      </c>
      <c r="E2832">
        <f>IF(D2832=1,0,1)</f>
        <v>0</v>
      </c>
    </row>
    <row r="2833" spans="1:5" x14ac:dyDescent="0.25">
      <c r="A2833" t="s">
        <v>3457</v>
      </c>
      <c r="B2833" t="s">
        <v>3498</v>
      </c>
      <c r="C2833" t="s">
        <v>3510</v>
      </c>
      <c r="D2833">
        <v>1</v>
      </c>
      <c r="E2833">
        <f>IF(D2833=1,0,1)</f>
        <v>0</v>
      </c>
    </row>
    <row r="2834" spans="1:5" x14ac:dyDescent="0.25">
      <c r="A2834" t="s">
        <v>2530</v>
      </c>
      <c r="B2834" t="s">
        <v>2705</v>
      </c>
      <c r="C2834" t="s">
        <v>2710</v>
      </c>
      <c r="D2834">
        <v>1</v>
      </c>
      <c r="E2834">
        <f>IF(D2834=1,0,1)</f>
        <v>0</v>
      </c>
    </row>
    <row r="2835" spans="1:5" x14ac:dyDescent="0.25">
      <c r="A2835" t="s">
        <v>3459</v>
      </c>
      <c r="B2835" t="s">
        <v>4320</v>
      </c>
      <c r="C2835" t="s">
        <v>4329</v>
      </c>
      <c r="D2835">
        <v>1</v>
      </c>
      <c r="E2835">
        <f>IF(D2835=1,0,1)</f>
        <v>0</v>
      </c>
    </row>
    <row r="2836" spans="1:5" x14ac:dyDescent="0.25">
      <c r="A2836" t="s">
        <v>3457</v>
      </c>
      <c r="B2836" t="s">
        <v>3493</v>
      </c>
      <c r="C2836" t="s">
        <v>3505</v>
      </c>
      <c r="D2836">
        <v>1</v>
      </c>
      <c r="E2836">
        <f>IF(D2836=1,0,1)</f>
        <v>0</v>
      </c>
    </row>
    <row r="2837" spans="1:5" x14ac:dyDescent="0.25">
      <c r="A2837" t="s">
        <v>3458</v>
      </c>
      <c r="B2837" t="s">
        <v>3821</v>
      </c>
      <c r="C2837" t="s">
        <v>3831</v>
      </c>
      <c r="D2837">
        <v>1</v>
      </c>
      <c r="E2837">
        <f>IF(D2837=1,0,1)</f>
        <v>0</v>
      </c>
    </row>
    <row r="2838" spans="1:5" x14ac:dyDescent="0.25">
      <c r="A2838" t="s">
        <v>3456</v>
      </c>
      <c r="B2838" t="s">
        <v>206</v>
      </c>
      <c r="C2838" t="s">
        <v>3143</v>
      </c>
      <c r="D2838">
        <v>1</v>
      </c>
      <c r="E2838">
        <f>IF(D2838=1,0,1)</f>
        <v>0</v>
      </c>
    </row>
    <row r="2839" spans="1:5" x14ac:dyDescent="0.25">
      <c r="A2839" t="s">
        <v>3458</v>
      </c>
      <c r="B2839" t="s">
        <v>3822</v>
      </c>
      <c r="C2839" t="s">
        <v>3832</v>
      </c>
      <c r="D2839">
        <v>1</v>
      </c>
      <c r="E2839">
        <f>IF(D2839=1,0,1)</f>
        <v>0</v>
      </c>
    </row>
    <row r="2840" spans="1:5" x14ac:dyDescent="0.25">
      <c r="A2840" t="s">
        <v>214</v>
      </c>
      <c r="B2840" t="s">
        <v>2218</v>
      </c>
      <c r="C2840" t="s">
        <v>2227</v>
      </c>
      <c r="D2840">
        <v>1</v>
      </c>
      <c r="E2840">
        <f>IF(D2840=1,0,1)</f>
        <v>0</v>
      </c>
    </row>
    <row r="2841" spans="1:5" x14ac:dyDescent="0.25">
      <c r="A2841" t="s">
        <v>3458</v>
      </c>
      <c r="B2841" t="s">
        <v>3824</v>
      </c>
      <c r="C2841" t="s">
        <v>3834</v>
      </c>
      <c r="D2841">
        <v>1</v>
      </c>
      <c r="E2841">
        <f>IF(D2841=1,0,1)</f>
        <v>0</v>
      </c>
    </row>
    <row r="2842" spans="1:5" x14ac:dyDescent="0.25">
      <c r="A2842" t="s">
        <v>2238</v>
      </c>
      <c r="B2842" t="s">
        <v>2350</v>
      </c>
      <c r="C2842" t="s">
        <v>2360</v>
      </c>
      <c r="D2842">
        <v>1</v>
      </c>
      <c r="E2842">
        <f>IF(D2842=1,0,1)</f>
        <v>0</v>
      </c>
    </row>
    <row r="2843" spans="1:5" x14ac:dyDescent="0.25">
      <c r="A2843" t="s">
        <v>3457</v>
      </c>
      <c r="B2843" t="s">
        <v>3666</v>
      </c>
      <c r="C2843" t="s">
        <v>3672</v>
      </c>
      <c r="D2843">
        <v>1</v>
      </c>
      <c r="E2843">
        <f>IF(D2843=1,0,1)</f>
        <v>0</v>
      </c>
    </row>
    <row r="2844" spans="1:5" x14ac:dyDescent="0.25">
      <c r="A2844" t="s">
        <v>214</v>
      </c>
      <c r="B2844" t="s">
        <v>2055</v>
      </c>
      <c r="C2844" t="s">
        <v>2065</v>
      </c>
      <c r="D2844">
        <v>1</v>
      </c>
      <c r="E2844">
        <f>IF(D2844=1,0,1)</f>
        <v>0</v>
      </c>
    </row>
    <row r="2845" spans="1:5" x14ac:dyDescent="0.25">
      <c r="A2845" t="s">
        <v>2838</v>
      </c>
      <c r="B2845" t="s">
        <v>2849</v>
      </c>
      <c r="C2845" t="s">
        <v>2859</v>
      </c>
      <c r="D2845">
        <v>1</v>
      </c>
      <c r="E2845">
        <f>IF(D2845=1,0,1)</f>
        <v>0</v>
      </c>
    </row>
    <row r="2846" spans="1:5" x14ac:dyDescent="0.25">
      <c r="A2846" t="s">
        <v>5288</v>
      </c>
      <c r="B2846" t="s">
        <v>5336</v>
      </c>
      <c r="C2846" t="s">
        <v>5337</v>
      </c>
      <c r="D2846">
        <v>1</v>
      </c>
      <c r="E2846">
        <f>IF(D2846=1,0,1)</f>
        <v>0</v>
      </c>
    </row>
    <row r="2847" spans="1:5" x14ac:dyDescent="0.25">
      <c r="A2847" t="s">
        <v>2530</v>
      </c>
      <c r="B2847" t="s">
        <v>2601</v>
      </c>
      <c r="C2847" t="s">
        <v>2607</v>
      </c>
      <c r="D2847">
        <v>1</v>
      </c>
      <c r="E2847">
        <f>IF(D2847=1,0,1)</f>
        <v>0</v>
      </c>
    </row>
    <row r="2848" spans="1:5" x14ac:dyDescent="0.25">
      <c r="A2848" t="s">
        <v>208</v>
      </c>
      <c r="B2848" t="s">
        <v>464</v>
      </c>
      <c r="C2848" t="s">
        <v>468</v>
      </c>
      <c r="D2848">
        <v>1</v>
      </c>
      <c r="E2848">
        <f>IF(D2848=1,0,1)</f>
        <v>0</v>
      </c>
    </row>
    <row r="2849" spans="1:5" x14ac:dyDescent="0.25">
      <c r="A2849" t="s">
        <v>4630</v>
      </c>
      <c r="B2849" t="s">
        <v>4683</v>
      </c>
      <c r="C2849" t="s">
        <v>4689</v>
      </c>
      <c r="D2849">
        <v>1</v>
      </c>
      <c r="E2849">
        <f>IF(D2849=1,0,1)</f>
        <v>0</v>
      </c>
    </row>
    <row r="2850" spans="1:5" x14ac:dyDescent="0.25">
      <c r="A2850" t="s">
        <v>4985</v>
      </c>
      <c r="B2850" t="s">
        <v>5071</v>
      </c>
      <c r="C2850" t="s">
        <v>5075</v>
      </c>
      <c r="D2850">
        <v>1</v>
      </c>
      <c r="E2850">
        <f>IF(D2850=1,0,1)</f>
        <v>0</v>
      </c>
    </row>
    <row r="2851" spans="1:5" x14ac:dyDescent="0.25">
      <c r="A2851" t="s">
        <v>212</v>
      </c>
      <c r="B2851" t="s">
        <v>1595</v>
      </c>
      <c r="C2851" t="s">
        <v>1602</v>
      </c>
      <c r="D2851">
        <v>1</v>
      </c>
      <c r="E2851">
        <f>IF(D2851=1,0,1)</f>
        <v>0</v>
      </c>
    </row>
    <row r="2852" spans="1:5" x14ac:dyDescent="0.25">
      <c r="A2852" t="s">
        <v>5288</v>
      </c>
      <c r="B2852" t="s">
        <v>5300</v>
      </c>
      <c r="C2852" t="s">
        <v>5310</v>
      </c>
      <c r="D2852">
        <v>1</v>
      </c>
      <c r="E2852">
        <f>IF(D2852=1,0,1)</f>
        <v>0</v>
      </c>
    </row>
    <row r="2853" spans="1:5" x14ac:dyDescent="0.25">
      <c r="A2853" t="s">
        <v>5288</v>
      </c>
      <c r="B2853" t="s">
        <v>5303</v>
      </c>
      <c r="C2853" t="s">
        <v>5312</v>
      </c>
      <c r="D2853">
        <v>1</v>
      </c>
      <c r="E2853">
        <f>IF(D2853=1,0,1)</f>
        <v>0</v>
      </c>
    </row>
    <row r="2854" spans="1:5" x14ac:dyDescent="0.25">
      <c r="A2854" t="s">
        <v>5288</v>
      </c>
      <c r="B2854" t="s">
        <v>5302</v>
      </c>
      <c r="C2854" t="s">
        <v>5311</v>
      </c>
      <c r="D2854">
        <v>1</v>
      </c>
      <c r="E2854">
        <f>IF(D2854=1,0,1)</f>
        <v>0</v>
      </c>
    </row>
    <row r="2855" spans="1:5" x14ac:dyDescent="0.25">
      <c r="A2855" t="s">
        <v>2530</v>
      </c>
      <c r="B2855" t="s">
        <v>2684</v>
      </c>
      <c r="C2855" t="s">
        <v>2696</v>
      </c>
      <c r="D2855">
        <v>1</v>
      </c>
      <c r="E2855">
        <f>IF(D2855=1,0,1)</f>
        <v>0</v>
      </c>
    </row>
    <row r="2856" spans="1:5" x14ac:dyDescent="0.25">
      <c r="A2856" t="s">
        <v>4767</v>
      </c>
      <c r="B2856" t="s">
        <v>4854</v>
      </c>
      <c r="C2856" t="s">
        <v>4864</v>
      </c>
      <c r="D2856">
        <v>1</v>
      </c>
      <c r="E2856">
        <f>IF(D2856=1,0,1)</f>
        <v>0</v>
      </c>
    </row>
    <row r="2857" spans="1:5" x14ac:dyDescent="0.25">
      <c r="A2857" t="s">
        <v>207</v>
      </c>
      <c r="B2857" t="s">
        <v>206</v>
      </c>
      <c r="C2857" t="s">
        <v>263</v>
      </c>
      <c r="D2857">
        <v>1</v>
      </c>
      <c r="E2857">
        <f>IF(D2857=1,0,1)</f>
        <v>0</v>
      </c>
    </row>
    <row r="2858" spans="1:5" x14ac:dyDescent="0.25">
      <c r="A2858" t="s">
        <v>5288</v>
      </c>
      <c r="B2858" t="s">
        <v>5472</v>
      </c>
      <c r="C2858" t="s">
        <v>5481</v>
      </c>
      <c r="D2858">
        <v>1</v>
      </c>
      <c r="E2858">
        <f>IF(D2858=1,0,1)</f>
        <v>0</v>
      </c>
    </row>
    <row r="2859" spans="1:5" x14ac:dyDescent="0.25">
      <c r="A2859" t="s">
        <v>3459</v>
      </c>
      <c r="B2859" t="s">
        <v>4278</v>
      </c>
      <c r="C2859" t="s">
        <v>4287</v>
      </c>
      <c r="D2859">
        <v>1</v>
      </c>
      <c r="E2859">
        <f>IF(D2859=1,0,1)</f>
        <v>0</v>
      </c>
    </row>
    <row r="2860" spans="1:5" x14ac:dyDescent="0.25">
      <c r="A2860" t="s">
        <v>207</v>
      </c>
      <c r="B2860" t="s">
        <v>204</v>
      </c>
      <c r="C2860" t="s">
        <v>267</v>
      </c>
      <c r="D2860">
        <v>1</v>
      </c>
      <c r="E2860">
        <f>IF(D2860=1,0,1)</f>
        <v>0</v>
      </c>
    </row>
    <row r="2861" spans="1:5" x14ac:dyDescent="0.25">
      <c r="A2861" t="s">
        <v>207</v>
      </c>
      <c r="B2861" t="s">
        <v>255</v>
      </c>
      <c r="C2861" t="s">
        <v>266</v>
      </c>
      <c r="D2861">
        <v>1</v>
      </c>
      <c r="E2861">
        <f>IF(D2861=1,0,1)</f>
        <v>0</v>
      </c>
    </row>
    <row r="2862" spans="1:5" x14ac:dyDescent="0.25">
      <c r="A2862" t="s">
        <v>4767</v>
      </c>
      <c r="B2862" t="s">
        <v>4806</v>
      </c>
      <c r="C2862" t="s">
        <v>4809</v>
      </c>
      <c r="D2862">
        <v>1</v>
      </c>
      <c r="E2862">
        <f>IF(D2862=1,0,1)</f>
        <v>0</v>
      </c>
    </row>
    <row r="2863" spans="1:5" x14ac:dyDescent="0.25">
      <c r="A2863" t="s">
        <v>3457</v>
      </c>
      <c r="B2863" t="s">
        <v>3560</v>
      </c>
      <c r="C2863" t="s">
        <v>3571</v>
      </c>
      <c r="D2863">
        <v>1</v>
      </c>
      <c r="E2863">
        <f>IF(D2863=1,0,1)</f>
        <v>0</v>
      </c>
    </row>
    <row r="2864" spans="1:5" x14ac:dyDescent="0.25">
      <c r="A2864" t="s">
        <v>4767</v>
      </c>
      <c r="B2864" t="s">
        <v>4915</v>
      </c>
      <c r="C2864" t="s">
        <v>4917</v>
      </c>
      <c r="D2864">
        <v>1</v>
      </c>
      <c r="E2864">
        <f>IF(D2864=1,0,1)</f>
        <v>0</v>
      </c>
    </row>
    <row r="2865" spans="1:5" x14ac:dyDescent="0.25">
      <c r="A2865" t="s">
        <v>210</v>
      </c>
      <c r="B2865" t="s">
        <v>973</v>
      </c>
      <c r="C2865" t="s">
        <v>982</v>
      </c>
      <c r="D2865">
        <v>1</v>
      </c>
      <c r="E2865">
        <f>IF(D2865=1,0,1)</f>
        <v>0</v>
      </c>
    </row>
    <row r="2866" spans="1:5" x14ac:dyDescent="0.25">
      <c r="A2866" t="s">
        <v>2530</v>
      </c>
      <c r="B2866" t="s">
        <v>2582</v>
      </c>
      <c r="C2866" t="s">
        <v>2591</v>
      </c>
      <c r="D2866">
        <v>1</v>
      </c>
      <c r="E2866">
        <f>IF(D2866=1,0,1)</f>
        <v>0</v>
      </c>
    </row>
    <row r="2867" spans="1:5" x14ac:dyDescent="0.25">
      <c r="A2867" t="s">
        <v>2838</v>
      </c>
      <c r="B2867" t="s">
        <v>2875</v>
      </c>
      <c r="C2867" t="s">
        <v>2886</v>
      </c>
      <c r="D2867">
        <v>1</v>
      </c>
      <c r="E2867">
        <f>IF(D2867=1,0,1)</f>
        <v>0</v>
      </c>
    </row>
    <row r="2868" spans="1:5" x14ac:dyDescent="0.25">
      <c r="A2868" t="s">
        <v>2530</v>
      </c>
      <c r="B2868" t="s">
        <v>2581</v>
      </c>
      <c r="C2868" t="s">
        <v>2590</v>
      </c>
      <c r="D2868">
        <v>1</v>
      </c>
      <c r="E2868">
        <f>IF(D2868=1,0,1)</f>
        <v>0</v>
      </c>
    </row>
    <row r="2869" spans="1:5" x14ac:dyDescent="0.25">
      <c r="A2869" t="s">
        <v>2530</v>
      </c>
      <c r="B2869" t="s">
        <v>2585</v>
      </c>
      <c r="C2869" t="s">
        <v>2593</v>
      </c>
      <c r="D2869">
        <v>1</v>
      </c>
      <c r="E2869">
        <f>IF(D2869=1,0,1)</f>
        <v>0</v>
      </c>
    </row>
    <row r="2870" spans="1:5" x14ac:dyDescent="0.25">
      <c r="A2870" t="s">
        <v>3458</v>
      </c>
      <c r="B2870" t="s">
        <v>3876</v>
      </c>
      <c r="C2870" t="s">
        <v>3886</v>
      </c>
      <c r="D2870">
        <v>1</v>
      </c>
      <c r="E2870">
        <f>IF(D2870=1,0,1)</f>
        <v>0</v>
      </c>
    </row>
    <row r="2871" spans="1:5" x14ac:dyDescent="0.25">
      <c r="A2871" t="s">
        <v>2530</v>
      </c>
      <c r="B2871" t="s">
        <v>2595</v>
      </c>
      <c r="C2871" t="s">
        <v>2598</v>
      </c>
      <c r="D2871">
        <v>1</v>
      </c>
      <c r="E2871">
        <f>IF(D2871=1,0,1)</f>
        <v>0</v>
      </c>
    </row>
    <row r="2872" spans="1:5" x14ac:dyDescent="0.25">
      <c r="A2872" t="s">
        <v>2530</v>
      </c>
      <c r="B2872" t="s">
        <v>2596</v>
      </c>
      <c r="C2872" t="s">
        <v>2599</v>
      </c>
      <c r="D2872">
        <v>1</v>
      </c>
      <c r="E2872">
        <f>IF(D2872=1,0,1)</f>
        <v>0</v>
      </c>
    </row>
    <row r="2873" spans="1:5" x14ac:dyDescent="0.25">
      <c r="A2873" t="s">
        <v>2530</v>
      </c>
      <c r="B2873" t="s">
        <v>2597</v>
      </c>
      <c r="C2873" t="s">
        <v>2600</v>
      </c>
      <c r="D2873">
        <v>1</v>
      </c>
      <c r="E2873">
        <f>IF(D2873=1,0,1)</f>
        <v>0</v>
      </c>
    </row>
    <row r="2874" spans="1:5" x14ac:dyDescent="0.25">
      <c r="A2874" t="s">
        <v>213</v>
      </c>
      <c r="B2874" t="s">
        <v>1887</v>
      </c>
      <c r="C2874" t="s">
        <v>1899</v>
      </c>
      <c r="D2874">
        <v>1</v>
      </c>
      <c r="E2874">
        <f>IF(D2874=1,0,1)</f>
        <v>0</v>
      </c>
    </row>
    <row r="2875" spans="1:5" x14ac:dyDescent="0.25">
      <c r="A2875" t="s">
        <v>5288</v>
      </c>
      <c r="B2875" t="s">
        <v>5377</v>
      </c>
      <c r="C2875" t="s">
        <v>5387</v>
      </c>
      <c r="D2875">
        <v>1</v>
      </c>
      <c r="E2875">
        <f>IF(D2875=1,0,1)</f>
        <v>0</v>
      </c>
    </row>
    <row r="2876" spans="1:5" x14ac:dyDescent="0.25">
      <c r="A2876" t="s">
        <v>214</v>
      </c>
      <c r="B2876" t="s">
        <v>2116</v>
      </c>
      <c r="C2876" t="s">
        <v>2125</v>
      </c>
      <c r="D2876">
        <v>1</v>
      </c>
      <c r="E2876">
        <f>IF(D2876=1,0,1)</f>
        <v>0</v>
      </c>
    </row>
    <row r="2877" spans="1:5" x14ac:dyDescent="0.25">
      <c r="A2877" t="s">
        <v>212</v>
      </c>
      <c r="B2877" t="s">
        <v>1632</v>
      </c>
      <c r="C2877" t="s">
        <v>1638</v>
      </c>
      <c r="D2877">
        <v>1</v>
      </c>
      <c r="E2877">
        <f>IF(D2877=1,0,1)</f>
        <v>0</v>
      </c>
    </row>
    <row r="2878" spans="1:5" x14ac:dyDescent="0.25">
      <c r="A2878" t="s">
        <v>3457</v>
      </c>
      <c r="B2878" t="s">
        <v>3767</v>
      </c>
      <c r="C2878" t="s">
        <v>3768</v>
      </c>
      <c r="D2878">
        <v>1</v>
      </c>
      <c r="E2878">
        <f>IF(D2878=1,0,1)</f>
        <v>0</v>
      </c>
    </row>
    <row r="2879" spans="1:5" x14ac:dyDescent="0.25">
      <c r="A2879" t="s">
        <v>211</v>
      </c>
      <c r="B2879" t="s">
        <v>1162</v>
      </c>
      <c r="C2879" t="s">
        <v>1173</v>
      </c>
      <c r="D2879">
        <v>1</v>
      </c>
      <c r="E2879">
        <f>IF(D2879=1,0,1)</f>
        <v>0</v>
      </c>
    </row>
    <row r="2880" spans="1:5" x14ac:dyDescent="0.25">
      <c r="A2880" t="s">
        <v>2238</v>
      </c>
      <c r="B2880" t="s">
        <v>2349</v>
      </c>
      <c r="C2880" t="s">
        <v>2348</v>
      </c>
      <c r="D2880">
        <v>1</v>
      </c>
      <c r="E2880">
        <f>IF(D2880=1,0,1)</f>
        <v>0</v>
      </c>
    </row>
    <row r="2881" spans="1:5" x14ac:dyDescent="0.25">
      <c r="A2881" t="s">
        <v>212</v>
      </c>
      <c r="B2881" t="s">
        <v>1562</v>
      </c>
      <c r="C2881" t="s">
        <v>1565</v>
      </c>
      <c r="D2881">
        <v>1</v>
      </c>
      <c r="E2881">
        <f>IF(D2881=1,0,1)</f>
        <v>0</v>
      </c>
    </row>
    <row r="2882" spans="1:5" x14ac:dyDescent="0.25">
      <c r="A2882" t="s">
        <v>4400</v>
      </c>
      <c r="B2882" t="s">
        <v>4501</v>
      </c>
      <c r="C2882" t="s">
        <v>4506</v>
      </c>
      <c r="D2882">
        <v>1</v>
      </c>
      <c r="E2882">
        <f>IF(D2882=1,0,1)</f>
        <v>0</v>
      </c>
    </row>
    <row r="2883" spans="1:5" x14ac:dyDescent="0.25">
      <c r="A2883" t="s">
        <v>2238</v>
      </c>
      <c r="B2883" t="s">
        <v>2380</v>
      </c>
      <c r="C2883" t="s">
        <v>2381</v>
      </c>
      <c r="D2883">
        <v>1</v>
      </c>
      <c r="E2883">
        <f>IF(D2883=1,0,1)</f>
        <v>0</v>
      </c>
    </row>
    <row r="2884" spans="1:5" x14ac:dyDescent="0.25">
      <c r="A2884" t="s">
        <v>4400</v>
      </c>
      <c r="B2884" t="s">
        <v>4500</v>
      </c>
      <c r="C2884" t="s">
        <v>4505</v>
      </c>
      <c r="D2884">
        <v>1</v>
      </c>
      <c r="E2884">
        <f>IF(D2884=1,0,1)</f>
        <v>0</v>
      </c>
    </row>
    <row r="2885" spans="1:5" x14ac:dyDescent="0.25">
      <c r="A2885" t="s">
        <v>212</v>
      </c>
      <c r="B2885" t="s">
        <v>1561</v>
      </c>
      <c r="C2885" t="s">
        <v>1564</v>
      </c>
      <c r="D2885">
        <v>1</v>
      </c>
      <c r="E2885">
        <f>IF(D2885=1,0,1)</f>
        <v>0</v>
      </c>
    </row>
    <row r="2886" spans="1:5" x14ac:dyDescent="0.25">
      <c r="A2886" t="s">
        <v>5288</v>
      </c>
      <c r="B2886" t="s">
        <v>5395</v>
      </c>
      <c r="C2886" t="s">
        <v>5403</v>
      </c>
      <c r="D2886">
        <v>1</v>
      </c>
      <c r="E2886">
        <f>IF(D2886=1,0,1)</f>
        <v>0</v>
      </c>
    </row>
    <row r="2887" spans="1:5" x14ac:dyDescent="0.25">
      <c r="A2887" t="s">
        <v>212</v>
      </c>
      <c r="B2887" t="s">
        <v>1630</v>
      </c>
      <c r="C2887" t="s">
        <v>1631</v>
      </c>
      <c r="D2887">
        <v>1</v>
      </c>
      <c r="E2887">
        <f>IF(D2887=1,0,1)</f>
        <v>0</v>
      </c>
    </row>
    <row r="2888" spans="1:5" x14ac:dyDescent="0.25">
      <c r="A2888" t="s">
        <v>212</v>
      </c>
      <c r="B2888" t="s">
        <v>1636</v>
      </c>
      <c r="C2888" t="s">
        <v>1641</v>
      </c>
      <c r="D2888">
        <v>1</v>
      </c>
      <c r="E2888">
        <f>IF(D2888=1,0,1)</f>
        <v>0</v>
      </c>
    </row>
    <row r="2889" spans="1:5" x14ac:dyDescent="0.25">
      <c r="A2889" t="s">
        <v>214</v>
      </c>
      <c r="B2889" t="s">
        <v>2058</v>
      </c>
      <c r="C2889" t="s">
        <v>2068</v>
      </c>
      <c r="D2889">
        <v>1</v>
      </c>
      <c r="E2889">
        <f>IF(D2889=1,0,1)</f>
        <v>0</v>
      </c>
    </row>
    <row r="2890" spans="1:5" x14ac:dyDescent="0.25">
      <c r="A2890" t="s">
        <v>214</v>
      </c>
      <c r="B2890" t="s">
        <v>2059</v>
      </c>
      <c r="C2890" t="s">
        <v>2069</v>
      </c>
      <c r="D2890">
        <v>1</v>
      </c>
      <c r="E2890">
        <f>IF(D2890=1,0,1)</f>
        <v>0</v>
      </c>
    </row>
    <row r="2891" spans="1:5" x14ac:dyDescent="0.25">
      <c r="A2891" t="s">
        <v>2238</v>
      </c>
      <c r="B2891" t="s">
        <v>2353</v>
      </c>
      <c r="C2891" t="s">
        <v>2363</v>
      </c>
      <c r="D2891">
        <v>1</v>
      </c>
      <c r="E2891">
        <f>IF(D2891=1,0,1)</f>
        <v>0</v>
      </c>
    </row>
    <row r="2892" spans="1:5" x14ac:dyDescent="0.25">
      <c r="A2892" t="s">
        <v>2838</v>
      </c>
      <c r="B2892" t="s">
        <v>2872</v>
      </c>
      <c r="C2892" t="s">
        <v>2883</v>
      </c>
      <c r="D2892">
        <v>1</v>
      </c>
      <c r="E2892">
        <f>IF(D2892=1,0,1)</f>
        <v>0</v>
      </c>
    </row>
    <row r="2893" spans="1:5" x14ac:dyDescent="0.25">
      <c r="A2893" t="s">
        <v>2838</v>
      </c>
      <c r="B2893" t="s">
        <v>2873</v>
      </c>
      <c r="C2893" t="s">
        <v>2884</v>
      </c>
      <c r="D2893">
        <v>1</v>
      </c>
      <c r="E2893">
        <f>IF(D2893=1,0,1)</f>
        <v>0</v>
      </c>
    </row>
    <row r="2894" spans="1:5" x14ac:dyDescent="0.25">
      <c r="A2894" t="s">
        <v>2530</v>
      </c>
      <c r="B2894" t="s">
        <v>2605</v>
      </c>
      <c r="C2894" t="s">
        <v>2611</v>
      </c>
      <c r="D2894">
        <v>1</v>
      </c>
      <c r="E2894">
        <f>IF(D2894=1,0,1)</f>
        <v>0</v>
      </c>
    </row>
    <row r="2895" spans="1:5" x14ac:dyDescent="0.25">
      <c r="A2895" t="s">
        <v>2838</v>
      </c>
      <c r="B2895" t="s">
        <v>3024</v>
      </c>
      <c r="C2895" t="s">
        <v>3032</v>
      </c>
      <c r="D2895">
        <v>1</v>
      </c>
      <c r="E2895">
        <f>IF(D2895=1,0,1)</f>
        <v>0</v>
      </c>
    </row>
    <row r="2896" spans="1:5" x14ac:dyDescent="0.25">
      <c r="A2896" t="s">
        <v>2838</v>
      </c>
      <c r="B2896" t="s">
        <v>3005</v>
      </c>
      <c r="C2896" t="s">
        <v>3015</v>
      </c>
      <c r="D2896">
        <v>1</v>
      </c>
      <c r="E2896">
        <f>IF(D2896=1,0,1)</f>
        <v>0</v>
      </c>
    </row>
    <row r="2897" spans="1:5" x14ac:dyDescent="0.25">
      <c r="A2897" t="s">
        <v>211</v>
      </c>
      <c r="B2897" t="s">
        <v>1193</v>
      </c>
      <c r="C2897" t="s">
        <v>1197</v>
      </c>
      <c r="D2897">
        <v>1</v>
      </c>
      <c r="E2897">
        <f>IF(D2897=1,0,1)</f>
        <v>0</v>
      </c>
    </row>
    <row r="2898" spans="1:5" x14ac:dyDescent="0.25">
      <c r="A2898" t="s">
        <v>2838</v>
      </c>
      <c r="B2898" t="s">
        <v>3054</v>
      </c>
      <c r="C2898" t="s">
        <v>3066</v>
      </c>
      <c r="D2898">
        <v>1</v>
      </c>
      <c r="E2898">
        <f>IF(D2898=1,0,1)</f>
        <v>0</v>
      </c>
    </row>
    <row r="2899" spans="1:5" x14ac:dyDescent="0.25">
      <c r="A2899" t="s">
        <v>2838</v>
      </c>
      <c r="B2899" t="s">
        <v>3025</v>
      </c>
      <c r="C2899" t="s">
        <v>3033</v>
      </c>
      <c r="D2899">
        <v>1</v>
      </c>
      <c r="E2899">
        <f>IF(D2899=1,0,1)</f>
        <v>0</v>
      </c>
    </row>
    <row r="2900" spans="1:5" x14ac:dyDescent="0.25">
      <c r="A2900" t="s">
        <v>3457</v>
      </c>
      <c r="B2900" t="s">
        <v>3718</v>
      </c>
      <c r="C2900" t="s">
        <v>3728</v>
      </c>
      <c r="D2900">
        <v>1</v>
      </c>
      <c r="E2900">
        <f>IF(D2900=1,0,1)</f>
        <v>0</v>
      </c>
    </row>
    <row r="2901" spans="1:5" x14ac:dyDescent="0.25">
      <c r="A2901" t="s">
        <v>3457</v>
      </c>
      <c r="B2901" t="s">
        <v>3716</v>
      </c>
      <c r="C2901" t="s">
        <v>3726</v>
      </c>
      <c r="D2901">
        <v>1</v>
      </c>
      <c r="E2901">
        <f>IF(D2901=1,0,1)</f>
        <v>0</v>
      </c>
    </row>
    <row r="2902" spans="1:5" x14ac:dyDescent="0.25">
      <c r="A2902" t="s">
        <v>3457</v>
      </c>
      <c r="B2902" t="s">
        <v>3721</v>
      </c>
      <c r="C2902" t="s">
        <v>3731</v>
      </c>
      <c r="D2902">
        <v>1</v>
      </c>
      <c r="E2902">
        <f>IF(D2902=1,0,1)</f>
        <v>0</v>
      </c>
    </row>
    <row r="2903" spans="1:5" x14ac:dyDescent="0.25">
      <c r="A2903" t="s">
        <v>3457</v>
      </c>
      <c r="B2903" t="s">
        <v>3715</v>
      </c>
      <c r="C2903" t="s">
        <v>3725</v>
      </c>
      <c r="D2903">
        <v>1</v>
      </c>
      <c r="E2903">
        <f>IF(D2903=1,0,1)</f>
        <v>0</v>
      </c>
    </row>
    <row r="2904" spans="1:5" x14ac:dyDescent="0.25">
      <c r="A2904" t="s">
        <v>3457</v>
      </c>
      <c r="B2904" t="s">
        <v>3720</v>
      </c>
      <c r="C2904" t="s">
        <v>3730</v>
      </c>
      <c r="D2904">
        <v>1</v>
      </c>
      <c r="E2904">
        <f>IF(D2904=1,0,1)</f>
        <v>0</v>
      </c>
    </row>
    <row r="2905" spans="1:5" x14ac:dyDescent="0.25">
      <c r="A2905" t="s">
        <v>3457</v>
      </c>
      <c r="B2905" t="s">
        <v>3722</v>
      </c>
      <c r="C2905" t="s">
        <v>3732</v>
      </c>
      <c r="D2905">
        <v>1</v>
      </c>
      <c r="E2905">
        <f>IF(D2905=1,0,1)</f>
        <v>0</v>
      </c>
    </row>
    <row r="2906" spans="1:5" x14ac:dyDescent="0.25">
      <c r="A2906" t="s">
        <v>3457</v>
      </c>
      <c r="B2906" t="s">
        <v>3723</v>
      </c>
      <c r="C2906" t="s">
        <v>3733</v>
      </c>
      <c r="D2906">
        <v>1</v>
      </c>
      <c r="E2906">
        <f>IF(D2906=1,0,1)</f>
        <v>0</v>
      </c>
    </row>
    <row r="2907" spans="1:5" x14ac:dyDescent="0.25">
      <c r="A2907" t="s">
        <v>3457</v>
      </c>
      <c r="B2907" t="s">
        <v>3724</v>
      </c>
      <c r="C2907" t="s">
        <v>3734</v>
      </c>
      <c r="D2907">
        <v>1</v>
      </c>
      <c r="E2907">
        <f>IF(D2907=1,0,1)</f>
        <v>0</v>
      </c>
    </row>
    <row r="2908" spans="1:5" x14ac:dyDescent="0.25">
      <c r="A2908" t="s">
        <v>3457</v>
      </c>
      <c r="B2908" t="s">
        <v>3736</v>
      </c>
      <c r="C2908" t="s">
        <v>3735</v>
      </c>
      <c r="D2908">
        <v>1</v>
      </c>
      <c r="E2908">
        <f>IF(D2908=1,0,1)</f>
        <v>0</v>
      </c>
    </row>
    <row r="2909" spans="1:5" x14ac:dyDescent="0.25">
      <c r="A2909" t="s">
        <v>210</v>
      </c>
      <c r="B2909" t="s">
        <v>886</v>
      </c>
      <c r="C2909" t="s">
        <v>891</v>
      </c>
      <c r="D2909">
        <v>1</v>
      </c>
      <c r="E2909">
        <f>IF(D2909=1,0,1)</f>
        <v>0</v>
      </c>
    </row>
    <row r="2910" spans="1:5" x14ac:dyDescent="0.25">
      <c r="A2910" t="s">
        <v>213</v>
      </c>
      <c r="B2910" t="s">
        <v>1867</v>
      </c>
      <c r="C2910" t="s">
        <v>1877</v>
      </c>
      <c r="D2910">
        <v>1</v>
      </c>
      <c r="E2910">
        <f>IF(D2910=1,0,1)</f>
        <v>0</v>
      </c>
    </row>
    <row r="2911" spans="1:5" x14ac:dyDescent="0.25">
      <c r="A2911" t="s">
        <v>5506</v>
      </c>
      <c r="B2911" t="s">
        <v>206</v>
      </c>
      <c r="C2911" t="s">
        <v>5507</v>
      </c>
      <c r="D2911">
        <v>1</v>
      </c>
      <c r="E2911">
        <f>IF(D2911=1,0,1)</f>
        <v>0</v>
      </c>
    </row>
    <row r="2912" spans="1:5" x14ac:dyDescent="0.25">
      <c r="A2912" t="s">
        <v>2238</v>
      </c>
      <c r="B2912" t="s">
        <v>2394</v>
      </c>
      <c r="C2912" t="s">
        <v>2395</v>
      </c>
      <c r="D2912">
        <v>1</v>
      </c>
      <c r="E2912">
        <f>IF(D2912=1,0,1)</f>
        <v>0</v>
      </c>
    </row>
    <row r="2913" spans="1:5" x14ac:dyDescent="0.25">
      <c r="A2913" t="s">
        <v>213</v>
      </c>
      <c r="B2913" t="s">
        <v>1863</v>
      </c>
      <c r="C2913" t="s">
        <v>1872</v>
      </c>
      <c r="D2913">
        <v>1</v>
      </c>
      <c r="E2913">
        <f>IF(D2913=1,0,1)</f>
        <v>0</v>
      </c>
    </row>
    <row r="2914" spans="1:5" x14ac:dyDescent="0.25">
      <c r="A2914" t="s">
        <v>198</v>
      </c>
      <c r="B2914" t="s">
        <v>93</v>
      </c>
      <c r="C2914" t="s">
        <v>103</v>
      </c>
      <c r="D2914">
        <v>1</v>
      </c>
      <c r="E2914">
        <f>IF(D2914=1,0,1)</f>
        <v>0</v>
      </c>
    </row>
    <row r="2915" spans="1:5" x14ac:dyDescent="0.25">
      <c r="A2915" t="s">
        <v>2238</v>
      </c>
      <c r="B2915" t="s">
        <v>2511</v>
      </c>
      <c r="C2915" t="s">
        <v>2515</v>
      </c>
      <c r="D2915">
        <v>1</v>
      </c>
      <c r="E2915">
        <f>IF(D2915=1,0,1)</f>
        <v>0</v>
      </c>
    </row>
    <row r="2916" spans="1:5" x14ac:dyDescent="0.25">
      <c r="A2916" t="s">
        <v>3458</v>
      </c>
      <c r="B2916" t="s">
        <v>3872</v>
      </c>
      <c r="C2916" t="s">
        <v>3882</v>
      </c>
      <c r="D2916">
        <v>1</v>
      </c>
      <c r="E2916">
        <f>IF(D2916=1,0,1)</f>
        <v>0</v>
      </c>
    </row>
    <row r="2917" spans="1:5" x14ac:dyDescent="0.25">
      <c r="A2917" t="s">
        <v>3458</v>
      </c>
      <c r="B2917" t="s">
        <v>3873</v>
      </c>
      <c r="C2917" t="s">
        <v>3883</v>
      </c>
      <c r="D2917">
        <v>1</v>
      </c>
      <c r="E2917">
        <f>IF(D2917=1,0,1)</f>
        <v>0</v>
      </c>
    </row>
    <row r="2918" spans="1:5" x14ac:dyDescent="0.25">
      <c r="A2918" t="s">
        <v>5288</v>
      </c>
      <c r="B2918" t="s">
        <v>5453</v>
      </c>
      <c r="C2918" t="s">
        <v>5463</v>
      </c>
      <c r="D2918">
        <v>1</v>
      </c>
      <c r="E2918">
        <f>IF(D2918=1,0,1)</f>
        <v>0</v>
      </c>
    </row>
    <row r="2919" spans="1:5" x14ac:dyDescent="0.25">
      <c r="A2919" t="s">
        <v>4400</v>
      </c>
      <c r="B2919" t="s">
        <v>4406</v>
      </c>
      <c r="C2919" t="s">
        <v>4416</v>
      </c>
      <c r="D2919">
        <v>1</v>
      </c>
      <c r="E2919">
        <f>IF(D2919=1,0,1)</f>
        <v>0</v>
      </c>
    </row>
    <row r="2920" spans="1:5" x14ac:dyDescent="0.25">
      <c r="A2920" t="s">
        <v>5143</v>
      </c>
      <c r="B2920" t="s">
        <v>5144</v>
      </c>
      <c r="C2920" t="s">
        <v>5148</v>
      </c>
      <c r="D2920">
        <v>1</v>
      </c>
      <c r="E2920">
        <f>IF(D2920=1,0,1)</f>
        <v>0</v>
      </c>
    </row>
    <row r="2921" spans="1:5" x14ac:dyDescent="0.25">
      <c r="A2921" t="s">
        <v>5506</v>
      </c>
      <c r="B2921" t="s">
        <v>5509</v>
      </c>
      <c r="C2921" t="s">
        <v>5511</v>
      </c>
      <c r="D2921">
        <v>1</v>
      </c>
      <c r="E2921">
        <f>IF(D2921=1,0,1)</f>
        <v>0</v>
      </c>
    </row>
    <row r="2922" spans="1:5" x14ac:dyDescent="0.25">
      <c r="A2922" t="s">
        <v>3457</v>
      </c>
      <c r="B2922" t="s">
        <v>3529</v>
      </c>
      <c r="C2922" t="s">
        <v>3541</v>
      </c>
      <c r="D2922">
        <v>1</v>
      </c>
      <c r="E2922">
        <f>IF(D2922=1,0,1)</f>
        <v>0</v>
      </c>
    </row>
    <row r="2923" spans="1:5" x14ac:dyDescent="0.25">
      <c r="A2923" t="s">
        <v>3457</v>
      </c>
      <c r="B2923" t="s">
        <v>3528</v>
      </c>
      <c r="C2923" t="s">
        <v>3540</v>
      </c>
      <c r="D2923">
        <v>1</v>
      </c>
      <c r="E2923">
        <f>IF(D2923=1,0,1)</f>
        <v>0</v>
      </c>
    </row>
  </sheetData>
  <sortState ref="A2:D2923">
    <sortCondition ref="C2:C2923"/>
    <sortCondition ref="A2:A2923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topLeftCell="A106" zoomScaleNormal="100" workbookViewId="0">
      <selection activeCell="K109" sqref="K109:N123"/>
    </sheetView>
  </sheetViews>
  <sheetFormatPr defaultRowHeight="15" x14ac:dyDescent="0.25"/>
  <cols>
    <col min="1" max="1" width="12.28515625" style="3" bestFit="1" customWidth="1"/>
    <col min="2" max="2" width="7.140625" style="3" bestFit="1" customWidth="1"/>
    <col min="3" max="3" width="6" style="3" bestFit="1" customWidth="1"/>
    <col min="4" max="4" width="8.7109375" style="3" bestFit="1" customWidth="1"/>
    <col min="5" max="5" width="9.140625" style="3"/>
    <col min="6" max="6" width="12.28515625" style="3" bestFit="1" customWidth="1"/>
    <col min="7" max="7" width="15.28515625" style="3" bestFit="1" customWidth="1"/>
    <col min="8" max="8" width="6" style="3" bestFit="1" customWidth="1"/>
    <col min="9" max="9" width="8.7109375" style="3" bestFit="1" customWidth="1"/>
    <col min="10" max="10" width="9.140625" style="3"/>
    <col min="11" max="11" width="12.28515625" style="3" bestFit="1" customWidth="1"/>
    <col min="12" max="12" width="7" style="3" bestFit="1" customWidth="1"/>
    <col min="13" max="13" width="6" style="3" bestFit="1" customWidth="1"/>
    <col min="14" max="14" width="8.7109375" style="3" bestFit="1" customWidth="1"/>
    <col min="15" max="15" width="9.140625" style="3"/>
    <col min="16" max="16" width="12.28515625" style="3" bestFit="1" customWidth="1"/>
    <col min="17" max="17" width="16.140625" style="3" bestFit="1" customWidth="1"/>
    <col min="18" max="18" width="6" style="3" bestFit="1" customWidth="1"/>
    <col min="19" max="19" width="8.7109375" style="3" bestFit="1" customWidth="1"/>
    <col min="20" max="16384" width="9.140625" style="3"/>
  </cols>
  <sheetData>
    <row r="1" spans="1:19" x14ac:dyDescent="0.25">
      <c r="B1" s="3" t="s">
        <v>5519</v>
      </c>
      <c r="G1" s="3" t="s">
        <v>5542</v>
      </c>
      <c r="L1" s="3" t="s">
        <v>5561</v>
      </c>
      <c r="Q1" s="3" t="s">
        <v>5855</v>
      </c>
    </row>
    <row r="2" spans="1:19" x14ac:dyDescent="0.25">
      <c r="A2" s="3" t="s">
        <v>5520</v>
      </c>
      <c r="B2" s="3" t="s">
        <v>5521</v>
      </c>
      <c r="C2" s="3" t="s">
        <v>5600</v>
      </c>
      <c r="D2" s="3" t="s">
        <v>5601</v>
      </c>
      <c r="F2" s="3" t="s">
        <v>5520</v>
      </c>
      <c r="G2" s="3" t="s">
        <v>5521</v>
      </c>
      <c r="H2" s="3" t="s">
        <v>5600</v>
      </c>
      <c r="I2" s="3" t="s">
        <v>5601</v>
      </c>
      <c r="K2" s="3" t="s">
        <v>5520</v>
      </c>
      <c r="L2" s="3" t="s">
        <v>5521</v>
      </c>
      <c r="M2" s="3" t="s">
        <v>5600</v>
      </c>
      <c r="N2" s="3" t="s">
        <v>5601</v>
      </c>
      <c r="P2" s="3" t="s">
        <v>5520</v>
      </c>
      <c r="Q2" s="3" t="s">
        <v>5521</v>
      </c>
      <c r="R2" s="3" t="s">
        <v>5600</v>
      </c>
      <c r="S2" s="3" t="s">
        <v>5601</v>
      </c>
    </row>
    <row r="3" spans="1:19" x14ac:dyDescent="0.25">
      <c r="A3" s="4" t="s">
        <v>5523</v>
      </c>
      <c r="B3" s="3" t="s">
        <v>5522</v>
      </c>
      <c r="C3" s="3">
        <v>8</v>
      </c>
      <c r="D3" s="18">
        <f>7/8</f>
        <v>0.875</v>
      </c>
      <c r="F3" s="4" t="s">
        <v>5523</v>
      </c>
      <c r="G3" s="3" t="s">
        <v>5543</v>
      </c>
      <c r="H3" s="3">
        <v>6</v>
      </c>
      <c r="I3" s="18">
        <f>3/6</f>
        <v>0.5</v>
      </c>
      <c r="K3" s="4" t="s">
        <v>5523</v>
      </c>
      <c r="L3" s="14" t="s">
        <v>5862</v>
      </c>
      <c r="M3" s="3">
        <v>1</v>
      </c>
      <c r="N3" s="18">
        <f>0/1</f>
        <v>0</v>
      </c>
      <c r="P3" s="4" t="s">
        <v>5523</v>
      </c>
      <c r="Q3" s="3" t="s">
        <v>5574</v>
      </c>
      <c r="R3" s="3">
        <v>3</v>
      </c>
      <c r="S3" s="18">
        <f>1/3</f>
        <v>0.33333333333333331</v>
      </c>
    </row>
    <row r="4" spans="1:19" x14ac:dyDescent="0.25">
      <c r="A4" s="4" t="s">
        <v>5523</v>
      </c>
      <c r="B4" s="3" t="s">
        <v>5524</v>
      </c>
      <c r="C4" s="3">
        <v>5</v>
      </c>
      <c r="D4" s="18">
        <f>4/5</f>
        <v>0.8</v>
      </c>
      <c r="F4" s="4" t="s">
        <v>5523</v>
      </c>
      <c r="G4" s="3" t="s">
        <v>5544</v>
      </c>
      <c r="H4" s="3">
        <v>8</v>
      </c>
      <c r="I4" s="18">
        <f>0/8</f>
        <v>0</v>
      </c>
      <c r="K4" s="5" t="s">
        <v>5526</v>
      </c>
      <c r="L4" s="3" t="s">
        <v>5562</v>
      </c>
      <c r="M4" s="3">
        <v>6</v>
      </c>
      <c r="N4" s="18">
        <f>0/6</f>
        <v>0</v>
      </c>
      <c r="P4" s="4" t="s">
        <v>5523</v>
      </c>
      <c r="Q4" s="3" t="s">
        <v>5575</v>
      </c>
      <c r="R4" s="3">
        <v>6</v>
      </c>
      <c r="S4" s="18">
        <f>1/6</f>
        <v>0.16666666666666666</v>
      </c>
    </row>
    <row r="5" spans="1:19" x14ac:dyDescent="0.25">
      <c r="A5" s="4" t="s">
        <v>5523</v>
      </c>
      <c r="B5" s="14" t="s">
        <v>5861</v>
      </c>
      <c r="C5" s="3">
        <v>1</v>
      </c>
      <c r="D5" s="18">
        <f>0/1</f>
        <v>0</v>
      </c>
      <c r="F5" s="5" t="s">
        <v>5526</v>
      </c>
      <c r="G5" s="14" t="s">
        <v>5865</v>
      </c>
      <c r="H5" s="3">
        <v>6</v>
      </c>
      <c r="I5" s="18">
        <f>4/6</f>
        <v>0.66666666666666663</v>
      </c>
      <c r="K5" s="6" t="s">
        <v>5528</v>
      </c>
      <c r="L5" s="3" t="s">
        <v>5563</v>
      </c>
      <c r="M5" s="3">
        <v>6</v>
      </c>
      <c r="N5" s="18">
        <f>2/6</f>
        <v>0.33333333333333331</v>
      </c>
      <c r="P5" s="5" t="s">
        <v>5526</v>
      </c>
      <c r="Q5" s="3" t="s">
        <v>5576</v>
      </c>
      <c r="R5" s="3">
        <v>5</v>
      </c>
      <c r="S5" s="18">
        <f>2/5</f>
        <v>0.4</v>
      </c>
    </row>
    <row r="6" spans="1:19" x14ac:dyDescent="0.25">
      <c r="A6" s="5" t="s">
        <v>5526</v>
      </c>
      <c r="B6" s="3" t="s">
        <v>5525</v>
      </c>
      <c r="C6" s="3">
        <v>5</v>
      </c>
      <c r="D6" s="18">
        <f>2/5</f>
        <v>0.4</v>
      </c>
      <c r="F6" s="5" t="s">
        <v>5526</v>
      </c>
      <c r="G6" s="3" t="s">
        <v>5545</v>
      </c>
      <c r="H6" s="3">
        <v>4</v>
      </c>
      <c r="I6" s="18">
        <f>1/4</f>
        <v>0.25</v>
      </c>
      <c r="K6" s="6" t="s">
        <v>5528</v>
      </c>
      <c r="L6" s="3" t="s">
        <v>5564</v>
      </c>
      <c r="M6" s="3">
        <v>4</v>
      </c>
      <c r="N6" s="18">
        <f>2/4</f>
        <v>0.5</v>
      </c>
      <c r="P6" s="5" t="s">
        <v>5526</v>
      </c>
      <c r="Q6" s="3" t="s">
        <v>5577</v>
      </c>
      <c r="R6" s="3">
        <v>6</v>
      </c>
      <c r="S6" s="18">
        <f>0/6</f>
        <v>0</v>
      </c>
    </row>
    <row r="7" spans="1:19" x14ac:dyDescent="0.25">
      <c r="A7" s="6" t="s">
        <v>5528</v>
      </c>
      <c r="B7" s="3" t="s">
        <v>5527</v>
      </c>
      <c r="C7" s="3">
        <v>11</v>
      </c>
      <c r="D7" s="18">
        <f>5/11</f>
        <v>0.45454545454545453</v>
      </c>
      <c r="F7" s="6" t="s">
        <v>5528</v>
      </c>
      <c r="G7" s="3" t="s">
        <v>5546</v>
      </c>
      <c r="H7" s="3">
        <v>5</v>
      </c>
      <c r="I7" s="18">
        <f>1/5</f>
        <v>0.2</v>
      </c>
      <c r="K7" s="7" t="s">
        <v>5531</v>
      </c>
      <c r="L7" s="3" t="s">
        <v>5565</v>
      </c>
      <c r="M7" s="3">
        <v>6</v>
      </c>
      <c r="N7" s="18">
        <f>2/6</f>
        <v>0.33333333333333331</v>
      </c>
      <c r="P7" s="5" t="s">
        <v>5526</v>
      </c>
      <c r="Q7" s="3" t="s">
        <v>5578</v>
      </c>
      <c r="R7" s="3">
        <v>4</v>
      </c>
      <c r="S7" s="18">
        <f>0/4</f>
        <v>0</v>
      </c>
    </row>
    <row r="8" spans="1:19" x14ac:dyDescent="0.25">
      <c r="A8" s="6" t="s">
        <v>5528</v>
      </c>
      <c r="B8" s="3" t="s">
        <v>5529</v>
      </c>
      <c r="C8" s="3">
        <v>5</v>
      </c>
      <c r="D8" s="18">
        <f>1/5</f>
        <v>0.2</v>
      </c>
      <c r="F8" s="6" t="s">
        <v>5528</v>
      </c>
      <c r="G8" s="3" t="s">
        <v>5547</v>
      </c>
      <c r="H8" s="3">
        <v>5</v>
      </c>
      <c r="I8" s="18">
        <f>2/5</f>
        <v>0.4</v>
      </c>
      <c r="K8" s="8" t="s">
        <v>5534</v>
      </c>
      <c r="L8" s="3" t="s">
        <v>5566</v>
      </c>
      <c r="M8" s="3">
        <v>4</v>
      </c>
      <c r="N8" s="18">
        <f>3/4</f>
        <v>0.75</v>
      </c>
      <c r="P8" s="6" t="s">
        <v>5528</v>
      </c>
      <c r="Q8" s="3" t="s">
        <v>5579</v>
      </c>
      <c r="R8" s="3">
        <v>5</v>
      </c>
      <c r="S8" s="18">
        <f>0/5</f>
        <v>0</v>
      </c>
    </row>
    <row r="9" spans="1:19" x14ac:dyDescent="0.25">
      <c r="A9" s="7" t="s">
        <v>5531</v>
      </c>
      <c r="B9" s="3" t="s">
        <v>5530</v>
      </c>
      <c r="C9" s="3">
        <v>6</v>
      </c>
      <c r="D9" s="18">
        <f>3/6</f>
        <v>0.5</v>
      </c>
      <c r="F9" s="7" t="s">
        <v>5531</v>
      </c>
      <c r="G9" s="3" t="s">
        <v>5548</v>
      </c>
      <c r="H9" s="3">
        <v>5</v>
      </c>
      <c r="I9" s="18">
        <f>1/5</f>
        <v>0.2</v>
      </c>
      <c r="K9" s="8" t="s">
        <v>5534</v>
      </c>
      <c r="L9" s="3" t="s">
        <v>5567</v>
      </c>
      <c r="M9" s="3">
        <v>5</v>
      </c>
      <c r="N9" s="18">
        <f>2/5</f>
        <v>0.4</v>
      </c>
      <c r="P9" s="6" t="s">
        <v>5528</v>
      </c>
      <c r="Q9" s="3" t="s">
        <v>5580</v>
      </c>
      <c r="R9" s="3">
        <v>6</v>
      </c>
      <c r="S9" s="18">
        <f>0/6</f>
        <v>0</v>
      </c>
    </row>
    <row r="10" spans="1:19" x14ac:dyDescent="0.25">
      <c r="A10" s="7" t="s">
        <v>5531</v>
      </c>
      <c r="B10" s="3" t="s">
        <v>5532</v>
      </c>
      <c r="C10" s="3">
        <v>10</v>
      </c>
      <c r="D10" s="18">
        <f>3/10</f>
        <v>0.3</v>
      </c>
      <c r="F10" s="7" t="s">
        <v>5531</v>
      </c>
      <c r="G10" s="3" t="s">
        <v>5549</v>
      </c>
      <c r="H10" s="3">
        <v>5</v>
      </c>
      <c r="I10" s="18">
        <f>3/5</f>
        <v>0.6</v>
      </c>
      <c r="K10" s="8" t="s">
        <v>5534</v>
      </c>
      <c r="L10" s="3" t="s">
        <v>5568</v>
      </c>
      <c r="M10" s="3">
        <v>8</v>
      </c>
      <c r="N10" s="18">
        <f>1/8</f>
        <v>0.125</v>
      </c>
      <c r="P10" s="6" t="s">
        <v>5528</v>
      </c>
      <c r="Q10" s="3" t="s">
        <v>5586</v>
      </c>
      <c r="R10" s="3">
        <v>5</v>
      </c>
      <c r="S10" s="18">
        <f>2/5</f>
        <v>0.4</v>
      </c>
    </row>
    <row r="11" spans="1:19" x14ac:dyDescent="0.25">
      <c r="A11" s="8" t="s">
        <v>5534</v>
      </c>
      <c r="B11" s="3" t="s">
        <v>5541</v>
      </c>
      <c r="C11" s="3">
        <v>10</v>
      </c>
      <c r="D11" s="18">
        <f>3/10</f>
        <v>0.3</v>
      </c>
      <c r="F11" s="7" t="s">
        <v>5531</v>
      </c>
      <c r="G11" s="3" t="s">
        <v>5550</v>
      </c>
      <c r="H11" s="3">
        <v>6</v>
      </c>
      <c r="I11" s="18">
        <f>3/6</f>
        <v>0.5</v>
      </c>
      <c r="K11" s="8" t="s">
        <v>5534</v>
      </c>
      <c r="L11" s="3" t="s">
        <v>5569</v>
      </c>
      <c r="M11" s="3">
        <v>5</v>
      </c>
      <c r="N11" s="18">
        <f>3/5</f>
        <v>0.6</v>
      </c>
      <c r="P11" s="7" t="s">
        <v>5531</v>
      </c>
      <c r="Q11" s="3" t="s">
        <v>5581</v>
      </c>
      <c r="R11" s="3">
        <v>7</v>
      </c>
      <c r="S11" s="18">
        <f>0/7</f>
        <v>0</v>
      </c>
    </row>
    <row r="12" spans="1:19" x14ac:dyDescent="0.25">
      <c r="A12" s="8" t="s">
        <v>5534</v>
      </c>
      <c r="B12" s="3" t="s">
        <v>5533</v>
      </c>
      <c r="C12" s="3">
        <v>6</v>
      </c>
      <c r="D12" s="18">
        <f>6/6</f>
        <v>1</v>
      </c>
      <c r="F12" s="8" t="s">
        <v>5534</v>
      </c>
      <c r="G12" s="3" t="s">
        <v>5551</v>
      </c>
      <c r="H12" s="3">
        <v>10</v>
      </c>
      <c r="I12" s="18">
        <f>3/10</f>
        <v>0.3</v>
      </c>
      <c r="K12" s="12" t="s">
        <v>5536</v>
      </c>
      <c r="L12" s="3" t="s">
        <v>5570</v>
      </c>
      <c r="M12" s="3">
        <v>5</v>
      </c>
      <c r="N12" s="18">
        <f>4/5</f>
        <v>0.8</v>
      </c>
      <c r="P12" s="7" t="s">
        <v>5531</v>
      </c>
      <c r="Q12" s="3" t="s">
        <v>5582</v>
      </c>
      <c r="R12" s="3">
        <v>7</v>
      </c>
      <c r="S12" s="18">
        <f>1/7</f>
        <v>0.14285714285714285</v>
      </c>
    </row>
    <row r="13" spans="1:19" x14ac:dyDescent="0.25">
      <c r="A13" s="12" t="s">
        <v>5536</v>
      </c>
      <c r="B13" s="3" t="s">
        <v>5535</v>
      </c>
      <c r="C13" s="3">
        <v>9</v>
      </c>
      <c r="D13" s="18">
        <f>5/9</f>
        <v>0.55555555555555558</v>
      </c>
      <c r="F13" s="8" t="s">
        <v>5534</v>
      </c>
      <c r="G13" s="3" t="s">
        <v>5552</v>
      </c>
      <c r="H13" s="3">
        <v>5</v>
      </c>
      <c r="I13" s="18">
        <f>1/5</f>
        <v>0.2</v>
      </c>
      <c r="K13" s="11" t="s">
        <v>5539</v>
      </c>
      <c r="L13" s="3" t="s">
        <v>5571</v>
      </c>
      <c r="M13" s="3">
        <v>4</v>
      </c>
      <c r="N13" s="18">
        <f>3/4</f>
        <v>0.75</v>
      </c>
      <c r="P13" s="8" t="s">
        <v>5534</v>
      </c>
      <c r="Q13" s="3" t="s">
        <v>5583</v>
      </c>
      <c r="R13" s="3">
        <v>5</v>
      </c>
      <c r="S13" s="18">
        <f>1/5</f>
        <v>0.2</v>
      </c>
    </row>
    <row r="14" spans="1:19" x14ac:dyDescent="0.25">
      <c r="A14" s="12" t="s">
        <v>5536</v>
      </c>
      <c r="B14" s="3" t="s">
        <v>5537</v>
      </c>
      <c r="C14" s="3">
        <v>21</v>
      </c>
      <c r="D14" s="18">
        <f>11/21</f>
        <v>0.52380952380952384</v>
      </c>
      <c r="F14" s="12" t="s">
        <v>5536</v>
      </c>
      <c r="G14" s="3" t="s">
        <v>5553</v>
      </c>
      <c r="H14" s="3">
        <v>5</v>
      </c>
      <c r="I14" s="18">
        <f>2/5</f>
        <v>0.4</v>
      </c>
      <c r="K14" s="11" t="s">
        <v>5539</v>
      </c>
      <c r="L14" s="3" t="s">
        <v>5572</v>
      </c>
      <c r="M14" s="3">
        <v>26</v>
      </c>
      <c r="N14" s="18">
        <f>10/26</f>
        <v>0.38461538461538464</v>
      </c>
      <c r="P14" s="12" t="s">
        <v>5536</v>
      </c>
      <c r="Q14" s="3" t="s">
        <v>5584</v>
      </c>
      <c r="R14" s="3">
        <v>3</v>
      </c>
      <c r="S14" s="18">
        <f>0/3</f>
        <v>0</v>
      </c>
    </row>
    <row r="15" spans="1:19" x14ac:dyDescent="0.25">
      <c r="A15" s="11" t="s">
        <v>5539</v>
      </c>
      <c r="B15" s="3" t="s">
        <v>5538</v>
      </c>
      <c r="C15" s="3">
        <v>10</v>
      </c>
      <c r="D15" s="18">
        <f>3/10</f>
        <v>0.3</v>
      </c>
      <c r="F15" s="12" t="s">
        <v>5536</v>
      </c>
      <c r="G15" s="3" t="s">
        <v>5554</v>
      </c>
      <c r="H15" s="3">
        <v>11</v>
      </c>
      <c r="I15" s="18">
        <f>6/11</f>
        <v>0.54545454545454541</v>
      </c>
      <c r="K15" s="10" t="s">
        <v>5559</v>
      </c>
      <c r="L15" s="3" t="s">
        <v>5573</v>
      </c>
      <c r="M15" s="3">
        <v>11</v>
      </c>
      <c r="N15" s="18">
        <f>7/11</f>
        <v>0.63636363636363635</v>
      </c>
      <c r="P15" s="12" t="s">
        <v>5536</v>
      </c>
      <c r="Q15" s="3" t="s">
        <v>5585</v>
      </c>
      <c r="R15" s="3">
        <v>8</v>
      </c>
      <c r="S15" s="18">
        <f>2/8</f>
        <v>0.25</v>
      </c>
    </row>
    <row r="16" spans="1:19" x14ac:dyDescent="0.25">
      <c r="A16" s="10" t="s">
        <v>5559</v>
      </c>
      <c r="B16" s="3" t="s">
        <v>5540</v>
      </c>
      <c r="C16" s="3">
        <v>10</v>
      </c>
      <c r="D16" s="18">
        <f>4/10</f>
        <v>0.4</v>
      </c>
      <c r="F16" s="12" t="s">
        <v>5536</v>
      </c>
      <c r="G16" s="3" t="s">
        <v>5555</v>
      </c>
      <c r="H16" s="3">
        <v>25</v>
      </c>
      <c r="I16" s="18">
        <f>25/25</f>
        <v>1</v>
      </c>
      <c r="L16" s="3" t="s">
        <v>5864</v>
      </c>
      <c r="M16" s="3">
        <v>11</v>
      </c>
      <c r="N16" s="18">
        <f>3/11</f>
        <v>0.27272727272727271</v>
      </c>
      <c r="Q16" s="3" t="s">
        <v>5864</v>
      </c>
      <c r="R16" s="3">
        <v>1</v>
      </c>
      <c r="S16" s="18">
        <f>0/1</f>
        <v>0</v>
      </c>
    </row>
    <row r="17" spans="1:19" x14ac:dyDescent="0.25">
      <c r="B17" s="3" t="s">
        <v>5864</v>
      </c>
      <c r="C17" s="3">
        <v>8</v>
      </c>
      <c r="D17" s="18">
        <f>2/C17</f>
        <v>0.25</v>
      </c>
      <c r="F17" s="12" t="s">
        <v>5536</v>
      </c>
      <c r="G17" s="3" t="s">
        <v>5556</v>
      </c>
      <c r="H17" s="3">
        <v>5</v>
      </c>
      <c r="I17" s="18">
        <f>1/5</f>
        <v>0.2</v>
      </c>
      <c r="L17" s="2" t="s">
        <v>5560</v>
      </c>
      <c r="M17" s="3">
        <v>103</v>
      </c>
      <c r="N17" s="18">
        <f>43/103</f>
        <v>0.41747572815533979</v>
      </c>
      <c r="Q17" s="2" t="s">
        <v>5560</v>
      </c>
      <c r="R17" s="3">
        <v>71</v>
      </c>
      <c r="S17" s="18">
        <f>10/71</f>
        <v>0.14084507042253522</v>
      </c>
    </row>
    <row r="18" spans="1:19" x14ac:dyDescent="0.25">
      <c r="B18" s="2" t="s">
        <v>5560</v>
      </c>
      <c r="C18" s="3">
        <v>125</v>
      </c>
      <c r="D18" s="18">
        <f>59/125</f>
        <v>0.47199999999999998</v>
      </c>
      <c r="F18" s="11" t="s">
        <v>5539</v>
      </c>
      <c r="G18" s="3" t="s">
        <v>5557</v>
      </c>
      <c r="H18" s="3">
        <v>6</v>
      </c>
      <c r="I18" s="18">
        <f>2/6</f>
        <v>0.33333333333333331</v>
      </c>
    </row>
    <row r="19" spans="1:19" x14ac:dyDescent="0.25">
      <c r="F19" s="10" t="s">
        <v>5559</v>
      </c>
      <c r="G19" s="3" t="s">
        <v>5558</v>
      </c>
      <c r="H19" s="3">
        <v>10</v>
      </c>
      <c r="I19" s="18">
        <f>1/10</f>
        <v>0.1</v>
      </c>
    </row>
    <row r="20" spans="1:19" x14ac:dyDescent="0.25">
      <c r="G20" s="3" t="s">
        <v>5864</v>
      </c>
      <c r="H20" s="3">
        <v>3</v>
      </c>
      <c r="I20" s="18">
        <f>1/3</f>
        <v>0.33333333333333331</v>
      </c>
    </row>
    <row r="21" spans="1:19" x14ac:dyDescent="0.25">
      <c r="G21" s="2" t="s">
        <v>5560</v>
      </c>
      <c r="H21" s="3">
        <v>130</v>
      </c>
      <c r="I21" s="18">
        <f>56/130</f>
        <v>0.43076923076923079</v>
      </c>
    </row>
    <row r="22" spans="1:19" x14ac:dyDescent="0.25">
      <c r="G22" s="2"/>
    </row>
    <row r="24" spans="1:19" x14ac:dyDescent="0.25">
      <c r="B24" s="3" t="s">
        <v>5587</v>
      </c>
      <c r="G24" s="3" t="s">
        <v>5852</v>
      </c>
      <c r="L24" s="3" t="s">
        <v>5602</v>
      </c>
      <c r="Q24" s="3" t="s">
        <v>5616</v>
      </c>
    </row>
    <row r="25" spans="1:19" x14ac:dyDescent="0.25">
      <c r="A25" s="3" t="s">
        <v>5520</v>
      </c>
      <c r="B25" s="3" t="s">
        <v>5521</v>
      </c>
      <c r="C25" s="3" t="s">
        <v>5600</v>
      </c>
      <c r="D25" s="3" t="s">
        <v>5601</v>
      </c>
      <c r="F25" s="3" t="s">
        <v>5520</v>
      </c>
      <c r="G25" s="3" t="s">
        <v>5521</v>
      </c>
      <c r="H25" s="3" t="s">
        <v>5600</v>
      </c>
      <c r="I25" s="3" t="s">
        <v>5601</v>
      </c>
      <c r="K25" s="3" t="s">
        <v>5520</v>
      </c>
      <c r="L25" s="3" t="s">
        <v>5521</v>
      </c>
      <c r="M25" s="3" t="s">
        <v>5600</v>
      </c>
      <c r="N25" s="3" t="s">
        <v>5601</v>
      </c>
      <c r="P25" s="3" t="s">
        <v>5520</v>
      </c>
      <c r="Q25" s="3" t="s">
        <v>5521</v>
      </c>
      <c r="R25" s="3" t="s">
        <v>5600</v>
      </c>
      <c r="S25" s="3" t="s">
        <v>5601</v>
      </c>
    </row>
    <row r="26" spans="1:19" x14ac:dyDescent="0.25">
      <c r="A26" s="4" t="s">
        <v>5523</v>
      </c>
      <c r="B26" s="3" t="s">
        <v>5588</v>
      </c>
      <c r="C26" s="3">
        <v>4</v>
      </c>
      <c r="D26" s="18">
        <f>1/4</f>
        <v>0.25</v>
      </c>
      <c r="F26" s="17" t="s">
        <v>5854</v>
      </c>
      <c r="G26" s="14" t="s">
        <v>5853</v>
      </c>
      <c r="H26" s="3">
        <v>2</v>
      </c>
      <c r="I26" s="18">
        <f>0/2</f>
        <v>0</v>
      </c>
      <c r="K26" s="4" t="s">
        <v>5523</v>
      </c>
      <c r="L26" s="3" t="s">
        <v>5603</v>
      </c>
      <c r="M26" s="3">
        <v>14</v>
      </c>
      <c r="N26" s="18">
        <f>6/14</f>
        <v>0.42857142857142855</v>
      </c>
      <c r="P26" s="5" t="s">
        <v>5526</v>
      </c>
      <c r="Q26" s="3" t="s">
        <v>5617</v>
      </c>
      <c r="R26" s="3">
        <v>9</v>
      </c>
      <c r="S26" s="18">
        <f>1/9</f>
        <v>0.1111111111111111</v>
      </c>
    </row>
    <row r="27" spans="1:19" x14ac:dyDescent="0.25">
      <c r="A27" s="5" t="s">
        <v>5526</v>
      </c>
      <c r="B27" s="3" t="s">
        <v>5589</v>
      </c>
      <c r="C27" s="3">
        <v>4</v>
      </c>
      <c r="D27" s="18">
        <f>3/4</f>
        <v>0.75</v>
      </c>
      <c r="G27" s="3" t="s">
        <v>5864</v>
      </c>
      <c r="H27" s="3">
        <v>1</v>
      </c>
      <c r="I27" s="18">
        <f>0/1</f>
        <v>0</v>
      </c>
      <c r="K27" s="5" t="s">
        <v>5526</v>
      </c>
      <c r="L27" s="3" t="s">
        <v>5604</v>
      </c>
      <c r="M27" s="3">
        <v>5</v>
      </c>
      <c r="N27" s="18">
        <f>2/5</f>
        <v>0.4</v>
      </c>
      <c r="P27" s="6" t="s">
        <v>5528</v>
      </c>
      <c r="Q27" s="3" t="s">
        <v>5618</v>
      </c>
      <c r="R27" s="3">
        <v>10</v>
      </c>
      <c r="S27" s="18">
        <f>5/10</f>
        <v>0.5</v>
      </c>
    </row>
    <row r="28" spans="1:19" x14ac:dyDescent="0.25">
      <c r="A28" s="5" t="s">
        <v>5526</v>
      </c>
      <c r="B28" s="3" t="s">
        <v>5590</v>
      </c>
      <c r="C28" s="3">
        <v>4</v>
      </c>
      <c r="D28" s="18">
        <f>1/4</f>
        <v>0.25</v>
      </c>
      <c r="G28" s="2" t="s">
        <v>5560</v>
      </c>
      <c r="H28" s="3">
        <v>3</v>
      </c>
      <c r="I28" s="18">
        <f>0/3</f>
        <v>0</v>
      </c>
      <c r="K28" s="6" t="s">
        <v>5528</v>
      </c>
      <c r="L28" s="3" t="s">
        <v>5605</v>
      </c>
      <c r="M28" s="3">
        <v>7</v>
      </c>
      <c r="N28" s="18">
        <f>3/7</f>
        <v>0.42857142857142855</v>
      </c>
      <c r="P28" s="7" t="s">
        <v>5531</v>
      </c>
      <c r="Q28" s="14" t="s">
        <v>5859</v>
      </c>
      <c r="R28" s="3">
        <v>1</v>
      </c>
      <c r="S28" s="18">
        <f>0/1</f>
        <v>0</v>
      </c>
    </row>
    <row r="29" spans="1:19" x14ac:dyDescent="0.25">
      <c r="A29" s="5" t="s">
        <v>5526</v>
      </c>
      <c r="B29" s="3" t="s">
        <v>5591</v>
      </c>
      <c r="C29" s="3">
        <v>5</v>
      </c>
      <c r="D29" s="18">
        <f>3/5</f>
        <v>0.6</v>
      </c>
      <c r="K29" s="6" t="s">
        <v>5528</v>
      </c>
      <c r="L29" s="3" t="s">
        <v>5606</v>
      </c>
      <c r="M29" s="3">
        <v>10</v>
      </c>
      <c r="N29" s="18">
        <f>4/10</f>
        <v>0.4</v>
      </c>
      <c r="P29" s="7" t="s">
        <v>5531</v>
      </c>
      <c r="Q29" s="3" t="s">
        <v>5619</v>
      </c>
      <c r="R29" s="3">
        <v>10</v>
      </c>
      <c r="S29" s="18">
        <f>4/10</f>
        <v>0.4</v>
      </c>
    </row>
    <row r="30" spans="1:19" x14ac:dyDescent="0.25">
      <c r="A30" s="6" t="s">
        <v>5528</v>
      </c>
      <c r="B30" s="3" t="s">
        <v>5592</v>
      </c>
      <c r="C30" s="3">
        <v>7</v>
      </c>
      <c r="D30" s="18">
        <f>5/7</f>
        <v>0.7142857142857143</v>
      </c>
      <c r="K30" s="7" t="s">
        <v>5531</v>
      </c>
      <c r="L30" s="3" t="s">
        <v>5607</v>
      </c>
      <c r="M30" s="3">
        <v>10</v>
      </c>
      <c r="N30" s="18">
        <f>8/10</f>
        <v>0.8</v>
      </c>
      <c r="P30" s="8" t="s">
        <v>5534</v>
      </c>
      <c r="Q30" s="3" t="s">
        <v>5620</v>
      </c>
      <c r="R30" s="3">
        <v>8</v>
      </c>
      <c r="S30" s="18">
        <f>3/8</f>
        <v>0.375</v>
      </c>
    </row>
    <row r="31" spans="1:19" x14ac:dyDescent="0.25">
      <c r="A31" s="6" t="s">
        <v>5528</v>
      </c>
      <c r="B31" s="3" t="s">
        <v>5593</v>
      </c>
      <c r="C31" s="3">
        <v>9</v>
      </c>
      <c r="D31" s="18">
        <f>6/9</f>
        <v>0.66666666666666663</v>
      </c>
      <c r="G31" s="3" t="s">
        <v>5856</v>
      </c>
      <c r="K31" s="7" t="s">
        <v>5531</v>
      </c>
      <c r="L31" s="3" t="s">
        <v>5608</v>
      </c>
      <c r="M31" s="3">
        <v>10</v>
      </c>
      <c r="N31" s="18">
        <f>6/10</f>
        <v>0.6</v>
      </c>
      <c r="P31" s="8" t="s">
        <v>5534</v>
      </c>
      <c r="Q31" s="3" t="s">
        <v>5621</v>
      </c>
      <c r="R31" s="3">
        <v>10</v>
      </c>
      <c r="S31" s="18">
        <f>7/10</f>
        <v>0.7</v>
      </c>
    </row>
    <row r="32" spans="1:19" x14ac:dyDescent="0.25">
      <c r="A32" s="6" t="s">
        <v>5528</v>
      </c>
      <c r="B32" s="3" t="s">
        <v>5594</v>
      </c>
      <c r="C32" s="3">
        <v>9</v>
      </c>
      <c r="D32" s="18">
        <f>2/9</f>
        <v>0.22222222222222221</v>
      </c>
      <c r="F32" s="3" t="s">
        <v>5520</v>
      </c>
      <c r="G32" s="3" t="s">
        <v>5521</v>
      </c>
      <c r="H32" s="3" t="s">
        <v>5600</v>
      </c>
      <c r="I32" s="3" t="s">
        <v>5601</v>
      </c>
      <c r="K32" s="7" t="s">
        <v>5531</v>
      </c>
      <c r="L32" s="3" t="s">
        <v>5609</v>
      </c>
      <c r="M32" s="3">
        <v>8</v>
      </c>
      <c r="N32" s="18">
        <f>4/8</f>
        <v>0.5</v>
      </c>
      <c r="P32" s="12" t="s">
        <v>5536</v>
      </c>
      <c r="Q32" s="3" t="s">
        <v>5622</v>
      </c>
      <c r="R32" s="3">
        <v>10</v>
      </c>
      <c r="S32" s="18">
        <f>4/10</f>
        <v>0.4</v>
      </c>
    </row>
    <row r="33" spans="1:19" x14ac:dyDescent="0.25">
      <c r="A33" s="7" t="s">
        <v>5531</v>
      </c>
      <c r="B33" s="3" t="s">
        <v>5595</v>
      </c>
      <c r="C33" s="3">
        <v>5</v>
      </c>
      <c r="D33" s="18">
        <f>2/5</f>
        <v>0.4</v>
      </c>
      <c r="F33" s="8" t="s">
        <v>5534</v>
      </c>
      <c r="G33" s="14" t="s">
        <v>5857</v>
      </c>
      <c r="H33" s="3">
        <v>1</v>
      </c>
      <c r="I33" s="18">
        <v>0</v>
      </c>
      <c r="K33" s="8" t="s">
        <v>5534</v>
      </c>
      <c r="L33" s="14" t="s">
        <v>5858</v>
      </c>
      <c r="M33" s="3">
        <v>1</v>
      </c>
      <c r="N33" s="18">
        <f>0/1</f>
        <v>0</v>
      </c>
      <c r="P33" s="12" t="s">
        <v>5536</v>
      </c>
      <c r="Q33" s="3" t="s">
        <v>5623</v>
      </c>
      <c r="R33" s="3">
        <v>6</v>
      </c>
      <c r="S33" s="18">
        <f>2/6</f>
        <v>0.33333333333333331</v>
      </c>
    </row>
    <row r="34" spans="1:19" x14ac:dyDescent="0.25">
      <c r="A34" s="7" t="s">
        <v>5531</v>
      </c>
      <c r="B34" s="3" t="s">
        <v>5596</v>
      </c>
      <c r="C34" s="3">
        <v>5</v>
      </c>
      <c r="D34" s="18">
        <f>4/5</f>
        <v>0.8</v>
      </c>
      <c r="G34" s="3" t="s">
        <v>5864</v>
      </c>
      <c r="H34" s="3">
        <v>1</v>
      </c>
      <c r="I34" s="18">
        <f>1/1</f>
        <v>1</v>
      </c>
      <c r="K34" s="12" t="s">
        <v>5536</v>
      </c>
      <c r="L34" s="3" t="s">
        <v>5610</v>
      </c>
      <c r="M34" s="3">
        <v>10</v>
      </c>
      <c r="N34" s="18">
        <f>2/10</f>
        <v>0.2</v>
      </c>
      <c r="P34" s="12" t="s">
        <v>5536</v>
      </c>
      <c r="Q34" s="3" t="s">
        <v>5624</v>
      </c>
      <c r="R34" s="3">
        <v>10</v>
      </c>
      <c r="S34" s="18">
        <f>4/10</f>
        <v>0.4</v>
      </c>
    </row>
    <row r="35" spans="1:19" x14ac:dyDescent="0.25">
      <c r="A35" s="8" t="s">
        <v>5534</v>
      </c>
      <c r="B35" s="3" t="s">
        <v>5597</v>
      </c>
      <c r="C35" s="3">
        <v>6</v>
      </c>
      <c r="D35" s="18">
        <f>1/6</f>
        <v>0.16666666666666666</v>
      </c>
      <c r="G35" s="2" t="s">
        <v>5560</v>
      </c>
      <c r="H35" s="3">
        <v>2</v>
      </c>
      <c r="I35" s="18">
        <f>1/2</f>
        <v>0.5</v>
      </c>
      <c r="K35" s="12" t="s">
        <v>5536</v>
      </c>
      <c r="L35" s="3" t="s">
        <v>5611</v>
      </c>
      <c r="M35" s="3">
        <v>15</v>
      </c>
      <c r="N35" s="18">
        <f>5/15</f>
        <v>0.33333333333333331</v>
      </c>
      <c r="P35" s="11" t="s">
        <v>5539</v>
      </c>
      <c r="Q35" s="3" t="s">
        <v>5625</v>
      </c>
      <c r="R35" s="3">
        <v>13</v>
      </c>
      <c r="S35" s="18">
        <f>7/13</f>
        <v>0.53846153846153844</v>
      </c>
    </row>
    <row r="36" spans="1:19" x14ac:dyDescent="0.25">
      <c r="A36" s="8" t="s">
        <v>5534</v>
      </c>
      <c r="B36" s="3" t="s">
        <v>5598</v>
      </c>
      <c r="C36" s="3">
        <v>33</v>
      </c>
      <c r="D36" s="18">
        <f>7/33</f>
        <v>0.21212121212121213</v>
      </c>
      <c r="K36" s="12" t="s">
        <v>5536</v>
      </c>
      <c r="L36" s="3" t="s">
        <v>5612</v>
      </c>
      <c r="M36" s="3">
        <v>10</v>
      </c>
      <c r="N36" s="18">
        <f>3/10</f>
        <v>0.3</v>
      </c>
      <c r="P36" s="11" t="s">
        <v>5539</v>
      </c>
      <c r="Q36" s="3" t="s">
        <v>5626</v>
      </c>
      <c r="R36" s="3">
        <v>10</v>
      </c>
      <c r="S36" s="18">
        <f>7/10</f>
        <v>0.7</v>
      </c>
    </row>
    <row r="37" spans="1:19" x14ac:dyDescent="0.25">
      <c r="A37" s="12" t="s">
        <v>5536</v>
      </c>
      <c r="B37" s="14" t="s">
        <v>5863</v>
      </c>
      <c r="C37" s="3">
        <v>1</v>
      </c>
      <c r="D37" s="18">
        <f>0/1</f>
        <v>0</v>
      </c>
      <c r="K37" s="11" t="s">
        <v>5539</v>
      </c>
      <c r="L37" s="3" t="s">
        <v>5613</v>
      </c>
      <c r="M37" s="3">
        <v>6</v>
      </c>
      <c r="N37" s="18">
        <f>2/6</f>
        <v>0.33333333333333331</v>
      </c>
      <c r="P37" s="11" t="s">
        <v>5539</v>
      </c>
      <c r="Q37" s="3" t="s">
        <v>5627</v>
      </c>
      <c r="R37" s="3">
        <v>7</v>
      </c>
      <c r="S37" s="18">
        <f>2/7</f>
        <v>0.2857142857142857</v>
      </c>
    </row>
    <row r="38" spans="1:19" x14ac:dyDescent="0.25">
      <c r="A38" s="10" t="s">
        <v>5559</v>
      </c>
      <c r="B38" s="3" t="s">
        <v>5599</v>
      </c>
      <c r="C38" s="3">
        <v>6</v>
      </c>
      <c r="D38" s="18">
        <f>2/6</f>
        <v>0.33333333333333331</v>
      </c>
      <c r="K38" s="9" t="s">
        <v>5615</v>
      </c>
      <c r="L38" s="3" t="s">
        <v>5614</v>
      </c>
      <c r="M38" s="3">
        <v>7</v>
      </c>
      <c r="N38" s="18">
        <f>7/7</f>
        <v>1</v>
      </c>
      <c r="P38" s="10" t="s">
        <v>5559</v>
      </c>
      <c r="Q38" s="3" t="s">
        <v>5628</v>
      </c>
      <c r="R38" s="3">
        <v>13</v>
      </c>
      <c r="S38" s="18">
        <f>3/13</f>
        <v>0.23076923076923078</v>
      </c>
    </row>
    <row r="39" spans="1:19" x14ac:dyDescent="0.25">
      <c r="B39" s="3" t="s">
        <v>5864</v>
      </c>
      <c r="C39" s="3">
        <v>10</v>
      </c>
      <c r="D39" s="18">
        <f>2/10</f>
        <v>0.2</v>
      </c>
      <c r="L39" s="3" t="s">
        <v>5864</v>
      </c>
      <c r="M39" s="3">
        <v>7</v>
      </c>
      <c r="N39" s="18">
        <f>3/7</f>
        <v>0.42857142857142855</v>
      </c>
      <c r="P39" s="9" t="s">
        <v>5615</v>
      </c>
      <c r="Q39" s="3" t="s">
        <v>5629</v>
      </c>
      <c r="R39" s="3">
        <v>10</v>
      </c>
      <c r="S39" s="18">
        <f>3/10</f>
        <v>0.3</v>
      </c>
    </row>
    <row r="40" spans="1:19" x14ac:dyDescent="0.25">
      <c r="B40" s="2" t="s">
        <v>5560</v>
      </c>
      <c r="C40" s="3">
        <v>108</v>
      </c>
      <c r="D40" s="18">
        <f>39/108</f>
        <v>0.3611111111111111</v>
      </c>
      <c r="L40" s="2" t="s">
        <v>5560</v>
      </c>
      <c r="M40" s="3">
        <v>120</v>
      </c>
      <c r="N40" s="18">
        <f>54/120</f>
        <v>0.45</v>
      </c>
      <c r="Q40" s="3" t="s">
        <v>5864</v>
      </c>
      <c r="R40" s="3">
        <v>3</v>
      </c>
      <c r="S40" s="18">
        <f>0/3</f>
        <v>0</v>
      </c>
    </row>
    <row r="41" spans="1:19" x14ac:dyDescent="0.25">
      <c r="Q41" s="2" t="s">
        <v>5560</v>
      </c>
      <c r="R41" s="3">
        <v>130</v>
      </c>
      <c r="S41" s="18">
        <f>52/130</f>
        <v>0.4</v>
      </c>
    </row>
    <row r="42" spans="1:19" x14ac:dyDescent="0.25">
      <c r="Q42" s="2"/>
    </row>
    <row r="44" spans="1:19" x14ac:dyDescent="0.25">
      <c r="B44" s="3" t="s">
        <v>5630</v>
      </c>
      <c r="G44" s="3" t="s">
        <v>5642</v>
      </c>
      <c r="L44" s="3" t="s">
        <v>5656</v>
      </c>
      <c r="Q44" s="3" t="s">
        <v>5671</v>
      </c>
    </row>
    <row r="45" spans="1:19" x14ac:dyDescent="0.25">
      <c r="A45" s="3" t="s">
        <v>5520</v>
      </c>
      <c r="B45" s="3" t="s">
        <v>5521</v>
      </c>
      <c r="C45" s="3" t="s">
        <v>5600</v>
      </c>
      <c r="D45" s="3" t="s">
        <v>5601</v>
      </c>
      <c r="F45" s="3" t="s">
        <v>5520</v>
      </c>
      <c r="G45" s="3" t="s">
        <v>5521</v>
      </c>
      <c r="H45" s="3" t="s">
        <v>5600</v>
      </c>
      <c r="I45" s="3" t="s">
        <v>5601</v>
      </c>
      <c r="K45" s="3" t="s">
        <v>5520</v>
      </c>
      <c r="L45" s="3" t="s">
        <v>5521</v>
      </c>
      <c r="M45" s="3" t="s">
        <v>5600</v>
      </c>
      <c r="N45" s="3" t="s">
        <v>5601</v>
      </c>
      <c r="P45" s="3" t="s">
        <v>5520</v>
      </c>
      <c r="Q45" s="3" t="s">
        <v>5521</v>
      </c>
      <c r="R45" s="3" t="s">
        <v>5600</v>
      </c>
      <c r="S45" s="3" t="s">
        <v>5601</v>
      </c>
    </row>
    <row r="46" spans="1:19" x14ac:dyDescent="0.25">
      <c r="A46" s="5" t="s">
        <v>5526</v>
      </c>
      <c r="B46" s="3" t="s">
        <v>5631</v>
      </c>
      <c r="C46" s="3">
        <v>12</v>
      </c>
      <c r="D46" s="18">
        <f>3/12</f>
        <v>0.25</v>
      </c>
      <c r="F46" s="6" t="s">
        <v>5528</v>
      </c>
      <c r="G46" s="3" t="s">
        <v>5643</v>
      </c>
      <c r="H46" s="3">
        <v>9</v>
      </c>
      <c r="I46" s="18">
        <f>3/9</f>
        <v>0.33333333333333331</v>
      </c>
      <c r="K46" s="7" t="s">
        <v>5531</v>
      </c>
      <c r="L46" s="3" t="s">
        <v>5657</v>
      </c>
      <c r="M46" s="3">
        <v>10</v>
      </c>
      <c r="N46" s="18">
        <f>7/10</f>
        <v>0.7</v>
      </c>
      <c r="P46" s="5" t="s">
        <v>5526</v>
      </c>
      <c r="Q46" s="3" t="s">
        <v>5672</v>
      </c>
      <c r="R46" s="3">
        <v>11</v>
      </c>
      <c r="S46" s="18">
        <f>3/11</f>
        <v>0.27272727272727271</v>
      </c>
    </row>
    <row r="47" spans="1:19" x14ac:dyDescent="0.25">
      <c r="A47" s="6" t="s">
        <v>5528</v>
      </c>
      <c r="B47" s="3" t="s">
        <v>5632</v>
      </c>
      <c r="C47" s="3">
        <v>11</v>
      </c>
      <c r="D47" s="18">
        <f>6/11</f>
        <v>0.54545454545454541</v>
      </c>
      <c r="F47" s="7" t="s">
        <v>5531</v>
      </c>
      <c r="G47" s="3" t="s">
        <v>5644</v>
      </c>
      <c r="H47" s="3">
        <v>10</v>
      </c>
      <c r="I47" s="18">
        <f>1/10</f>
        <v>0.1</v>
      </c>
      <c r="K47" s="8" t="s">
        <v>5534</v>
      </c>
      <c r="L47" s="3" t="s">
        <v>5658</v>
      </c>
      <c r="M47" s="3">
        <v>6</v>
      </c>
      <c r="N47" s="18">
        <f>0/6</f>
        <v>0</v>
      </c>
      <c r="P47" s="6" t="s">
        <v>5528</v>
      </c>
      <c r="Q47" s="3" t="s">
        <v>5673</v>
      </c>
      <c r="R47" s="3">
        <v>11</v>
      </c>
      <c r="S47" s="18">
        <f>2/11</f>
        <v>0.18181818181818182</v>
      </c>
    </row>
    <row r="48" spans="1:19" x14ac:dyDescent="0.25">
      <c r="A48" s="7" t="s">
        <v>5531</v>
      </c>
      <c r="B48" s="3" t="s">
        <v>5633</v>
      </c>
      <c r="C48" s="3">
        <v>11</v>
      </c>
      <c r="D48" s="18">
        <f>2/11</f>
        <v>0.18181818181818182</v>
      </c>
      <c r="F48" s="7" t="s">
        <v>5531</v>
      </c>
      <c r="G48" s="3" t="s">
        <v>5645</v>
      </c>
      <c r="H48" s="3">
        <v>9</v>
      </c>
      <c r="I48" s="18">
        <f>4/9</f>
        <v>0.44444444444444442</v>
      </c>
      <c r="K48" s="8" t="s">
        <v>5534</v>
      </c>
      <c r="L48" s="3" t="s">
        <v>5659</v>
      </c>
      <c r="M48" s="3">
        <v>12</v>
      </c>
      <c r="N48" s="18">
        <f>0/12</f>
        <v>0</v>
      </c>
      <c r="P48" s="7" t="s">
        <v>5531</v>
      </c>
      <c r="Q48" s="3" t="s">
        <v>5674</v>
      </c>
      <c r="R48" s="3">
        <v>13</v>
      </c>
      <c r="S48" s="18">
        <f>2/13</f>
        <v>0.15384615384615385</v>
      </c>
    </row>
    <row r="49" spans="1:19" x14ac:dyDescent="0.25">
      <c r="A49" s="7" t="s">
        <v>5531</v>
      </c>
      <c r="B49" s="3" t="s">
        <v>5634</v>
      </c>
      <c r="C49" s="3">
        <v>8</v>
      </c>
      <c r="D49" s="18">
        <f>0/8</f>
        <v>0</v>
      </c>
      <c r="F49" s="8" t="s">
        <v>5534</v>
      </c>
      <c r="G49" s="3" t="s">
        <v>5646</v>
      </c>
      <c r="H49" s="3">
        <v>10</v>
      </c>
      <c r="I49" s="18">
        <f>5/10</f>
        <v>0.5</v>
      </c>
      <c r="K49" s="8" t="s">
        <v>5534</v>
      </c>
      <c r="L49" s="3" t="s">
        <v>5660</v>
      </c>
      <c r="M49" s="3">
        <v>9</v>
      </c>
      <c r="N49" s="18">
        <f>3/9</f>
        <v>0.33333333333333331</v>
      </c>
      <c r="P49" s="8" t="s">
        <v>5534</v>
      </c>
      <c r="Q49" s="3" t="s">
        <v>5675</v>
      </c>
      <c r="R49" s="3">
        <v>10</v>
      </c>
      <c r="S49" s="18">
        <f>0/10</f>
        <v>0</v>
      </c>
    </row>
    <row r="50" spans="1:19" x14ac:dyDescent="0.25">
      <c r="A50" s="8" t="s">
        <v>5534</v>
      </c>
      <c r="B50" s="3" t="s">
        <v>5635</v>
      </c>
      <c r="C50" s="3">
        <v>11</v>
      </c>
      <c r="D50" s="18">
        <f>3/11</f>
        <v>0.27272727272727271</v>
      </c>
      <c r="F50" s="12" t="s">
        <v>5536</v>
      </c>
      <c r="G50" s="3" t="s">
        <v>5647</v>
      </c>
      <c r="H50" s="3">
        <v>12</v>
      </c>
      <c r="I50" s="18">
        <f>8/12</f>
        <v>0.66666666666666663</v>
      </c>
      <c r="K50" s="12" t="s">
        <v>5536</v>
      </c>
      <c r="L50" s="3" t="s">
        <v>5661</v>
      </c>
      <c r="M50" s="3">
        <v>10</v>
      </c>
      <c r="N50" s="18">
        <f>2/10</f>
        <v>0.2</v>
      </c>
      <c r="P50" s="8" t="s">
        <v>5534</v>
      </c>
      <c r="Q50" s="3" t="s">
        <v>5676</v>
      </c>
      <c r="R50" s="3">
        <v>7</v>
      </c>
      <c r="S50" s="18">
        <f>3/7</f>
        <v>0.42857142857142855</v>
      </c>
    </row>
    <row r="51" spans="1:19" x14ac:dyDescent="0.25">
      <c r="A51" s="8" t="s">
        <v>5534</v>
      </c>
      <c r="B51" s="3" t="s">
        <v>5636</v>
      </c>
      <c r="C51" s="3">
        <v>10</v>
      </c>
      <c r="D51" s="18">
        <f>3/10</f>
        <v>0.3</v>
      </c>
      <c r="F51" s="12" t="s">
        <v>5536</v>
      </c>
      <c r="G51" s="3" t="s">
        <v>5648</v>
      </c>
      <c r="H51" s="3">
        <v>5</v>
      </c>
      <c r="I51" s="18">
        <f>2/5</f>
        <v>0.4</v>
      </c>
      <c r="K51" s="12" t="s">
        <v>5536</v>
      </c>
      <c r="L51" s="3" t="s">
        <v>5662</v>
      </c>
      <c r="M51" s="3">
        <v>11</v>
      </c>
      <c r="N51" s="18">
        <f>1/11</f>
        <v>9.0909090909090912E-2</v>
      </c>
      <c r="P51" s="12" t="s">
        <v>5536</v>
      </c>
      <c r="Q51" s="3" t="s">
        <v>5677</v>
      </c>
      <c r="R51" s="3">
        <v>11</v>
      </c>
      <c r="S51" s="18">
        <f>5/11</f>
        <v>0.45454545454545453</v>
      </c>
    </row>
    <row r="52" spans="1:19" x14ac:dyDescent="0.25">
      <c r="A52" s="12" t="s">
        <v>5536</v>
      </c>
      <c r="B52" s="3" t="s">
        <v>5637</v>
      </c>
      <c r="C52" s="3">
        <v>9</v>
      </c>
      <c r="D52" s="18">
        <f>0/9</f>
        <v>0</v>
      </c>
      <c r="F52" s="12" t="s">
        <v>5536</v>
      </c>
      <c r="G52" s="3" t="s">
        <v>5649</v>
      </c>
      <c r="H52" s="3">
        <v>10</v>
      </c>
      <c r="I52" s="18">
        <f>7/10</f>
        <v>0.7</v>
      </c>
      <c r="K52" s="11" t="s">
        <v>5539</v>
      </c>
      <c r="L52" s="3" t="s">
        <v>5663</v>
      </c>
      <c r="M52" s="3">
        <v>10</v>
      </c>
      <c r="N52" s="18">
        <f>1/10</f>
        <v>0.1</v>
      </c>
      <c r="P52" s="12" t="s">
        <v>5536</v>
      </c>
      <c r="Q52" s="3" t="s">
        <v>5678</v>
      </c>
      <c r="R52" s="3">
        <v>11</v>
      </c>
      <c r="S52" s="18">
        <f>5/11</f>
        <v>0.45454545454545453</v>
      </c>
    </row>
    <row r="53" spans="1:19" x14ac:dyDescent="0.25">
      <c r="A53" s="12" t="s">
        <v>5536</v>
      </c>
      <c r="B53" s="3" t="s">
        <v>5638</v>
      </c>
      <c r="C53" s="3">
        <v>10</v>
      </c>
      <c r="D53" s="18">
        <f>2/10</f>
        <v>0.2</v>
      </c>
      <c r="F53" s="12" t="s">
        <v>5536</v>
      </c>
      <c r="G53" s="3" t="s">
        <v>5650</v>
      </c>
      <c r="H53" s="3">
        <v>17</v>
      </c>
      <c r="I53" s="18">
        <f>0/17</f>
        <v>0</v>
      </c>
      <c r="K53" s="11" t="s">
        <v>5539</v>
      </c>
      <c r="L53" s="3" t="s">
        <v>5664</v>
      </c>
      <c r="M53" s="3">
        <v>10</v>
      </c>
      <c r="N53" s="18">
        <f>8/10</f>
        <v>0.8</v>
      </c>
      <c r="P53" s="12" t="s">
        <v>5536</v>
      </c>
      <c r="Q53" s="3" t="s">
        <v>5679</v>
      </c>
      <c r="R53" s="3">
        <v>20</v>
      </c>
      <c r="S53" s="18">
        <f>7/20</f>
        <v>0.35</v>
      </c>
    </row>
    <row r="54" spans="1:19" x14ac:dyDescent="0.25">
      <c r="A54" s="11" t="s">
        <v>5539</v>
      </c>
      <c r="B54" s="3" t="s">
        <v>5639</v>
      </c>
      <c r="C54" s="3">
        <v>8</v>
      </c>
      <c r="D54" s="18">
        <f>0/8</f>
        <v>0</v>
      </c>
      <c r="F54" s="11" t="s">
        <v>5539</v>
      </c>
      <c r="G54" s="3" t="s">
        <v>5651</v>
      </c>
      <c r="H54" s="3">
        <v>11</v>
      </c>
      <c r="I54" s="18">
        <f>2/11</f>
        <v>0.18181818181818182</v>
      </c>
      <c r="K54" s="11" t="s">
        <v>5539</v>
      </c>
      <c r="L54" s="3" t="s">
        <v>5665</v>
      </c>
      <c r="M54" s="3">
        <v>22</v>
      </c>
      <c r="N54" s="18">
        <f>8/22</f>
        <v>0.36363636363636365</v>
      </c>
      <c r="P54" s="11" t="s">
        <v>5539</v>
      </c>
      <c r="Q54" s="3" t="s">
        <v>5680</v>
      </c>
      <c r="R54" s="3">
        <v>10</v>
      </c>
      <c r="S54" s="18">
        <f>3/10</f>
        <v>0.3</v>
      </c>
    </row>
    <row r="55" spans="1:19" x14ac:dyDescent="0.25">
      <c r="A55" s="11" t="s">
        <v>5539</v>
      </c>
      <c r="B55" s="3" t="s">
        <v>5640</v>
      </c>
      <c r="C55" s="3">
        <v>15</v>
      </c>
      <c r="D55" s="18">
        <f>2/15</f>
        <v>0.13333333333333333</v>
      </c>
      <c r="F55" s="11" t="s">
        <v>5539</v>
      </c>
      <c r="G55" s="3" t="s">
        <v>5652</v>
      </c>
      <c r="H55" s="3">
        <v>10</v>
      </c>
      <c r="I55" s="18">
        <f>2/10</f>
        <v>0.2</v>
      </c>
      <c r="K55" s="11" t="s">
        <v>5539</v>
      </c>
      <c r="L55" s="3" t="s">
        <v>5666</v>
      </c>
      <c r="M55" s="3">
        <v>10</v>
      </c>
      <c r="N55" s="18">
        <f>5/10</f>
        <v>0.5</v>
      </c>
      <c r="P55" s="11" t="s">
        <v>5539</v>
      </c>
      <c r="Q55" s="3" t="s">
        <v>5681</v>
      </c>
      <c r="R55" s="3">
        <v>9</v>
      </c>
      <c r="S55" s="18">
        <f>0/9</f>
        <v>0</v>
      </c>
    </row>
    <row r="56" spans="1:19" x14ac:dyDescent="0.25">
      <c r="A56" s="10" t="s">
        <v>5559</v>
      </c>
      <c r="B56" s="3" t="s">
        <v>5641</v>
      </c>
      <c r="C56" s="3">
        <v>7</v>
      </c>
      <c r="D56" s="18">
        <f>0/7</f>
        <v>0</v>
      </c>
      <c r="F56" s="13" t="s">
        <v>5654</v>
      </c>
      <c r="G56" s="3" t="s">
        <v>5653</v>
      </c>
      <c r="H56" s="3">
        <v>13</v>
      </c>
      <c r="I56" s="18">
        <f>7/13</f>
        <v>0.53846153846153844</v>
      </c>
      <c r="K56" s="10" t="s">
        <v>5559</v>
      </c>
      <c r="L56" s="3" t="s">
        <v>5667</v>
      </c>
      <c r="M56" s="3">
        <v>10</v>
      </c>
      <c r="N56" s="18">
        <f>2/10</f>
        <v>0.2</v>
      </c>
      <c r="P56" s="13" t="s">
        <v>5654</v>
      </c>
      <c r="Q56" s="3" t="s">
        <v>5682</v>
      </c>
      <c r="R56" s="3">
        <v>13</v>
      </c>
      <c r="S56" s="18">
        <f>3/13</f>
        <v>0.23076923076923078</v>
      </c>
    </row>
    <row r="57" spans="1:19" x14ac:dyDescent="0.25">
      <c r="B57" s="3" t="s">
        <v>5864</v>
      </c>
      <c r="C57" s="3">
        <v>2</v>
      </c>
      <c r="D57" s="18">
        <f>0/2</f>
        <v>0</v>
      </c>
      <c r="F57" s="9" t="s">
        <v>5615</v>
      </c>
      <c r="G57" s="3" t="s">
        <v>5655</v>
      </c>
      <c r="H57" s="3">
        <v>12</v>
      </c>
      <c r="I57" s="18">
        <f>5/12</f>
        <v>0.41666666666666669</v>
      </c>
      <c r="K57" s="13" t="s">
        <v>5654</v>
      </c>
      <c r="L57" s="3" t="s">
        <v>5668</v>
      </c>
      <c r="M57" s="3">
        <v>14</v>
      </c>
      <c r="N57" s="18">
        <f>2/14</f>
        <v>0.14285714285714285</v>
      </c>
      <c r="P57" s="13" t="s">
        <v>5654</v>
      </c>
      <c r="Q57" s="3" t="s">
        <v>5683</v>
      </c>
      <c r="R57" s="3">
        <v>15</v>
      </c>
      <c r="S57" s="18">
        <f>0/15</f>
        <v>0</v>
      </c>
    </row>
    <row r="58" spans="1:19" x14ac:dyDescent="0.25">
      <c r="B58" s="2" t="s">
        <v>5560</v>
      </c>
      <c r="C58" s="3">
        <v>114</v>
      </c>
      <c r="D58" s="18">
        <f>20/114</f>
        <v>0.17543859649122806</v>
      </c>
      <c r="G58" s="3" t="s">
        <v>5864</v>
      </c>
      <c r="H58" s="3">
        <v>3</v>
      </c>
      <c r="I58" s="18">
        <f>0/3</f>
        <v>0</v>
      </c>
      <c r="K58" s="3" t="s">
        <v>5670</v>
      </c>
      <c r="L58" s="3" t="s">
        <v>5669</v>
      </c>
      <c r="M58" s="3">
        <v>10</v>
      </c>
      <c r="N58" s="18">
        <f>5/10</f>
        <v>0.5</v>
      </c>
      <c r="P58" s="3" t="s">
        <v>5670</v>
      </c>
      <c r="Q58" s="3" t="s">
        <v>5684</v>
      </c>
      <c r="R58" s="3">
        <v>12</v>
      </c>
      <c r="S58" s="18">
        <f>5/12</f>
        <v>0.41666666666666669</v>
      </c>
    </row>
    <row r="59" spans="1:19" x14ac:dyDescent="0.25">
      <c r="G59" s="2" t="s">
        <v>5560</v>
      </c>
      <c r="H59" s="3">
        <v>131</v>
      </c>
      <c r="I59" s="18">
        <f>46/131</f>
        <v>0.35114503816793891</v>
      </c>
      <c r="L59" s="3" t="s">
        <v>5864</v>
      </c>
      <c r="M59" s="3">
        <v>4</v>
      </c>
      <c r="N59" s="18">
        <f>1/4</f>
        <v>0.25</v>
      </c>
      <c r="Q59" s="3" t="s">
        <v>5864</v>
      </c>
      <c r="R59" s="3">
        <v>1</v>
      </c>
      <c r="S59" s="18">
        <f>1/4</f>
        <v>0.25</v>
      </c>
    </row>
    <row r="60" spans="1:19" x14ac:dyDescent="0.25">
      <c r="L60" s="2" t="s">
        <v>5560</v>
      </c>
      <c r="M60" s="3">
        <v>148</v>
      </c>
      <c r="N60" s="18">
        <f>45/148</f>
        <v>0.30405405405405406</v>
      </c>
      <c r="Q60" s="2" t="s">
        <v>5560</v>
      </c>
      <c r="R60" s="3">
        <v>157</v>
      </c>
      <c r="S60" s="18">
        <f>39/157</f>
        <v>0.24840764331210191</v>
      </c>
    </row>
    <row r="61" spans="1:19" x14ac:dyDescent="0.25">
      <c r="L61" s="2"/>
      <c r="Q61" s="2"/>
    </row>
    <row r="63" spans="1:19" x14ac:dyDescent="0.25">
      <c r="B63" s="3" t="s">
        <v>5685</v>
      </c>
      <c r="G63" s="3" t="s">
        <v>5700</v>
      </c>
      <c r="L63" s="3" t="s">
        <v>5717</v>
      </c>
      <c r="Q63" s="3" t="s">
        <v>5730</v>
      </c>
    </row>
    <row r="64" spans="1:19" x14ac:dyDescent="0.25">
      <c r="A64" s="3" t="s">
        <v>5520</v>
      </c>
      <c r="B64" s="3" t="s">
        <v>5521</v>
      </c>
      <c r="C64" s="3" t="s">
        <v>5600</v>
      </c>
      <c r="D64" s="3" t="s">
        <v>5601</v>
      </c>
      <c r="F64" s="3" t="s">
        <v>5520</v>
      </c>
      <c r="G64" s="3" t="s">
        <v>5521</v>
      </c>
      <c r="H64" s="3" t="s">
        <v>5600</v>
      </c>
      <c r="I64" s="3" t="s">
        <v>5601</v>
      </c>
      <c r="K64" s="3" t="s">
        <v>5520</v>
      </c>
      <c r="L64" s="3" t="s">
        <v>5521</v>
      </c>
      <c r="M64" s="3" t="s">
        <v>5600</v>
      </c>
      <c r="N64" s="3" t="s">
        <v>5601</v>
      </c>
      <c r="P64" s="3" t="s">
        <v>5520</v>
      </c>
      <c r="Q64" s="3" t="s">
        <v>5521</v>
      </c>
      <c r="R64" s="3" t="s">
        <v>5600</v>
      </c>
      <c r="S64" s="3" t="s">
        <v>5601</v>
      </c>
    </row>
    <row r="65" spans="1:19" x14ac:dyDescent="0.25">
      <c r="A65" s="12" t="s">
        <v>5536</v>
      </c>
      <c r="B65" s="3" t="s">
        <v>5686</v>
      </c>
      <c r="C65" s="3">
        <v>6</v>
      </c>
      <c r="D65" s="18">
        <f>2/6</f>
        <v>0.33333333333333331</v>
      </c>
      <c r="F65" s="4" t="s">
        <v>5523</v>
      </c>
      <c r="G65" s="3" t="s">
        <v>5701</v>
      </c>
      <c r="H65" s="3">
        <v>6</v>
      </c>
      <c r="I65" s="18">
        <f>3/6</f>
        <v>0.5</v>
      </c>
      <c r="K65" s="4" t="s">
        <v>5523</v>
      </c>
      <c r="L65" s="14" t="s">
        <v>5860</v>
      </c>
      <c r="M65" s="3">
        <v>1</v>
      </c>
      <c r="N65" s="18">
        <f>0/1</f>
        <v>0</v>
      </c>
      <c r="P65" s="5" t="s">
        <v>5526</v>
      </c>
      <c r="Q65" s="3" t="s">
        <v>5731</v>
      </c>
      <c r="R65" s="3">
        <v>6</v>
      </c>
      <c r="S65" s="18">
        <f>4/6</f>
        <v>0.66666666666666663</v>
      </c>
    </row>
    <row r="66" spans="1:19" x14ac:dyDescent="0.25">
      <c r="A66" s="11" t="s">
        <v>5539</v>
      </c>
      <c r="B66" s="3" t="s">
        <v>5687</v>
      </c>
      <c r="C66" s="3">
        <v>7</v>
      </c>
      <c r="D66" s="18">
        <f>5/7</f>
        <v>0.7142857142857143</v>
      </c>
      <c r="F66" s="4" t="s">
        <v>5523</v>
      </c>
      <c r="G66" s="3" t="s">
        <v>5702</v>
      </c>
      <c r="H66" s="3">
        <v>5</v>
      </c>
      <c r="I66" s="18">
        <f>1/5</f>
        <v>0.2</v>
      </c>
      <c r="K66" s="4" t="s">
        <v>5523</v>
      </c>
      <c r="L66" s="3" t="s">
        <v>5718</v>
      </c>
      <c r="M66" s="3">
        <v>5</v>
      </c>
      <c r="N66" s="18">
        <f>2/5</f>
        <v>0.4</v>
      </c>
      <c r="P66" s="5" t="s">
        <v>5526</v>
      </c>
      <c r="Q66" s="3" t="s">
        <v>5732</v>
      </c>
      <c r="R66" s="3">
        <v>10</v>
      </c>
      <c r="S66" s="18">
        <f>2/10</f>
        <v>0.2</v>
      </c>
    </row>
    <row r="67" spans="1:19" x14ac:dyDescent="0.25">
      <c r="A67" s="11" t="s">
        <v>5539</v>
      </c>
      <c r="B67" s="3" t="s">
        <v>5688</v>
      </c>
      <c r="C67" s="3">
        <v>10</v>
      </c>
      <c r="D67" s="18">
        <f>1/10</f>
        <v>0.1</v>
      </c>
      <c r="F67" s="5" t="s">
        <v>5526</v>
      </c>
      <c r="G67" s="3" t="s">
        <v>5703</v>
      </c>
      <c r="H67" s="3">
        <v>3</v>
      </c>
      <c r="I67" s="18">
        <f>0/3</f>
        <v>0</v>
      </c>
      <c r="K67" s="6" t="s">
        <v>5528</v>
      </c>
      <c r="L67" s="3" t="s">
        <v>5719</v>
      </c>
      <c r="M67" s="3">
        <v>3</v>
      </c>
      <c r="N67" s="18">
        <f>1/3</f>
        <v>0.33333333333333331</v>
      </c>
      <c r="P67" s="6" t="s">
        <v>5528</v>
      </c>
      <c r="Q67" s="3" t="s">
        <v>5733</v>
      </c>
      <c r="R67" s="3">
        <v>11</v>
      </c>
      <c r="S67" s="18">
        <f>5/11</f>
        <v>0.45454545454545453</v>
      </c>
    </row>
    <row r="68" spans="1:19" x14ac:dyDescent="0.25">
      <c r="A68" s="11" t="s">
        <v>5539</v>
      </c>
      <c r="B68" s="3" t="s">
        <v>5689</v>
      </c>
      <c r="C68" s="3">
        <v>15</v>
      </c>
      <c r="D68" s="18">
        <f>10/15</f>
        <v>0.66666666666666663</v>
      </c>
      <c r="F68" s="6" t="s">
        <v>5528</v>
      </c>
      <c r="G68" s="3" t="s">
        <v>5704</v>
      </c>
      <c r="H68" s="3">
        <v>10</v>
      </c>
      <c r="I68" s="18">
        <f>3/10</f>
        <v>0.3</v>
      </c>
      <c r="K68" s="7" t="s">
        <v>5531</v>
      </c>
      <c r="L68" s="3" t="s">
        <v>5720</v>
      </c>
      <c r="M68" s="3">
        <v>7</v>
      </c>
      <c r="N68" s="18">
        <f>1/7</f>
        <v>0.14285714285714285</v>
      </c>
      <c r="P68" s="6" t="s">
        <v>5528</v>
      </c>
      <c r="Q68" s="3" t="s">
        <v>5734</v>
      </c>
      <c r="R68" s="3">
        <v>5</v>
      </c>
      <c r="S68" s="18">
        <f>0/5</f>
        <v>0</v>
      </c>
    </row>
    <row r="69" spans="1:19" x14ac:dyDescent="0.25">
      <c r="A69" s="11" t="s">
        <v>5539</v>
      </c>
      <c r="B69" s="3" t="s">
        <v>5690</v>
      </c>
      <c r="C69" s="3">
        <v>10</v>
      </c>
      <c r="D69" s="18">
        <f>2/10</f>
        <v>0.2</v>
      </c>
      <c r="F69" s="6" t="s">
        <v>5528</v>
      </c>
      <c r="G69" s="3" t="s">
        <v>5705</v>
      </c>
      <c r="H69" s="3">
        <v>10</v>
      </c>
      <c r="I69" s="18">
        <f>3/10</f>
        <v>0.3</v>
      </c>
      <c r="K69" s="7" t="s">
        <v>5531</v>
      </c>
      <c r="L69" s="3" t="s">
        <v>5721</v>
      </c>
      <c r="M69" s="3">
        <v>5</v>
      </c>
      <c r="N69" s="18">
        <f>1/5</f>
        <v>0.2</v>
      </c>
      <c r="P69" s="7" t="s">
        <v>5531</v>
      </c>
      <c r="Q69" s="3" t="s">
        <v>5735</v>
      </c>
      <c r="R69" s="3">
        <v>12</v>
      </c>
      <c r="S69" s="18">
        <f>4/12</f>
        <v>0.33333333333333331</v>
      </c>
    </row>
    <row r="70" spans="1:19" x14ac:dyDescent="0.25">
      <c r="A70" s="10" t="s">
        <v>5559</v>
      </c>
      <c r="B70" s="3" t="s">
        <v>5691</v>
      </c>
      <c r="C70" s="3">
        <v>5</v>
      </c>
      <c r="D70" s="18">
        <f>1/5</f>
        <v>0.2</v>
      </c>
      <c r="F70" s="6" t="s">
        <v>5528</v>
      </c>
      <c r="G70" s="3" t="s">
        <v>5706</v>
      </c>
      <c r="H70" s="3">
        <v>10</v>
      </c>
      <c r="I70" s="18">
        <f>5/10</f>
        <v>0.5</v>
      </c>
      <c r="K70" s="8" t="s">
        <v>5534</v>
      </c>
      <c r="L70" s="3" t="s">
        <v>5722</v>
      </c>
      <c r="M70" s="3">
        <v>9</v>
      </c>
      <c r="N70" s="18">
        <f>0/9</f>
        <v>0</v>
      </c>
      <c r="P70" s="8" t="s">
        <v>5534</v>
      </c>
      <c r="Q70" s="3" t="s">
        <v>5736</v>
      </c>
      <c r="R70" s="3">
        <v>13</v>
      </c>
      <c r="S70" s="18">
        <f>5/13</f>
        <v>0.38461538461538464</v>
      </c>
    </row>
    <row r="71" spans="1:19" x14ac:dyDescent="0.25">
      <c r="A71" s="10" t="s">
        <v>5559</v>
      </c>
      <c r="B71" s="3" t="s">
        <v>5692</v>
      </c>
      <c r="C71" s="3">
        <v>12</v>
      </c>
      <c r="D71" s="18">
        <f>1/12</f>
        <v>8.3333333333333329E-2</v>
      </c>
      <c r="F71" s="7" t="s">
        <v>5531</v>
      </c>
      <c r="G71" s="3" t="s">
        <v>5707</v>
      </c>
      <c r="H71" s="3">
        <v>9</v>
      </c>
      <c r="I71" s="18">
        <f>5/9</f>
        <v>0.55555555555555558</v>
      </c>
      <c r="K71" s="8" t="s">
        <v>5534</v>
      </c>
      <c r="L71" s="3" t="s">
        <v>5723</v>
      </c>
      <c r="M71" s="3">
        <v>10</v>
      </c>
      <c r="N71" s="18">
        <f>1/10</f>
        <v>0.1</v>
      </c>
      <c r="P71" s="8" t="s">
        <v>5534</v>
      </c>
      <c r="Q71" s="3" t="s">
        <v>5737</v>
      </c>
      <c r="R71" s="3">
        <v>5</v>
      </c>
      <c r="S71" s="18">
        <f>0/5</f>
        <v>0</v>
      </c>
    </row>
    <row r="72" spans="1:19" x14ac:dyDescent="0.25">
      <c r="A72" s="10" t="s">
        <v>5559</v>
      </c>
      <c r="B72" s="3" t="s">
        <v>5693</v>
      </c>
      <c r="C72" s="3">
        <v>11</v>
      </c>
      <c r="D72" s="18">
        <f>2/11</f>
        <v>0.18181818181818182</v>
      </c>
      <c r="F72" s="7" t="s">
        <v>5531</v>
      </c>
      <c r="G72" s="3" t="s">
        <v>5708</v>
      </c>
      <c r="H72" s="3">
        <v>8</v>
      </c>
      <c r="I72" s="18">
        <f>0/8</f>
        <v>0</v>
      </c>
      <c r="K72" s="8" t="s">
        <v>5534</v>
      </c>
      <c r="L72" s="3" t="s">
        <v>5724</v>
      </c>
      <c r="M72" s="3">
        <v>6</v>
      </c>
      <c r="N72" s="18">
        <f>3/6</f>
        <v>0.5</v>
      </c>
      <c r="P72" s="8" t="s">
        <v>5534</v>
      </c>
      <c r="Q72" s="3" t="s">
        <v>5738</v>
      </c>
      <c r="R72" s="3">
        <v>12</v>
      </c>
      <c r="S72" s="18">
        <f>2/12</f>
        <v>0.16666666666666666</v>
      </c>
    </row>
    <row r="73" spans="1:19" x14ac:dyDescent="0.25">
      <c r="A73" s="10" t="s">
        <v>5559</v>
      </c>
      <c r="B73" s="3" t="s">
        <v>5694</v>
      </c>
      <c r="C73" s="3">
        <v>10</v>
      </c>
      <c r="D73" s="18">
        <f>2/10</f>
        <v>0.2</v>
      </c>
      <c r="F73" s="8" t="s">
        <v>5534</v>
      </c>
      <c r="G73" s="3" t="s">
        <v>5709</v>
      </c>
      <c r="H73" s="3">
        <v>9</v>
      </c>
      <c r="I73" s="18">
        <f>5/9</f>
        <v>0.55555555555555558</v>
      </c>
      <c r="K73" s="8" t="s">
        <v>5534</v>
      </c>
      <c r="L73" s="3" t="s">
        <v>5725</v>
      </c>
      <c r="M73" s="3">
        <v>6</v>
      </c>
      <c r="N73" s="18">
        <f>1/6</f>
        <v>0.16666666666666666</v>
      </c>
      <c r="P73" s="12" t="s">
        <v>5536</v>
      </c>
      <c r="Q73" s="3" t="s">
        <v>5739</v>
      </c>
      <c r="R73" s="3">
        <v>17</v>
      </c>
      <c r="S73" s="18">
        <f>2/17</f>
        <v>0.11764705882352941</v>
      </c>
    </row>
    <row r="74" spans="1:19" x14ac:dyDescent="0.25">
      <c r="A74" s="13" t="s">
        <v>5654</v>
      </c>
      <c r="B74" s="3" t="s">
        <v>5695</v>
      </c>
      <c r="C74" s="3">
        <v>11</v>
      </c>
      <c r="D74" s="18">
        <f>0/11</f>
        <v>0</v>
      </c>
      <c r="F74" s="8" t="s">
        <v>5534</v>
      </c>
      <c r="G74" s="3" t="s">
        <v>5710</v>
      </c>
      <c r="H74" s="3">
        <v>16</v>
      </c>
      <c r="I74" s="18">
        <f>9/16</f>
        <v>0.5625</v>
      </c>
      <c r="K74" s="8" t="s">
        <v>5534</v>
      </c>
      <c r="L74" s="3" t="s">
        <v>5726</v>
      </c>
      <c r="M74" s="3">
        <v>5</v>
      </c>
      <c r="N74" s="18">
        <f>0/5</f>
        <v>0</v>
      </c>
      <c r="P74" s="12" t="s">
        <v>5536</v>
      </c>
      <c r="Q74" s="3" t="s">
        <v>5740</v>
      </c>
      <c r="R74" s="3">
        <v>8</v>
      </c>
      <c r="S74" s="18">
        <f>4/8</f>
        <v>0.5</v>
      </c>
    </row>
    <row r="75" spans="1:19" x14ac:dyDescent="0.25">
      <c r="A75" s="9" t="s">
        <v>5615</v>
      </c>
      <c r="B75" s="3" t="s">
        <v>5696</v>
      </c>
      <c r="C75" s="3">
        <v>11</v>
      </c>
      <c r="D75" s="18">
        <f>6/11</f>
        <v>0.54545454545454541</v>
      </c>
      <c r="F75" s="12" t="s">
        <v>5536</v>
      </c>
      <c r="G75" s="3" t="s">
        <v>5711</v>
      </c>
      <c r="H75" s="3">
        <v>10</v>
      </c>
      <c r="I75" s="18">
        <f>1/10</f>
        <v>0.1</v>
      </c>
      <c r="K75" s="8" t="s">
        <v>5534</v>
      </c>
      <c r="L75" s="3" t="s">
        <v>5727</v>
      </c>
      <c r="M75" s="3">
        <v>11</v>
      </c>
      <c r="N75" s="18">
        <f>1/11</f>
        <v>9.0909090909090912E-2</v>
      </c>
      <c r="P75" s="12" t="s">
        <v>5536</v>
      </c>
      <c r="Q75" s="3" t="s">
        <v>5741</v>
      </c>
      <c r="R75" s="3">
        <v>10</v>
      </c>
      <c r="S75" s="18">
        <f>4/10</f>
        <v>0.4</v>
      </c>
    </row>
    <row r="76" spans="1:19" x14ac:dyDescent="0.25">
      <c r="A76" s="3" t="s">
        <v>5670</v>
      </c>
      <c r="B76" s="3" t="s">
        <v>5697</v>
      </c>
      <c r="C76" s="3">
        <v>12</v>
      </c>
      <c r="D76" s="18">
        <f>2/12</f>
        <v>0.16666666666666666</v>
      </c>
      <c r="F76" s="11" t="s">
        <v>5539</v>
      </c>
      <c r="G76" s="3" t="s">
        <v>5712</v>
      </c>
      <c r="H76" s="3">
        <v>8</v>
      </c>
      <c r="I76" s="18">
        <f>5/8</f>
        <v>0.625</v>
      </c>
      <c r="K76" s="12" t="s">
        <v>5536</v>
      </c>
      <c r="L76" s="3" t="s">
        <v>5728</v>
      </c>
      <c r="M76" s="3">
        <v>7</v>
      </c>
      <c r="N76" s="18">
        <f>0/7</f>
        <v>0</v>
      </c>
      <c r="P76" s="12" t="s">
        <v>5536</v>
      </c>
      <c r="Q76" s="3" t="s">
        <v>5742</v>
      </c>
      <c r="R76" s="3">
        <v>5</v>
      </c>
      <c r="S76" s="18">
        <f>2/5</f>
        <v>0.4</v>
      </c>
    </row>
    <row r="77" spans="1:19" x14ac:dyDescent="0.25">
      <c r="A77" s="3" t="s">
        <v>5670</v>
      </c>
      <c r="B77" s="3" t="s">
        <v>5698</v>
      </c>
      <c r="C77" s="3">
        <v>14</v>
      </c>
      <c r="D77" s="18">
        <f>2/14</f>
        <v>0.14285714285714285</v>
      </c>
      <c r="F77" s="11" t="s">
        <v>5539</v>
      </c>
      <c r="G77" s="3" t="s">
        <v>5713</v>
      </c>
      <c r="H77" s="3">
        <v>10</v>
      </c>
      <c r="I77" s="18">
        <f>3/10</f>
        <v>0.3</v>
      </c>
      <c r="K77" s="12" t="s">
        <v>5536</v>
      </c>
      <c r="L77" s="3" t="s">
        <v>5729</v>
      </c>
      <c r="M77" s="3">
        <v>5</v>
      </c>
      <c r="N77" s="18">
        <f>1/5</f>
        <v>0.2</v>
      </c>
      <c r="P77" s="11" t="s">
        <v>5539</v>
      </c>
      <c r="Q77" s="3" t="s">
        <v>5743</v>
      </c>
      <c r="R77" s="3">
        <v>14</v>
      </c>
      <c r="S77" s="18">
        <f>2/14</f>
        <v>0.14285714285714285</v>
      </c>
    </row>
    <row r="78" spans="1:19" x14ac:dyDescent="0.25">
      <c r="A78" s="3" t="s">
        <v>5670</v>
      </c>
      <c r="B78" s="3" t="s">
        <v>5699</v>
      </c>
      <c r="C78" s="3">
        <v>14</v>
      </c>
      <c r="D78" s="18">
        <f>6/14</f>
        <v>0.42857142857142855</v>
      </c>
      <c r="F78" s="11" t="s">
        <v>5539</v>
      </c>
      <c r="G78" s="3" t="s">
        <v>5714</v>
      </c>
      <c r="H78" s="3">
        <v>11</v>
      </c>
      <c r="I78" s="18">
        <f>2/11</f>
        <v>0.18181818181818182</v>
      </c>
      <c r="L78" s="3" t="s">
        <v>5864</v>
      </c>
      <c r="M78" s="3">
        <v>2</v>
      </c>
      <c r="N78" s="18">
        <f>0/2</f>
        <v>0</v>
      </c>
      <c r="P78" s="11" t="s">
        <v>5539</v>
      </c>
      <c r="Q78" s="3" t="s">
        <v>5745</v>
      </c>
      <c r="R78" s="3">
        <v>12</v>
      </c>
      <c r="S78" s="18">
        <f>3/12</f>
        <v>0.25</v>
      </c>
    </row>
    <row r="79" spans="1:19" x14ac:dyDescent="0.25">
      <c r="B79" s="3" t="s">
        <v>5864</v>
      </c>
      <c r="C79" s="3">
        <v>8</v>
      </c>
      <c r="D79" s="18">
        <f>3/8</f>
        <v>0.375</v>
      </c>
      <c r="F79" s="11" t="s">
        <v>5539</v>
      </c>
      <c r="G79" s="3" t="s">
        <v>5715</v>
      </c>
      <c r="H79" s="3">
        <v>17</v>
      </c>
      <c r="I79" s="18">
        <f>6/17</f>
        <v>0.35294117647058826</v>
      </c>
      <c r="L79" s="2" t="s">
        <v>5560</v>
      </c>
      <c r="M79" s="3">
        <v>82</v>
      </c>
      <c r="N79" s="18">
        <f>12/82</f>
        <v>0.14634146341463414</v>
      </c>
      <c r="P79" s="10" t="s">
        <v>5559</v>
      </c>
      <c r="Q79" s="3" t="s">
        <v>5744</v>
      </c>
      <c r="R79" s="3">
        <v>22</v>
      </c>
      <c r="S79" s="18">
        <f>5/22</f>
        <v>0.22727272727272727</v>
      </c>
    </row>
    <row r="80" spans="1:19" x14ac:dyDescent="0.25">
      <c r="B80" s="2" t="s">
        <v>5560</v>
      </c>
      <c r="C80" s="3">
        <v>156</v>
      </c>
      <c r="D80" s="18">
        <f>45/156</f>
        <v>0.28846153846153844</v>
      </c>
      <c r="F80" s="10" t="s">
        <v>5559</v>
      </c>
      <c r="G80" s="3" t="s">
        <v>5716</v>
      </c>
      <c r="H80" s="3">
        <v>12</v>
      </c>
      <c r="I80" s="18">
        <f>4/12</f>
        <v>0.33333333333333331</v>
      </c>
      <c r="Q80" s="3" t="s">
        <v>5864</v>
      </c>
      <c r="R80" s="3">
        <v>6</v>
      </c>
      <c r="S80" s="18">
        <f>0/6</f>
        <v>0</v>
      </c>
    </row>
    <row r="81" spans="1:19" x14ac:dyDescent="0.25">
      <c r="G81" s="3" t="s">
        <v>5864</v>
      </c>
      <c r="H81" s="3">
        <v>4</v>
      </c>
      <c r="I81" s="18">
        <f>0/4</f>
        <v>0</v>
      </c>
      <c r="Q81" s="2" t="s">
        <v>5560</v>
      </c>
      <c r="R81" s="3">
        <v>168</v>
      </c>
      <c r="S81" s="18">
        <f>44/168</f>
        <v>0.26190476190476192</v>
      </c>
    </row>
    <row r="82" spans="1:19" x14ac:dyDescent="0.25">
      <c r="G82" s="2" t="s">
        <v>5560</v>
      </c>
      <c r="H82" s="3">
        <v>158</v>
      </c>
      <c r="I82" s="18">
        <f>55/158</f>
        <v>0.34810126582278483</v>
      </c>
    </row>
    <row r="83" spans="1:19" x14ac:dyDescent="0.25">
      <c r="G83" s="2"/>
    </row>
    <row r="85" spans="1:19" x14ac:dyDescent="0.25">
      <c r="B85" s="3" t="s">
        <v>5518</v>
      </c>
      <c r="G85" s="3" t="s">
        <v>5756</v>
      </c>
      <c r="L85" s="3" t="s">
        <v>5773</v>
      </c>
      <c r="Q85" s="3" t="s">
        <v>5789</v>
      </c>
    </row>
    <row r="86" spans="1:19" x14ac:dyDescent="0.25">
      <c r="A86" s="3" t="s">
        <v>5520</v>
      </c>
      <c r="B86" s="3" t="s">
        <v>5521</v>
      </c>
      <c r="C86" s="3" t="s">
        <v>5600</v>
      </c>
      <c r="D86" s="3" t="s">
        <v>5601</v>
      </c>
      <c r="F86" s="3" t="s">
        <v>5520</v>
      </c>
      <c r="G86" s="3" t="s">
        <v>5521</v>
      </c>
      <c r="H86" s="3" t="s">
        <v>5600</v>
      </c>
      <c r="I86" s="3" t="s">
        <v>5601</v>
      </c>
      <c r="K86" s="3" t="s">
        <v>5520</v>
      </c>
      <c r="L86" s="3" t="s">
        <v>5521</v>
      </c>
      <c r="M86" s="3" t="s">
        <v>5600</v>
      </c>
      <c r="N86" s="3" t="s">
        <v>5601</v>
      </c>
      <c r="P86" s="3" t="s">
        <v>5520</v>
      </c>
      <c r="Q86" s="3" t="s">
        <v>5521</v>
      </c>
      <c r="R86" s="3" t="s">
        <v>5600</v>
      </c>
      <c r="S86" s="3" t="s">
        <v>5601</v>
      </c>
    </row>
    <row r="87" spans="1:19" x14ac:dyDescent="0.25">
      <c r="A87" s="5" t="s">
        <v>5526</v>
      </c>
      <c r="B87" s="3" t="s">
        <v>5746</v>
      </c>
      <c r="C87" s="3">
        <v>7</v>
      </c>
      <c r="D87" s="18">
        <f>3/7</f>
        <v>0.42857142857142855</v>
      </c>
      <c r="F87" s="4" t="s">
        <v>5523</v>
      </c>
      <c r="G87" s="3" t="s">
        <v>5757</v>
      </c>
      <c r="H87" s="3">
        <v>11</v>
      </c>
      <c r="I87" s="18">
        <f>6/11</f>
        <v>0.54545454545454541</v>
      </c>
      <c r="K87" s="4" t="s">
        <v>5523</v>
      </c>
      <c r="L87" s="3" t="s">
        <v>5774</v>
      </c>
      <c r="M87" s="3">
        <v>9</v>
      </c>
      <c r="N87" s="18">
        <f>2/9</f>
        <v>0.22222222222222221</v>
      </c>
      <c r="P87" s="4" t="s">
        <v>5523</v>
      </c>
      <c r="Q87" s="3" t="s">
        <v>5790</v>
      </c>
      <c r="R87" s="3">
        <v>11</v>
      </c>
      <c r="S87" s="18">
        <f>4/11</f>
        <v>0.36363636363636365</v>
      </c>
    </row>
    <row r="88" spans="1:19" x14ac:dyDescent="0.25">
      <c r="A88" s="5" t="s">
        <v>5526</v>
      </c>
      <c r="B88" s="3" t="s">
        <v>5747</v>
      </c>
      <c r="C88" s="3">
        <v>6</v>
      </c>
      <c r="D88" s="18">
        <f>4/6</f>
        <v>0.66666666666666663</v>
      </c>
      <c r="F88" s="4" t="s">
        <v>5523</v>
      </c>
      <c r="G88" s="3" t="s">
        <v>5758</v>
      </c>
      <c r="H88" s="3">
        <v>7</v>
      </c>
      <c r="I88" s="18">
        <f>1/7</f>
        <v>0.14285714285714285</v>
      </c>
      <c r="K88" s="9" t="s">
        <v>5615</v>
      </c>
      <c r="L88" s="14" t="s">
        <v>5775</v>
      </c>
      <c r="M88" s="3">
        <v>5</v>
      </c>
      <c r="N88" s="18">
        <f>2/5</f>
        <v>0.4</v>
      </c>
      <c r="P88" s="5" t="s">
        <v>5526</v>
      </c>
      <c r="Q88" s="3" t="s">
        <v>5791</v>
      </c>
      <c r="R88" s="3">
        <v>13</v>
      </c>
      <c r="S88" s="18">
        <f>2/13</f>
        <v>0.15384615384615385</v>
      </c>
    </row>
    <row r="89" spans="1:19" x14ac:dyDescent="0.25">
      <c r="A89" s="6" t="s">
        <v>5528</v>
      </c>
      <c r="B89" s="3" t="s">
        <v>5748</v>
      </c>
      <c r="C89" s="3">
        <v>5</v>
      </c>
      <c r="D89" s="18">
        <f>1/5</f>
        <v>0.2</v>
      </c>
      <c r="F89" s="5" t="s">
        <v>5526</v>
      </c>
      <c r="G89" s="3" t="s">
        <v>5759</v>
      </c>
      <c r="H89" s="3">
        <v>10</v>
      </c>
      <c r="I89" s="18">
        <f>5/10</f>
        <v>0.5</v>
      </c>
      <c r="K89" s="9" t="s">
        <v>5615</v>
      </c>
      <c r="L89" s="14" t="s">
        <v>5776</v>
      </c>
      <c r="M89" s="3">
        <v>9</v>
      </c>
      <c r="N89" s="18">
        <f>6/9</f>
        <v>0.66666666666666663</v>
      </c>
      <c r="P89" s="6" t="s">
        <v>5528</v>
      </c>
      <c r="Q89" s="3" t="s">
        <v>5792</v>
      </c>
      <c r="R89" s="3">
        <v>8</v>
      </c>
      <c r="S89" s="18">
        <f>1/8</f>
        <v>0.125</v>
      </c>
    </row>
    <row r="90" spans="1:19" x14ac:dyDescent="0.25">
      <c r="A90" s="6" t="s">
        <v>5528</v>
      </c>
      <c r="B90" s="3" t="s">
        <v>5749</v>
      </c>
      <c r="C90" s="3">
        <v>5</v>
      </c>
      <c r="D90" s="18">
        <f>1/5</f>
        <v>0.2</v>
      </c>
      <c r="F90" s="5" t="s">
        <v>5526</v>
      </c>
      <c r="G90" s="3" t="s">
        <v>5760</v>
      </c>
      <c r="H90" s="3">
        <v>9</v>
      </c>
      <c r="I90" s="18">
        <f>3/9</f>
        <v>0.33333333333333331</v>
      </c>
      <c r="K90" s="9" t="s">
        <v>5615</v>
      </c>
      <c r="L90" s="14" t="s">
        <v>5777</v>
      </c>
      <c r="M90" s="3">
        <v>11</v>
      </c>
      <c r="N90" s="18">
        <f>4/11</f>
        <v>0.36363636363636365</v>
      </c>
      <c r="P90" s="6" t="s">
        <v>5528</v>
      </c>
      <c r="Q90" s="3" t="s">
        <v>5793</v>
      </c>
      <c r="R90" s="3">
        <v>5</v>
      </c>
      <c r="S90" s="18">
        <f>2/5</f>
        <v>0.4</v>
      </c>
    </row>
    <row r="91" spans="1:19" x14ac:dyDescent="0.25">
      <c r="A91" s="7" t="s">
        <v>5531</v>
      </c>
      <c r="B91" s="3" t="s">
        <v>5750</v>
      </c>
      <c r="C91" s="3">
        <v>10</v>
      </c>
      <c r="D91" s="18">
        <f>2/10</f>
        <v>0.2</v>
      </c>
      <c r="F91" s="6" t="s">
        <v>5528</v>
      </c>
      <c r="G91" s="3" t="s">
        <v>5761</v>
      </c>
      <c r="H91" s="3">
        <v>11</v>
      </c>
      <c r="I91" s="18">
        <f>2/11</f>
        <v>0.18181818181818182</v>
      </c>
      <c r="K91" s="9" t="s">
        <v>5615</v>
      </c>
      <c r="L91" s="14" t="s">
        <v>5785</v>
      </c>
      <c r="M91" s="3">
        <v>1</v>
      </c>
      <c r="N91" s="18">
        <f>0/1</f>
        <v>0</v>
      </c>
      <c r="P91" s="7" t="s">
        <v>5531</v>
      </c>
      <c r="Q91" s="3" t="s">
        <v>5794</v>
      </c>
      <c r="R91" s="3">
        <v>11</v>
      </c>
      <c r="S91" s="18">
        <f>5/11</f>
        <v>0.45454545454545453</v>
      </c>
    </row>
    <row r="92" spans="1:19" x14ac:dyDescent="0.25">
      <c r="A92" s="7" t="s">
        <v>5531</v>
      </c>
      <c r="B92" s="3" t="s">
        <v>5751</v>
      </c>
      <c r="C92" s="3">
        <v>10</v>
      </c>
      <c r="D92" s="18">
        <f>7/10</f>
        <v>0.7</v>
      </c>
      <c r="F92" s="6" t="s">
        <v>5528</v>
      </c>
      <c r="G92" s="3" t="s">
        <v>5762</v>
      </c>
      <c r="H92" s="3">
        <v>6</v>
      </c>
      <c r="I92" s="18">
        <f>3/6</f>
        <v>0.5</v>
      </c>
      <c r="K92" s="3" t="s">
        <v>5670</v>
      </c>
      <c r="L92" s="14" t="s">
        <v>5778</v>
      </c>
      <c r="M92" s="3">
        <v>10</v>
      </c>
      <c r="N92" s="18">
        <f>4/10</f>
        <v>0.4</v>
      </c>
      <c r="P92" s="7" t="s">
        <v>5531</v>
      </c>
      <c r="Q92" s="3" t="s">
        <v>5795</v>
      </c>
      <c r="R92" s="3">
        <v>11</v>
      </c>
      <c r="S92" s="18">
        <f>6/11</f>
        <v>0.54545454545454541</v>
      </c>
    </row>
    <row r="93" spans="1:19" x14ac:dyDescent="0.25">
      <c r="A93" s="8" t="s">
        <v>5534</v>
      </c>
      <c r="B93" s="3" t="s">
        <v>5752</v>
      </c>
      <c r="C93" s="3">
        <v>5</v>
      </c>
      <c r="D93" s="18">
        <f>3/5</f>
        <v>0.6</v>
      </c>
      <c r="F93" s="7" t="s">
        <v>5531</v>
      </c>
      <c r="G93" s="3" t="s">
        <v>5763</v>
      </c>
      <c r="H93" s="3">
        <v>10</v>
      </c>
      <c r="I93" s="18">
        <f>2/10</f>
        <v>0.2</v>
      </c>
      <c r="K93" s="15" t="s">
        <v>5787</v>
      </c>
      <c r="L93" s="14" t="s">
        <v>5779</v>
      </c>
      <c r="M93" s="3">
        <v>8</v>
      </c>
      <c r="N93" s="18">
        <f>0/8</f>
        <v>0</v>
      </c>
      <c r="P93" s="8" t="s">
        <v>5534</v>
      </c>
      <c r="Q93" s="3" t="s">
        <v>5796</v>
      </c>
      <c r="R93" s="3">
        <v>10</v>
      </c>
      <c r="S93" s="18">
        <f>3/10</f>
        <v>0.3</v>
      </c>
    </row>
    <row r="94" spans="1:19" x14ac:dyDescent="0.25">
      <c r="A94" s="8" t="s">
        <v>5534</v>
      </c>
      <c r="B94" s="3" t="s">
        <v>5753</v>
      </c>
      <c r="C94" s="3">
        <v>5</v>
      </c>
      <c r="D94" s="18">
        <f>1/5</f>
        <v>0.2</v>
      </c>
      <c r="F94" s="7" t="s">
        <v>5531</v>
      </c>
      <c r="G94" s="3" t="s">
        <v>5764</v>
      </c>
      <c r="H94" s="3">
        <v>9</v>
      </c>
      <c r="I94" s="18">
        <f>0/9</f>
        <v>0</v>
      </c>
      <c r="K94" s="15" t="s">
        <v>5787</v>
      </c>
      <c r="L94" s="14" t="s">
        <v>5780</v>
      </c>
      <c r="M94" s="3">
        <v>6</v>
      </c>
      <c r="N94" s="18">
        <f>0/6</f>
        <v>0</v>
      </c>
      <c r="P94" s="12" t="s">
        <v>5536</v>
      </c>
      <c r="Q94" s="3" t="s">
        <v>5797</v>
      </c>
      <c r="R94" s="3">
        <v>12</v>
      </c>
      <c r="S94" s="18">
        <f>3/12</f>
        <v>0.25</v>
      </c>
    </row>
    <row r="95" spans="1:19" x14ac:dyDescent="0.25">
      <c r="A95" s="12" t="s">
        <v>5536</v>
      </c>
      <c r="B95" s="3" t="s">
        <v>5754</v>
      </c>
      <c r="C95" s="3">
        <v>8</v>
      </c>
      <c r="D95" s="18">
        <f>2/8</f>
        <v>0.25</v>
      </c>
      <c r="F95" s="7" t="s">
        <v>5531</v>
      </c>
      <c r="G95" s="3" t="s">
        <v>5765</v>
      </c>
      <c r="H95" s="3">
        <v>6</v>
      </c>
      <c r="I95" s="18">
        <f>1/6</f>
        <v>0.16666666666666666</v>
      </c>
      <c r="K95" s="15" t="s">
        <v>5787</v>
      </c>
      <c r="L95" s="14" t="s">
        <v>5781</v>
      </c>
      <c r="M95" s="3">
        <v>10</v>
      </c>
      <c r="N95" s="18">
        <f>5/10</f>
        <v>0.5</v>
      </c>
      <c r="P95" s="12" t="s">
        <v>5536</v>
      </c>
      <c r="Q95" s="3" t="s">
        <v>5798</v>
      </c>
      <c r="R95" s="3">
        <v>6</v>
      </c>
      <c r="S95" s="18">
        <f>1/6</f>
        <v>0.16666666666666666</v>
      </c>
    </row>
    <row r="96" spans="1:19" x14ac:dyDescent="0.25">
      <c r="A96" s="11" t="s">
        <v>5539</v>
      </c>
      <c r="B96" s="3" t="s">
        <v>5755</v>
      </c>
      <c r="C96" s="3">
        <v>14</v>
      </c>
      <c r="D96" s="18">
        <f>0/14</f>
        <v>0</v>
      </c>
      <c r="F96" s="7" t="s">
        <v>5531</v>
      </c>
      <c r="G96" s="3" t="s">
        <v>5766</v>
      </c>
      <c r="H96" s="3">
        <v>10</v>
      </c>
      <c r="I96" s="18">
        <f>3/10</f>
        <v>0.3</v>
      </c>
      <c r="K96" s="15" t="s">
        <v>5787</v>
      </c>
      <c r="L96" s="14" t="s">
        <v>5782</v>
      </c>
      <c r="M96" s="3">
        <v>10</v>
      </c>
      <c r="N96" s="18">
        <f>0/10</f>
        <v>0</v>
      </c>
      <c r="P96" s="11" t="s">
        <v>5539</v>
      </c>
      <c r="Q96" s="3" t="s">
        <v>5799</v>
      </c>
      <c r="R96" s="3">
        <v>14</v>
      </c>
      <c r="S96" s="18">
        <f>4/14</f>
        <v>0.2857142857142857</v>
      </c>
    </row>
    <row r="97" spans="1:19" x14ac:dyDescent="0.25">
      <c r="B97" s="3" t="s">
        <v>5864</v>
      </c>
      <c r="C97" s="3">
        <v>5</v>
      </c>
      <c r="D97" s="18">
        <f>0/5</f>
        <v>0</v>
      </c>
      <c r="F97" s="8" t="s">
        <v>5534</v>
      </c>
      <c r="G97" s="3" t="s">
        <v>5767</v>
      </c>
      <c r="H97" s="3">
        <v>14</v>
      </c>
      <c r="I97" s="18">
        <f>3/14</f>
        <v>0.21428571428571427</v>
      </c>
      <c r="K97" s="16" t="s">
        <v>5788</v>
      </c>
      <c r="L97" s="14" t="s">
        <v>5783</v>
      </c>
      <c r="M97" s="3">
        <v>10</v>
      </c>
      <c r="N97" s="18">
        <f>0/10</f>
        <v>0</v>
      </c>
      <c r="P97" s="11" t="s">
        <v>5539</v>
      </c>
      <c r="Q97" s="3" t="s">
        <v>5800</v>
      </c>
      <c r="R97" s="3">
        <v>10</v>
      </c>
      <c r="S97" s="18">
        <f>0/10</f>
        <v>0</v>
      </c>
    </row>
    <row r="98" spans="1:19" x14ac:dyDescent="0.25">
      <c r="B98" s="2" t="s">
        <v>5560</v>
      </c>
      <c r="C98" s="3">
        <v>80</v>
      </c>
      <c r="D98" s="18">
        <f>24/80</f>
        <v>0.3</v>
      </c>
      <c r="F98" s="8" t="s">
        <v>5534</v>
      </c>
      <c r="G98" s="3" t="s">
        <v>5768</v>
      </c>
      <c r="H98" s="3">
        <v>11</v>
      </c>
      <c r="I98" s="18">
        <f>1/11</f>
        <v>9.0909090909090912E-2</v>
      </c>
      <c r="K98" s="16" t="s">
        <v>5788</v>
      </c>
      <c r="L98" s="14" t="s">
        <v>5784</v>
      </c>
      <c r="M98" s="3">
        <v>17</v>
      </c>
      <c r="N98" s="18">
        <f>6/17</f>
        <v>0.35294117647058826</v>
      </c>
      <c r="P98" s="11" t="s">
        <v>5539</v>
      </c>
      <c r="Q98" s="3" t="s">
        <v>5801</v>
      </c>
      <c r="R98" s="3">
        <v>10</v>
      </c>
      <c r="S98" s="18">
        <f>0/10</f>
        <v>0</v>
      </c>
    </row>
    <row r="99" spans="1:19" x14ac:dyDescent="0.25">
      <c r="F99" s="12" t="s">
        <v>5536</v>
      </c>
      <c r="G99" s="3" t="s">
        <v>5769</v>
      </c>
      <c r="H99" s="3">
        <v>10</v>
      </c>
      <c r="I99" s="18">
        <f>3/10</f>
        <v>0.3</v>
      </c>
      <c r="K99" s="16" t="s">
        <v>5788</v>
      </c>
      <c r="L99" s="14" t="s">
        <v>5786</v>
      </c>
      <c r="M99" s="3">
        <v>10</v>
      </c>
      <c r="N99" s="18">
        <f>1/10</f>
        <v>0.1</v>
      </c>
      <c r="P99" s="11" t="s">
        <v>5539</v>
      </c>
      <c r="Q99" s="3" t="s">
        <v>5802</v>
      </c>
      <c r="R99" s="3">
        <v>12</v>
      </c>
      <c r="S99" s="18">
        <f>3/12</f>
        <v>0.25</v>
      </c>
    </row>
    <row r="100" spans="1:19" x14ac:dyDescent="0.25">
      <c r="F100" s="12" t="s">
        <v>5536</v>
      </c>
      <c r="G100" s="3" t="s">
        <v>5770</v>
      </c>
      <c r="H100" s="3">
        <v>9</v>
      </c>
      <c r="I100" s="18">
        <f>2/9</f>
        <v>0.22222222222222221</v>
      </c>
      <c r="L100" s="3" t="s">
        <v>5864</v>
      </c>
      <c r="M100" s="3">
        <v>1</v>
      </c>
      <c r="N100" s="18">
        <f>0/1</f>
        <v>0</v>
      </c>
      <c r="P100" s="10" t="s">
        <v>5559</v>
      </c>
      <c r="Q100" s="3" t="s">
        <v>5803</v>
      </c>
      <c r="R100" s="3">
        <v>13</v>
      </c>
      <c r="S100" s="18">
        <f>0/13</f>
        <v>0</v>
      </c>
    </row>
    <row r="101" spans="1:19" x14ac:dyDescent="0.25">
      <c r="F101" s="12" t="s">
        <v>5536</v>
      </c>
      <c r="G101" s="3" t="s">
        <v>5772</v>
      </c>
      <c r="H101" s="3">
        <v>11</v>
      </c>
      <c r="I101" s="18">
        <f>2/11</f>
        <v>0.18181818181818182</v>
      </c>
      <c r="L101" s="2" t="s">
        <v>5560</v>
      </c>
      <c r="M101" s="3">
        <v>118</v>
      </c>
      <c r="N101" s="18">
        <f>30/118</f>
        <v>0.25423728813559321</v>
      </c>
      <c r="P101" s="13" t="s">
        <v>5654</v>
      </c>
      <c r="Q101" s="3" t="s">
        <v>5804</v>
      </c>
      <c r="R101" s="3">
        <v>18</v>
      </c>
      <c r="S101" s="18">
        <f>4/18</f>
        <v>0.22222222222222221</v>
      </c>
    </row>
    <row r="102" spans="1:19" x14ac:dyDescent="0.25">
      <c r="F102" s="13" t="s">
        <v>5654</v>
      </c>
      <c r="G102" s="3" t="s">
        <v>5771</v>
      </c>
      <c r="H102" s="3">
        <v>13</v>
      </c>
      <c r="I102" s="18">
        <f>1/13</f>
        <v>7.6923076923076927E-2</v>
      </c>
      <c r="Q102" s="3" t="s">
        <v>5864</v>
      </c>
      <c r="R102" s="3">
        <v>4</v>
      </c>
      <c r="S102" s="18">
        <f>1/4</f>
        <v>0.25</v>
      </c>
    </row>
    <row r="103" spans="1:19" x14ac:dyDescent="0.25">
      <c r="G103" s="3" t="s">
        <v>5864</v>
      </c>
      <c r="H103" s="3">
        <v>3</v>
      </c>
      <c r="I103" s="18">
        <f>1/3</f>
        <v>0.33333333333333331</v>
      </c>
      <c r="Q103" s="2" t="s">
        <v>5560</v>
      </c>
      <c r="R103" s="3">
        <v>168</v>
      </c>
      <c r="S103" s="18">
        <f>39/168</f>
        <v>0.23214285714285715</v>
      </c>
    </row>
    <row r="104" spans="1:19" x14ac:dyDescent="0.25">
      <c r="G104" s="2" t="s">
        <v>5560</v>
      </c>
      <c r="H104" s="3">
        <v>160</v>
      </c>
      <c r="I104" s="18">
        <f>39/160</f>
        <v>0.24374999999999999</v>
      </c>
    </row>
    <row r="105" spans="1:19" x14ac:dyDescent="0.25">
      <c r="G105" s="2"/>
    </row>
    <row r="107" spans="1:19" x14ac:dyDescent="0.25">
      <c r="B107" s="3" t="s">
        <v>5805</v>
      </c>
      <c r="G107" s="3" t="s">
        <v>5821</v>
      </c>
      <c r="L107" s="3" t="s">
        <v>5836</v>
      </c>
    </row>
    <row r="108" spans="1:19" x14ac:dyDescent="0.25">
      <c r="A108" s="3" t="s">
        <v>5520</v>
      </c>
      <c r="B108" s="3" t="s">
        <v>5521</v>
      </c>
      <c r="C108" s="3" t="s">
        <v>5600</v>
      </c>
      <c r="D108" s="3" t="s">
        <v>5601</v>
      </c>
      <c r="F108" s="3" t="s">
        <v>5520</v>
      </c>
      <c r="G108" s="3" t="s">
        <v>5521</v>
      </c>
      <c r="H108" s="3" t="s">
        <v>5600</v>
      </c>
      <c r="I108" s="3" t="s">
        <v>5601</v>
      </c>
      <c r="K108" s="3" t="s">
        <v>5520</v>
      </c>
      <c r="L108" s="3" t="s">
        <v>5521</v>
      </c>
      <c r="M108" s="3" t="s">
        <v>5600</v>
      </c>
      <c r="N108" s="3" t="s">
        <v>5601</v>
      </c>
    </row>
    <row r="109" spans="1:19" x14ac:dyDescent="0.25">
      <c r="A109" s="6" t="s">
        <v>5528</v>
      </c>
      <c r="B109" s="3" t="s">
        <v>5806</v>
      </c>
      <c r="C109" s="3">
        <v>10</v>
      </c>
      <c r="D109" s="18">
        <f>0/10</f>
        <v>0</v>
      </c>
      <c r="F109" s="6" t="s">
        <v>5528</v>
      </c>
      <c r="G109" s="3" t="s">
        <v>5822</v>
      </c>
      <c r="H109" s="3">
        <v>5</v>
      </c>
      <c r="I109" s="18">
        <f>0/5</f>
        <v>0</v>
      </c>
      <c r="K109" s="5" t="s">
        <v>5526</v>
      </c>
      <c r="L109" s="3" t="s">
        <v>5837</v>
      </c>
      <c r="M109" s="3">
        <v>6</v>
      </c>
      <c r="N109" s="18">
        <f>1/6</f>
        <v>0.16666666666666666</v>
      </c>
    </row>
    <row r="110" spans="1:19" x14ac:dyDescent="0.25">
      <c r="A110" s="6" t="s">
        <v>5528</v>
      </c>
      <c r="B110" s="3" t="s">
        <v>5807</v>
      </c>
      <c r="C110" s="3">
        <v>13</v>
      </c>
      <c r="D110" s="18">
        <f>5/13</f>
        <v>0.38461538461538464</v>
      </c>
      <c r="F110" s="7" t="s">
        <v>5531</v>
      </c>
      <c r="G110" s="3" t="s">
        <v>5823</v>
      </c>
      <c r="H110" s="3">
        <v>9</v>
      </c>
      <c r="I110" s="18">
        <f>1/9</f>
        <v>0.1111111111111111</v>
      </c>
      <c r="K110" s="6" t="s">
        <v>5528</v>
      </c>
      <c r="L110" s="3" t="s">
        <v>5838</v>
      </c>
      <c r="M110" s="3">
        <v>7</v>
      </c>
      <c r="N110" s="18">
        <f>3/7</f>
        <v>0.42857142857142855</v>
      </c>
    </row>
    <row r="111" spans="1:19" x14ac:dyDescent="0.25">
      <c r="A111" s="7" t="s">
        <v>5531</v>
      </c>
      <c r="B111" s="3" t="s">
        <v>5808</v>
      </c>
      <c r="C111" s="3">
        <v>6</v>
      </c>
      <c r="D111" s="18">
        <f>0/6</f>
        <v>0</v>
      </c>
      <c r="F111" s="7" t="s">
        <v>5531</v>
      </c>
      <c r="G111" s="3" t="s">
        <v>5824</v>
      </c>
      <c r="H111" s="3">
        <v>12</v>
      </c>
      <c r="I111" s="18">
        <f>6/12</f>
        <v>0.5</v>
      </c>
      <c r="K111" s="6" t="s">
        <v>5528</v>
      </c>
      <c r="L111" s="3" t="s">
        <v>5839</v>
      </c>
      <c r="M111" s="3">
        <v>6</v>
      </c>
      <c r="N111" s="18">
        <f>0/6</f>
        <v>0</v>
      </c>
    </row>
    <row r="112" spans="1:19" x14ac:dyDescent="0.25">
      <c r="A112" s="7" t="s">
        <v>5531</v>
      </c>
      <c r="B112" s="3" t="s">
        <v>5809</v>
      </c>
      <c r="C112" s="3">
        <v>11</v>
      </c>
      <c r="D112" s="18">
        <f>0/11</f>
        <v>0</v>
      </c>
      <c r="F112" s="8" t="s">
        <v>5534</v>
      </c>
      <c r="G112" s="3" t="s">
        <v>5825</v>
      </c>
      <c r="H112" s="3">
        <v>11</v>
      </c>
      <c r="I112" s="18">
        <f>0/11</f>
        <v>0</v>
      </c>
      <c r="K112" s="7" t="s">
        <v>5531</v>
      </c>
      <c r="L112" s="3" t="s">
        <v>5840</v>
      </c>
      <c r="M112" s="3">
        <v>5</v>
      </c>
      <c r="N112" s="18">
        <f>0/5</f>
        <v>0</v>
      </c>
    </row>
    <row r="113" spans="1:14" x14ac:dyDescent="0.25">
      <c r="A113" s="8" t="s">
        <v>5534</v>
      </c>
      <c r="B113" s="3" t="s">
        <v>5810</v>
      </c>
      <c r="C113" s="3">
        <v>8</v>
      </c>
      <c r="D113" s="18">
        <f>1/8</f>
        <v>0.125</v>
      </c>
      <c r="F113" s="8" t="s">
        <v>5534</v>
      </c>
      <c r="G113" s="3" t="s">
        <v>5826</v>
      </c>
      <c r="H113" s="3">
        <v>13</v>
      </c>
      <c r="I113" s="18">
        <f>1/13</f>
        <v>7.6923076923076927E-2</v>
      </c>
      <c r="K113" s="7" t="s">
        <v>5531</v>
      </c>
      <c r="L113" s="3" t="s">
        <v>5841</v>
      </c>
      <c r="M113" s="3">
        <v>10</v>
      </c>
      <c r="N113" s="18">
        <f>0/10</f>
        <v>0</v>
      </c>
    </row>
    <row r="114" spans="1:14" x14ac:dyDescent="0.25">
      <c r="A114" s="8" t="s">
        <v>5534</v>
      </c>
      <c r="B114" s="3" t="s">
        <v>5811</v>
      </c>
      <c r="C114" s="3">
        <v>11</v>
      </c>
      <c r="D114" s="18">
        <f>0/11</f>
        <v>0</v>
      </c>
      <c r="F114" s="8" t="s">
        <v>5534</v>
      </c>
      <c r="G114" s="3" t="s">
        <v>5827</v>
      </c>
      <c r="H114" s="3">
        <v>12</v>
      </c>
      <c r="I114" s="18">
        <f>1/12</f>
        <v>8.3333333333333329E-2</v>
      </c>
      <c r="K114" s="8" t="s">
        <v>5534</v>
      </c>
      <c r="L114" s="3" t="s">
        <v>5842</v>
      </c>
      <c r="M114" s="3">
        <v>9</v>
      </c>
      <c r="N114" s="18">
        <f>1/9</f>
        <v>0.1111111111111111</v>
      </c>
    </row>
    <row r="115" spans="1:14" x14ac:dyDescent="0.25">
      <c r="A115" s="12" t="s">
        <v>5536</v>
      </c>
      <c r="B115" s="3" t="s">
        <v>5812</v>
      </c>
      <c r="C115" s="3">
        <v>6</v>
      </c>
      <c r="D115" s="18">
        <f>0/6</f>
        <v>0</v>
      </c>
      <c r="F115" s="8" t="s">
        <v>5534</v>
      </c>
      <c r="G115" s="3" t="s">
        <v>5828</v>
      </c>
      <c r="H115" s="3">
        <v>42</v>
      </c>
      <c r="I115" s="18">
        <f>10/42</f>
        <v>0.23809523809523808</v>
      </c>
      <c r="K115" s="8" t="s">
        <v>5534</v>
      </c>
      <c r="L115" s="3" t="s">
        <v>5843</v>
      </c>
      <c r="M115" s="3">
        <v>5</v>
      </c>
      <c r="N115" s="18">
        <f>1/5</f>
        <v>0.2</v>
      </c>
    </row>
    <row r="116" spans="1:14" x14ac:dyDescent="0.25">
      <c r="A116" s="12" t="s">
        <v>5536</v>
      </c>
      <c r="B116" s="3" t="s">
        <v>5813</v>
      </c>
      <c r="C116" s="3">
        <v>11</v>
      </c>
      <c r="D116" s="18">
        <f>0/11</f>
        <v>0</v>
      </c>
      <c r="F116" s="12" t="s">
        <v>5536</v>
      </c>
      <c r="G116" s="3" t="s">
        <v>5829</v>
      </c>
      <c r="H116" s="3">
        <v>6</v>
      </c>
      <c r="I116" s="18">
        <f>0/6</f>
        <v>0</v>
      </c>
      <c r="K116" s="8" t="s">
        <v>5534</v>
      </c>
      <c r="L116" s="3" t="s">
        <v>5844</v>
      </c>
      <c r="M116" s="3">
        <v>5</v>
      </c>
      <c r="N116" s="18">
        <f>1/5</f>
        <v>0.2</v>
      </c>
    </row>
    <row r="117" spans="1:14" x14ac:dyDescent="0.25">
      <c r="A117" s="12" t="s">
        <v>5536</v>
      </c>
      <c r="B117" s="3" t="s">
        <v>5814</v>
      </c>
      <c r="C117" s="3">
        <v>14</v>
      </c>
      <c r="D117" s="18">
        <f>3/14</f>
        <v>0.21428571428571427</v>
      </c>
      <c r="F117" s="12" t="s">
        <v>5536</v>
      </c>
      <c r="G117" s="3" t="s">
        <v>5830</v>
      </c>
      <c r="H117" s="3">
        <v>11</v>
      </c>
      <c r="I117" s="18">
        <f>2/11</f>
        <v>0.18181818181818182</v>
      </c>
      <c r="K117" s="12" t="s">
        <v>5536</v>
      </c>
      <c r="L117" s="3" t="s">
        <v>5845</v>
      </c>
      <c r="M117" s="3">
        <v>9</v>
      </c>
      <c r="N117" s="18">
        <f>0/9</f>
        <v>0</v>
      </c>
    </row>
    <row r="118" spans="1:14" x14ac:dyDescent="0.25">
      <c r="A118" s="12" t="s">
        <v>5536</v>
      </c>
      <c r="B118" s="3" t="s">
        <v>5815</v>
      </c>
      <c r="C118" s="3">
        <v>25</v>
      </c>
      <c r="D118" s="18">
        <f>5/25</f>
        <v>0.2</v>
      </c>
      <c r="F118" s="11" t="s">
        <v>5539</v>
      </c>
      <c r="G118" s="3" t="s">
        <v>5831</v>
      </c>
      <c r="H118" s="3">
        <v>10</v>
      </c>
      <c r="I118" s="18">
        <f>0/10</f>
        <v>0</v>
      </c>
      <c r="K118" s="12" t="s">
        <v>5536</v>
      </c>
      <c r="L118" s="3" t="s">
        <v>5846</v>
      </c>
      <c r="M118" s="3">
        <v>11</v>
      </c>
      <c r="N118" s="18">
        <f>0/11</f>
        <v>0</v>
      </c>
    </row>
    <row r="119" spans="1:14" x14ac:dyDescent="0.25">
      <c r="A119" s="12" t="s">
        <v>5536</v>
      </c>
      <c r="B119" s="3" t="s">
        <v>5816</v>
      </c>
      <c r="C119" s="3">
        <v>11</v>
      </c>
      <c r="D119" s="18">
        <f>2/11</f>
        <v>0.18181818181818182</v>
      </c>
      <c r="F119" s="11" t="s">
        <v>5539</v>
      </c>
      <c r="G119" s="3" t="s">
        <v>5832</v>
      </c>
      <c r="H119" s="3">
        <v>6</v>
      </c>
      <c r="I119" s="18">
        <f>2/6</f>
        <v>0.33333333333333331</v>
      </c>
      <c r="K119" s="12" t="s">
        <v>5536</v>
      </c>
      <c r="L119" s="3" t="s">
        <v>5847</v>
      </c>
      <c r="M119" s="3">
        <v>11</v>
      </c>
      <c r="N119" s="18">
        <f>2/11</f>
        <v>0.18181818181818182</v>
      </c>
    </row>
    <row r="120" spans="1:14" x14ac:dyDescent="0.25">
      <c r="A120" s="11" t="s">
        <v>5539</v>
      </c>
      <c r="B120" s="3" t="s">
        <v>5817</v>
      </c>
      <c r="C120" s="3">
        <v>12</v>
      </c>
      <c r="D120" s="18">
        <f>1/12</f>
        <v>8.3333333333333329E-2</v>
      </c>
      <c r="F120" s="11" t="s">
        <v>5539</v>
      </c>
      <c r="G120" s="3" t="s">
        <v>5833</v>
      </c>
      <c r="H120" s="3">
        <v>10</v>
      </c>
      <c r="I120" s="18">
        <f>1/10</f>
        <v>0.1</v>
      </c>
      <c r="K120" s="11" t="s">
        <v>5539</v>
      </c>
      <c r="L120" s="3" t="s">
        <v>5848</v>
      </c>
      <c r="M120" s="3">
        <v>11</v>
      </c>
      <c r="N120" s="18">
        <f>0/11</f>
        <v>0</v>
      </c>
    </row>
    <row r="121" spans="1:14" x14ac:dyDescent="0.25">
      <c r="A121" s="11" t="s">
        <v>5539</v>
      </c>
      <c r="B121" s="3" t="s">
        <v>5818</v>
      </c>
      <c r="C121" s="3">
        <v>5</v>
      </c>
      <c r="D121" s="18">
        <f>1/5</f>
        <v>0.2</v>
      </c>
      <c r="F121" s="13" t="s">
        <v>5654</v>
      </c>
      <c r="G121" s="3" t="s">
        <v>5834</v>
      </c>
      <c r="H121" s="3">
        <v>11</v>
      </c>
      <c r="I121" s="18">
        <f>0/11</f>
        <v>0</v>
      </c>
      <c r="K121" s="11" t="s">
        <v>5539</v>
      </c>
      <c r="L121" s="3" t="s">
        <v>5849</v>
      </c>
      <c r="M121" s="3">
        <v>14</v>
      </c>
      <c r="N121" s="18">
        <f>2/14</f>
        <v>0.14285714285714285</v>
      </c>
    </row>
    <row r="122" spans="1:14" x14ac:dyDescent="0.25">
      <c r="A122" s="10" t="s">
        <v>5559</v>
      </c>
      <c r="B122" s="3" t="s">
        <v>5819</v>
      </c>
      <c r="C122" s="3">
        <v>13</v>
      </c>
      <c r="D122" s="18">
        <f>1/13</f>
        <v>7.6923076923076927E-2</v>
      </c>
      <c r="F122" s="9" t="s">
        <v>5615</v>
      </c>
      <c r="G122" s="3" t="s">
        <v>5835</v>
      </c>
      <c r="H122" s="3">
        <v>12</v>
      </c>
      <c r="I122" s="18">
        <f>2/12</f>
        <v>0.16666666666666666</v>
      </c>
      <c r="K122" s="13" t="s">
        <v>5654</v>
      </c>
      <c r="L122" s="3" t="s">
        <v>5850</v>
      </c>
      <c r="M122" s="3">
        <v>21</v>
      </c>
      <c r="N122" s="18">
        <f>4/21</f>
        <v>0.19047619047619047</v>
      </c>
    </row>
    <row r="123" spans="1:14" x14ac:dyDescent="0.25">
      <c r="A123" s="9" t="s">
        <v>5615</v>
      </c>
      <c r="B123" s="3" t="s">
        <v>5820</v>
      </c>
      <c r="C123" s="3">
        <v>12</v>
      </c>
      <c r="D123" s="18">
        <f>2/12</f>
        <v>0.16666666666666666</v>
      </c>
      <c r="G123" s="3" t="s">
        <v>5864</v>
      </c>
      <c r="H123" s="3">
        <v>3</v>
      </c>
      <c r="I123" s="18">
        <f>0/3</f>
        <v>0</v>
      </c>
      <c r="K123" s="9" t="s">
        <v>5615</v>
      </c>
      <c r="L123" s="3" t="s">
        <v>5851</v>
      </c>
      <c r="M123" s="3">
        <v>12</v>
      </c>
      <c r="N123" s="18">
        <f>1/12</f>
        <v>8.3333333333333329E-2</v>
      </c>
    </row>
    <row r="124" spans="1:14" x14ac:dyDescent="0.25">
      <c r="B124" s="3" t="s">
        <v>5864</v>
      </c>
      <c r="C124" s="3">
        <v>5</v>
      </c>
      <c r="D124" s="18">
        <f>1/5</f>
        <v>0.2</v>
      </c>
      <c r="G124" s="2" t="s">
        <v>5560</v>
      </c>
      <c r="H124" s="3">
        <v>173</v>
      </c>
      <c r="I124" s="18">
        <f>26/173</f>
        <v>0.15028901734104047</v>
      </c>
      <c r="L124" s="3" t="s">
        <v>5864</v>
      </c>
      <c r="M124" s="3">
        <v>2</v>
      </c>
      <c r="N124" s="18">
        <f>0/2</f>
        <v>0</v>
      </c>
    </row>
    <row r="125" spans="1:14" x14ac:dyDescent="0.25">
      <c r="B125" s="2" t="s">
        <v>5560</v>
      </c>
      <c r="C125" s="3">
        <v>173</v>
      </c>
      <c r="D125" s="18">
        <f>22/173</f>
        <v>0.12716763005780346</v>
      </c>
      <c r="L125" s="2" t="s">
        <v>5560</v>
      </c>
      <c r="M125" s="3">
        <v>144</v>
      </c>
      <c r="N125" s="18">
        <f>16/144</f>
        <v>0.1111111111111111</v>
      </c>
    </row>
  </sheetData>
  <conditionalFormatting sqref="D3:D1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1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8 I3:I21 N3:N17 S3:S17">
    <cfRule type="colorScale" priority="8">
      <colorScale>
        <cfvo type="percent" val="0"/>
        <cfvo type="percent" val="50"/>
        <cfvo type="percent" val="100"/>
        <color rgb="FF63BE7B"/>
        <color rgb="FFFFEB84"/>
        <color rgb="FFF8696B"/>
      </colorScale>
    </cfRule>
    <cfRule type="colorScale" priority="12">
      <colorScale>
        <cfvo type="percent" val="0"/>
        <cfvo type="percent" val="50"/>
        <cfvo type="percent" val="100"/>
        <color rgb="FF00B050"/>
        <color rgb="FFFFEB84"/>
        <color rgb="FFFF0000"/>
      </colorScale>
    </cfRule>
    <cfRule type="colorScale" priority="13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I3:I21 I26:I28 I33:I3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8 I3:I21 N3:N17 S3:S17 I26:I28 I33:I35">
    <cfRule type="colorScale" priority="6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26:D40">
    <cfRule type="colorScale" priority="5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N26:N40 S26:S41 S46:S60 N46:N60 I46:I59 D46:D58 D65:D80 I65:I82 N65:N79 S65:S81 D87:D98 I87:I104 N87:N101 S87:S103 D109:D125 I109:I124 N109:N125">
    <cfRule type="colorScale" priority="4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N26:N40">
    <cfRule type="colorScale" priority="2">
      <colorScale>
        <cfvo type="num" val="0"/>
        <cfvo type="num" val="0.5"/>
        <cfvo type="num" val="1"/>
        <color rgb="FF63BE7B"/>
        <color rgb="FFFFEB84"/>
        <color rgb="FFF8696B"/>
      </colorScale>
    </cfRule>
    <cfRule type="colorScale" priority="3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3:D18 I3:I21 N3:N17 S3:S17 D26:D40 I26:I28 I33:I35 N26:N40 S26:S41 D46:D58 I46:I59 N46:N60 S46:S60 D65:D80 I65:I82 N65:N79 S65:S81 D87:D98 I87:I104 N87:N101 S87:S103 D109:D125 I109:I124 N109:N125">
    <cfRule type="colorScale" priority="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G6" sqref="G6"/>
    </sheetView>
  </sheetViews>
  <sheetFormatPr defaultRowHeight="15" x14ac:dyDescent="0.25"/>
  <cols>
    <col min="1" max="1" width="19.7109375" bestFit="1" customWidth="1"/>
    <col min="2" max="2" width="10.85546875" customWidth="1"/>
  </cols>
  <sheetData>
    <row r="1" spans="1:2" x14ac:dyDescent="0.25">
      <c r="A1" s="3" t="s">
        <v>5512</v>
      </c>
      <c r="B1" s="3" t="s">
        <v>5601</v>
      </c>
    </row>
    <row r="2" spans="1:2" x14ac:dyDescent="0.25">
      <c r="A2" s="3" t="s">
        <v>5518</v>
      </c>
      <c r="B2" s="18">
        <f>24/80</f>
        <v>0.3</v>
      </c>
    </row>
    <row r="3" spans="1:2" x14ac:dyDescent="0.25">
      <c r="A3" s="3" t="s">
        <v>5852</v>
      </c>
      <c r="B3" s="18">
        <f>0/3</f>
        <v>0</v>
      </c>
    </row>
    <row r="4" spans="1:2" x14ac:dyDescent="0.25">
      <c r="A4" s="3" t="s">
        <v>5542</v>
      </c>
      <c r="B4" s="18">
        <f>56/130</f>
        <v>0.43076923076923079</v>
      </c>
    </row>
    <row r="5" spans="1:2" x14ac:dyDescent="0.25">
      <c r="A5" s="3" t="s">
        <v>5855</v>
      </c>
      <c r="B5" s="18">
        <f>10/71</f>
        <v>0.14084507042253522</v>
      </c>
    </row>
    <row r="6" spans="1:2" x14ac:dyDescent="0.25">
      <c r="A6" s="3" t="s">
        <v>5630</v>
      </c>
      <c r="B6" s="18">
        <f>20/114</f>
        <v>0.17543859649122806</v>
      </c>
    </row>
    <row r="7" spans="1:2" x14ac:dyDescent="0.25">
      <c r="A7" s="3" t="s">
        <v>5717</v>
      </c>
      <c r="B7" s="18">
        <f>12/82</f>
        <v>0.14634146341463414</v>
      </c>
    </row>
    <row r="8" spans="1:2" x14ac:dyDescent="0.25">
      <c r="A8" s="3" t="s">
        <v>5773</v>
      </c>
      <c r="B8" s="18">
        <f>30/118</f>
        <v>0.25423728813559321</v>
      </c>
    </row>
    <row r="9" spans="1:2" x14ac:dyDescent="0.25">
      <c r="A9" s="3" t="s">
        <v>5519</v>
      </c>
      <c r="B9" s="18">
        <f>59/125</f>
        <v>0.47199999999999998</v>
      </c>
    </row>
    <row r="10" spans="1:2" x14ac:dyDescent="0.25">
      <c r="A10" s="3" t="s">
        <v>5561</v>
      </c>
      <c r="B10" s="18">
        <f>43/103</f>
        <v>0.41747572815533979</v>
      </c>
    </row>
    <row r="11" spans="1:2" x14ac:dyDescent="0.25">
      <c r="A11" s="3" t="s">
        <v>5587</v>
      </c>
      <c r="B11" s="18">
        <f>39/108</f>
        <v>0.3611111111111111</v>
      </c>
    </row>
    <row r="12" spans="1:2" x14ac:dyDescent="0.25">
      <c r="A12" s="3" t="s">
        <v>5602</v>
      </c>
      <c r="B12" s="18">
        <f>54/120</f>
        <v>0.45</v>
      </c>
    </row>
    <row r="13" spans="1:2" x14ac:dyDescent="0.25">
      <c r="A13" s="3" t="s">
        <v>5616</v>
      </c>
      <c r="B13" s="18">
        <f>52/130</f>
        <v>0.4</v>
      </c>
    </row>
    <row r="14" spans="1:2" x14ac:dyDescent="0.25">
      <c r="A14" s="3" t="s">
        <v>5642</v>
      </c>
      <c r="B14" s="18">
        <f>46/131</f>
        <v>0.35114503816793891</v>
      </c>
    </row>
    <row r="15" spans="1:2" x14ac:dyDescent="0.25">
      <c r="A15" s="3" t="s">
        <v>5656</v>
      </c>
      <c r="B15" s="18">
        <f>45/148</f>
        <v>0.30405405405405406</v>
      </c>
    </row>
    <row r="16" spans="1:2" x14ac:dyDescent="0.25">
      <c r="A16" s="3" t="s">
        <v>5671</v>
      </c>
      <c r="B16" s="18">
        <f>39/157</f>
        <v>0.24840764331210191</v>
      </c>
    </row>
    <row r="17" spans="1:2" x14ac:dyDescent="0.25">
      <c r="A17" s="3" t="s">
        <v>5685</v>
      </c>
      <c r="B17" s="18">
        <f>45/156</f>
        <v>0.28846153846153844</v>
      </c>
    </row>
    <row r="18" spans="1:2" x14ac:dyDescent="0.25">
      <c r="A18" s="3" t="s">
        <v>5856</v>
      </c>
      <c r="B18" s="18">
        <f>1/2</f>
        <v>0.5</v>
      </c>
    </row>
    <row r="19" spans="1:2" x14ac:dyDescent="0.25">
      <c r="A19" s="3" t="s">
        <v>5700</v>
      </c>
      <c r="B19" s="18">
        <f>55/158</f>
        <v>0.34810126582278483</v>
      </c>
    </row>
    <row r="20" spans="1:2" x14ac:dyDescent="0.25">
      <c r="A20" s="3" t="s">
        <v>5730</v>
      </c>
      <c r="B20" s="18">
        <f>44/168</f>
        <v>0.26190476190476192</v>
      </c>
    </row>
    <row r="21" spans="1:2" x14ac:dyDescent="0.25">
      <c r="A21" s="3" t="s">
        <v>5756</v>
      </c>
      <c r="B21" s="18">
        <f>39/160</f>
        <v>0.24374999999999999</v>
      </c>
    </row>
    <row r="22" spans="1:2" x14ac:dyDescent="0.25">
      <c r="A22" s="3" t="s">
        <v>5789</v>
      </c>
      <c r="B22" s="18">
        <f>39/168</f>
        <v>0.23214285714285715</v>
      </c>
    </row>
    <row r="23" spans="1:2" x14ac:dyDescent="0.25">
      <c r="A23" s="3" t="s">
        <v>5805</v>
      </c>
      <c r="B23" s="18">
        <f>22/173</f>
        <v>0.12716763005780346</v>
      </c>
    </row>
    <row r="24" spans="1:2" x14ac:dyDescent="0.25">
      <c r="A24" s="3" t="s">
        <v>5821</v>
      </c>
      <c r="B24" s="18">
        <f>26/173</f>
        <v>0.15028901734104047</v>
      </c>
    </row>
    <row r="25" spans="1:2" x14ac:dyDescent="0.25">
      <c r="A25" s="3" t="s">
        <v>5836</v>
      </c>
      <c r="B25" s="18">
        <f>16/144</f>
        <v>0.1111111111111111</v>
      </c>
    </row>
  </sheetData>
  <sortState ref="A2:B25">
    <sortCondition ref="A2:A25"/>
  </sortState>
  <conditionalFormatting sqref="B2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olorScale" priority="66">
      <colorScale>
        <cfvo type="percent" val="0"/>
        <cfvo type="percent" val="50"/>
        <cfvo type="percent" val="100"/>
        <color rgb="FF63BE7B"/>
        <color rgb="FFFFEB84"/>
        <color rgb="FFF8696B"/>
      </colorScale>
    </cfRule>
    <cfRule type="colorScale" priority="67">
      <colorScale>
        <cfvo type="percent" val="0"/>
        <cfvo type="percent" val="50"/>
        <cfvo type="percent" val="100"/>
        <color rgb="FF00B050"/>
        <color rgb="FFFFEB84"/>
        <color rgb="FFFF0000"/>
      </colorScale>
    </cfRule>
    <cfRule type="colorScale" priority="68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B2">
    <cfRule type="colorScale" priority="65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2">
    <cfRule type="colorScale" priority="6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olorScale" priority="60">
      <colorScale>
        <cfvo type="percent" val="0"/>
        <cfvo type="percent" val="50"/>
        <cfvo type="percent" val="100"/>
        <color rgb="FF63BE7B"/>
        <color rgb="FFFFEB84"/>
        <color rgb="FFF8696B"/>
      </colorScale>
    </cfRule>
    <cfRule type="colorScale" priority="61">
      <colorScale>
        <cfvo type="percent" val="0"/>
        <cfvo type="percent" val="50"/>
        <cfvo type="percent" val="100"/>
        <color rgb="FF00B050"/>
        <color rgb="FFFFEB84"/>
        <color rgb="FFFF0000"/>
      </colorScale>
    </cfRule>
    <cfRule type="colorScale" priority="62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B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olorScale" priority="58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3">
    <cfRule type="colorScale" priority="57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4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olorScale" priority="53">
      <colorScale>
        <cfvo type="percent" val="0"/>
        <cfvo type="percent" val="50"/>
        <cfvo type="percent" val="100"/>
        <color rgb="FF63BE7B"/>
        <color rgb="FFFFEB84"/>
        <color rgb="FFF8696B"/>
      </colorScale>
    </cfRule>
    <cfRule type="colorScale" priority="54">
      <colorScale>
        <cfvo type="percent" val="0"/>
        <cfvo type="percent" val="50"/>
        <cfvo type="percent" val="100"/>
        <color rgb="FF00B050"/>
        <color rgb="FFFFEB84"/>
        <color rgb="FFFF0000"/>
      </colorScale>
    </cfRule>
    <cfRule type="colorScale" priority="55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B4">
    <cfRule type="colorScale" priority="52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4">
    <cfRule type="colorScale" priority="5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5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olorScale" priority="47">
      <colorScale>
        <cfvo type="percent" val="0"/>
        <cfvo type="percent" val="50"/>
        <cfvo type="percent" val="100"/>
        <color rgb="FF63BE7B"/>
        <color rgb="FFFFEB84"/>
        <color rgb="FFF8696B"/>
      </colorScale>
    </cfRule>
    <cfRule type="colorScale" priority="48">
      <colorScale>
        <cfvo type="percent" val="0"/>
        <cfvo type="percent" val="50"/>
        <cfvo type="percent" val="100"/>
        <color rgb="FF00B050"/>
        <color rgb="FFFFEB84"/>
        <color rgb="FFFF0000"/>
      </colorScale>
    </cfRule>
    <cfRule type="colorScale" priority="49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B5">
    <cfRule type="colorScale" priority="46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5">
    <cfRule type="colorScale" priority="4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6">
    <cfRule type="colorScale" priority="44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6">
    <cfRule type="colorScale" priority="4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olorScale" priority="41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7">
    <cfRule type="colorScale" priority="40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olorScale" priority="38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8">
    <cfRule type="colorScale" priority="37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9">
    <cfRule type="colorScale" priority="36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9">
    <cfRule type="colorScale" priority="34">
      <colorScale>
        <cfvo type="num" val="0"/>
        <cfvo type="num" val="0.5"/>
        <cfvo type="num" val="1"/>
        <color rgb="FF63BE7B"/>
        <color rgb="FFFFEB84"/>
        <color rgb="FFF8696B"/>
      </colorScale>
    </cfRule>
    <cfRule type="colorScale" priority="35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9">
    <cfRule type="colorScale" priority="3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10">
    <cfRule type="colorScale" priority="32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10">
    <cfRule type="colorScale" priority="3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11">
    <cfRule type="colorScale" priority="30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11">
    <cfRule type="colorScale" priority="29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12">
    <cfRule type="colorScale" priority="28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12">
    <cfRule type="colorScale" priority="27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13">
    <cfRule type="colorScale" priority="26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13">
    <cfRule type="colorScale" priority="2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14">
    <cfRule type="colorScale" priority="24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14">
    <cfRule type="colorScale" priority="2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15">
    <cfRule type="colorScale" priority="22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15">
    <cfRule type="colorScale" priority="2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16">
    <cfRule type="colorScale" priority="20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16">
    <cfRule type="colorScale" priority="19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17">
    <cfRule type="colorScale" priority="18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17">
    <cfRule type="colorScale" priority="17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18">
    <cfRule type="colorScale" priority="16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18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19">
    <cfRule type="colorScale" priority="14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19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20">
    <cfRule type="colorScale" priority="12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20">
    <cfRule type="colorScale" priority="1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21">
    <cfRule type="colorScale" priority="10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21">
    <cfRule type="colorScale" priority="9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22">
    <cfRule type="colorScale" priority="8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22">
    <cfRule type="colorScale" priority="7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23">
    <cfRule type="colorScale" priority="6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23">
    <cfRule type="colorScale" priority="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24">
    <cfRule type="colorScale" priority="4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24">
    <cfRule type="colorScale" priority="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25">
    <cfRule type="colorScale" priority="2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25">
    <cfRule type="colorScale" priority="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topLeftCell="A278" workbookViewId="0">
      <selection activeCell="L289" sqref="L289"/>
    </sheetView>
  </sheetViews>
  <sheetFormatPr defaultRowHeight="15" x14ac:dyDescent="0.25"/>
  <cols>
    <col min="1" max="1" width="14.42578125" customWidth="1"/>
    <col min="2" max="2" width="8.7109375" customWidth="1"/>
    <col min="3" max="3" width="3" customWidth="1"/>
    <col min="4" max="4" width="5.5703125" customWidth="1"/>
  </cols>
  <sheetData>
    <row r="1" spans="1:4" x14ac:dyDescent="0.25">
      <c r="A1" s="3" t="s">
        <v>5520</v>
      </c>
      <c r="B1" s="3" t="s">
        <v>5521</v>
      </c>
      <c r="C1" s="3" t="s">
        <v>5600</v>
      </c>
      <c r="D1" s="3" t="s">
        <v>5601</v>
      </c>
    </row>
    <row r="2" spans="1:4" x14ac:dyDescent="0.25">
      <c r="A2" s="4" t="s">
        <v>5881</v>
      </c>
      <c r="B2" s="14" t="s">
        <v>5862</v>
      </c>
      <c r="C2" s="3">
        <v>1</v>
      </c>
      <c r="D2" s="18">
        <f>0/1</f>
        <v>0</v>
      </c>
    </row>
    <row r="3" spans="1:4" x14ac:dyDescent="0.25">
      <c r="A3" s="4" t="s">
        <v>5881</v>
      </c>
      <c r="B3" s="14" t="s">
        <v>5861</v>
      </c>
      <c r="C3" s="3">
        <v>1</v>
      </c>
      <c r="D3" s="18">
        <f>0/1</f>
        <v>0</v>
      </c>
    </row>
    <row r="4" spans="1:4" x14ac:dyDescent="0.25">
      <c r="A4" s="4" t="s">
        <v>5881</v>
      </c>
      <c r="B4" s="14" t="s">
        <v>5860</v>
      </c>
      <c r="C4" s="3">
        <v>1</v>
      </c>
      <c r="D4" s="18">
        <f>0/1</f>
        <v>0</v>
      </c>
    </row>
    <row r="5" spans="1:4" x14ac:dyDescent="0.25">
      <c r="A5" s="4" t="s">
        <v>5881</v>
      </c>
      <c r="B5" s="3" t="s">
        <v>5574</v>
      </c>
      <c r="C5" s="3">
        <v>3</v>
      </c>
      <c r="D5" s="18">
        <f>1/3</f>
        <v>0.33333333333333331</v>
      </c>
    </row>
    <row r="6" spans="1:4" x14ac:dyDescent="0.25">
      <c r="A6" s="4" t="s">
        <v>5881</v>
      </c>
      <c r="B6" s="3" t="s">
        <v>5588</v>
      </c>
      <c r="C6" s="3">
        <v>4</v>
      </c>
      <c r="D6" s="18">
        <f>1/4</f>
        <v>0.25</v>
      </c>
    </row>
    <row r="7" spans="1:4" x14ac:dyDescent="0.25">
      <c r="A7" s="4" t="s">
        <v>5881</v>
      </c>
      <c r="B7" s="3" t="s">
        <v>5718</v>
      </c>
      <c r="C7" s="3">
        <v>5</v>
      </c>
      <c r="D7" s="18">
        <f>2/5</f>
        <v>0.4</v>
      </c>
    </row>
    <row r="8" spans="1:4" x14ac:dyDescent="0.25">
      <c r="A8" s="4" t="s">
        <v>5881</v>
      </c>
      <c r="B8" s="3" t="s">
        <v>5524</v>
      </c>
      <c r="C8" s="3">
        <v>5</v>
      </c>
      <c r="D8" s="18">
        <f>4/5</f>
        <v>0.8</v>
      </c>
    </row>
    <row r="9" spans="1:4" x14ac:dyDescent="0.25">
      <c r="A9" s="4" t="s">
        <v>5881</v>
      </c>
      <c r="B9" s="3" t="s">
        <v>5702</v>
      </c>
      <c r="C9" s="3">
        <v>5</v>
      </c>
      <c r="D9" s="18">
        <f>1/5</f>
        <v>0.2</v>
      </c>
    </row>
    <row r="10" spans="1:4" x14ac:dyDescent="0.25">
      <c r="A10" s="4" t="s">
        <v>5881</v>
      </c>
      <c r="B10" s="3" t="s">
        <v>5575</v>
      </c>
      <c r="C10" s="3">
        <v>6</v>
      </c>
      <c r="D10" s="18">
        <f>1/6</f>
        <v>0.16666666666666666</v>
      </c>
    </row>
    <row r="11" spans="1:4" x14ac:dyDescent="0.25">
      <c r="A11" s="4" t="s">
        <v>5881</v>
      </c>
      <c r="B11" s="3" t="s">
        <v>5543</v>
      </c>
      <c r="C11" s="3">
        <v>6</v>
      </c>
      <c r="D11" s="18">
        <f>3/6</f>
        <v>0.5</v>
      </c>
    </row>
    <row r="12" spans="1:4" x14ac:dyDescent="0.25">
      <c r="A12" s="4" t="s">
        <v>5881</v>
      </c>
      <c r="B12" s="3" t="s">
        <v>5701</v>
      </c>
      <c r="C12" s="3">
        <v>6</v>
      </c>
      <c r="D12" s="18">
        <f>3/6</f>
        <v>0.5</v>
      </c>
    </row>
    <row r="13" spans="1:4" x14ac:dyDescent="0.25">
      <c r="A13" s="4" t="s">
        <v>5881</v>
      </c>
      <c r="B13" s="3" t="s">
        <v>5758</v>
      </c>
      <c r="C13" s="3">
        <v>7</v>
      </c>
      <c r="D13" s="18">
        <f>1/7</f>
        <v>0.14285714285714285</v>
      </c>
    </row>
    <row r="14" spans="1:4" x14ac:dyDescent="0.25">
      <c r="A14" s="4" t="s">
        <v>5881</v>
      </c>
      <c r="B14" s="3" t="s">
        <v>5522</v>
      </c>
      <c r="C14" s="3">
        <v>8</v>
      </c>
      <c r="D14" s="18">
        <f>7/8</f>
        <v>0.875</v>
      </c>
    </row>
    <row r="15" spans="1:4" x14ac:dyDescent="0.25">
      <c r="A15" s="4" t="s">
        <v>5881</v>
      </c>
      <c r="B15" s="3" t="s">
        <v>5544</v>
      </c>
      <c r="C15" s="3">
        <v>8</v>
      </c>
      <c r="D15" s="18">
        <f>0/8</f>
        <v>0</v>
      </c>
    </row>
    <row r="16" spans="1:4" x14ac:dyDescent="0.25">
      <c r="A16" s="4" t="s">
        <v>5881</v>
      </c>
      <c r="B16" s="3" t="s">
        <v>5774</v>
      </c>
      <c r="C16" s="3">
        <v>9</v>
      </c>
      <c r="D16" s="18">
        <f>2/9</f>
        <v>0.22222222222222221</v>
      </c>
    </row>
    <row r="17" spans="1:4" x14ac:dyDescent="0.25">
      <c r="A17" s="4" t="s">
        <v>5881</v>
      </c>
      <c r="B17" s="3" t="s">
        <v>5790</v>
      </c>
      <c r="C17" s="3">
        <v>11</v>
      </c>
      <c r="D17" s="18">
        <f>4/11</f>
        <v>0.36363636363636365</v>
      </c>
    </row>
    <row r="18" spans="1:4" x14ac:dyDescent="0.25">
      <c r="A18" s="4" t="s">
        <v>5881</v>
      </c>
      <c r="B18" s="3" t="s">
        <v>5757</v>
      </c>
      <c r="C18" s="3">
        <v>11</v>
      </c>
      <c r="D18" s="18">
        <f>6/11</f>
        <v>0.54545454545454541</v>
      </c>
    </row>
    <row r="19" spans="1:4" x14ac:dyDescent="0.25">
      <c r="A19" s="4" t="s">
        <v>5881</v>
      </c>
      <c r="B19" s="3" t="s">
        <v>5603</v>
      </c>
      <c r="C19" s="3">
        <v>14</v>
      </c>
      <c r="D19" s="18">
        <f>6/14</f>
        <v>0.42857142857142855</v>
      </c>
    </row>
    <row r="20" spans="1:4" x14ac:dyDescent="0.25">
      <c r="A20" s="5" t="s">
        <v>5882</v>
      </c>
      <c r="B20" s="3" t="s">
        <v>5703</v>
      </c>
      <c r="C20" s="3">
        <v>3</v>
      </c>
      <c r="D20" s="18">
        <f>0/3</f>
        <v>0</v>
      </c>
    </row>
    <row r="21" spans="1:4" x14ac:dyDescent="0.25">
      <c r="A21" s="5" t="s">
        <v>5882</v>
      </c>
      <c r="B21" s="3" t="s">
        <v>5578</v>
      </c>
      <c r="C21" s="3">
        <v>4</v>
      </c>
      <c r="D21" s="18">
        <f>0/4</f>
        <v>0</v>
      </c>
    </row>
    <row r="22" spans="1:4" x14ac:dyDescent="0.25">
      <c r="A22" s="5" t="s">
        <v>5882</v>
      </c>
      <c r="B22" s="3" t="s">
        <v>5545</v>
      </c>
      <c r="C22" s="3">
        <v>4</v>
      </c>
      <c r="D22" s="18">
        <f>1/4</f>
        <v>0.25</v>
      </c>
    </row>
    <row r="23" spans="1:4" x14ac:dyDescent="0.25">
      <c r="A23" s="5" t="s">
        <v>5882</v>
      </c>
      <c r="B23" s="3" t="s">
        <v>5590</v>
      </c>
      <c r="C23" s="3">
        <v>4</v>
      </c>
      <c r="D23" s="18">
        <f>1/4</f>
        <v>0.25</v>
      </c>
    </row>
    <row r="24" spans="1:4" x14ac:dyDescent="0.25">
      <c r="A24" s="5" t="s">
        <v>5882</v>
      </c>
      <c r="B24" s="3" t="s">
        <v>5589</v>
      </c>
      <c r="C24" s="3">
        <v>4</v>
      </c>
      <c r="D24" s="18">
        <f>3/4</f>
        <v>0.75</v>
      </c>
    </row>
    <row r="25" spans="1:4" x14ac:dyDescent="0.25">
      <c r="A25" s="5" t="s">
        <v>5882</v>
      </c>
      <c r="B25" s="3" t="s">
        <v>5576</v>
      </c>
      <c r="C25" s="3">
        <v>5</v>
      </c>
      <c r="D25" s="18">
        <f>2/5</f>
        <v>0.4</v>
      </c>
    </row>
    <row r="26" spans="1:4" x14ac:dyDescent="0.25">
      <c r="A26" s="5" t="s">
        <v>5882</v>
      </c>
      <c r="B26" s="3" t="s">
        <v>5591</v>
      </c>
      <c r="C26" s="3">
        <v>5</v>
      </c>
      <c r="D26" s="18">
        <f>3/5</f>
        <v>0.6</v>
      </c>
    </row>
    <row r="27" spans="1:4" x14ac:dyDescent="0.25">
      <c r="A27" s="5" t="s">
        <v>5882</v>
      </c>
      <c r="B27" s="3" t="s">
        <v>5604</v>
      </c>
      <c r="C27" s="3">
        <v>5</v>
      </c>
      <c r="D27" s="18">
        <f>2/5</f>
        <v>0.4</v>
      </c>
    </row>
    <row r="28" spans="1:4" x14ac:dyDescent="0.25">
      <c r="A28" s="5" t="s">
        <v>5882</v>
      </c>
      <c r="B28" s="3" t="s">
        <v>5525</v>
      </c>
      <c r="C28" s="3">
        <v>5</v>
      </c>
      <c r="D28" s="18">
        <f>2/5</f>
        <v>0.4</v>
      </c>
    </row>
    <row r="29" spans="1:4" x14ac:dyDescent="0.25">
      <c r="A29" s="5" t="s">
        <v>5882</v>
      </c>
      <c r="B29" s="3" t="s">
        <v>5747</v>
      </c>
      <c r="C29" s="3">
        <v>6</v>
      </c>
      <c r="D29" s="18">
        <f>4/6</f>
        <v>0.66666666666666663</v>
      </c>
    </row>
    <row r="30" spans="1:4" x14ac:dyDescent="0.25">
      <c r="A30" s="5" t="s">
        <v>5882</v>
      </c>
      <c r="B30" s="14" t="s">
        <v>5865</v>
      </c>
      <c r="C30" s="3">
        <v>6</v>
      </c>
      <c r="D30" s="18">
        <f>4/6</f>
        <v>0.66666666666666663</v>
      </c>
    </row>
    <row r="31" spans="1:4" x14ac:dyDescent="0.25">
      <c r="A31" s="5" t="s">
        <v>5882</v>
      </c>
      <c r="B31" s="3" t="s">
        <v>5577</v>
      </c>
      <c r="C31" s="3">
        <v>6</v>
      </c>
      <c r="D31" s="18">
        <f>0/6</f>
        <v>0</v>
      </c>
    </row>
    <row r="32" spans="1:4" x14ac:dyDescent="0.25">
      <c r="A32" s="5" t="s">
        <v>5882</v>
      </c>
      <c r="B32" s="3" t="s">
        <v>5731</v>
      </c>
      <c r="C32" s="3">
        <v>6</v>
      </c>
      <c r="D32" s="18">
        <f>4/6</f>
        <v>0.66666666666666663</v>
      </c>
    </row>
    <row r="33" spans="1:4" x14ac:dyDescent="0.25">
      <c r="A33" s="5" t="s">
        <v>5882</v>
      </c>
      <c r="B33" s="3" t="s">
        <v>5837</v>
      </c>
      <c r="C33" s="3">
        <v>6</v>
      </c>
      <c r="D33" s="18">
        <f>1/6</f>
        <v>0.16666666666666666</v>
      </c>
    </row>
    <row r="34" spans="1:4" x14ac:dyDescent="0.25">
      <c r="A34" s="5" t="s">
        <v>5882</v>
      </c>
      <c r="B34" s="3" t="s">
        <v>5562</v>
      </c>
      <c r="C34" s="3">
        <v>6</v>
      </c>
      <c r="D34" s="18">
        <f>0/6</f>
        <v>0</v>
      </c>
    </row>
    <row r="35" spans="1:4" x14ac:dyDescent="0.25">
      <c r="A35" s="5" t="s">
        <v>5882</v>
      </c>
      <c r="B35" s="3" t="s">
        <v>5746</v>
      </c>
      <c r="C35" s="3">
        <v>7</v>
      </c>
      <c r="D35" s="18">
        <f>3/7</f>
        <v>0.42857142857142855</v>
      </c>
    </row>
    <row r="36" spans="1:4" x14ac:dyDescent="0.25">
      <c r="A36" s="5" t="s">
        <v>5882</v>
      </c>
      <c r="B36" s="3" t="s">
        <v>5760</v>
      </c>
      <c r="C36" s="3">
        <v>9</v>
      </c>
      <c r="D36" s="18">
        <f>3/9</f>
        <v>0.33333333333333331</v>
      </c>
    </row>
    <row r="37" spans="1:4" x14ac:dyDescent="0.25">
      <c r="A37" s="5" t="s">
        <v>5882</v>
      </c>
      <c r="B37" s="3" t="s">
        <v>5617</v>
      </c>
      <c r="C37" s="3">
        <v>9</v>
      </c>
      <c r="D37" s="18">
        <f>1/9</f>
        <v>0.1111111111111111</v>
      </c>
    </row>
    <row r="38" spans="1:4" x14ac:dyDescent="0.25">
      <c r="A38" s="5" t="s">
        <v>5882</v>
      </c>
      <c r="B38" s="3" t="s">
        <v>5759</v>
      </c>
      <c r="C38" s="3">
        <v>10</v>
      </c>
      <c r="D38" s="18">
        <f>5/10</f>
        <v>0.5</v>
      </c>
    </row>
    <row r="39" spans="1:4" x14ac:dyDescent="0.25">
      <c r="A39" s="5" t="s">
        <v>5882</v>
      </c>
      <c r="B39" s="3" t="s">
        <v>5732</v>
      </c>
      <c r="C39" s="3">
        <v>10</v>
      </c>
      <c r="D39" s="18">
        <f>2/10</f>
        <v>0.2</v>
      </c>
    </row>
    <row r="40" spans="1:4" x14ac:dyDescent="0.25">
      <c r="A40" s="5" t="s">
        <v>5882</v>
      </c>
      <c r="B40" s="3" t="s">
        <v>5672</v>
      </c>
      <c r="C40" s="3">
        <v>11</v>
      </c>
      <c r="D40" s="18">
        <f>3/11</f>
        <v>0.27272727272727271</v>
      </c>
    </row>
    <row r="41" spans="1:4" x14ac:dyDescent="0.25">
      <c r="A41" s="5" t="s">
        <v>5882</v>
      </c>
      <c r="B41" s="3" t="s">
        <v>5631</v>
      </c>
      <c r="C41" s="3">
        <v>12</v>
      </c>
      <c r="D41" s="18">
        <f>3/12</f>
        <v>0.25</v>
      </c>
    </row>
    <row r="42" spans="1:4" x14ac:dyDescent="0.25">
      <c r="A42" s="5" t="s">
        <v>5882</v>
      </c>
      <c r="B42" s="3" t="s">
        <v>5791</v>
      </c>
      <c r="C42" s="3">
        <v>13</v>
      </c>
      <c r="D42" s="18">
        <f>2/13</f>
        <v>0.15384615384615385</v>
      </c>
    </row>
    <row r="43" spans="1:4" x14ac:dyDescent="0.25">
      <c r="A43" s="6" t="s">
        <v>5883</v>
      </c>
      <c r="B43" s="3" t="s">
        <v>5719</v>
      </c>
      <c r="C43" s="3">
        <v>3</v>
      </c>
      <c r="D43" s="18">
        <f>1/3</f>
        <v>0.33333333333333331</v>
      </c>
    </row>
    <row r="44" spans="1:4" x14ac:dyDescent="0.25">
      <c r="A44" s="6" t="s">
        <v>5883</v>
      </c>
      <c r="B44" s="3" t="s">
        <v>5564</v>
      </c>
      <c r="C44" s="3">
        <v>4</v>
      </c>
      <c r="D44" s="18">
        <f>2/4</f>
        <v>0.5</v>
      </c>
    </row>
    <row r="45" spans="1:4" x14ac:dyDescent="0.25">
      <c r="A45" s="6" t="s">
        <v>5883</v>
      </c>
      <c r="B45" s="3" t="s">
        <v>5749</v>
      </c>
      <c r="C45" s="3">
        <v>5</v>
      </c>
      <c r="D45" s="18">
        <f>1/5</f>
        <v>0.2</v>
      </c>
    </row>
    <row r="46" spans="1:4" x14ac:dyDescent="0.25">
      <c r="A46" s="6" t="s">
        <v>5883</v>
      </c>
      <c r="B46" s="3" t="s">
        <v>5586</v>
      </c>
      <c r="C46" s="3">
        <v>5</v>
      </c>
      <c r="D46" s="18">
        <f>2/5</f>
        <v>0.4</v>
      </c>
    </row>
    <row r="47" spans="1:4" x14ac:dyDescent="0.25">
      <c r="A47" s="6" t="s">
        <v>5883</v>
      </c>
      <c r="B47" s="3" t="s">
        <v>5546</v>
      </c>
      <c r="C47" s="3">
        <v>5</v>
      </c>
      <c r="D47" s="18">
        <f>1/5</f>
        <v>0.2</v>
      </c>
    </row>
    <row r="48" spans="1:4" x14ac:dyDescent="0.25">
      <c r="A48" s="6" t="s">
        <v>5883</v>
      </c>
      <c r="B48" s="3" t="s">
        <v>5579</v>
      </c>
      <c r="C48" s="3">
        <v>5</v>
      </c>
      <c r="D48" s="18">
        <f>0/5</f>
        <v>0</v>
      </c>
    </row>
    <row r="49" spans="1:4" x14ac:dyDescent="0.25">
      <c r="A49" s="6" t="s">
        <v>5883</v>
      </c>
      <c r="B49" s="3" t="s">
        <v>5748</v>
      </c>
      <c r="C49" s="3">
        <v>5</v>
      </c>
      <c r="D49" s="18">
        <f>1/5</f>
        <v>0.2</v>
      </c>
    </row>
    <row r="50" spans="1:4" x14ac:dyDescent="0.25">
      <c r="A50" s="6" t="s">
        <v>5883</v>
      </c>
      <c r="B50" s="3" t="s">
        <v>5547</v>
      </c>
      <c r="C50" s="3">
        <v>5</v>
      </c>
      <c r="D50" s="18">
        <f>2/5</f>
        <v>0.4</v>
      </c>
    </row>
    <row r="51" spans="1:4" x14ac:dyDescent="0.25">
      <c r="A51" s="6" t="s">
        <v>5883</v>
      </c>
      <c r="B51" s="3" t="s">
        <v>5822</v>
      </c>
      <c r="C51" s="3">
        <v>5</v>
      </c>
      <c r="D51" s="18">
        <f>0/5</f>
        <v>0</v>
      </c>
    </row>
    <row r="52" spans="1:4" x14ac:dyDescent="0.25">
      <c r="A52" s="6" t="s">
        <v>5883</v>
      </c>
      <c r="B52" s="3" t="s">
        <v>5529</v>
      </c>
      <c r="C52" s="3">
        <v>5</v>
      </c>
      <c r="D52" s="18">
        <f>1/5</f>
        <v>0.2</v>
      </c>
    </row>
    <row r="53" spans="1:4" x14ac:dyDescent="0.25">
      <c r="A53" s="6" t="s">
        <v>5883</v>
      </c>
      <c r="B53" s="3" t="s">
        <v>5734</v>
      </c>
      <c r="C53" s="3">
        <v>5</v>
      </c>
      <c r="D53" s="18">
        <f>0/5</f>
        <v>0</v>
      </c>
    </row>
    <row r="54" spans="1:4" x14ac:dyDescent="0.25">
      <c r="A54" s="6" t="s">
        <v>5883</v>
      </c>
      <c r="B54" s="3" t="s">
        <v>5793</v>
      </c>
      <c r="C54" s="3">
        <v>5</v>
      </c>
      <c r="D54" s="18">
        <f>2/5</f>
        <v>0.4</v>
      </c>
    </row>
    <row r="55" spans="1:4" x14ac:dyDescent="0.25">
      <c r="A55" s="6" t="s">
        <v>5883</v>
      </c>
      <c r="B55" s="3" t="s">
        <v>5580</v>
      </c>
      <c r="C55" s="3">
        <v>6</v>
      </c>
      <c r="D55" s="18">
        <f>0/6</f>
        <v>0</v>
      </c>
    </row>
    <row r="56" spans="1:4" x14ac:dyDescent="0.25">
      <c r="A56" s="6" t="s">
        <v>5883</v>
      </c>
      <c r="B56" s="3" t="s">
        <v>5563</v>
      </c>
      <c r="C56" s="3">
        <v>6</v>
      </c>
      <c r="D56" s="18">
        <f>2/6</f>
        <v>0.33333333333333331</v>
      </c>
    </row>
    <row r="57" spans="1:4" x14ac:dyDescent="0.25">
      <c r="A57" s="6" t="s">
        <v>5883</v>
      </c>
      <c r="B57" s="3" t="s">
        <v>5839</v>
      </c>
      <c r="C57" s="3">
        <v>6</v>
      </c>
      <c r="D57" s="18">
        <f>0/6</f>
        <v>0</v>
      </c>
    </row>
    <row r="58" spans="1:4" x14ac:dyDescent="0.25">
      <c r="A58" s="6" t="s">
        <v>5883</v>
      </c>
      <c r="B58" s="3" t="s">
        <v>5762</v>
      </c>
      <c r="C58" s="3">
        <v>6</v>
      </c>
      <c r="D58" s="18">
        <f>3/6</f>
        <v>0.5</v>
      </c>
    </row>
    <row r="59" spans="1:4" x14ac:dyDescent="0.25">
      <c r="A59" s="6" t="s">
        <v>5883</v>
      </c>
      <c r="B59" s="3" t="s">
        <v>5592</v>
      </c>
      <c r="C59" s="3">
        <v>7</v>
      </c>
      <c r="D59" s="18">
        <f>5/7</f>
        <v>0.7142857142857143</v>
      </c>
    </row>
    <row r="60" spans="1:4" x14ac:dyDescent="0.25">
      <c r="A60" s="6" t="s">
        <v>5883</v>
      </c>
      <c r="B60" s="3" t="s">
        <v>5838</v>
      </c>
      <c r="C60" s="3">
        <v>7</v>
      </c>
      <c r="D60" s="18">
        <f>3/7</f>
        <v>0.42857142857142855</v>
      </c>
    </row>
    <row r="61" spans="1:4" x14ac:dyDescent="0.25">
      <c r="A61" s="6" t="s">
        <v>5883</v>
      </c>
      <c r="B61" s="3" t="s">
        <v>5605</v>
      </c>
      <c r="C61" s="3">
        <v>7</v>
      </c>
      <c r="D61" s="18">
        <f>3/7</f>
        <v>0.42857142857142855</v>
      </c>
    </row>
    <row r="62" spans="1:4" x14ac:dyDescent="0.25">
      <c r="A62" s="6" t="s">
        <v>5883</v>
      </c>
      <c r="B62" s="3" t="s">
        <v>5792</v>
      </c>
      <c r="C62" s="3">
        <v>8</v>
      </c>
      <c r="D62" s="18">
        <f>1/8</f>
        <v>0.125</v>
      </c>
    </row>
    <row r="63" spans="1:4" x14ac:dyDescent="0.25">
      <c r="A63" s="6" t="s">
        <v>5883</v>
      </c>
      <c r="B63" s="3" t="s">
        <v>5643</v>
      </c>
      <c r="C63" s="3">
        <v>9</v>
      </c>
      <c r="D63" s="18">
        <f>3/9</f>
        <v>0.33333333333333331</v>
      </c>
    </row>
    <row r="64" spans="1:4" x14ac:dyDescent="0.25">
      <c r="A64" s="6" t="s">
        <v>5883</v>
      </c>
      <c r="B64" s="3" t="s">
        <v>5594</v>
      </c>
      <c r="C64" s="3">
        <v>9</v>
      </c>
      <c r="D64" s="18">
        <f>2/9</f>
        <v>0.22222222222222221</v>
      </c>
    </row>
    <row r="65" spans="1:4" x14ac:dyDescent="0.25">
      <c r="A65" s="6" t="s">
        <v>5883</v>
      </c>
      <c r="B65" s="3" t="s">
        <v>5593</v>
      </c>
      <c r="C65" s="3">
        <v>9</v>
      </c>
      <c r="D65" s="18">
        <f>6/9</f>
        <v>0.66666666666666663</v>
      </c>
    </row>
    <row r="66" spans="1:4" x14ac:dyDescent="0.25">
      <c r="A66" s="6" t="s">
        <v>5883</v>
      </c>
      <c r="B66" s="3" t="s">
        <v>5606</v>
      </c>
      <c r="C66" s="3">
        <v>10</v>
      </c>
      <c r="D66" s="18">
        <f>4/10</f>
        <v>0.4</v>
      </c>
    </row>
    <row r="67" spans="1:4" x14ac:dyDescent="0.25">
      <c r="A67" s="6" t="s">
        <v>5883</v>
      </c>
      <c r="B67" s="3" t="s">
        <v>5618</v>
      </c>
      <c r="C67" s="3">
        <v>10</v>
      </c>
      <c r="D67" s="18">
        <f>5/10</f>
        <v>0.5</v>
      </c>
    </row>
    <row r="68" spans="1:4" x14ac:dyDescent="0.25">
      <c r="A68" s="6" t="s">
        <v>5883</v>
      </c>
      <c r="B68" s="3" t="s">
        <v>5705</v>
      </c>
      <c r="C68" s="3">
        <v>10</v>
      </c>
      <c r="D68" s="18">
        <f>3/10</f>
        <v>0.3</v>
      </c>
    </row>
    <row r="69" spans="1:4" x14ac:dyDescent="0.25">
      <c r="A69" s="6" t="s">
        <v>5883</v>
      </c>
      <c r="B69" s="3" t="s">
        <v>5706</v>
      </c>
      <c r="C69" s="3">
        <v>10</v>
      </c>
      <c r="D69" s="18">
        <f>5/10</f>
        <v>0.5</v>
      </c>
    </row>
    <row r="70" spans="1:4" x14ac:dyDescent="0.25">
      <c r="A70" s="6" t="s">
        <v>5883</v>
      </c>
      <c r="B70" s="3" t="s">
        <v>5704</v>
      </c>
      <c r="C70" s="3">
        <v>10</v>
      </c>
      <c r="D70" s="18">
        <f>3/10</f>
        <v>0.3</v>
      </c>
    </row>
    <row r="71" spans="1:4" x14ac:dyDescent="0.25">
      <c r="A71" s="6" t="s">
        <v>5883</v>
      </c>
      <c r="B71" s="3" t="s">
        <v>5806</v>
      </c>
      <c r="C71" s="3">
        <v>10</v>
      </c>
      <c r="D71" s="18">
        <f>0/10</f>
        <v>0</v>
      </c>
    </row>
    <row r="72" spans="1:4" x14ac:dyDescent="0.25">
      <c r="A72" s="6" t="s">
        <v>5883</v>
      </c>
      <c r="B72" s="3" t="s">
        <v>5761</v>
      </c>
      <c r="C72" s="3">
        <v>11</v>
      </c>
      <c r="D72" s="18">
        <f>2/11</f>
        <v>0.18181818181818182</v>
      </c>
    </row>
    <row r="73" spans="1:4" x14ac:dyDescent="0.25">
      <c r="A73" s="6" t="s">
        <v>5883</v>
      </c>
      <c r="B73" s="3" t="s">
        <v>5733</v>
      </c>
      <c r="C73" s="3">
        <v>11</v>
      </c>
      <c r="D73" s="18">
        <f>5/11</f>
        <v>0.45454545454545453</v>
      </c>
    </row>
    <row r="74" spans="1:4" x14ac:dyDescent="0.25">
      <c r="A74" s="6" t="s">
        <v>5883</v>
      </c>
      <c r="B74" s="3" t="s">
        <v>5527</v>
      </c>
      <c r="C74" s="3">
        <v>11</v>
      </c>
      <c r="D74" s="18">
        <f>5/11</f>
        <v>0.45454545454545453</v>
      </c>
    </row>
    <row r="75" spans="1:4" x14ac:dyDescent="0.25">
      <c r="A75" s="6" t="s">
        <v>5883</v>
      </c>
      <c r="B75" s="3" t="s">
        <v>5673</v>
      </c>
      <c r="C75" s="3">
        <v>11</v>
      </c>
      <c r="D75" s="18">
        <f>2/11</f>
        <v>0.18181818181818182</v>
      </c>
    </row>
    <row r="76" spans="1:4" x14ac:dyDescent="0.25">
      <c r="A76" s="6" t="s">
        <v>5883</v>
      </c>
      <c r="B76" s="3" t="s">
        <v>5632</v>
      </c>
      <c r="C76" s="3">
        <v>11</v>
      </c>
      <c r="D76" s="18">
        <f>6/11</f>
        <v>0.54545454545454541</v>
      </c>
    </row>
    <row r="77" spans="1:4" x14ac:dyDescent="0.25">
      <c r="A77" s="6" t="s">
        <v>5883</v>
      </c>
      <c r="B77" s="3" t="s">
        <v>5807</v>
      </c>
      <c r="C77" s="3">
        <v>13</v>
      </c>
      <c r="D77" s="18">
        <f>5/13</f>
        <v>0.38461538461538464</v>
      </c>
    </row>
    <row r="78" spans="1:4" x14ac:dyDescent="0.25">
      <c r="A78" s="7" t="s">
        <v>5884</v>
      </c>
      <c r="B78" s="14" t="s">
        <v>5859</v>
      </c>
      <c r="C78" s="3">
        <v>1</v>
      </c>
      <c r="D78" s="18">
        <f>0/1</f>
        <v>0</v>
      </c>
    </row>
    <row r="79" spans="1:4" x14ac:dyDescent="0.25">
      <c r="A79" s="7" t="s">
        <v>5884</v>
      </c>
      <c r="B79" s="3" t="s">
        <v>5721</v>
      </c>
      <c r="C79" s="3">
        <v>5</v>
      </c>
      <c r="D79" s="18">
        <f>1/5</f>
        <v>0.2</v>
      </c>
    </row>
    <row r="80" spans="1:4" x14ac:dyDescent="0.25">
      <c r="A80" s="7" t="s">
        <v>5884</v>
      </c>
      <c r="B80" s="3" t="s">
        <v>5840</v>
      </c>
      <c r="C80" s="3">
        <v>5</v>
      </c>
      <c r="D80" s="18">
        <f>0/5</f>
        <v>0</v>
      </c>
    </row>
    <row r="81" spans="1:4" x14ac:dyDescent="0.25">
      <c r="A81" s="7" t="s">
        <v>5884</v>
      </c>
      <c r="B81" s="3" t="s">
        <v>5548</v>
      </c>
      <c r="C81" s="3">
        <v>5</v>
      </c>
      <c r="D81" s="18">
        <f>1/5</f>
        <v>0.2</v>
      </c>
    </row>
    <row r="82" spans="1:4" x14ac:dyDescent="0.25">
      <c r="A82" s="7" t="s">
        <v>5884</v>
      </c>
      <c r="B82" s="3" t="s">
        <v>5596</v>
      </c>
      <c r="C82" s="3">
        <v>5</v>
      </c>
      <c r="D82" s="18">
        <f>4/5</f>
        <v>0.8</v>
      </c>
    </row>
    <row r="83" spans="1:4" x14ac:dyDescent="0.25">
      <c r="A83" s="7" t="s">
        <v>5884</v>
      </c>
      <c r="B83" s="3" t="s">
        <v>5549</v>
      </c>
      <c r="C83" s="3">
        <v>5</v>
      </c>
      <c r="D83" s="18">
        <f>3/5</f>
        <v>0.6</v>
      </c>
    </row>
    <row r="84" spans="1:4" x14ac:dyDescent="0.25">
      <c r="A84" s="7" t="s">
        <v>5884</v>
      </c>
      <c r="B84" s="3" t="s">
        <v>5595</v>
      </c>
      <c r="C84" s="3">
        <v>5</v>
      </c>
      <c r="D84" s="18">
        <f>2/5</f>
        <v>0.4</v>
      </c>
    </row>
    <row r="85" spans="1:4" x14ac:dyDescent="0.25">
      <c r="A85" s="7" t="s">
        <v>5884</v>
      </c>
      <c r="B85" s="3" t="s">
        <v>5550</v>
      </c>
      <c r="C85" s="3">
        <v>6</v>
      </c>
      <c r="D85" s="18">
        <f>3/6</f>
        <v>0.5</v>
      </c>
    </row>
    <row r="86" spans="1:4" x14ac:dyDescent="0.25">
      <c r="A86" s="7" t="s">
        <v>5884</v>
      </c>
      <c r="B86" s="3" t="s">
        <v>5765</v>
      </c>
      <c r="C86" s="3">
        <v>6</v>
      </c>
      <c r="D86" s="18">
        <f>1/6</f>
        <v>0.16666666666666666</v>
      </c>
    </row>
    <row r="87" spans="1:4" x14ac:dyDescent="0.25">
      <c r="A87" s="7" t="s">
        <v>5884</v>
      </c>
      <c r="B87" s="3" t="s">
        <v>5565</v>
      </c>
      <c r="C87" s="3">
        <v>6</v>
      </c>
      <c r="D87" s="18">
        <f>2/6</f>
        <v>0.33333333333333331</v>
      </c>
    </row>
    <row r="88" spans="1:4" x14ac:dyDescent="0.25">
      <c r="A88" s="7" t="s">
        <v>5884</v>
      </c>
      <c r="B88" s="3" t="s">
        <v>5808</v>
      </c>
      <c r="C88" s="3">
        <v>6</v>
      </c>
      <c r="D88" s="18">
        <f>0/6</f>
        <v>0</v>
      </c>
    </row>
    <row r="89" spans="1:4" x14ac:dyDescent="0.25">
      <c r="A89" s="7" t="s">
        <v>5884</v>
      </c>
      <c r="B89" s="3" t="s">
        <v>5530</v>
      </c>
      <c r="C89" s="3">
        <v>6</v>
      </c>
      <c r="D89" s="18">
        <f>3/6</f>
        <v>0.5</v>
      </c>
    </row>
    <row r="90" spans="1:4" x14ac:dyDescent="0.25">
      <c r="A90" s="7" t="s">
        <v>5884</v>
      </c>
      <c r="B90" s="3" t="s">
        <v>5581</v>
      </c>
      <c r="C90" s="3">
        <v>7</v>
      </c>
      <c r="D90" s="18">
        <f>0/7</f>
        <v>0</v>
      </c>
    </row>
    <row r="91" spans="1:4" x14ac:dyDescent="0.25">
      <c r="A91" s="7" t="s">
        <v>5884</v>
      </c>
      <c r="B91" s="3" t="s">
        <v>5720</v>
      </c>
      <c r="C91" s="3">
        <v>7</v>
      </c>
      <c r="D91" s="18">
        <f>1/7</f>
        <v>0.14285714285714285</v>
      </c>
    </row>
    <row r="92" spans="1:4" x14ac:dyDescent="0.25">
      <c r="A92" s="7" t="s">
        <v>5884</v>
      </c>
      <c r="B92" s="3" t="s">
        <v>5582</v>
      </c>
      <c r="C92" s="3">
        <v>7</v>
      </c>
      <c r="D92" s="18">
        <f>1/7</f>
        <v>0.14285714285714285</v>
      </c>
    </row>
    <row r="93" spans="1:4" x14ac:dyDescent="0.25">
      <c r="A93" s="7" t="s">
        <v>5884</v>
      </c>
      <c r="B93" s="3" t="s">
        <v>5609</v>
      </c>
      <c r="C93" s="3">
        <v>8</v>
      </c>
      <c r="D93" s="18">
        <f>4/8</f>
        <v>0.5</v>
      </c>
    </row>
    <row r="94" spans="1:4" x14ac:dyDescent="0.25">
      <c r="A94" s="7" t="s">
        <v>5884</v>
      </c>
      <c r="B94" s="3" t="s">
        <v>5634</v>
      </c>
      <c r="C94" s="3">
        <v>8</v>
      </c>
      <c r="D94" s="18">
        <f>0/8</f>
        <v>0</v>
      </c>
    </row>
    <row r="95" spans="1:4" x14ac:dyDescent="0.25">
      <c r="A95" s="7" t="s">
        <v>5884</v>
      </c>
      <c r="B95" s="3" t="s">
        <v>5708</v>
      </c>
      <c r="C95" s="3">
        <v>8</v>
      </c>
      <c r="D95" s="18">
        <f>0/8</f>
        <v>0</v>
      </c>
    </row>
    <row r="96" spans="1:4" x14ac:dyDescent="0.25">
      <c r="A96" s="7" t="s">
        <v>5884</v>
      </c>
      <c r="B96" s="3" t="s">
        <v>5707</v>
      </c>
      <c r="C96" s="3">
        <v>9</v>
      </c>
      <c r="D96" s="18">
        <f>5/9</f>
        <v>0.55555555555555558</v>
      </c>
    </row>
    <row r="97" spans="1:4" x14ac:dyDescent="0.25">
      <c r="A97" s="7" t="s">
        <v>5884</v>
      </c>
      <c r="B97" s="3" t="s">
        <v>5764</v>
      </c>
      <c r="C97" s="3">
        <v>9</v>
      </c>
      <c r="D97" s="18">
        <f>0/9</f>
        <v>0</v>
      </c>
    </row>
    <row r="98" spans="1:4" x14ac:dyDescent="0.25">
      <c r="A98" s="7" t="s">
        <v>5884</v>
      </c>
      <c r="B98" s="3" t="s">
        <v>5823</v>
      </c>
      <c r="C98" s="3">
        <v>9</v>
      </c>
      <c r="D98" s="18">
        <f>1/9</f>
        <v>0.1111111111111111</v>
      </c>
    </row>
    <row r="99" spans="1:4" x14ac:dyDescent="0.25">
      <c r="A99" s="7" t="s">
        <v>5884</v>
      </c>
      <c r="B99" s="3" t="s">
        <v>5645</v>
      </c>
      <c r="C99" s="3">
        <v>9</v>
      </c>
      <c r="D99" s="18">
        <f>4/9</f>
        <v>0.44444444444444442</v>
      </c>
    </row>
    <row r="100" spans="1:4" x14ac:dyDescent="0.25">
      <c r="A100" s="7" t="s">
        <v>5884</v>
      </c>
      <c r="B100" s="3" t="s">
        <v>5751</v>
      </c>
      <c r="C100" s="3">
        <v>10</v>
      </c>
      <c r="D100" s="18">
        <f>7/10</f>
        <v>0.7</v>
      </c>
    </row>
    <row r="101" spans="1:4" x14ac:dyDescent="0.25">
      <c r="A101" s="7" t="s">
        <v>5884</v>
      </c>
      <c r="B101" s="3" t="s">
        <v>5750</v>
      </c>
      <c r="C101" s="3">
        <v>10</v>
      </c>
      <c r="D101" s="18">
        <f>2/10</f>
        <v>0.2</v>
      </c>
    </row>
    <row r="102" spans="1:4" x14ac:dyDescent="0.25">
      <c r="A102" s="7" t="s">
        <v>5884</v>
      </c>
      <c r="B102" s="3" t="s">
        <v>5841</v>
      </c>
      <c r="C102" s="3">
        <v>10</v>
      </c>
      <c r="D102" s="18">
        <f>0/10</f>
        <v>0</v>
      </c>
    </row>
    <row r="103" spans="1:4" x14ac:dyDescent="0.25">
      <c r="A103" s="7" t="s">
        <v>5884</v>
      </c>
      <c r="B103" s="3" t="s">
        <v>5763</v>
      </c>
      <c r="C103" s="3">
        <v>10</v>
      </c>
      <c r="D103" s="18">
        <f>2/10</f>
        <v>0.2</v>
      </c>
    </row>
    <row r="104" spans="1:4" x14ac:dyDescent="0.25">
      <c r="A104" s="7" t="s">
        <v>5884</v>
      </c>
      <c r="B104" s="3" t="s">
        <v>5644</v>
      </c>
      <c r="C104" s="3">
        <v>10</v>
      </c>
      <c r="D104" s="18">
        <f>1/10</f>
        <v>0.1</v>
      </c>
    </row>
    <row r="105" spans="1:4" x14ac:dyDescent="0.25">
      <c r="A105" s="7" t="s">
        <v>5884</v>
      </c>
      <c r="B105" s="3" t="s">
        <v>5607</v>
      </c>
      <c r="C105" s="3">
        <v>10</v>
      </c>
      <c r="D105" s="18">
        <f>8/10</f>
        <v>0.8</v>
      </c>
    </row>
    <row r="106" spans="1:4" x14ac:dyDescent="0.25">
      <c r="A106" s="7" t="s">
        <v>5884</v>
      </c>
      <c r="B106" s="3" t="s">
        <v>5608</v>
      </c>
      <c r="C106" s="3">
        <v>10</v>
      </c>
      <c r="D106" s="18">
        <f>6/10</f>
        <v>0.6</v>
      </c>
    </row>
    <row r="107" spans="1:4" x14ac:dyDescent="0.25">
      <c r="A107" s="7" t="s">
        <v>5884</v>
      </c>
      <c r="B107" s="3" t="s">
        <v>5657</v>
      </c>
      <c r="C107" s="3">
        <v>10</v>
      </c>
      <c r="D107" s="18">
        <f>7/10</f>
        <v>0.7</v>
      </c>
    </row>
    <row r="108" spans="1:4" x14ac:dyDescent="0.25">
      <c r="A108" s="7" t="s">
        <v>5884</v>
      </c>
      <c r="B108" s="3" t="s">
        <v>5766</v>
      </c>
      <c r="C108" s="3">
        <v>10</v>
      </c>
      <c r="D108" s="18">
        <f>3/10</f>
        <v>0.3</v>
      </c>
    </row>
    <row r="109" spans="1:4" x14ac:dyDescent="0.25">
      <c r="A109" s="7" t="s">
        <v>5884</v>
      </c>
      <c r="B109" s="3" t="s">
        <v>5619</v>
      </c>
      <c r="C109" s="3">
        <v>10</v>
      </c>
      <c r="D109" s="18">
        <f>4/10</f>
        <v>0.4</v>
      </c>
    </row>
    <row r="110" spans="1:4" x14ac:dyDescent="0.25">
      <c r="A110" s="7" t="s">
        <v>5884</v>
      </c>
      <c r="B110" s="3" t="s">
        <v>5532</v>
      </c>
      <c r="C110" s="3">
        <v>10</v>
      </c>
      <c r="D110" s="18">
        <f>3/10</f>
        <v>0.3</v>
      </c>
    </row>
    <row r="111" spans="1:4" x14ac:dyDescent="0.25">
      <c r="A111" s="7" t="s">
        <v>5884</v>
      </c>
      <c r="B111" s="3" t="s">
        <v>5633</v>
      </c>
      <c r="C111" s="3">
        <v>11</v>
      </c>
      <c r="D111" s="18">
        <f>2/11</f>
        <v>0.18181818181818182</v>
      </c>
    </row>
    <row r="112" spans="1:4" x14ac:dyDescent="0.25">
      <c r="A112" s="7" t="s">
        <v>5884</v>
      </c>
      <c r="B112" s="3" t="s">
        <v>5809</v>
      </c>
      <c r="C112" s="3">
        <v>11</v>
      </c>
      <c r="D112" s="18">
        <f>0/11</f>
        <v>0</v>
      </c>
    </row>
    <row r="113" spans="1:4" x14ac:dyDescent="0.25">
      <c r="A113" s="7" t="s">
        <v>5884</v>
      </c>
      <c r="B113" s="3" t="s">
        <v>5795</v>
      </c>
      <c r="C113" s="3">
        <v>11</v>
      </c>
      <c r="D113" s="18">
        <f>6/11</f>
        <v>0.54545454545454541</v>
      </c>
    </row>
    <row r="114" spans="1:4" x14ac:dyDescent="0.25">
      <c r="A114" s="7" t="s">
        <v>5884</v>
      </c>
      <c r="B114" s="3" t="s">
        <v>5794</v>
      </c>
      <c r="C114" s="3">
        <v>11</v>
      </c>
      <c r="D114" s="18">
        <f>5/11</f>
        <v>0.45454545454545453</v>
      </c>
    </row>
    <row r="115" spans="1:4" x14ac:dyDescent="0.25">
      <c r="A115" s="7" t="s">
        <v>5884</v>
      </c>
      <c r="B115" s="3" t="s">
        <v>5824</v>
      </c>
      <c r="C115" s="3">
        <v>12</v>
      </c>
      <c r="D115" s="18">
        <f>6/12</f>
        <v>0.5</v>
      </c>
    </row>
    <row r="116" spans="1:4" x14ac:dyDescent="0.25">
      <c r="A116" s="7" t="s">
        <v>5884</v>
      </c>
      <c r="B116" s="3" t="s">
        <v>5735</v>
      </c>
      <c r="C116" s="3">
        <v>12</v>
      </c>
      <c r="D116" s="18">
        <f>4/12</f>
        <v>0.33333333333333331</v>
      </c>
    </row>
    <row r="117" spans="1:4" x14ac:dyDescent="0.25">
      <c r="A117" s="7" t="s">
        <v>5884</v>
      </c>
      <c r="B117" s="3" t="s">
        <v>5674</v>
      </c>
      <c r="C117" s="3">
        <v>13</v>
      </c>
      <c r="D117" s="18">
        <f>2/13</f>
        <v>0.15384615384615385</v>
      </c>
    </row>
    <row r="118" spans="1:4" x14ac:dyDescent="0.25">
      <c r="A118" s="8" t="s">
        <v>5885</v>
      </c>
      <c r="B118" s="14" t="s">
        <v>5857</v>
      </c>
      <c r="C118" s="3">
        <v>1</v>
      </c>
      <c r="D118" s="18">
        <v>0</v>
      </c>
    </row>
    <row r="119" spans="1:4" x14ac:dyDescent="0.25">
      <c r="A119" s="8" t="s">
        <v>5885</v>
      </c>
      <c r="B119" s="14" t="s">
        <v>5858</v>
      </c>
      <c r="C119" s="3">
        <v>1</v>
      </c>
      <c r="D119" s="18">
        <f>0/1</f>
        <v>0</v>
      </c>
    </row>
    <row r="120" spans="1:4" x14ac:dyDescent="0.25">
      <c r="A120" s="8" t="s">
        <v>5885</v>
      </c>
      <c r="B120" s="3" t="s">
        <v>5566</v>
      </c>
      <c r="C120" s="3">
        <v>4</v>
      </c>
      <c r="D120" s="18">
        <f>3/4</f>
        <v>0.75</v>
      </c>
    </row>
    <row r="121" spans="1:4" x14ac:dyDescent="0.25">
      <c r="A121" s="8" t="s">
        <v>5885</v>
      </c>
      <c r="B121" s="3" t="s">
        <v>5552</v>
      </c>
      <c r="C121" s="3">
        <v>5</v>
      </c>
      <c r="D121" s="18">
        <f>1/5</f>
        <v>0.2</v>
      </c>
    </row>
    <row r="122" spans="1:4" x14ac:dyDescent="0.25">
      <c r="A122" s="8" t="s">
        <v>5885</v>
      </c>
      <c r="B122" s="3" t="s">
        <v>5752</v>
      </c>
      <c r="C122" s="3">
        <v>5</v>
      </c>
      <c r="D122" s="18">
        <f>3/5</f>
        <v>0.6</v>
      </c>
    </row>
    <row r="123" spans="1:4" x14ac:dyDescent="0.25">
      <c r="A123" s="8" t="s">
        <v>5885</v>
      </c>
      <c r="B123" s="3" t="s">
        <v>5583</v>
      </c>
      <c r="C123" s="3">
        <v>5</v>
      </c>
      <c r="D123" s="18">
        <f>1/5</f>
        <v>0.2</v>
      </c>
    </row>
    <row r="124" spans="1:4" x14ac:dyDescent="0.25">
      <c r="A124" s="8" t="s">
        <v>5885</v>
      </c>
      <c r="B124" s="3" t="s">
        <v>5726</v>
      </c>
      <c r="C124" s="3">
        <v>5</v>
      </c>
      <c r="D124" s="18">
        <f>0/5</f>
        <v>0</v>
      </c>
    </row>
    <row r="125" spans="1:4" x14ac:dyDescent="0.25">
      <c r="A125" s="8" t="s">
        <v>5885</v>
      </c>
      <c r="B125" s="3" t="s">
        <v>5753</v>
      </c>
      <c r="C125" s="3">
        <v>5</v>
      </c>
      <c r="D125" s="18">
        <f>1/5</f>
        <v>0.2</v>
      </c>
    </row>
    <row r="126" spans="1:4" x14ac:dyDescent="0.25">
      <c r="A126" s="8" t="s">
        <v>5885</v>
      </c>
      <c r="B126" s="3" t="s">
        <v>5843</v>
      </c>
      <c r="C126" s="3">
        <v>5</v>
      </c>
      <c r="D126" s="18">
        <f>1/5</f>
        <v>0.2</v>
      </c>
    </row>
    <row r="127" spans="1:4" x14ac:dyDescent="0.25">
      <c r="A127" s="8" t="s">
        <v>5885</v>
      </c>
      <c r="B127" s="3" t="s">
        <v>5737</v>
      </c>
      <c r="C127" s="3">
        <v>5</v>
      </c>
      <c r="D127" s="18">
        <f>0/5</f>
        <v>0</v>
      </c>
    </row>
    <row r="128" spans="1:4" x14ac:dyDescent="0.25">
      <c r="A128" s="8" t="s">
        <v>5885</v>
      </c>
      <c r="B128" s="3" t="s">
        <v>5569</v>
      </c>
      <c r="C128" s="3">
        <v>5</v>
      </c>
      <c r="D128" s="18">
        <f>3/5</f>
        <v>0.6</v>
      </c>
    </row>
    <row r="129" spans="1:4" x14ac:dyDescent="0.25">
      <c r="A129" s="8" t="s">
        <v>5885</v>
      </c>
      <c r="B129" s="3" t="s">
        <v>5567</v>
      </c>
      <c r="C129" s="3">
        <v>5</v>
      </c>
      <c r="D129" s="18">
        <f>2/5</f>
        <v>0.4</v>
      </c>
    </row>
    <row r="130" spans="1:4" x14ac:dyDescent="0.25">
      <c r="A130" s="8" t="s">
        <v>5885</v>
      </c>
      <c r="B130" s="3" t="s">
        <v>5844</v>
      </c>
      <c r="C130" s="3">
        <v>5</v>
      </c>
      <c r="D130" s="18">
        <f>1/5</f>
        <v>0.2</v>
      </c>
    </row>
    <row r="131" spans="1:4" x14ac:dyDescent="0.25">
      <c r="A131" s="8" t="s">
        <v>5885</v>
      </c>
      <c r="B131" s="3" t="s">
        <v>5725</v>
      </c>
      <c r="C131" s="3">
        <v>6</v>
      </c>
      <c r="D131" s="18">
        <f>1/6</f>
        <v>0.16666666666666666</v>
      </c>
    </row>
    <row r="132" spans="1:4" x14ac:dyDescent="0.25">
      <c r="A132" s="8" t="s">
        <v>5885</v>
      </c>
      <c r="B132" s="3" t="s">
        <v>5724</v>
      </c>
      <c r="C132" s="3">
        <v>6</v>
      </c>
      <c r="D132" s="18">
        <f>3/6</f>
        <v>0.5</v>
      </c>
    </row>
    <row r="133" spans="1:4" x14ac:dyDescent="0.25">
      <c r="A133" s="8" t="s">
        <v>5885</v>
      </c>
      <c r="B133" s="3" t="s">
        <v>5597</v>
      </c>
      <c r="C133" s="3">
        <v>6</v>
      </c>
      <c r="D133" s="18">
        <f>1/6</f>
        <v>0.16666666666666666</v>
      </c>
    </row>
    <row r="134" spans="1:4" x14ac:dyDescent="0.25">
      <c r="A134" s="8" t="s">
        <v>5885</v>
      </c>
      <c r="B134" s="3" t="s">
        <v>5658</v>
      </c>
      <c r="C134" s="3">
        <v>6</v>
      </c>
      <c r="D134" s="18">
        <f>0/6</f>
        <v>0</v>
      </c>
    </row>
    <row r="135" spans="1:4" x14ac:dyDescent="0.25">
      <c r="A135" s="8" t="s">
        <v>5885</v>
      </c>
      <c r="B135" s="3" t="s">
        <v>5533</v>
      </c>
      <c r="C135" s="3">
        <v>6</v>
      </c>
      <c r="D135" s="18">
        <f>6/6</f>
        <v>1</v>
      </c>
    </row>
    <row r="136" spans="1:4" x14ac:dyDescent="0.25">
      <c r="A136" s="8" t="s">
        <v>5885</v>
      </c>
      <c r="B136" s="3" t="s">
        <v>5676</v>
      </c>
      <c r="C136" s="3">
        <v>7</v>
      </c>
      <c r="D136" s="18">
        <f>3/7</f>
        <v>0.42857142857142855</v>
      </c>
    </row>
    <row r="137" spans="1:4" x14ac:dyDescent="0.25">
      <c r="A137" s="8" t="s">
        <v>5885</v>
      </c>
      <c r="B137" s="3" t="s">
        <v>5568</v>
      </c>
      <c r="C137" s="3">
        <v>8</v>
      </c>
      <c r="D137" s="18">
        <f>1/8</f>
        <v>0.125</v>
      </c>
    </row>
    <row r="138" spans="1:4" x14ac:dyDescent="0.25">
      <c r="A138" s="8" t="s">
        <v>5885</v>
      </c>
      <c r="B138" s="3" t="s">
        <v>5620</v>
      </c>
      <c r="C138" s="3">
        <v>8</v>
      </c>
      <c r="D138" s="18">
        <f>3/8</f>
        <v>0.375</v>
      </c>
    </row>
    <row r="139" spans="1:4" x14ac:dyDescent="0.25">
      <c r="A139" s="8" t="s">
        <v>5885</v>
      </c>
      <c r="B139" s="3" t="s">
        <v>5810</v>
      </c>
      <c r="C139" s="3">
        <v>8</v>
      </c>
      <c r="D139" s="18">
        <f>1/8</f>
        <v>0.125</v>
      </c>
    </row>
    <row r="140" spans="1:4" x14ac:dyDescent="0.25">
      <c r="A140" s="8" t="s">
        <v>5885</v>
      </c>
      <c r="B140" s="3" t="s">
        <v>5722</v>
      </c>
      <c r="C140" s="3">
        <v>9</v>
      </c>
      <c r="D140" s="18">
        <f>0/9</f>
        <v>0</v>
      </c>
    </row>
    <row r="141" spans="1:4" x14ac:dyDescent="0.25">
      <c r="A141" s="8" t="s">
        <v>5885</v>
      </c>
      <c r="B141" s="3" t="s">
        <v>5709</v>
      </c>
      <c r="C141" s="3">
        <v>9</v>
      </c>
      <c r="D141" s="18">
        <f>5/9</f>
        <v>0.55555555555555558</v>
      </c>
    </row>
    <row r="142" spans="1:4" x14ac:dyDescent="0.25">
      <c r="A142" s="8" t="s">
        <v>5885</v>
      </c>
      <c r="B142" s="3" t="s">
        <v>5660</v>
      </c>
      <c r="C142" s="3">
        <v>9</v>
      </c>
      <c r="D142" s="18">
        <f>3/9</f>
        <v>0.33333333333333331</v>
      </c>
    </row>
    <row r="143" spans="1:4" x14ac:dyDescent="0.25">
      <c r="A143" s="8" t="s">
        <v>5885</v>
      </c>
      <c r="B143" s="3" t="s">
        <v>5842</v>
      </c>
      <c r="C143" s="3">
        <v>9</v>
      </c>
      <c r="D143" s="18">
        <f>1/9</f>
        <v>0.1111111111111111</v>
      </c>
    </row>
    <row r="144" spans="1:4" x14ac:dyDescent="0.25">
      <c r="A144" s="8" t="s">
        <v>5885</v>
      </c>
      <c r="B144" s="3" t="s">
        <v>5723</v>
      </c>
      <c r="C144" s="3">
        <v>10</v>
      </c>
      <c r="D144" s="18">
        <f>1/10</f>
        <v>0.1</v>
      </c>
    </row>
    <row r="145" spans="1:4" x14ac:dyDescent="0.25">
      <c r="A145" s="8" t="s">
        <v>5885</v>
      </c>
      <c r="B145" s="3" t="s">
        <v>5621</v>
      </c>
      <c r="C145" s="3">
        <v>10</v>
      </c>
      <c r="D145" s="18">
        <f>7/10</f>
        <v>0.7</v>
      </c>
    </row>
    <row r="146" spans="1:4" x14ac:dyDescent="0.25">
      <c r="A146" s="8" t="s">
        <v>5885</v>
      </c>
      <c r="B146" s="3" t="s">
        <v>5636</v>
      </c>
      <c r="C146" s="3">
        <v>10</v>
      </c>
      <c r="D146" s="18">
        <f>3/10</f>
        <v>0.3</v>
      </c>
    </row>
    <row r="147" spans="1:4" x14ac:dyDescent="0.25">
      <c r="A147" s="8" t="s">
        <v>5885</v>
      </c>
      <c r="B147" s="3" t="s">
        <v>5796</v>
      </c>
      <c r="C147" s="3">
        <v>10</v>
      </c>
      <c r="D147" s="18">
        <f>3/10</f>
        <v>0.3</v>
      </c>
    </row>
    <row r="148" spans="1:4" x14ac:dyDescent="0.25">
      <c r="A148" s="8" t="s">
        <v>5885</v>
      </c>
      <c r="B148" s="3" t="s">
        <v>5541</v>
      </c>
      <c r="C148" s="3">
        <v>10</v>
      </c>
      <c r="D148" s="18">
        <f>3/10</f>
        <v>0.3</v>
      </c>
    </row>
    <row r="149" spans="1:4" x14ac:dyDescent="0.25">
      <c r="A149" s="8" t="s">
        <v>5885</v>
      </c>
      <c r="B149" s="3" t="s">
        <v>5551</v>
      </c>
      <c r="C149" s="3">
        <v>10</v>
      </c>
      <c r="D149" s="18">
        <f>3/10</f>
        <v>0.3</v>
      </c>
    </row>
    <row r="150" spans="1:4" x14ac:dyDescent="0.25">
      <c r="A150" s="8" t="s">
        <v>5885</v>
      </c>
      <c r="B150" s="3" t="s">
        <v>5646</v>
      </c>
      <c r="C150" s="3">
        <v>10</v>
      </c>
      <c r="D150" s="18">
        <f>5/10</f>
        <v>0.5</v>
      </c>
    </row>
    <row r="151" spans="1:4" x14ac:dyDescent="0.25">
      <c r="A151" s="8" t="s">
        <v>5885</v>
      </c>
      <c r="B151" s="3" t="s">
        <v>5675</v>
      </c>
      <c r="C151" s="3">
        <v>10</v>
      </c>
      <c r="D151" s="18">
        <f>0/10</f>
        <v>0</v>
      </c>
    </row>
    <row r="152" spans="1:4" x14ac:dyDescent="0.25">
      <c r="A152" s="8" t="s">
        <v>5885</v>
      </c>
      <c r="B152" s="3" t="s">
        <v>5825</v>
      </c>
      <c r="C152" s="3">
        <v>11</v>
      </c>
      <c r="D152" s="18">
        <f>0/11</f>
        <v>0</v>
      </c>
    </row>
    <row r="153" spans="1:4" x14ac:dyDescent="0.25">
      <c r="A153" s="8" t="s">
        <v>5885</v>
      </c>
      <c r="B153" s="3" t="s">
        <v>5635</v>
      </c>
      <c r="C153" s="3">
        <v>11</v>
      </c>
      <c r="D153" s="18">
        <f>3/11</f>
        <v>0.27272727272727271</v>
      </c>
    </row>
    <row r="154" spans="1:4" x14ac:dyDescent="0.25">
      <c r="A154" s="8" t="s">
        <v>5885</v>
      </c>
      <c r="B154" s="3" t="s">
        <v>5768</v>
      </c>
      <c r="C154" s="3">
        <v>11</v>
      </c>
      <c r="D154" s="18">
        <f>1/11</f>
        <v>9.0909090909090912E-2</v>
      </c>
    </row>
    <row r="155" spans="1:4" x14ac:dyDescent="0.25">
      <c r="A155" s="8" t="s">
        <v>5885</v>
      </c>
      <c r="B155" s="3" t="s">
        <v>5727</v>
      </c>
      <c r="C155" s="3">
        <v>11</v>
      </c>
      <c r="D155" s="18">
        <f>1/11</f>
        <v>9.0909090909090912E-2</v>
      </c>
    </row>
    <row r="156" spans="1:4" x14ac:dyDescent="0.25">
      <c r="A156" s="8" t="s">
        <v>5885</v>
      </c>
      <c r="B156" s="3" t="s">
        <v>5811</v>
      </c>
      <c r="C156" s="3">
        <v>11</v>
      </c>
      <c r="D156" s="18">
        <f>0/11</f>
        <v>0</v>
      </c>
    </row>
    <row r="157" spans="1:4" x14ac:dyDescent="0.25">
      <c r="A157" s="8" t="s">
        <v>5885</v>
      </c>
      <c r="B157" s="3" t="s">
        <v>5659</v>
      </c>
      <c r="C157" s="3">
        <v>12</v>
      </c>
      <c r="D157" s="18">
        <f>0/12</f>
        <v>0</v>
      </c>
    </row>
    <row r="158" spans="1:4" x14ac:dyDescent="0.25">
      <c r="A158" s="8" t="s">
        <v>5885</v>
      </c>
      <c r="B158" s="3" t="s">
        <v>5827</v>
      </c>
      <c r="C158" s="3">
        <v>12</v>
      </c>
      <c r="D158" s="18">
        <f>1/12</f>
        <v>8.3333333333333329E-2</v>
      </c>
    </row>
    <row r="159" spans="1:4" x14ac:dyDescent="0.25">
      <c r="A159" s="8" t="s">
        <v>5885</v>
      </c>
      <c r="B159" s="3" t="s">
        <v>5738</v>
      </c>
      <c r="C159" s="3">
        <v>12</v>
      </c>
      <c r="D159" s="18">
        <f>2/12</f>
        <v>0.16666666666666666</v>
      </c>
    </row>
    <row r="160" spans="1:4" x14ac:dyDescent="0.25">
      <c r="A160" s="8" t="s">
        <v>5885</v>
      </c>
      <c r="B160" s="3" t="s">
        <v>5826</v>
      </c>
      <c r="C160" s="3">
        <v>13</v>
      </c>
      <c r="D160" s="18">
        <f>1/13</f>
        <v>7.6923076923076927E-2</v>
      </c>
    </row>
    <row r="161" spans="1:4" x14ac:dyDescent="0.25">
      <c r="A161" s="8" t="s">
        <v>5885</v>
      </c>
      <c r="B161" s="3" t="s">
        <v>5736</v>
      </c>
      <c r="C161" s="3">
        <v>13</v>
      </c>
      <c r="D161" s="18">
        <f>5/13</f>
        <v>0.38461538461538464</v>
      </c>
    </row>
    <row r="162" spans="1:4" x14ac:dyDescent="0.25">
      <c r="A162" s="8" t="s">
        <v>5885</v>
      </c>
      <c r="B162" s="3" t="s">
        <v>5767</v>
      </c>
      <c r="C162" s="3">
        <v>14</v>
      </c>
      <c r="D162" s="18">
        <f>3/14</f>
        <v>0.21428571428571427</v>
      </c>
    </row>
    <row r="163" spans="1:4" x14ac:dyDescent="0.25">
      <c r="A163" s="8" t="s">
        <v>5885</v>
      </c>
      <c r="B163" s="3" t="s">
        <v>5710</v>
      </c>
      <c r="C163" s="3">
        <v>16</v>
      </c>
      <c r="D163" s="18">
        <f>9/16</f>
        <v>0.5625</v>
      </c>
    </row>
    <row r="164" spans="1:4" x14ac:dyDescent="0.25">
      <c r="A164" s="8" t="s">
        <v>5885</v>
      </c>
      <c r="B164" s="3" t="s">
        <v>5598</v>
      </c>
      <c r="C164" s="3">
        <v>33</v>
      </c>
      <c r="D164" s="18">
        <f>7/33</f>
        <v>0.21212121212121213</v>
      </c>
    </row>
    <row r="165" spans="1:4" x14ac:dyDescent="0.25">
      <c r="A165" s="8" t="s">
        <v>5885</v>
      </c>
      <c r="B165" s="3" t="s">
        <v>5828</v>
      </c>
      <c r="C165" s="3">
        <v>42</v>
      </c>
      <c r="D165" s="18">
        <f>10/42</f>
        <v>0.23809523809523808</v>
      </c>
    </row>
    <row r="166" spans="1:4" x14ac:dyDescent="0.25">
      <c r="A166" s="12" t="s">
        <v>5886</v>
      </c>
      <c r="B166" s="14" t="s">
        <v>5863</v>
      </c>
      <c r="C166" s="3">
        <v>1</v>
      </c>
      <c r="D166" s="18">
        <f>0/1</f>
        <v>0</v>
      </c>
    </row>
    <row r="167" spans="1:4" x14ac:dyDescent="0.25">
      <c r="A167" s="12" t="s">
        <v>5886</v>
      </c>
      <c r="B167" s="3" t="s">
        <v>5584</v>
      </c>
      <c r="C167" s="3">
        <v>3</v>
      </c>
      <c r="D167" s="18">
        <f>0/3</f>
        <v>0</v>
      </c>
    </row>
    <row r="168" spans="1:4" x14ac:dyDescent="0.25">
      <c r="A168" s="12" t="s">
        <v>5886</v>
      </c>
      <c r="B168" s="3" t="s">
        <v>5729</v>
      </c>
      <c r="C168" s="3">
        <v>5</v>
      </c>
      <c r="D168" s="18">
        <f>1/5</f>
        <v>0.2</v>
      </c>
    </row>
    <row r="169" spans="1:4" x14ac:dyDescent="0.25">
      <c r="A169" s="12" t="s">
        <v>5886</v>
      </c>
      <c r="B169" s="3" t="s">
        <v>5553</v>
      </c>
      <c r="C169" s="3">
        <v>5</v>
      </c>
      <c r="D169" s="18">
        <f>2/5</f>
        <v>0.4</v>
      </c>
    </row>
    <row r="170" spans="1:4" x14ac:dyDescent="0.25">
      <c r="A170" s="12" t="s">
        <v>5886</v>
      </c>
      <c r="B170" s="3" t="s">
        <v>5556</v>
      </c>
      <c r="C170" s="3">
        <v>5</v>
      </c>
      <c r="D170" s="18">
        <f>1/5</f>
        <v>0.2</v>
      </c>
    </row>
    <row r="171" spans="1:4" x14ac:dyDescent="0.25">
      <c r="A171" s="12" t="s">
        <v>5886</v>
      </c>
      <c r="B171" s="3" t="s">
        <v>5648</v>
      </c>
      <c r="C171" s="3">
        <v>5</v>
      </c>
      <c r="D171" s="18">
        <f>2/5</f>
        <v>0.4</v>
      </c>
    </row>
    <row r="172" spans="1:4" x14ac:dyDescent="0.25">
      <c r="A172" s="12" t="s">
        <v>5886</v>
      </c>
      <c r="B172" s="3" t="s">
        <v>5570</v>
      </c>
      <c r="C172" s="3">
        <v>5</v>
      </c>
      <c r="D172" s="18">
        <f>4/5</f>
        <v>0.8</v>
      </c>
    </row>
    <row r="173" spans="1:4" x14ac:dyDescent="0.25">
      <c r="A173" s="12" t="s">
        <v>5886</v>
      </c>
      <c r="B173" s="3" t="s">
        <v>5742</v>
      </c>
      <c r="C173" s="3">
        <v>5</v>
      </c>
      <c r="D173" s="18">
        <f>2/5</f>
        <v>0.4</v>
      </c>
    </row>
    <row r="174" spans="1:4" x14ac:dyDescent="0.25">
      <c r="A174" s="12" t="s">
        <v>5886</v>
      </c>
      <c r="B174" s="3" t="s">
        <v>5623</v>
      </c>
      <c r="C174" s="3">
        <v>6</v>
      </c>
      <c r="D174" s="18">
        <f>2/6</f>
        <v>0.33333333333333331</v>
      </c>
    </row>
    <row r="175" spans="1:4" x14ac:dyDescent="0.25">
      <c r="A175" s="12" t="s">
        <v>5886</v>
      </c>
      <c r="B175" s="3" t="s">
        <v>5686</v>
      </c>
      <c r="C175" s="3">
        <v>6</v>
      </c>
      <c r="D175" s="18">
        <f>2/6</f>
        <v>0.33333333333333331</v>
      </c>
    </row>
    <row r="176" spans="1:4" x14ac:dyDescent="0.25">
      <c r="A176" s="12" t="s">
        <v>5886</v>
      </c>
      <c r="B176" s="3" t="s">
        <v>5812</v>
      </c>
      <c r="C176" s="3">
        <v>6</v>
      </c>
      <c r="D176" s="18">
        <f>0/6</f>
        <v>0</v>
      </c>
    </row>
    <row r="177" spans="1:4" x14ac:dyDescent="0.25">
      <c r="A177" s="12" t="s">
        <v>5886</v>
      </c>
      <c r="B177" s="3" t="s">
        <v>5829</v>
      </c>
      <c r="C177" s="3">
        <v>6</v>
      </c>
      <c r="D177" s="18">
        <f>0/6</f>
        <v>0</v>
      </c>
    </row>
    <row r="178" spans="1:4" x14ac:dyDescent="0.25">
      <c r="A178" s="12" t="s">
        <v>5886</v>
      </c>
      <c r="B178" s="3" t="s">
        <v>5798</v>
      </c>
      <c r="C178" s="3">
        <v>6</v>
      </c>
      <c r="D178" s="18">
        <f>1/6</f>
        <v>0.16666666666666666</v>
      </c>
    </row>
    <row r="179" spans="1:4" x14ac:dyDescent="0.25">
      <c r="A179" s="12" t="s">
        <v>5886</v>
      </c>
      <c r="B179" s="3" t="s">
        <v>5728</v>
      </c>
      <c r="C179" s="3">
        <v>7</v>
      </c>
      <c r="D179" s="18">
        <f>0/7</f>
        <v>0</v>
      </c>
    </row>
    <row r="180" spans="1:4" x14ac:dyDescent="0.25">
      <c r="A180" s="12" t="s">
        <v>5886</v>
      </c>
      <c r="B180" s="3" t="s">
        <v>5754</v>
      </c>
      <c r="C180" s="3">
        <v>8</v>
      </c>
      <c r="D180" s="18">
        <f>2/8</f>
        <v>0.25</v>
      </c>
    </row>
    <row r="181" spans="1:4" x14ac:dyDescent="0.25">
      <c r="A181" s="12" t="s">
        <v>5886</v>
      </c>
      <c r="B181" s="3" t="s">
        <v>5740</v>
      </c>
      <c r="C181" s="3">
        <v>8</v>
      </c>
      <c r="D181" s="18">
        <f>4/8</f>
        <v>0.5</v>
      </c>
    </row>
    <row r="182" spans="1:4" x14ac:dyDescent="0.25">
      <c r="A182" s="12" t="s">
        <v>5886</v>
      </c>
      <c r="B182" s="3" t="s">
        <v>5585</v>
      </c>
      <c r="C182" s="3">
        <v>8</v>
      </c>
      <c r="D182" s="18">
        <f>2/8</f>
        <v>0.25</v>
      </c>
    </row>
    <row r="183" spans="1:4" x14ac:dyDescent="0.25">
      <c r="A183" s="12" t="s">
        <v>5886</v>
      </c>
      <c r="B183" s="3" t="s">
        <v>5535</v>
      </c>
      <c r="C183" s="3">
        <v>9</v>
      </c>
      <c r="D183" s="18">
        <f>5/9</f>
        <v>0.55555555555555558</v>
      </c>
    </row>
    <row r="184" spans="1:4" x14ac:dyDescent="0.25">
      <c r="A184" s="12" t="s">
        <v>5886</v>
      </c>
      <c r="B184" s="3" t="s">
        <v>5770</v>
      </c>
      <c r="C184" s="3">
        <v>9</v>
      </c>
      <c r="D184" s="18">
        <f>2/9</f>
        <v>0.22222222222222221</v>
      </c>
    </row>
    <row r="185" spans="1:4" x14ac:dyDescent="0.25">
      <c r="A185" s="12" t="s">
        <v>5886</v>
      </c>
      <c r="B185" s="3" t="s">
        <v>5637</v>
      </c>
      <c r="C185" s="3">
        <v>9</v>
      </c>
      <c r="D185" s="18">
        <f>0/9</f>
        <v>0</v>
      </c>
    </row>
    <row r="186" spans="1:4" x14ac:dyDescent="0.25">
      <c r="A186" s="12" t="s">
        <v>5886</v>
      </c>
      <c r="B186" s="3" t="s">
        <v>5845</v>
      </c>
      <c r="C186" s="3">
        <v>9</v>
      </c>
      <c r="D186" s="18">
        <f>0/9</f>
        <v>0</v>
      </c>
    </row>
    <row r="187" spans="1:4" x14ac:dyDescent="0.25">
      <c r="A187" s="12" t="s">
        <v>5886</v>
      </c>
      <c r="B187" s="3" t="s">
        <v>5741</v>
      </c>
      <c r="C187" s="3">
        <v>10</v>
      </c>
      <c r="D187" s="18">
        <f>4/10</f>
        <v>0.4</v>
      </c>
    </row>
    <row r="188" spans="1:4" x14ac:dyDescent="0.25">
      <c r="A188" s="12" t="s">
        <v>5886</v>
      </c>
      <c r="B188" s="3" t="s">
        <v>5638</v>
      </c>
      <c r="C188" s="3">
        <v>10</v>
      </c>
      <c r="D188" s="18">
        <f>2/10</f>
        <v>0.2</v>
      </c>
    </row>
    <row r="189" spans="1:4" x14ac:dyDescent="0.25">
      <c r="A189" s="12" t="s">
        <v>5886</v>
      </c>
      <c r="B189" s="3" t="s">
        <v>5649</v>
      </c>
      <c r="C189" s="3">
        <v>10</v>
      </c>
      <c r="D189" s="18">
        <f>7/10</f>
        <v>0.7</v>
      </c>
    </row>
    <row r="190" spans="1:4" x14ac:dyDescent="0.25">
      <c r="A190" s="12" t="s">
        <v>5886</v>
      </c>
      <c r="B190" s="3" t="s">
        <v>5622</v>
      </c>
      <c r="C190" s="3">
        <v>10</v>
      </c>
      <c r="D190" s="18">
        <f>4/10</f>
        <v>0.4</v>
      </c>
    </row>
    <row r="191" spans="1:4" x14ac:dyDescent="0.25">
      <c r="A191" s="12" t="s">
        <v>5886</v>
      </c>
      <c r="B191" s="3" t="s">
        <v>5610</v>
      </c>
      <c r="C191" s="3">
        <v>10</v>
      </c>
      <c r="D191" s="18">
        <f>2/10</f>
        <v>0.2</v>
      </c>
    </row>
    <row r="192" spans="1:4" x14ac:dyDescent="0.25">
      <c r="A192" s="12" t="s">
        <v>5886</v>
      </c>
      <c r="B192" s="3" t="s">
        <v>5769</v>
      </c>
      <c r="C192" s="3">
        <v>10</v>
      </c>
      <c r="D192" s="18">
        <f>3/10</f>
        <v>0.3</v>
      </c>
    </row>
    <row r="193" spans="1:4" x14ac:dyDescent="0.25">
      <c r="A193" s="12" t="s">
        <v>5886</v>
      </c>
      <c r="B193" s="3" t="s">
        <v>5612</v>
      </c>
      <c r="C193" s="3">
        <v>10</v>
      </c>
      <c r="D193" s="18">
        <f>3/10</f>
        <v>0.3</v>
      </c>
    </row>
    <row r="194" spans="1:4" x14ac:dyDescent="0.25">
      <c r="A194" s="12" t="s">
        <v>5886</v>
      </c>
      <c r="B194" s="3" t="s">
        <v>5661</v>
      </c>
      <c r="C194" s="3">
        <v>10</v>
      </c>
      <c r="D194" s="18">
        <f>2/10</f>
        <v>0.2</v>
      </c>
    </row>
    <row r="195" spans="1:4" x14ac:dyDescent="0.25">
      <c r="A195" s="12" t="s">
        <v>5886</v>
      </c>
      <c r="B195" s="3" t="s">
        <v>5624</v>
      </c>
      <c r="C195" s="3">
        <v>10</v>
      </c>
      <c r="D195" s="18">
        <f>4/10</f>
        <v>0.4</v>
      </c>
    </row>
    <row r="196" spans="1:4" x14ac:dyDescent="0.25">
      <c r="A196" s="12" t="s">
        <v>5886</v>
      </c>
      <c r="B196" s="3" t="s">
        <v>5711</v>
      </c>
      <c r="C196" s="3">
        <v>10</v>
      </c>
      <c r="D196" s="18">
        <f>1/10</f>
        <v>0.1</v>
      </c>
    </row>
    <row r="197" spans="1:4" x14ac:dyDescent="0.25">
      <c r="A197" s="12" t="s">
        <v>5886</v>
      </c>
      <c r="B197" s="3" t="s">
        <v>5677</v>
      </c>
      <c r="C197" s="3">
        <v>11</v>
      </c>
      <c r="D197" s="18">
        <f>5/11</f>
        <v>0.45454545454545453</v>
      </c>
    </row>
    <row r="198" spans="1:4" x14ac:dyDescent="0.25">
      <c r="A198" s="12" t="s">
        <v>5886</v>
      </c>
      <c r="B198" s="3" t="s">
        <v>5816</v>
      </c>
      <c r="C198" s="3">
        <v>11</v>
      </c>
      <c r="D198" s="18">
        <f>2/11</f>
        <v>0.18181818181818182</v>
      </c>
    </row>
    <row r="199" spans="1:4" x14ac:dyDescent="0.25">
      <c r="A199" s="12" t="s">
        <v>5886</v>
      </c>
      <c r="B199" s="3" t="s">
        <v>5772</v>
      </c>
      <c r="C199" s="3">
        <v>11</v>
      </c>
      <c r="D199" s="18">
        <f>2/11</f>
        <v>0.18181818181818182</v>
      </c>
    </row>
    <row r="200" spans="1:4" x14ac:dyDescent="0.25">
      <c r="A200" s="12" t="s">
        <v>5886</v>
      </c>
      <c r="B200" s="3" t="s">
        <v>5846</v>
      </c>
      <c r="C200" s="3">
        <v>11</v>
      </c>
      <c r="D200" s="18">
        <f>0/11</f>
        <v>0</v>
      </c>
    </row>
    <row r="201" spans="1:4" x14ac:dyDescent="0.25">
      <c r="A201" s="12" t="s">
        <v>5886</v>
      </c>
      <c r="B201" s="3" t="s">
        <v>5813</v>
      </c>
      <c r="C201" s="3">
        <v>11</v>
      </c>
      <c r="D201" s="18">
        <f>0/11</f>
        <v>0</v>
      </c>
    </row>
    <row r="202" spans="1:4" x14ac:dyDescent="0.25">
      <c r="A202" s="12" t="s">
        <v>5886</v>
      </c>
      <c r="B202" s="3" t="s">
        <v>5554</v>
      </c>
      <c r="C202" s="3">
        <v>11</v>
      </c>
      <c r="D202" s="18">
        <f>6/11</f>
        <v>0.54545454545454541</v>
      </c>
    </row>
    <row r="203" spans="1:4" x14ac:dyDescent="0.25">
      <c r="A203" s="12" t="s">
        <v>5886</v>
      </c>
      <c r="B203" s="3" t="s">
        <v>5662</v>
      </c>
      <c r="C203" s="3">
        <v>11</v>
      </c>
      <c r="D203" s="18">
        <f>1/11</f>
        <v>9.0909090909090912E-2</v>
      </c>
    </row>
    <row r="204" spans="1:4" x14ac:dyDescent="0.25">
      <c r="A204" s="12" t="s">
        <v>5886</v>
      </c>
      <c r="B204" s="3" t="s">
        <v>5847</v>
      </c>
      <c r="C204" s="3">
        <v>11</v>
      </c>
      <c r="D204" s="18">
        <f>2/11</f>
        <v>0.18181818181818182</v>
      </c>
    </row>
    <row r="205" spans="1:4" x14ac:dyDescent="0.25">
      <c r="A205" s="12" t="s">
        <v>5886</v>
      </c>
      <c r="B205" s="3" t="s">
        <v>5678</v>
      </c>
      <c r="C205" s="3">
        <v>11</v>
      </c>
      <c r="D205" s="18">
        <f>5/11</f>
        <v>0.45454545454545453</v>
      </c>
    </row>
    <row r="206" spans="1:4" x14ac:dyDescent="0.25">
      <c r="A206" s="12" t="s">
        <v>5886</v>
      </c>
      <c r="B206" s="3" t="s">
        <v>5830</v>
      </c>
      <c r="C206" s="3">
        <v>11</v>
      </c>
      <c r="D206" s="18">
        <f>2/11</f>
        <v>0.18181818181818182</v>
      </c>
    </row>
    <row r="207" spans="1:4" x14ac:dyDescent="0.25">
      <c r="A207" s="12" t="s">
        <v>5886</v>
      </c>
      <c r="B207" s="3" t="s">
        <v>5647</v>
      </c>
      <c r="C207" s="3">
        <v>12</v>
      </c>
      <c r="D207" s="18">
        <f>8/12</f>
        <v>0.66666666666666663</v>
      </c>
    </row>
    <row r="208" spans="1:4" x14ac:dyDescent="0.25">
      <c r="A208" s="12" t="s">
        <v>5886</v>
      </c>
      <c r="B208" s="3" t="s">
        <v>5797</v>
      </c>
      <c r="C208" s="3">
        <v>12</v>
      </c>
      <c r="D208" s="18">
        <f>3/12</f>
        <v>0.25</v>
      </c>
    </row>
    <row r="209" spans="1:4" x14ac:dyDescent="0.25">
      <c r="A209" s="12" t="s">
        <v>5886</v>
      </c>
      <c r="B209" s="3" t="s">
        <v>5814</v>
      </c>
      <c r="C209" s="3">
        <v>14</v>
      </c>
      <c r="D209" s="18">
        <f>3/14</f>
        <v>0.21428571428571427</v>
      </c>
    </row>
    <row r="210" spans="1:4" x14ac:dyDescent="0.25">
      <c r="A210" s="12" t="s">
        <v>5886</v>
      </c>
      <c r="B210" s="3" t="s">
        <v>5611</v>
      </c>
      <c r="C210" s="3">
        <v>15</v>
      </c>
      <c r="D210" s="18">
        <f>5/15</f>
        <v>0.33333333333333331</v>
      </c>
    </row>
    <row r="211" spans="1:4" x14ac:dyDescent="0.25">
      <c r="A211" s="12" t="s">
        <v>5886</v>
      </c>
      <c r="B211" s="3" t="s">
        <v>5739</v>
      </c>
      <c r="C211" s="3">
        <v>17</v>
      </c>
      <c r="D211" s="18">
        <f>2/17</f>
        <v>0.11764705882352941</v>
      </c>
    </row>
    <row r="212" spans="1:4" x14ac:dyDescent="0.25">
      <c r="A212" s="12" t="s">
        <v>5886</v>
      </c>
      <c r="B212" s="3" t="s">
        <v>5650</v>
      </c>
      <c r="C212" s="3">
        <v>17</v>
      </c>
      <c r="D212" s="18">
        <f>0/17</f>
        <v>0</v>
      </c>
    </row>
    <row r="213" spans="1:4" x14ac:dyDescent="0.25">
      <c r="A213" s="12" t="s">
        <v>5886</v>
      </c>
      <c r="B213" s="3" t="s">
        <v>5679</v>
      </c>
      <c r="C213" s="3">
        <v>20</v>
      </c>
      <c r="D213" s="18">
        <f>7/20</f>
        <v>0.35</v>
      </c>
    </row>
    <row r="214" spans="1:4" x14ac:dyDescent="0.25">
      <c r="A214" s="12" t="s">
        <v>5886</v>
      </c>
      <c r="B214" s="3" t="s">
        <v>5537</v>
      </c>
      <c r="C214" s="3">
        <v>21</v>
      </c>
      <c r="D214" s="18">
        <f>11/21</f>
        <v>0.52380952380952384</v>
      </c>
    </row>
    <row r="215" spans="1:4" x14ac:dyDescent="0.25">
      <c r="A215" s="12" t="s">
        <v>5886</v>
      </c>
      <c r="B215" s="3" t="s">
        <v>5815</v>
      </c>
      <c r="C215" s="3">
        <v>25</v>
      </c>
      <c r="D215" s="18">
        <f>5/25</f>
        <v>0.2</v>
      </c>
    </row>
    <row r="216" spans="1:4" x14ac:dyDescent="0.25">
      <c r="A216" s="12" t="s">
        <v>5886</v>
      </c>
      <c r="B216" s="3" t="s">
        <v>5555</v>
      </c>
      <c r="C216" s="3">
        <v>25</v>
      </c>
      <c r="D216" s="18">
        <f>25/25</f>
        <v>1</v>
      </c>
    </row>
    <row r="217" spans="1:4" x14ac:dyDescent="0.25">
      <c r="A217" s="11" t="s">
        <v>5887</v>
      </c>
      <c r="B217" s="3" t="s">
        <v>5571</v>
      </c>
      <c r="C217" s="3">
        <v>4</v>
      </c>
      <c r="D217" s="18">
        <f>3/4</f>
        <v>0.75</v>
      </c>
    </row>
    <row r="218" spans="1:4" x14ac:dyDescent="0.25">
      <c r="A218" s="11" t="s">
        <v>5887</v>
      </c>
      <c r="B218" s="3" t="s">
        <v>5818</v>
      </c>
      <c r="C218" s="3">
        <v>5</v>
      </c>
      <c r="D218" s="18">
        <f>1/5</f>
        <v>0.2</v>
      </c>
    </row>
    <row r="219" spans="1:4" x14ac:dyDescent="0.25">
      <c r="A219" s="11" t="s">
        <v>5887</v>
      </c>
      <c r="B219" s="3" t="s">
        <v>5557</v>
      </c>
      <c r="C219" s="3">
        <v>6</v>
      </c>
      <c r="D219" s="18">
        <f>2/6</f>
        <v>0.33333333333333331</v>
      </c>
    </row>
    <row r="220" spans="1:4" x14ac:dyDescent="0.25">
      <c r="A220" s="11" t="s">
        <v>5887</v>
      </c>
      <c r="B220" s="3" t="s">
        <v>5613</v>
      </c>
      <c r="C220" s="3">
        <v>6</v>
      </c>
      <c r="D220" s="18">
        <f>2/6</f>
        <v>0.33333333333333331</v>
      </c>
    </row>
    <row r="221" spans="1:4" x14ac:dyDescent="0.25">
      <c r="A221" s="11" t="s">
        <v>5887</v>
      </c>
      <c r="B221" s="3" t="s">
        <v>5832</v>
      </c>
      <c r="C221" s="3">
        <v>6</v>
      </c>
      <c r="D221" s="18">
        <f>2/6</f>
        <v>0.33333333333333331</v>
      </c>
    </row>
    <row r="222" spans="1:4" x14ac:dyDescent="0.25">
      <c r="A222" s="11" t="s">
        <v>5887</v>
      </c>
      <c r="B222" s="3" t="s">
        <v>5627</v>
      </c>
      <c r="C222" s="3">
        <v>7</v>
      </c>
      <c r="D222" s="18">
        <f>2/7</f>
        <v>0.2857142857142857</v>
      </c>
    </row>
    <row r="223" spans="1:4" x14ac:dyDescent="0.25">
      <c r="A223" s="11" t="s">
        <v>5887</v>
      </c>
      <c r="B223" s="3" t="s">
        <v>5687</v>
      </c>
      <c r="C223" s="3">
        <v>7</v>
      </c>
      <c r="D223" s="18">
        <f>5/7</f>
        <v>0.7142857142857143</v>
      </c>
    </row>
    <row r="224" spans="1:4" x14ac:dyDescent="0.25">
      <c r="A224" s="11" t="s">
        <v>5887</v>
      </c>
      <c r="B224" s="3" t="s">
        <v>5712</v>
      </c>
      <c r="C224" s="3">
        <v>8</v>
      </c>
      <c r="D224" s="18">
        <f>5/8</f>
        <v>0.625</v>
      </c>
    </row>
    <row r="225" spans="1:4" x14ac:dyDescent="0.25">
      <c r="A225" s="11" t="s">
        <v>5887</v>
      </c>
      <c r="B225" s="3" t="s">
        <v>5639</v>
      </c>
      <c r="C225" s="3">
        <v>8</v>
      </c>
      <c r="D225" s="18">
        <f>0/8</f>
        <v>0</v>
      </c>
    </row>
    <row r="226" spans="1:4" x14ac:dyDescent="0.25">
      <c r="A226" s="11" t="s">
        <v>5887</v>
      </c>
      <c r="B226" s="3" t="s">
        <v>5681</v>
      </c>
      <c r="C226" s="3">
        <v>9</v>
      </c>
      <c r="D226" s="18">
        <f>0/9</f>
        <v>0</v>
      </c>
    </row>
    <row r="227" spans="1:4" x14ac:dyDescent="0.25">
      <c r="A227" s="11" t="s">
        <v>5887</v>
      </c>
      <c r="B227" s="3" t="s">
        <v>5652</v>
      </c>
      <c r="C227" s="3">
        <v>10</v>
      </c>
      <c r="D227" s="18">
        <f>2/10</f>
        <v>0.2</v>
      </c>
    </row>
    <row r="228" spans="1:4" x14ac:dyDescent="0.25">
      <c r="A228" s="11" t="s">
        <v>5887</v>
      </c>
      <c r="B228" s="3" t="s">
        <v>5831</v>
      </c>
      <c r="C228" s="3">
        <v>10</v>
      </c>
      <c r="D228" s="18">
        <f>0/10</f>
        <v>0</v>
      </c>
    </row>
    <row r="229" spans="1:4" x14ac:dyDescent="0.25">
      <c r="A229" s="11" t="s">
        <v>5887</v>
      </c>
      <c r="B229" s="3" t="s">
        <v>5688</v>
      </c>
      <c r="C229" s="3">
        <v>10</v>
      </c>
      <c r="D229" s="18">
        <f>1/10</f>
        <v>0.1</v>
      </c>
    </row>
    <row r="230" spans="1:4" x14ac:dyDescent="0.25">
      <c r="A230" s="11" t="s">
        <v>5887</v>
      </c>
      <c r="B230" s="3" t="s">
        <v>5833</v>
      </c>
      <c r="C230" s="3">
        <v>10</v>
      </c>
      <c r="D230" s="18">
        <f>1/10</f>
        <v>0.1</v>
      </c>
    </row>
    <row r="231" spans="1:4" x14ac:dyDescent="0.25">
      <c r="A231" s="11" t="s">
        <v>5887</v>
      </c>
      <c r="B231" s="3" t="s">
        <v>5800</v>
      </c>
      <c r="C231" s="3">
        <v>10</v>
      </c>
      <c r="D231" s="18">
        <f>0/10</f>
        <v>0</v>
      </c>
    </row>
    <row r="232" spans="1:4" x14ac:dyDescent="0.25">
      <c r="A232" s="11" t="s">
        <v>5887</v>
      </c>
      <c r="B232" s="3" t="s">
        <v>5626</v>
      </c>
      <c r="C232" s="3">
        <v>10</v>
      </c>
      <c r="D232" s="18">
        <f>7/10</f>
        <v>0.7</v>
      </c>
    </row>
    <row r="233" spans="1:4" x14ac:dyDescent="0.25">
      <c r="A233" s="11" t="s">
        <v>5887</v>
      </c>
      <c r="B233" s="3" t="s">
        <v>5680</v>
      </c>
      <c r="C233" s="3">
        <v>10</v>
      </c>
      <c r="D233" s="18">
        <f>3/10</f>
        <v>0.3</v>
      </c>
    </row>
    <row r="234" spans="1:4" x14ac:dyDescent="0.25">
      <c r="A234" s="11" t="s">
        <v>5887</v>
      </c>
      <c r="B234" s="3" t="s">
        <v>5663</v>
      </c>
      <c r="C234" s="3">
        <v>10</v>
      </c>
      <c r="D234" s="18">
        <f>1/10</f>
        <v>0.1</v>
      </c>
    </row>
    <row r="235" spans="1:4" x14ac:dyDescent="0.25">
      <c r="A235" s="11" t="s">
        <v>5887</v>
      </c>
      <c r="B235" s="3" t="s">
        <v>5690</v>
      </c>
      <c r="C235" s="3">
        <v>10</v>
      </c>
      <c r="D235" s="18">
        <f>2/10</f>
        <v>0.2</v>
      </c>
    </row>
    <row r="236" spans="1:4" x14ac:dyDescent="0.25">
      <c r="A236" s="11" t="s">
        <v>5887</v>
      </c>
      <c r="B236" s="3" t="s">
        <v>5713</v>
      </c>
      <c r="C236" s="3">
        <v>10</v>
      </c>
      <c r="D236" s="18">
        <f>3/10</f>
        <v>0.3</v>
      </c>
    </row>
    <row r="237" spans="1:4" x14ac:dyDescent="0.25">
      <c r="A237" s="11" t="s">
        <v>5887</v>
      </c>
      <c r="B237" s="3" t="s">
        <v>5538</v>
      </c>
      <c r="C237" s="3">
        <v>10</v>
      </c>
      <c r="D237" s="18">
        <f>3/10</f>
        <v>0.3</v>
      </c>
    </row>
    <row r="238" spans="1:4" x14ac:dyDescent="0.25">
      <c r="A238" s="11" t="s">
        <v>5887</v>
      </c>
      <c r="B238" s="3" t="s">
        <v>5801</v>
      </c>
      <c r="C238" s="3">
        <v>10</v>
      </c>
      <c r="D238" s="18">
        <f>0/10</f>
        <v>0</v>
      </c>
    </row>
    <row r="239" spans="1:4" x14ac:dyDescent="0.25">
      <c r="A239" s="11" t="s">
        <v>5887</v>
      </c>
      <c r="B239" s="3" t="s">
        <v>5664</v>
      </c>
      <c r="C239" s="3">
        <v>10</v>
      </c>
      <c r="D239" s="18">
        <f>8/10</f>
        <v>0.8</v>
      </c>
    </row>
    <row r="240" spans="1:4" x14ac:dyDescent="0.25">
      <c r="A240" s="11" t="s">
        <v>5887</v>
      </c>
      <c r="B240" s="3" t="s">
        <v>5666</v>
      </c>
      <c r="C240" s="3">
        <v>10</v>
      </c>
      <c r="D240" s="18">
        <f>5/10</f>
        <v>0.5</v>
      </c>
    </row>
    <row r="241" spans="1:4" x14ac:dyDescent="0.25">
      <c r="A241" s="11" t="s">
        <v>5887</v>
      </c>
      <c r="B241" s="3" t="s">
        <v>5651</v>
      </c>
      <c r="C241" s="3">
        <v>11</v>
      </c>
      <c r="D241" s="18">
        <f>2/11</f>
        <v>0.18181818181818182</v>
      </c>
    </row>
    <row r="242" spans="1:4" x14ac:dyDescent="0.25">
      <c r="A242" s="11" t="s">
        <v>5887</v>
      </c>
      <c r="B242" s="3" t="s">
        <v>5848</v>
      </c>
      <c r="C242" s="3">
        <v>11</v>
      </c>
      <c r="D242" s="18">
        <f>0/11</f>
        <v>0</v>
      </c>
    </row>
    <row r="243" spans="1:4" x14ac:dyDescent="0.25">
      <c r="A243" s="11" t="s">
        <v>5887</v>
      </c>
      <c r="B243" s="3" t="s">
        <v>5714</v>
      </c>
      <c r="C243" s="3">
        <v>11</v>
      </c>
      <c r="D243" s="18">
        <f>2/11</f>
        <v>0.18181818181818182</v>
      </c>
    </row>
    <row r="244" spans="1:4" x14ac:dyDescent="0.25">
      <c r="A244" s="11" t="s">
        <v>5887</v>
      </c>
      <c r="B244" s="3" t="s">
        <v>5802</v>
      </c>
      <c r="C244" s="3">
        <v>12</v>
      </c>
      <c r="D244" s="18">
        <f>3/12</f>
        <v>0.25</v>
      </c>
    </row>
    <row r="245" spans="1:4" x14ac:dyDescent="0.25">
      <c r="A245" s="11" t="s">
        <v>5887</v>
      </c>
      <c r="B245" s="3" t="s">
        <v>5817</v>
      </c>
      <c r="C245" s="3">
        <v>12</v>
      </c>
      <c r="D245" s="18">
        <f>1/12</f>
        <v>8.3333333333333329E-2</v>
      </c>
    </row>
    <row r="246" spans="1:4" x14ac:dyDescent="0.25">
      <c r="A246" s="11" t="s">
        <v>5887</v>
      </c>
      <c r="B246" s="3" t="s">
        <v>5745</v>
      </c>
      <c r="C246" s="3">
        <v>12</v>
      </c>
      <c r="D246" s="18">
        <f>3/12</f>
        <v>0.25</v>
      </c>
    </row>
    <row r="247" spans="1:4" x14ac:dyDescent="0.25">
      <c r="A247" s="11" t="s">
        <v>5887</v>
      </c>
      <c r="B247" s="3" t="s">
        <v>5625</v>
      </c>
      <c r="C247" s="3">
        <v>13</v>
      </c>
      <c r="D247" s="18">
        <f>7/13</f>
        <v>0.53846153846153844</v>
      </c>
    </row>
    <row r="248" spans="1:4" x14ac:dyDescent="0.25">
      <c r="A248" s="11" t="s">
        <v>5887</v>
      </c>
      <c r="B248" s="3" t="s">
        <v>5849</v>
      </c>
      <c r="C248" s="3">
        <v>14</v>
      </c>
      <c r="D248" s="18">
        <f>2/14</f>
        <v>0.14285714285714285</v>
      </c>
    </row>
    <row r="249" spans="1:4" x14ac:dyDescent="0.25">
      <c r="A249" s="11" t="s">
        <v>5887</v>
      </c>
      <c r="B249" s="3" t="s">
        <v>5799</v>
      </c>
      <c r="C249" s="3">
        <v>14</v>
      </c>
      <c r="D249" s="18">
        <f>4/14</f>
        <v>0.2857142857142857</v>
      </c>
    </row>
    <row r="250" spans="1:4" x14ac:dyDescent="0.25">
      <c r="A250" s="11" t="s">
        <v>5887</v>
      </c>
      <c r="B250" s="3" t="s">
        <v>5743</v>
      </c>
      <c r="C250" s="3">
        <v>14</v>
      </c>
      <c r="D250" s="18">
        <f>2/14</f>
        <v>0.14285714285714285</v>
      </c>
    </row>
    <row r="251" spans="1:4" x14ac:dyDescent="0.25">
      <c r="A251" s="11" t="s">
        <v>5887</v>
      </c>
      <c r="B251" s="3" t="s">
        <v>5755</v>
      </c>
      <c r="C251" s="3">
        <v>14</v>
      </c>
      <c r="D251" s="18">
        <f>0/14</f>
        <v>0</v>
      </c>
    </row>
    <row r="252" spans="1:4" x14ac:dyDescent="0.25">
      <c r="A252" s="11" t="s">
        <v>5887</v>
      </c>
      <c r="B252" s="3" t="s">
        <v>5689</v>
      </c>
      <c r="C252" s="3">
        <v>15</v>
      </c>
      <c r="D252" s="18">
        <f>10/15</f>
        <v>0.66666666666666663</v>
      </c>
    </row>
    <row r="253" spans="1:4" x14ac:dyDescent="0.25">
      <c r="A253" s="11" t="s">
        <v>5887</v>
      </c>
      <c r="B253" s="3" t="s">
        <v>5640</v>
      </c>
      <c r="C253" s="3">
        <v>15</v>
      </c>
      <c r="D253" s="18">
        <f>2/15</f>
        <v>0.13333333333333333</v>
      </c>
    </row>
    <row r="254" spans="1:4" x14ac:dyDescent="0.25">
      <c r="A254" s="11" t="s">
        <v>5887</v>
      </c>
      <c r="B254" s="3" t="s">
        <v>5715</v>
      </c>
      <c r="C254" s="3">
        <v>17</v>
      </c>
      <c r="D254" s="18">
        <f>6/17</f>
        <v>0.35294117647058826</v>
      </c>
    </row>
    <row r="255" spans="1:4" x14ac:dyDescent="0.25">
      <c r="A255" s="11" t="s">
        <v>5887</v>
      </c>
      <c r="B255" s="3" t="s">
        <v>5665</v>
      </c>
      <c r="C255" s="3">
        <v>22</v>
      </c>
      <c r="D255" s="18">
        <f>8/22</f>
        <v>0.36363636363636365</v>
      </c>
    </row>
    <row r="256" spans="1:4" x14ac:dyDescent="0.25">
      <c r="A256" s="11" t="s">
        <v>5887</v>
      </c>
      <c r="B256" s="3" t="s">
        <v>5572</v>
      </c>
      <c r="C256" s="3">
        <v>26</v>
      </c>
      <c r="D256" s="18">
        <f>10/26</f>
        <v>0.38461538461538464</v>
      </c>
    </row>
    <row r="257" spans="1:4" x14ac:dyDescent="0.25">
      <c r="A257" s="10" t="s">
        <v>5888</v>
      </c>
      <c r="B257" s="3" t="s">
        <v>5691</v>
      </c>
      <c r="C257" s="3">
        <v>5</v>
      </c>
      <c r="D257" s="18">
        <f>1/5</f>
        <v>0.2</v>
      </c>
    </row>
    <row r="258" spans="1:4" x14ac:dyDescent="0.25">
      <c r="A258" s="10" t="s">
        <v>5888</v>
      </c>
      <c r="B258" s="3" t="s">
        <v>5599</v>
      </c>
      <c r="C258" s="3">
        <v>6</v>
      </c>
      <c r="D258" s="18">
        <f>2/6</f>
        <v>0.33333333333333331</v>
      </c>
    </row>
    <row r="259" spans="1:4" x14ac:dyDescent="0.25">
      <c r="A259" s="10" t="s">
        <v>5888</v>
      </c>
      <c r="B259" s="3" t="s">
        <v>5641</v>
      </c>
      <c r="C259" s="3">
        <v>7</v>
      </c>
      <c r="D259" s="18">
        <f>0/7</f>
        <v>0</v>
      </c>
    </row>
    <row r="260" spans="1:4" x14ac:dyDescent="0.25">
      <c r="A260" s="10" t="s">
        <v>5888</v>
      </c>
      <c r="B260" s="3" t="s">
        <v>5667</v>
      </c>
      <c r="C260" s="3">
        <v>10</v>
      </c>
      <c r="D260" s="18">
        <f>2/10</f>
        <v>0.2</v>
      </c>
    </row>
    <row r="261" spans="1:4" x14ac:dyDescent="0.25">
      <c r="A261" s="10" t="s">
        <v>5888</v>
      </c>
      <c r="B261" s="3" t="s">
        <v>5694</v>
      </c>
      <c r="C261" s="3">
        <v>10</v>
      </c>
      <c r="D261" s="18">
        <f>2/10</f>
        <v>0.2</v>
      </c>
    </row>
    <row r="262" spans="1:4" x14ac:dyDescent="0.25">
      <c r="A262" s="10" t="s">
        <v>5888</v>
      </c>
      <c r="B262" s="3" t="s">
        <v>5558</v>
      </c>
      <c r="C262" s="3">
        <v>10</v>
      </c>
      <c r="D262" s="18">
        <f>1/10</f>
        <v>0.1</v>
      </c>
    </row>
    <row r="263" spans="1:4" x14ac:dyDescent="0.25">
      <c r="A263" s="10" t="s">
        <v>5888</v>
      </c>
      <c r="B263" s="3" t="s">
        <v>5540</v>
      </c>
      <c r="C263" s="3">
        <v>10</v>
      </c>
      <c r="D263" s="18">
        <f>4/10</f>
        <v>0.4</v>
      </c>
    </row>
    <row r="264" spans="1:4" x14ac:dyDescent="0.25">
      <c r="A264" s="10" t="s">
        <v>5888</v>
      </c>
      <c r="B264" s="3" t="s">
        <v>5693</v>
      </c>
      <c r="C264" s="3">
        <v>11</v>
      </c>
      <c r="D264" s="18">
        <f>2/11</f>
        <v>0.18181818181818182</v>
      </c>
    </row>
    <row r="265" spans="1:4" x14ac:dyDescent="0.25">
      <c r="A265" s="10" t="s">
        <v>5888</v>
      </c>
      <c r="B265" s="3" t="s">
        <v>5573</v>
      </c>
      <c r="C265" s="3">
        <v>11</v>
      </c>
      <c r="D265" s="18">
        <f>7/11</f>
        <v>0.63636363636363635</v>
      </c>
    </row>
    <row r="266" spans="1:4" x14ac:dyDescent="0.25">
      <c r="A266" s="10" t="s">
        <v>5888</v>
      </c>
      <c r="B266" s="3" t="s">
        <v>5692</v>
      </c>
      <c r="C266" s="3">
        <v>12</v>
      </c>
      <c r="D266" s="18">
        <f>1/12</f>
        <v>8.3333333333333329E-2</v>
      </c>
    </row>
    <row r="267" spans="1:4" x14ac:dyDescent="0.25">
      <c r="A267" s="10" t="s">
        <v>5888</v>
      </c>
      <c r="B267" s="3" t="s">
        <v>5716</v>
      </c>
      <c r="C267" s="3">
        <v>12</v>
      </c>
      <c r="D267" s="18">
        <f>4/12</f>
        <v>0.33333333333333331</v>
      </c>
    </row>
    <row r="268" spans="1:4" x14ac:dyDescent="0.25">
      <c r="A268" s="10" t="s">
        <v>5888</v>
      </c>
      <c r="B268" s="3" t="s">
        <v>5628</v>
      </c>
      <c r="C268" s="3">
        <v>13</v>
      </c>
      <c r="D268" s="18">
        <f>3/13</f>
        <v>0.23076923076923078</v>
      </c>
    </row>
    <row r="269" spans="1:4" x14ac:dyDescent="0.25">
      <c r="A269" s="10" t="s">
        <v>5888</v>
      </c>
      <c r="B269" s="3" t="s">
        <v>5803</v>
      </c>
      <c r="C269" s="3">
        <v>13</v>
      </c>
      <c r="D269" s="18">
        <f>0/13</f>
        <v>0</v>
      </c>
    </row>
    <row r="270" spans="1:4" x14ac:dyDescent="0.25">
      <c r="A270" s="10" t="s">
        <v>5888</v>
      </c>
      <c r="B270" s="3" t="s">
        <v>5819</v>
      </c>
      <c r="C270" s="3">
        <v>13</v>
      </c>
      <c r="D270" s="18">
        <f>1/13</f>
        <v>7.6923076923076927E-2</v>
      </c>
    </row>
    <row r="271" spans="1:4" x14ac:dyDescent="0.25">
      <c r="A271" s="10" t="s">
        <v>5888</v>
      </c>
      <c r="B271" s="3" t="s">
        <v>5744</v>
      </c>
      <c r="C271" s="3">
        <v>22</v>
      </c>
      <c r="D271" s="18">
        <f>5/22</f>
        <v>0.22727272727272727</v>
      </c>
    </row>
    <row r="272" spans="1:4" x14ac:dyDescent="0.25">
      <c r="A272" s="13" t="s">
        <v>5889</v>
      </c>
      <c r="B272" s="3" t="s">
        <v>5695</v>
      </c>
      <c r="C272" s="3">
        <v>11</v>
      </c>
      <c r="D272" s="18">
        <f>0/11</f>
        <v>0</v>
      </c>
    </row>
    <row r="273" spans="1:4" x14ac:dyDescent="0.25">
      <c r="A273" s="13" t="s">
        <v>5889</v>
      </c>
      <c r="B273" s="3" t="s">
        <v>5834</v>
      </c>
      <c r="C273" s="3">
        <v>11</v>
      </c>
      <c r="D273" s="18">
        <f>0/11</f>
        <v>0</v>
      </c>
    </row>
    <row r="274" spans="1:4" x14ac:dyDescent="0.25">
      <c r="A274" s="13" t="s">
        <v>5889</v>
      </c>
      <c r="B274" s="3" t="s">
        <v>5771</v>
      </c>
      <c r="C274" s="3">
        <v>13</v>
      </c>
      <c r="D274" s="18">
        <f>1/13</f>
        <v>7.6923076923076927E-2</v>
      </c>
    </row>
    <row r="275" spans="1:4" x14ac:dyDescent="0.25">
      <c r="A275" s="13" t="s">
        <v>5889</v>
      </c>
      <c r="B275" s="3" t="s">
        <v>5653</v>
      </c>
      <c r="C275" s="3">
        <v>13</v>
      </c>
      <c r="D275" s="18">
        <f>7/13</f>
        <v>0.53846153846153844</v>
      </c>
    </row>
    <row r="276" spans="1:4" x14ac:dyDescent="0.25">
      <c r="A276" s="13" t="s">
        <v>5889</v>
      </c>
      <c r="B276" s="3" t="s">
        <v>5682</v>
      </c>
      <c r="C276" s="3">
        <v>13</v>
      </c>
      <c r="D276" s="18">
        <f>3/13</f>
        <v>0.23076923076923078</v>
      </c>
    </row>
    <row r="277" spans="1:4" x14ac:dyDescent="0.25">
      <c r="A277" s="13" t="s">
        <v>5889</v>
      </c>
      <c r="B277" s="3" t="s">
        <v>5668</v>
      </c>
      <c r="C277" s="3">
        <v>14</v>
      </c>
      <c r="D277" s="18">
        <f>2/14</f>
        <v>0.14285714285714285</v>
      </c>
    </row>
    <row r="278" spans="1:4" x14ac:dyDescent="0.25">
      <c r="A278" s="13" t="s">
        <v>5889</v>
      </c>
      <c r="B278" s="3" t="s">
        <v>5683</v>
      </c>
      <c r="C278" s="3">
        <v>15</v>
      </c>
      <c r="D278" s="18">
        <f>0/15</f>
        <v>0</v>
      </c>
    </row>
    <row r="279" spans="1:4" x14ac:dyDescent="0.25">
      <c r="A279" s="13" t="s">
        <v>5889</v>
      </c>
      <c r="B279" s="3" t="s">
        <v>5804</v>
      </c>
      <c r="C279" s="3">
        <v>18</v>
      </c>
      <c r="D279" s="18">
        <f>4/18</f>
        <v>0.22222222222222221</v>
      </c>
    </row>
    <row r="280" spans="1:4" x14ac:dyDescent="0.25">
      <c r="A280" s="13" t="s">
        <v>5889</v>
      </c>
      <c r="B280" s="3" t="s">
        <v>5850</v>
      </c>
      <c r="C280" s="3">
        <v>21</v>
      </c>
      <c r="D280" s="18">
        <f>4/21</f>
        <v>0.19047619047619047</v>
      </c>
    </row>
    <row r="281" spans="1:4" x14ac:dyDescent="0.25">
      <c r="A281" s="9" t="s">
        <v>5877</v>
      </c>
      <c r="B281" s="14" t="s">
        <v>5785</v>
      </c>
      <c r="C281" s="3">
        <v>1</v>
      </c>
      <c r="D281" s="18">
        <f>0/1</f>
        <v>0</v>
      </c>
    </row>
    <row r="282" spans="1:4" x14ac:dyDescent="0.25">
      <c r="A282" s="9" t="s">
        <v>5877</v>
      </c>
      <c r="B282" s="14" t="s">
        <v>5775</v>
      </c>
      <c r="C282" s="3">
        <v>5</v>
      </c>
      <c r="D282" s="18">
        <f>2/5</f>
        <v>0.4</v>
      </c>
    </row>
    <row r="283" spans="1:4" x14ac:dyDescent="0.25">
      <c r="A283" s="9" t="s">
        <v>5877</v>
      </c>
      <c r="B283" s="3" t="s">
        <v>5614</v>
      </c>
      <c r="C283" s="3">
        <v>7</v>
      </c>
      <c r="D283" s="18">
        <f>7/7</f>
        <v>1</v>
      </c>
    </row>
    <row r="284" spans="1:4" x14ac:dyDescent="0.25">
      <c r="A284" s="9" t="s">
        <v>5877</v>
      </c>
      <c r="B284" s="14" t="s">
        <v>5776</v>
      </c>
      <c r="C284" s="3">
        <v>9</v>
      </c>
      <c r="D284" s="18">
        <f>6/9</f>
        <v>0.66666666666666663</v>
      </c>
    </row>
    <row r="285" spans="1:4" x14ac:dyDescent="0.25">
      <c r="A285" s="9" t="s">
        <v>5877</v>
      </c>
      <c r="B285" s="3" t="s">
        <v>5629</v>
      </c>
      <c r="C285" s="3">
        <v>10</v>
      </c>
      <c r="D285" s="18">
        <f>3/10</f>
        <v>0.3</v>
      </c>
    </row>
    <row r="286" spans="1:4" x14ac:dyDescent="0.25">
      <c r="A286" s="9" t="s">
        <v>5877</v>
      </c>
      <c r="B286" s="3" t="s">
        <v>5696</v>
      </c>
      <c r="C286" s="3">
        <v>11</v>
      </c>
      <c r="D286" s="18">
        <f>6/11</f>
        <v>0.54545454545454541</v>
      </c>
    </row>
    <row r="287" spans="1:4" x14ac:dyDescent="0.25">
      <c r="A287" s="9" t="s">
        <v>5877</v>
      </c>
      <c r="B287" s="14" t="s">
        <v>5777</v>
      </c>
      <c r="C287" s="3">
        <v>11</v>
      </c>
      <c r="D287" s="18">
        <f>4/11</f>
        <v>0.36363636363636365</v>
      </c>
    </row>
    <row r="288" spans="1:4" x14ac:dyDescent="0.25">
      <c r="A288" s="9" t="s">
        <v>5877</v>
      </c>
      <c r="B288" s="3" t="s">
        <v>5820</v>
      </c>
      <c r="C288" s="3">
        <v>12</v>
      </c>
      <c r="D288" s="18">
        <f>2/12</f>
        <v>0.16666666666666666</v>
      </c>
    </row>
    <row r="289" spans="1:4" x14ac:dyDescent="0.25">
      <c r="A289" s="9" t="s">
        <v>5877</v>
      </c>
      <c r="B289" s="3" t="s">
        <v>5655</v>
      </c>
      <c r="C289" s="3">
        <v>12</v>
      </c>
      <c r="D289" s="18">
        <f>5/12</f>
        <v>0.41666666666666669</v>
      </c>
    </row>
    <row r="290" spans="1:4" x14ac:dyDescent="0.25">
      <c r="A290" s="9" t="s">
        <v>5877</v>
      </c>
      <c r="B290" s="3" t="s">
        <v>5835</v>
      </c>
      <c r="C290" s="3">
        <v>12</v>
      </c>
      <c r="D290" s="18">
        <f>2/12</f>
        <v>0.16666666666666666</v>
      </c>
    </row>
    <row r="291" spans="1:4" x14ac:dyDescent="0.25">
      <c r="A291" s="9" t="s">
        <v>5877</v>
      </c>
      <c r="B291" s="3" t="s">
        <v>5851</v>
      </c>
      <c r="C291" s="3">
        <v>12</v>
      </c>
      <c r="D291" s="18">
        <f>1/12</f>
        <v>8.3333333333333329E-2</v>
      </c>
    </row>
    <row r="292" spans="1:4" x14ac:dyDescent="0.25">
      <c r="A292" s="3" t="s">
        <v>5878</v>
      </c>
      <c r="B292" s="3" t="s">
        <v>5669</v>
      </c>
      <c r="C292" s="3">
        <v>10</v>
      </c>
      <c r="D292" s="18">
        <f>5/10</f>
        <v>0.5</v>
      </c>
    </row>
    <row r="293" spans="1:4" x14ac:dyDescent="0.25">
      <c r="A293" s="3" t="s">
        <v>5878</v>
      </c>
      <c r="B293" s="14" t="s">
        <v>5778</v>
      </c>
      <c r="C293" s="3">
        <v>10</v>
      </c>
      <c r="D293" s="18">
        <f>4/10</f>
        <v>0.4</v>
      </c>
    </row>
    <row r="294" spans="1:4" x14ac:dyDescent="0.25">
      <c r="A294" s="3" t="s">
        <v>5878</v>
      </c>
      <c r="B294" s="3" t="s">
        <v>5697</v>
      </c>
      <c r="C294" s="3">
        <v>12</v>
      </c>
      <c r="D294" s="18">
        <f>2/12</f>
        <v>0.16666666666666666</v>
      </c>
    </row>
    <row r="295" spans="1:4" x14ac:dyDescent="0.25">
      <c r="A295" s="3" t="s">
        <v>5878</v>
      </c>
      <c r="B295" s="3" t="s">
        <v>5684</v>
      </c>
      <c r="C295" s="3">
        <v>12</v>
      </c>
      <c r="D295" s="18">
        <f>5/12</f>
        <v>0.41666666666666669</v>
      </c>
    </row>
    <row r="296" spans="1:4" x14ac:dyDescent="0.25">
      <c r="A296" s="3" t="s">
        <v>5878</v>
      </c>
      <c r="B296" s="3" t="s">
        <v>5699</v>
      </c>
      <c r="C296" s="3">
        <v>14</v>
      </c>
      <c r="D296" s="18">
        <f>6/14</f>
        <v>0.42857142857142855</v>
      </c>
    </row>
    <row r="297" spans="1:4" x14ac:dyDescent="0.25">
      <c r="A297" s="3" t="s">
        <v>5878</v>
      </c>
      <c r="B297" s="3" t="s">
        <v>5698</v>
      </c>
      <c r="C297" s="3">
        <v>14</v>
      </c>
      <c r="D297" s="18">
        <f>2/14</f>
        <v>0.14285714285714285</v>
      </c>
    </row>
    <row r="298" spans="1:4" x14ac:dyDescent="0.25">
      <c r="A298" s="15" t="s">
        <v>5879</v>
      </c>
      <c r="B298" s="14" t="s">
        <v>5780</v>
      </c>
      <c r="C298" s="3">
        <v>6</v>
      </c>
      <c r="D298" s="18">
        <f>0/6</f>
        <v>0</v>
      </c>
    </row>
    <row r="299" spans="1:4" x14ac:dyDescent="0.25">
      <c r="A299" s="15" t="s">
        <v>5879</v>
      </c>
      <c r="B299" s="14" t="s">
        <v>5779</v>
      </c>
      <c r="C299" s="3">
        <v>8</v>
      </c>
      <c r="D299" s="18">
        <f>0/8</f>
        <v>0</v>
      </c>
    </row>
    <row r="300" spans="1:4" x14ac:dyDescent="0.25">
      <c r="A300" s="15" t="s">
        <v>5879</v>
      </c>
      <c r="B300" s="14" t="s">
        <v>5781</v>
      </c>
      <c r="C300" s="3">
        <v>10</v>
      </c>
      <c r="D300" s="18">
        <f>5/10</f>
        <v>0.5</v>
      </c>
    </row>
    <row r="301" spans="1:4" x14ac:dyDescent="0.25">
      <c r="A301" s="15" t="s">
        <v>5879</v>
      </c>
      <c r="B301" s="14" t="s">
        <v>5782</v>
      </c>
      <c r="C301" s="3">
        <v>10</v>
      </c>
      <c r="D301" s="18">
        <f>0/10</f>
        <v>0</v>
      </c>
    </row>
    <row r="302" spans="1:4" x14ac:dyDescent="0.25">
      <c r="A302" s="16" t="s">
        <v>5880</v>
      </c>
      <c r="B302" s="14" t="s">
        <v>5783</v>
      </c>
      <c r="C302" s="3">
        <v>10</v>
      </c>
      <c r="D302" s="18">
        <f>0/10</f>
        <v>0</v>
      </c>
    </row>
    <row r="303" spans="1:4" x14ac:dyDescent="0.25">
      <c r="A303" s="16" t="s">
        <v>5880</v>
      </c>
      <c r="B303" s="14" t="s">
        <v>5786</v>
      </c>
      <c r="C303" s="3">
        <v>10</v>
      </c>
      <c r="D303" s="18">
        <f>1/10</f>
        <v>0.1</v>
      </c>
    </row>
    <row r="304" spans="1:4" x14ac:dyDescent="0.25">
      <c r="A304" s="16" t="s">
        <v>5880</v>
      </c>
      <c r="B304" s="14" t="s">
        <v>5784</v>
      </c>
      <c r="C304" s="3">
        <v>17</v>
      </c>
      <c r="D304" s="18">
        <f>6/17</f>
        <v>0.35294117647058826</v>
      </c>
    </row>
    <row r="305" spans="1:4" x14ac:dyDescent="0.25">
      <c r="A305" s="17" t="s">
        <v>5854</v>
      </c>
      <c r="B305" s="14" t="s">
        <v>5853</v>
      </c>
      <c r="C305" s="3">
        <v>2</v>
      </c>
      <c r="D305" s="18">
        <f>0/2</f>
        <v>0</v>
      </c>
    </row>
  </sheetData>
  <conditionalFormatting sqref="D2:D1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5">
    <cfRule type="colorScale" priority="66">
      <colorScale>
        <cfvo type="percent" val="0"/>
        <cfvo type="percent" val="50"/>
        <cfvo type="percent" val="100"/>
        <color rgb="FF63BE7B"/>
        <color rgb="FFFFEB84"/>
        <color rgb="FFF8696B"/>
      </colorScale>
    </cfRule>
    <cfRule type="colorScale" priority="67">
      <colorScale>
        <cfvo type="percent" val="0"/>
        <cfvo type="percent" val="50"/>
        <cfvo type="percent" val="100"/>
        <color rgb="FF00B050"/>
        <color rgb="FFFFEB84"/>
        <color rgb="FFFF0000"/>
      </colorScale>
    </cfRule>
    <cfRule type="colorScale" priority="68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D2:D15">
    <cfRule type="colorScale" priority="65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2:D15">
    <cfRule type="colorScale" priority="6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16:D3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D32">
    <cfRule type="colorScale" priority="60">
      <colorScale>
        <cfvo type="percent" val="0"/>
        <cfvo type="percent" val="50"/>
        <cfvo type="percent" val="100"/>
        <color rgb="FF63BE7B"/>
        <color rgb="FFFFEB84"/>
        <color rgb="FFF8696B"/>
      </colorScale>
    </cfRule>
    <cfRule type="colorScale" priority="61">
      <colorScale>
        <cfvo type="percent" val="0"/>
        <cfvo type="percent" val="50"/>
        <cfvo type="percent" val="100"/>
        <color rgb="FF00B050"/>
        <color rgb="FFFFEB84"/>
        <color rgb="FFFF0000"/>
      </colorScale>
    </cfRule>
    <cfRule type="colorScale" priority="62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D16:D32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D32">
    <cfRule type="colorScale" priority="58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16:D32">
    <cfRule type="colorScale" priority="57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33:D4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3:D45">
    <cfRule type="colorScale" priority="53">
      <colorScale>
        <cfvo type="percent" val="0"/>
        <cfvo type="percent" val="50"/>
        <cfvo type="percent" val="100"/>
        <color rgb="FF63BE7B"/>
        <color rgb="FFFFEB84"/>
        <color rgb="FFF8696B"/>
      </colorScale>
    </cfRule>
    <cfRule type="colorScale" priority="54">
      <colorScale>
        <cfvo type="percent" val="0"/>
        <cfvo type="percent" val="50"/>
        <cfvo type="percent" val="100"/>
        <color rgb="FF00B050"/>
        <color rgb="FFFFEB84"/>
        <color rgb="FFFF0000"/>
      </colorScale>
    </cfRule>
    <cfRule type="colorScale" priority="55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D33:D45">
    <cfRule type="colorScale" priority="52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33:D45">
    <cfRule type="colorScale" priority="5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46:D58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D58">
    <cfRule type="colorScale" priority="47">
      <colorScale>
        <cfvo type="percent" val="0"/>
        <cfvo type="percent" val="50"/>
        <cfvo type="percent" val="100"/>
        <color rgb="FF63BE7B"/>
        <color rgb="FFFFEB84"/>
        <color rgb="FFF8696B"/>
      </colorScale>
    </cfRule>
    <cfRule type="colorScale" priority="48">
      <colorScale>
        <cfvo type="percent" val="0"/>
        <cfvo type="percent" val="50"/>
        <cfvo type="percent" val="100"/>
        <color rgb="FF00B050"/>
        <color rgb="FFFFEB84"/>
        <color rgb="FFFF0000"/>
      </colorScale>
    </cfRule>
    <cfRule type="colorScale" priority="49">
      <colorScale>
        <cfvo type="percent" val="0"/>
        <cfvo type="percentile" val="50"/>
        <cfvo type="percent" val="100"/>
        <color rgb="FFF8696B"/>
        <color rgb="FFFFEB84"/>
        <color rgb="FF63BE7B"/>
      </colorScale>
    </cfRule>
  </conditionalFormatting>
  <conditionalFormatting sqref="D46:D58">
    <cfRule type="colorScale" priority="46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46:D58">
    <cfRule type="colorScale" priority="4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59:D71">
    <cfRule type="colorScale" priority="44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59:D71">
    <cfRule type="colorScale" priority="4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7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2">
    <cfRule type="colorScale" priority="41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72">
    <cfRule type="colorScale" priority="40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7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3">
    <cfRule type="colorScale" priority="38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73">
    <cfRule type="colorScale" priority="37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74:D86">
    <cfRule type="colorScale" priority="36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74:D86">
    <cfRule type="colorScale" priority="34">
      <colorScale>
        <cfvo type="num" val="0"/>
        <cfvo type="num" val="0.5"/>
        <cfvo type="num" val="1"/>
        <color rgb="FF63BE7B"/>
        <color rgb="FFFFEB84"/>
        <color rgb="FFF8696B"/>
      </colorScale>
    </cfRule>
    <cfRule type="colorScale" priority="35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74:D86">
    <cfRule type="colorScale" priority="3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87:D100">
    <cfRule type="colorScale" priority="32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87:D100">
    <cfRule type="colorScale" priority="3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101:D111">
    <cfRule type="colorScale" priority="30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101:D111">
    <cfRule type="colorScale" priority="29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112:D123">
    <cfRule type="colorScale" priority="28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112:D123">
    <cfRule type="colorScale" priority="27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124:D136">
    <cfRule type="colorScale" priority="26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124:D136">
    <cfRule type="colorScale" priority="2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137:D149">
    <cfRule type="colorScale" priority="24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137:D149">
    <cfRule type="colorScale" priority="2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150:D163">
    <cfRule type="colorScale" priority="22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150:D163">
    <cfRule type="colorScale" priority="2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164:D179">
    <cfRule type="colorScale" priority="20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164:D179">
    <cfRule type="colorScale" priority="19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180:D192">
    <cfRule type="colorScale" priority="18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180:D192">
    <cfRule type="colorScale" priority="17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193:D207">
    <cfRule type="colorScale" priority="16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193:D207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208:D217">
    <cfRule type="colorScale" priority="14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208:D217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218:D233">
    <cfRule type="colorScale" priority="12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218:D233">
    <cfRule type="colorScale" priority="1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234:D246">
    <cfRule type="colorScale" priority="10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234:D246">
    <cfRule type="colorScale" priority="9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247:D261">
    <cfRule type="colorScale" priority="8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247:D261">
    <cfRule type="colorScale" priority="7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262:D276">
    <cfRule type="colorScale" priority="6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262:D276">
    <cfRule type="colorScale" priority="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277:D290">
    <cfRule type="colorScale" priority="4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277:D290">
    <cfRule type="colorScale" priority="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D291:D305">
    <cfRule type="colorScale" priority="2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D291:D305">
    <cfRule type="colorScale" priority="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4" sqref="C4"/>
    </sheetView>
  </sheetViews>
  <sheetFormatPr defaultRowHeight="15" x14ac:dyDescent="0.25"/>
  <cols>
    <col min="1" max="1" width="14.42578125" bestFit="1" customWidth="1"/>
    <col min="2" max="2" width="16.28515625" bestFit="1" customWidth="1"/>
  </cols>
  <sheetData>
    <row r="1" spans="1:2" x14ac:dyDescent="0.25">
      <c r="A1" t="s">
        <v>5520</v>
      </c>
      <c r="B1" t="s">
        <v>5890</v>
      </c>
    </row>
    <row r="2" spans="1:2" x14ac:dyDescent="0.25">
      <c r="A2" s="19" t="s">
        <v>5881</v>
      </c>
      <c r="B2" s="18">
        <v>0.32</v>
      </c>
    </row>
    <row r="3" spans="1:2" x14ac:dyDescent="0.25">
      <c r="A3" s="20" t="s">
        <v>5882</v>
      </c>
      <c r="B3" s="18">
        <v>0.32</v>
      </c>
    </row>
    <row r="4" spans="1:2" x14ac:dyDescent="0.25">
      <c r="A4" s="21" t="s">
        <v>5883</v>
      </c>
      <c r="B4" s="18">
        <v>0.31</v>
      </c>
    </row>
    <row r="5" spans="1:2" x14ac:dyDescent="0.25">
      <c r="A5" s="22" t="s">
        <v>5884</v>
      </c>
      <c r="B5" s="18">
        <v>0.3</v>
      </c>
    </row>
    <row r="6" spans="1:2" x14ac:dyDescent="0.25">
      <c r="A6" s="23" t="s">
        <v>5885</v>
      </c>
      <c r="B6" s="18">
        <v>0.25</v>
      </c>
    </row>
    <row r="7" spans="1:2" x14ac:dyDescent="0.25">
      <c r="A7" s="24" t="s">
        <v>5886</v>
      </c>
      <c r="B7" s="18">
        <v>0.28000000000000003</v>
      </c>
    </row>
    <row r="8" spans="1:2" x14ac:dyDescent="0.25">
      <c r="A8" s="25" t="s">
        <v>5887</v>
      </c>
      <c r="B8" s="18">
        <v>0.28000000000000003</v>
      </c>
    </row>
    <row r="9" spans="1:2" x14ac:dyDescent="0.25">
      <c r="A9" s="26" t="s">
        <v>5888</v>
      </c>
      <c r="B9" s="18">
        <v>0.21</v>
      </c>
    </row>
    <row r="10" spans="1:2" x14ac:dyDescent="0.25">
      <c r="A10" s="27" t="s">
        <v>5889</v>
      </c>
      <c r="B10" s="18">
        <v>0.16</v>
      </c>
    </row>
    <row r="11" spans="1:2" x14ac:dyDescent="0.25">
      <c r="A11" s="28" t="s">
        <v>5877</v>
      </c>
      <c r="B11" s="18">
        <v>0.37</v>
      </c>
    </row>
    <row r="12" spans="1:2" x14ac:dyDescent="0.25">
      <c r="A12" s="29" t="s">
        <v>5878</v>
      </c>
      <c r="B12" s="18">
        <v>0.34</v>
      </c>
    </row>
    <row r="13" spans="1:2" x14ac:dyDescent="0.25">
      <c r="A13" s="30" t="s">
        <v>5879</v>
      </c>
      <c r="B13" s="18">
        <v>0.13</v>
      </c>
    </row>
    <row r="14" spans="1:2" x14ac:dyDescent="0.25">
      <c r="A14" s="31" t="s">
        <v>5880</v>
      </c>
      <c r="B14" s="18">
        <v>0.15</v>
      </c>
    </row>
    <row r="15" spans="1:2" x14ac:dyDescent="0.25">
      <c r="A15" s="32" t="s">
        <v>5854</v>
      </c>
      <c r="B15" s="33">
        <f>0/2</f>
        <v>0</v>
      </c>
    </row>
  </sheetData>
  <conditionalFormatting sqref="B15">
    <cfRule type="colorScale" priority="3">
      <colorScale>
        <cfvo type="percent" val="0"/>
        <cfvo type="percent" val="50"/>
        <cfvo type="percent" val="100"/>
        <color rgb="FF63BE7B"/>
        <color rgb="FFFFEB84"/>
        <color rgb="FFF8696B"/>
      </colorScale>
    </cfRule>
  </conditionalFormatting>
  <conditionalFormatting sqref="B15">
    <cfRule type="colorScale" priority="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B2:B15">
    <cfRule type="colorScale" priority="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raw data</vt:lpstr>
      <vt:lpstr>towers grouped by realms</vt:lpstr>
      <vt:lpstr>realms</vt:lpstr>
      <vt:lpstr>towers</vt:lpstr>
      <vt:lpstr>difficulties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toimine</dc:creator>
  <cp:lastModifiedBy>toimine</cp:lastModifiedBy>
  <dcterms:created xsi:type="dcterms:W3CDTF">2023-01-25T12:03:51Z</dcterms:created>
  <dcterms:modified xsi:type="dcterms:W3CDTF">2023-01-28T07:08:05Z</dcterms:modified>
</cp:coreProperties>
</file>