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\seqinf_detection_replication_origin\"/>
    </mc:Choice>
  </mc:AlternateContent>
  <xr:revisionPtr revIDLastSave="0" documentId="13_ncr:1_{E8361316-B062-45CD-AD6A-22487D828E9D}" xr6:coauthVersionLast="41" xr6:coauthVersionMax="41" xr10:uidLastSave="{00000000-0000-0000-0000-000000000000}"/>
  <bookViews>
    <workbookView xWindow="5568" yWindow="228" windowWidth="11352" windowHeight="11688" activeTab="3" xr2:uid="{00000000-000D-0000-FFFF-FFFF00000000}"/>
  </bookViews>
  <sheets>
    <sheet name="E.coli" sheetId="1" r:id="rId1"/>
    <sheet name="Vibrio" sheetId="2" r:id="rId2"/>
    <sheet name="S.enterica" sheetId="3" r:id="rId3"/>
    <sheet name="Thermotog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7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G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G2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" i="3"/>
  <c r="G1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F2" i="3"/>
  <c r="E2" i="3"/>
  <c r="F16" i="2" l="1"/>
  <c r="E16" i="2"/>
  <c r="F17" i="2"/>
  <c r="F18" i="2"/>
  <c r="F19" i="2"/>
  <c r="F20" i="2"/>
  <c r="E17" i="2"/>
  <c r="E18" i="2"/>
  <c r="E19" i="2"/>
  <c r="E20" i="2"/>
  <c r="F15" i="2"/>
  <c r="E15" i="2"/>
  <c r="F2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2" i="1"/>
  <c r="E2" i="1"/>
</calcChain>
</file>

<file path=xl/sharedStrings.xml><?xml version="1.0" encoding="utf-8"?>
<sst xmlns="http://schemas.openxmlformats.org/spreadsheetml/2006/main" count="105" uniqueCount="82">
  <si>
    <t>Strain</t>
  </si>
  <si>
    <t>minimum</t>
  </si>
  <si>
    <t>oriStart</t>
  </si>
  <si>
    <t>oriEnd</t>
  </si>
  <si>
    <t>Δstart</t>
  </si>
  <si>
    <t>Δend</t>
  </si>
  <si>
    <t>Escherichia coli ATCC 8739</t>
  </si>
  <si>
    <t>Escherichia coli K12</t>
  </si>
  <si>
    <t>Escherichia coli BL21</t>
  </si>
  <si>
    <t>Escherichia coli O157:H7 str. EC4115</t>
  </si>
  <si>
    <t>Escherichia coli DH1 chromosome</t>
  </si>
  <si>
    <t>Escherichia coli S88</t>
  </si>
  <si>
    <t>Escherichia coli KO11FL chromosome</t>
  </si>
  <si>
    <t>Escherichia coli strain PSUO2,
 complete genome</t>
  </si>
  <si>
    <t>Escherichia coli strain SF-166, 
complete genome</t>
  </si>
  <si>
    <t>Escherichia coli strain 1943 
chromosome, complete genome</t>
  </si>
  <si>
    <t>Escherichia coli strain FDAARGOS_433 chromosome,
 complete genome</t>
  </si>
  <si>
    <t>Escherichia coli O169:H41 strain F6326-C1 chromosome, 
complete genome</t>
  </si>
  <si>
    <t>Escherichia coli IAI1 chromosome</t>
  </si>
  <si>
    <t>Escherichia coli 55989</t>
  </si>
  <si>
    <t>Escherichia coli str. K-12 substr. 
W3110</t>
  </si>
  <si>
    <t>Escherichia coli ST131 strain EC958 chromosome, 
complete genome</t>
  </si>
  <si>
    <t>Escherichia coli strain D7, 
complete genome</t>
  </si>
  <si>
    <t>Escherichia coli strain H3, 
complete genome</t>
  </si>
  <si>
    <t>Escherichia coli strain M10, 
complete genome</t>
  </si>
  <si>
    <t>Vibrio cholerae strain 1154-74, 
complete genome</t>
  </si>
  <si>
    <t>Vibrio cholerae strain 10432-62, 
complete genome</t>
  </si>
  <si>
    <t>Vibrio cholerae strain E1320, 
complete sequence</t>
  </si>
  <si>
    <t>Vibrio cholerae strain Env-390 chromosome 2,
complete sequence</t>
  </si>
  <si>
    <t>Vibrio cholerae strain E9120 chromosome 1, 
complete sequence</t>
  </si>
  <si>
    <t>Vibrio cholerae O1 biovar eltor str. 
N16961 chromosome I</t>
  </si>
  <si>
    <t>Vibrio cholerae O395 chromosome 2</t>
  </si>
  <si>
    <t>Vibrio cholerae M66-2 chromosome I</t>
  </si>
  <si>
    <t>Vibrio cholerae MJ-1236 
chromosome 1</t>
  </si>
  <si>
    <t>Vibrio cholerae IEC224 chromosome 
chromosome I</t>
  </si>
  <si>
    <t>Vibrio cholerae O1 str. 2010EL-1786 
chromosome chromosome 2</t>
  </si>
  <si>
    <t>Vibrio cholerae O395 chromosome 
chromosome I</t>
  </si>
  <si>
    <t>Vibrio cholerae MS6 DNA, complete genome, 
chromosome 1</t>
  </si>
  <si>
    <t>minimim</t>
  </si>
  <si>
    <t>Vibrio cholerae O1 str. KW3 chromosome I, 
complete sequence</t>
  </si>
  <si>
    <t>Vibrio cholerae MJ-1236 
chromosome 2</t>
  </si>
  <si>
    <t>Vibrio cholerae IEC224 chromosome 
chromosome II</t>
  </si>
  <si>
    <t>Vibrio cholerae strain FDAARGOS_223 
chromosome 1, complete sequence</t>
  </si>
  <si>
    <t>Vibrio cholerae strain E7946 
chromosome 1, complete sequence</t>
  </si>
  <si>
    <t>Vibrio cholerae strain NCTC9420 chromosome 1, complete sequence</t>
  </si>
  <si>
    <t>Salmonella enterica subsp. enterica serovar Typhi str. CT18</t>
  </si>
  <si>
    <t>Salmonella enterica subsp. enterica serovar Paratyphi A str. ATCC 9150</t>
  </si>
  <si>
    <t>Salmonella enterica subsp. enterica serovar Paratyphi B str. SPB7</t>
  </si>
  <si>
    <t>Salmonella enterica subsp. enterica 
serovar Enteritidis str. P125109</t>
  </si>
  <si>
    <t>Salmonella enterica strain FORC_038, 
complete genome</t>
  </si>
  <si>
    <t>Salmonella enterica subsp. enterica 
serovar Enteritidis str. EC20120008, complete genome</t>
  </si>
  <si>
    <t>Salmonella enterica subsp. enterica 
serovar Agona str. 460004 2-1, complete genome</t>
  </si>
  <si>
    <t>Salmonella enterica subsp. enterica 
strain YU39, complete genome</t>
  </si>
  <si>
    <t>Salmonella enterica subsp. enterica 
serovar Thompson strain RM1986, complete genome</t>
  </si>
  <si>
    <t>Salmonella enterica strain LT2, 
complete genome</t>
  </si>
  <si>
    <t>Salmonella enterica subsp. enterica 
serovar Infantis strain FSIS1502916, complete genome</t>
  </si>
  <si>
    <t>Salmonella enterica subsp. enterica 
serovar Heidelberg strain SA02DT09004001 chromosome, complete genome</t>
  </si>
  <si>
    <t>Salmonella enterica subsp. enterica 
serovar Enteritidis strain FORC_052 chromosome, complete genome</t>
  </si>
  <si>
    <t>Salmonella enterica subsp. enterica 
serovar Senftenberg strain 775W chromosome, complete genome</t>
  </si>
  <si>
    <t>Salmonella enterica subsp. enterica 
serovar Saintpaul str. SARA26 chromosome, complete genome</t>
  </si>
  <si>
    <t>Salmonella enterica subsp. enterica 
serovar Nitra strain S-1687 chromosome, complete genome</t>
  </si>
  <si>
    <t>Salmonella enterica subsp. enterica strain RM11065 
chromosome, complete genome</t>
  </si>
  <si>
    <t>Salmonella enterica subsp. enterica 
serovar Abaetetuba str. ATCC 35640, complete genome</t>
  </si>
  <si>
    <t>Salmonella enterica subsp. enterica 
serovar Anatum str. ATCC BAA-1592, complete genome</t>
  </si>
  <si>
    <t>end</t>
  </si>
  <si>
    <t>Thermotoga petrophila RKU-1</t>
  </si>
  <si>
    <t>Thermotoga maritima MSB8</t>
  </si>
  <si>
    <t>Thermotoga lettingae TMO</t>
  </si>
  <si>
    <t>Thermotoga sp. RQ2</t>
  </si>
  <si>
    <t>Thermotoga neapolitana DSM 4359</t>
  </si>
  <si>
    <t>Thermotoga naphthophila RKU-10</t>
  </si>
  <si>
    <t>Thermotoga thermarum DSM 5069 
chromosome</t>
  </si>
  <si>
    <t xml:space="preserve">Thermotoga caldifontis AZM44c09 DNA </t>
  </si>
  <si>
    <t>Thermotoga sp. 2812B</t>
  </si>
  <si>
    <t>Thermotoga sp. Cell2</t>
  </si>
  <si>
    <t>Pseudothermotoga hypogea DSM 
11164 = NBRC 106472 chromosome</t>
  </si>
  <si>
    <t>Thermotoga sp. RQ7</t>
  </si>
  <si>
    <t>Thermotoga maritima strain Tma200</t>
  </si>
  <si>
    <t>Thermotoga maritima strain Tma100</t>
  </si>
  <si>
    <t>sum</t>
  </si>
  <si>
    <t>Max range 
around minimum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</si>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</sst>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33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right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/>
    <xf numFmtId="0" fontId="4" fillId="0" borderId="0" xfId="0" applyFont="1"/>
    <xf numFmtId="0" fontId="1" fillId="3" borderId="2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opLeftCell="B11" workbookViewId="0">
      <selection activeCell="G23" sqref="G23"/>
    </sheetView>
  </sheetViews>
  <sheetFormatPr baseColWidth="10" defaultRowHeight="14.4" x14ac:dyDescent="0.3"/>
  <cols>
    <col min="1" max="1" width="31.33203125" customWidth="1"/>
  </cols>
  <sheetData>
    <row r="1" spans="1:8" x14ac:dyDescent="0.3">
      <c r="A1" s="7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79</v>
      </c>
      <c r="H1" s="1"/>
    </row>
    <row r="2" spans="1:8" x14ac:dyDescent="0.3">
      <c r="A2" t="s">
        <v>7</v>
      </c>
      <c r="B2">
        <v>3923620</v>
      </c>
      <c r="C2">
        <v>3923657</v>
      </c>
      <c r="D2">
        <v>3924034</v>
      </c>
      <c r="E2">
        <f t="shared" ref="E2:E20" si="0">C2-B2</f>
        <v>37</v>
      </c>
      <c r="F2">
        <f t="shared" ref="F2:F20" si="1">D2-B2</f>
        <v>414</v>
      </c>
      <c r="G2">
        <f>ABS(E2)+ABS(F2)</f>
        <v>451</v>
      </c>
    </row>
    <row r="3" spans="1:8" x14ac:dyDescent="0.3">
      <c r="A3" t="s">
        <v>6</v>
      </c>
      <c r="B3">
        <v>862</v>
      </c>
      <c r="C3">
        <v>4703977</v>
      </c>
      <c r="D3">
        <v>4704354</v>
      </c>
      <c r="E3">
        <f t="shared" si="0"/>
        <v>4703115</v>
      </c>
      <c r="F3">
        <f t="shared" si="1"/>
        <v>4703492</v>
      </c>
      <c r="G3" s="18">
        <f t="shared" ref="G3:G20" si="2">ABS(E3)+ABS(F3)</f>
        <v>9406607</v>
      </c>
    </row>
    <row r="4" spans="1:8" x14ac:dyDescent="0.3">
      <c r="A4" t="s">
        <v>8</v>
      </c>
      <c r="B4">
        <v>3812475</v>
      </c>
      <c r="C4">
        <v>3812512</v>
      </c>
      <c r="D4">
        <v>3812889</v>
      </c>
      <c r="E4">
        <f t="shared" si="0"/>
        <v>37</v>
      </c>
      <c r="F4">
        <f t="shared" si="1"/>
        <v>414</v>
      </c>
      <c r="G4">
        <f t="shared" si="2"/>
        <v>451</v>
      </c>
    </row>
    <row r="5" spans="1:8" x14ac:dyDescent="0.3">
      <c r="A5" t="s">
        <v>9</v>
      </c>
      <c r="B5">
        <v>4822136</v>
      </c>
      <c r="C5">
        <v>4822173</v>
      </c>
      <c r="D5">
        <v>4822550</v>
      </c>
      <c r="E5">
        <f t="shared" si="0"/>
        <v>37</v>
      </c>
      <c r="F5">
        <f t="shared" si="1"/>
        <v>414</v>
      </c>
      <c r="G5">
        <f t="shared" si="2"/>
        <v>451</v>
      </c>
    </row>
    <row r="6" spans="1:8" x14ac:dyDescent="0.3">
      <c r="A6" t="s">
        <v>10</v>
      </c>
      <c r="B6">
        <v>847</v>
      </c>
      <c r="C6">
        <v>4588458</v>
      </c>
      <c r="D6">
        <v>4588835</v>
      </c>
      <c r="E6">
        <f t="shared" si="0"/>
        <v>4587611</v>
      </c>
      <c r="F6">
        <f t="shared" si="1"/>
        <v>4587988</v>
      </c>
      <c r="G6" s="18">
        <f t="shared" si="2"/>
        <v>9175599</v>
      </c>
    </row>
    <row r="7" spans="1:8" x14ac:dyDescent="0.3">
      <c r="A7" t="s">
        <v>11</v>
      </c>
      <c r="B7">
        <v>4133970</v>
      </c>
      <c r="C7">
        <v>4134007</v>
      </c>
      <c r="D7">
        <v>4134384</v>
      </c>
      <c r="E7">
        <f t="shared" si="0"/>
        <v>37</v>
      </c>
      <c r="F7">
        <f t="shared" si="1"/>
        <v>414</v>
      </c>
      <c r="G7" s="22">
        <f t="shared" si="2"/>
        <v>451</v>
      </c>
    </row>
    <row r="8" spans="1:8" x14ac:dyDescent="0.3">
      <c r="A8" t="s">
        <v>12</v>
      </c>
      <c r="B8">
        <v>798288</v>
      </c>
      <c r="C8">
        <v>798325</v>
      </c>
      <c r="D8">
        <v>798702</v>
      </c>
      <c r="E8">
        <f t="shared" si="0"/>
        <v>37</v>
      </c>
      <c r="F8">
        <f t="shared" si="1"/>
        <v>414</v>
      </c>
      <c r="G8">
        <f t="shared" si="2"/>
        <v>451</v>
      </c>
    </row>
    <row r="9" spans="1:8" ht="28.8" x14ac:dyDescent="0.3">
      <c r="A9" s="2" t="s">
        <v>13</v>
      </c>
      <c r="B9">
        <v>818049</v>
      </c>
      <c r="C9">
        <v>817639</v>
      </c>
      <c r="D9">
        <v>818016</v>
      </c>
      <c r="E9">
        <f t="shared" si="0"/>
        <v>-410</v>
      </c>
      <c r="F9">
        <f t="shared" si="1"/>
        <v>-33</v>
      </c>
      <c r="G9">
        <f t="shared" si="2"/>
        <v>443</v>
      </c>
    </row>
    <row r="10" spans="1:8" ht="28.8" x14ac:dyDescent="0.3">
      <c r="A10" s="2" t="s">
        <v>14</v>
      </c>
      <c r="B10">
        <v>815</v>
      </c>
      <c r="C10">
        <v>4869386</v>
      </c>
      <c r="D10">
        <v>4869763</v>
      </c>
      <c r="E10">
        <f t="shared" si="0"/>
        <v>4868571</v>
      </c>
      <c r="F10">
        <f t="shared" si="1"/>
        <v>4868948</v>
      </c>
      <c r="G10" s="18">
        <f t="shared" si="2"/>
        <v>9737519</v>
      </c>
    </row>
    <row r="11" spans="1:8" ht="28.8" x14ac:dyDescent="0.3">
      <c r="A11" s="2" t="s">
        <v>15</v>
      </c>
      <c r="B11">
        <v>411</v>
      </c>
      <c r="C11">
        <v>1</v>
      </c>
      <c r="D11">
        <v>378</v>
      </c>
      <c r="E11">
        <f t="shared" si="0"/>
        <v>-410</v>
      </c>
      <c r="F11">
        <f t="shared" si="1"/>
        <v>-33</v>
      </c>
      <c r="G11">
        <f t="shared" si="2"/>
        <v>443</v>
      </c>
    </row>
    <row r="12" spans="1:8" ht="43.2" x14ac:dyDescent="0.3">
      <c r="A12" s="2" t="s">
        <v>16</v>
      </c>
      <c r="B12">
        <v>1409626</v>
      </c>
      <c r="C12">
        <v>1409216</v>
      </c>
      <c r="D12">
        <v>1409593</v>
      </c>
      <c r="E12">
        <f t="shared" si="0"/>
        <v>-410</v>
      </c>
      <c r="F12">
        <f t="shared" si="1"/>
        <v>-33</v>
      </c>
      <c r="G12">
        <f t="shared" si="2"/>
        <v>443</v>
      </c>
    </row>
    <row r="13" spans="1:8" ht="43.2" x14ac:dyDescent="0.3">
      <c r="A13" s="2" t="s">
        <v>17</v>
      </c>
      <c r="B13">
        <v>3517523</v>
      </c>
      <c r="C13">
        <v>3517560</v>
      </c>
      <c r="D13">
        <v>3517937</v>
      </c>
      <c r="E13">
        <f t="shared" si="0"/>
        <v>37</v>
      </c>
      <c r="F13">
        <f t="shared" si="1"/>
        <v>414</v>
      </c>
      <c r="G13">
        <f t="shared" si="2"/>
        <v>451</v>
      </c>
    </row>
    <row r="14" spans="1:8" x14ac:dyDescent="0.3">
      <c r="A14" t="s">
        <v>18</v>
      </c>
      <c r="B14">
        <v>4002015</v>
      </c>
      <c r="C14">
        <v>4002052</v>
      </c>
      <c r="D14">
        <v>4002429</v>
      </c>
      <c r="E14">
        <f t="shared" si="0"/>
        <v>37</v>
      </c>
      <c r="F14">
        <f t="shared" si="1"/>
        <v>414</v>
      </c>
      <c r="G14">
        <f t="shared" si="2"/>
        <v>451</v>
      </c>
    </row>
    <row r="15" spans="1:8" x14ac:dyDescent="0.3">
      <c r="A15" t="s">
        <v>19</v>
      </c>
      <c r="B15">
        <v>4305890</v>
      </c>
      <c r="C15">
        <v>4305927</v>
      </c>
      <c r="D15">
        <v>4306304</v>
      </c>
      <c r="E15">
        <f t="shared" si="0"/>
        <v>37</v>
      </c>
      <c r="F15">
        <f t="shared" si="1"/>
        <v>414</v>
      </c>
      <c r="G15">
        <f t="shared" si="2"/>
        <v>451</v>
      </c>
    </row>
    <row r="16" spans="1:8" ht="28.8" x14ac:dyDescent="0.3">
      <c r="A16" s="2" t="s">
        <v>20</v>
      </c>
      <c r="B16">
        <v>3711080</v>
      </c>
      <c r="C16">
        <v>3710670</v>
      </c>
      <c r="D16">
        <v>3711047</v>
      </c>
      <c r="E16">
        <f t="shared" si="0"/>
        <v>-410</v>
      </c>
      <c r="F16">
        <f t="shared" si="1"/>
        <v>-33</v>
      </c>
      <c r="G16">
        <f t="shared" si="2"/>
        <v>443</v>
      </c>
    </row>
    <row r="17" spans="1:7" ht="43.2" x14ac:dyDescent="0.3">
      <c r="A17" s="2" t="s">
        <v>21</v>
      </c>
      <c r="B17">
        <v>4283986</v>
      </c>
      <c r="C17">
        <v>4284023</v>
      </c>
      <c r="D17">
        <v>4284400</v>
      </c>
      <c r="E17">
        <f t="shared" si="0"/>
        <v>37</v>
      </c>
      <c r="F17">
        <f t="shared" si="1"/>
        <v>414</v>
      </c>
      <c r="G17">
        <f t="shared" si="2"/>
        <v>451</v>
      </c>
    </row>
    <row r="18" spans="1:7" ht="28.8" x14ac:dyDescent="0.3">
      <c r="A18" s="2" t="s">
        <v>22</v>
      </c>
      <c r="B18">
        <v>2314828</v>
      </c>
      <c r="C18">
        <v>2314418</v>
      </c>
      <c r="D18">
        <v>2314795</v>
      </c>
      <c r="E18">
        <f t="shared" si="0"/>
        <v>-410</v>
      </c>
      <c r="F18">
        <f t="shared" si="1"/>
        <v>-33</v>
      </c>
      <c r="G18">
        <f t="shared" si="2"/>
        <v>443</v>
      </c>
    </row>
    <row r="19" spans="1:7" ht="28.8" x14ac:dyDescent="0.3">
      <c r="A19" s="2" t="s">
        <v>23</v>
      </c>
      <c r="B19">
        <v>485172</v>
      </c>
      <c r="C19">
        <v>485209</v>
      </c>
      <c r="D19">
        <v>485586</v>
      </c>
      <c r="E19">
        <f t="shared" si="0"/>
        <v>37</v>
      </c>
      <c r="F19">
        <f t="shared" si="1"/>
        <v>414</v>
      </c>
      <c r="G19">
        <f t="shared" si="2"/>
        <v>451</v>
      </c>
    </row>
    <row r="20" spans="1:7" ht="28.8" x14ac:dyDescent="0.3">
      <c r="A20" s="2" t="s">
        <v>24</v>
      </c>
      <c r="B20">
        <v>2488864</v>
      </c>
      <c r="C20">
        <v>2488901</v>
      </c>
      <c r="D20">
        <v>2489278</v>
      </c>
      <c r="E20">
        <f t="shared" si="0"/>
        <v>37</v>
      </c>
      <c r="F20">
        <f t="shared" si="1"/>
        <v>414</v>
      </c>
      <c r="G20">
        <f t="shared" si="2"/>
        <v>451</v>
      </c>
    </row>
    <row r="21" spans="1:7" ht="15" thickBot="1" x14ac:dyDescent="0.35"/>
    <row r="22" spans="1:7" ht="43.8" thickBot="1" x14ac:dyDescent="0.35">
      <c r="G22" s="19" t="s">
        <v>80</v>
      </c>
    </row>
    <row r="23" spans="1:7" ht="15" thickBot="1" x14ac:dyDescent="0.35">
      <c r="G23" s="20">
        <f>MAX(G11,G12,G13,G14,G15,G16:G20,G2,G4,G5,G7,G8,G9)</f>
        <v>451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topLeftCell="B12" workbookViewId="0">
      <selection activeCell="H22" sqref="H22"/>
    </sheetView>
  </sheetViews>
  <sheetFormatPr baseColWidth="10" defaultRowHeight="14.4" x14ac:dyDescent="0.3"/>
  <cols>
    <col min="1" max="1" width="31.33203125" customWidth="1"/>
  </cols>
  <sheetData>
    <row r="1" spans="1:7" x14ac:dyDescent="0.3">
      <c r="A1" s="10" t="s">
        <v>0</v>
      </c>
      <c r="B1" s="3" t="s">
        <v>38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79</v>
      </c>
    </row>
    <row r="2" spans="1:7" ht="28.8" x14ac:dyDescent="0.3">
      <c r="A2" s="8" t="s">
        <v>25</v>
      </c>
      <c r="B2" s="11">
        <v>3919929</v>
      </c>
      <c r="C2" s="11">
        <v>3928084</v>
      </c>
      <c r="D2" s="11">
        <v>37</v>
      </c>
      <c r="E2" s="11">
        <f t="shared" ref="E2:E20" si="0">C2-B2</f>
        <v>8155</v>
      </c>
      <c r="F2" s="11">
        <f t="shared" ref="F2:F20" si="1">D2-B2</f>
        <v>-3919892</v>
      </c>
      <c r="G2" s="18">
        <f>ABS(E2)+ABS(F2)</f>
        <v>3928047</v>
      </c>
    </row>
    <row r="3" spans="1:7" ht="28.8" x14ac:dyDescent="0.3">
      <c r="A3" s="8" t="s">
        <v>26</v>
      </c>
      <c r="B3" s="11">
        <v>4042399</v>
      </c>
      <c r="C3" s="11">
        <v>4077189</v>
      </c>
      <c r="D3" s="11">
        <v>37</v>
      </c>
      <c r="E3" s="11">
        <f t="shared" si="0"/>
        <v>34790</v>
      </c>
      <c r="F3" s="11">
        <f t="shared" si="1"/>
        <v>-4042362</v>
      </c>
      <c r="G3" s="18">
        <f t="shared" ref="G3:G20" si="2">ABS(E3)+ABS(F3)</f>
        <v>4077152</v>
      </c>
    </row>
    <row r="4" spans="1:7" ht="43.2" x14ac:dyDescent="0.3">
      <c r="A4" s="8" t="s">
        <v>28</v>
      </c>
      <c r="B4" s="11">
        <v>2565723</v>
      </c>
      <c r="C4" s="11">
        <v>2557260</v>
      </c>
      <c r="D4" s="11">
        <v>2557570</v>
      </c>
      <c r="E4" s="11">
        <f t="shared" si="0"/>
        <v>-8463</v>
      </c>
      <c r="F4" s="11">
        <f t="shared" si="1"/>
        <v>-8153</v>
      </c>
      <c r="G4">
        <f t="shared" si="2"/>
        <v>16616</v>
      </c>
    </row>
    <row r="5" spans="1:7" ht="28.8" x14ac:dyDescent="0.3">
      <c r="A5" s="8" t="s">
        <v>27</v>
      </c>
      <c r="B5" s="11">
        <v>174213</v>
      </c>
      <c r="C5" s="11">
        <v>164346</v>
      </c>
      <c r="D5" s="11">
        <v>165749</v>
      </c>
      <c r="E5" s="11">
        <f t="shared" si="0"/>
        <v>-9867</v>
      </c>
      <c r="F5" s="11">
        <f t="shared" si="1"/>
        <v>-8464</v>
      </c>
      <c r="G5">
        <f t="shared" si="2"/>
        <v>18331</v>
      </c>
    </row>
    <row r="6" spans="1:7" ht="43.2" x14ac:dyDescent="0.3">
      <c r="A6" s="8" t="s">
        <v>29</v>
      </c>
      <c r="B6" s="11">
        <v>1</v>
      </c>
      <c r="C6" s="11">
        <v>7101</v>
      </c>
      <c r="D6" s="11">
        <v>7411</v>
      </c>
      <c r="E6" s="11">
        <f t="shared" si="0"/>
        <v>7100</v>
      </c>
      <c r="F6" s="11">
        <f t="shared" si="1"/>
        <v>7410</v>
      </c>
      <c r="G6">
        <f t="shared" si="2"/>
        <v>14510</v>
      </c>
    </row>
    <row r="7" spans="1:7" ht="28.8" x14ac:dyDescent="0.3">
      <c r="A7" s="8" t="s">
        <v>30</v>
      </c>
      <c r="B7" s="11">
        <v>1</v>
      </c>
      <c r="C7" s="11">
        <v>2961047</v>
      </c>
      <c r="D7" s="11">
        <v>234</v>
      </c>
      <c r="E7" s="11">
        <f t="shared" si="0"/>
        <v>2961046</v>
      </c>
      <c r="F7" s="11">
        <f t="shared" si="1"/>
        <v>233</v>
      </c>
      <c r="G7" s="18">
        <f t="shared" si="2"/>
        <v>2961279</v>
      </c>
    </row>
    <row r="8" spans="1:7" x14ac:dyDescent="0.3">
      <c r="A8" s="9" t="s">
        <v>31</v>
      </c>
      <c r="B8" s="11">
        <v>2670379</v>
      </c>
      <c r="C8" s="11">
        <v>2660512</v>
      </c>
      <c r="D8" s="11">
        <v>2668956</v>
      </c>
      <c r="E8" s="11">
        <f t="shared" si="0"/>
        <v>-9867</v>
      </c>
      <c r="F8" s="11">
        <f t="shared" si="1"/>
        <v>-1423</v>
      </c>
      <c r="G8">
        <f t="shared" si="2"/>
        <v>11290</v>
      </c>
    </row>
    <row r="9" spans="1:7" x14ac:dyDescent="0.3">
      <c r="A9" s="9" t="s">
        <v>32</v>
      </c>
      <c r="B9" s="11">
        <v>1</v>
      </c>
      <c r="C9" s="11">
        <v>2892421</v>
      </c>
      <c r="D9" s="11">
        <v>234</v>
      </c>
      <c r="E9" s="11">
        <f t="shared" si="0"/>
        <v>2892420</v>
      </c>
      <c r="F9" s="11">
        <f t="shared" si="1"/>
        <v>233</v>
      </c>
      <c r="G9" s="18">
        <f t="shared" si="2"/>
        <v>2892653</v>
      </c>
    </row>
    <row r="10" spans="1:7" ht="28.8" x14ac:dyDescent="0.3">
      <c r="A10" s="8" t="s">
        <v>33</v>
      </c>
      <c r="B10" s="11">
        <v>509270</v>
      </c>
      <c r="C10" s="11">
        <v>517431</v>
      </c>
      <c r="D10" s="11">
        <v>517741</v>
      </c>
      <c r="E10" s="11">
        <f t="shared" si="0"/>
        <v>8161</v>
      </c>
      <c r="F10" s="11">
        <f t="shared" si="1"/>
        <v>8471</v>
      </c>
      <c r="G10">
        <f t="shared" si="2"/>
        <v>16632</v>
      </c>
    </row>
    <row r="11" spans="1:7" ht="28.8" x14ac:dyDescent="0.3">
      <c r="A11" s="8" t="s">
        <v>34</v>
      </c>
      <c r="B11" s="11">
        <v>1</v>
      </c>
      <c r="C11" s="11">
        <v>7101</v>
      </c>
      <c r="D11" s="11">
        <v>7411</v>
      </c>
      <c r="E11" s="11">
        <f t="shared" si="0"/>
        <v>7100</v>
      </c>
      <c r="F11" s="11">
        <f t="shared" si="1"/>
        <v>7410</v>
      </c>
      <c r="G11">
        <f t="shared" si="2"/>
        <v>14510</v>
      </c>
    </row>
    <row r="12" spans="1:7" ht="28.8" x14ac:dyDescent="0.3">
      <c r="A12" s="8" t="s">
        <v>35</v>
      </c>
      <c r="B12" s="11">
        <v>772215</v>
      </c>
      <c r="C12" s="11">
        <v>773081</v>
      </c>
      <c r="D12" s="11">
        <v>773967</v>
      </c>
      <c r="E12" s="11">
        <f t="shared" si="0"/>
        <v>866</v>
      </c>
      <c r="F12" s="11">
        <f t="shared" si="1"/>
        <v>1752</v>
      </c>
      <c r="G12">
        <f t="shared" si="2"/>
        <v>2618</v>
      </c>
    </row>
    <row r="13" spans="1:7" ht="28.8" x14ac:dyDescent="0.3">
      <c r="A13" s="8" t="s">
        <v>36</v>
      </c>
      <c r="B13" s="11">
        <v>177727</v>
      </c>
      <c r="C13" s="11">
        <v>167860</v>
      </c>
      <c r="D13" s="11">
        <v>176441</v>
      </c>
      <c r="E13" s="11">
        <f t="shared" si="0"/>
        <v>-9867</v>
      </c>
      <c r="F13" s="11">
        <f t="shared" si="1"/>
        <v>-1286</v>
      </c>
      <c r="G13">
        <f t="shared" si="2"/>
        <v>11153</v>
      </c>
    </row>
    <row r="14" spans="1:7" ht="43.2" x14ac:dyDescent="0.3">
      <c r="A14" s="8" t="s">
        <v>37</v>
      </c>
      <c r="B14" s="11">
        <v>2936957</v>
      </c>
      <c r="C14" s="11">
        <v>2936935</v>
      </c>
      <c r="D14" s="11">
        <v>274</v>
      </c>
      <c r="E14" s="11">
        <f t="shared" si="0"/>
        <v>-22</v>
      </c>
      <c r="F14" s="11">
        <f t="shared" si="1"/>
        <v>-2936683</v>
      </c>
      <c r="G14" s="18">
        <f t="shared" si="2"/>
        <v>2936705</v>
      </c>
    </row>
    <row r="15" spans="1:7" ht="43.2" x14ac:dyDescent="0.3">
      <c r="A15" s="2" t="s">
        <v>39</v>
      </c>
      <c r="B15" s="11">
        <v>3040300</v>
      </c>
      <c r="C15" s="11">
        <v>7101</v>
      </c>
      <c r="D15" s="11">
        <v>7411</v>
      </c>
      <c r="E15" s="11">
        <f t="shared" si="0"/>
        <v>-3033199</v>
      </c>
      <c r="F15" s="11">
        <f t="shared" si="1"/>
        <v>-3032889</v>
      </c>
      <c r="G15" s="18">
        <f t="shared" si="2"/>
        <v>6066088</v>
      </c>
    </row>
    <row r="16" spans="1:7" ht="28.8" x14ac:dyDescent="0.3">
      <c r="A16" s="2" t="s">
        <v>40</v>
      </c>
      <c r="B16">
        <v>273869</v>
      </c>
      <c r="C16" s="12">
        <v>272387</v>
      </c>
      <c r="D16" s="12">
        <v>273614</v>
      </c>
      <c r="E16" s="11">
        <f t="shared" si="0"/>
        <v>-1482</v>
      </c>
      <c r="F16" s="11">
        <f t="shared" si="1"/>
        <v>-255</v>
      </c>
      <c r="G16">
        <f t="shared" si="2"/>
        <v>1737</v>
      </c>
    </row>
    <row r="17" spans="1:7" ht="28.8" x14ac:dyDescent="0.3">
      <c r="A17" s="2" t="s">
        <v>41</v>
      </c>
      <c r="B17" s="11">
        <v>79</v>
      </c>
      <c r="C17">
        <v>1072036</v>
      </c>
      <c r="D17">
        <v>1133</v>
      </c>
      <c r="E17" s="11">
        <f t="shared" si="0"/>
        <v>1071957</v>
      </c>
      <c r="F17" s="11">
        <f t="shared" si="1"/>
        <v>1054</v>
      </c>
      <c r="G17" s="18">
        <f t="shared" si="2"/>
        <v>1073011</v>
      </c>
    </row>
    <row r="18" spans="1:7" ht="43.2" x14ac:dyDescent="0.3">
      <c r="A18" s="2" t="s">
        <v>42</v>
      </c>
      <c r="B18">
        <v>2418723</v>
      </c>
      <c r="C18">
        <v>2426884</v>
      </c>
      <c r="D18">
        <v>2427194</v>
      </c>
      <c r="E18" s="11">
        <f t="shared" si="0"/>
        <v>8161</v>
      </c>
      <c r="F18" s="11">
        <f t="shared" si="1"/>
        <v>8471</v>
      </c>
      <c r="G18">
        <f t="shared" si="2"/>
        <v>16632</v>
      </c>
    </row>
    <row r="19" spans="1:7" ht="28.8" x14ac:dyDescent="0.3">
      <c r="A19" s="2" t="s">
        <v>43</v>
      </c>
      <c r="B19">
        <v>1</v>
      </c>
      <c r="C19">
        <v>7101</v>
      </c>
      <c r="D19">
        <v>7411</v>
      </c>
      <c r="E19" s="11">
        <f t="shared" si="0"/>
        <v>7100</v>
      </c>
      <c r="F19" s="11">
        <f t="shared" si="1"/>
        <v>7410</v>
      </c>
      <c r="G19">
        <f t="shared" si="2"/>
        <v>14510</v>
      </c>
    </row>
    <row r="20" spans="1:7" ht="28.8" x14ac:dyDescent="0.3">
      <c r="A20" s="2" t="s">
        <v>44</v>
      </c>
      <c r="B20">
        <v>1</v>
      </c>
      <c r="C20">
        <v>7101</v>
      </c>
      <c r="D20">
        <v>7411</v>
      </c>
      <c r="E20" s="11">
        <f t="shared" si="0"/>
        <v>7100</v>
      </c>
      <c r="F20" s="11">
        <f t="shared" si="1"/>
        <v>7410</v>
      </c>
      <c r="G20">
        <f t="shared" si="2"/>
        <v>14510</v>
      </c>
    </row>
    <row r="21" spans="1:7" ht="15" thickBot="1" x14ac:dyDescent="0.35"/>
    <row r="22" spans="1:7" ht="43.8" thickBot="1" x14ac:dyDescent="0.35">
      <c r="G22" s="19" t="s">
        <v>80</v>
      </c>
    </row>
    <row r="23" spans="1:7" ht="15" thickBot="1" x14ac:dyDescent="0.35">
      <c r="G23" s="20">
        <f>MAX(G20,G19,G18,G16,G13,G12,G11,G10,G6,G5,G4)</f>
        <v>18331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92DB1-5D52-4B0A-98C1-B894DC066C86}">
  <dimension ref="A1:G24"/>
  <sheetViews>
    <sheetView topLeftCell="C14" workbookViewId="0">
      <selection activeCell="I22" sqref="I22"/>
    </sheetView>
  </sheetViews>
  <sheetFormatPr baseColWidth="10" defaultRowHeight="14.4" x14ac:dyDescent="0.3"/>
  <cols>
    <col min="1" max="1" width="31.33203125" customWidth="1"/>
  </cols>
  <sheetData>
    <row r="1" spans="1:7" x14ac:dyDescent="0.3">
      <c r="A1" s="1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79</v>
      </c>
    </row>
    <row r="2" spans="1:7" ht="28.8" x14ac:dyDescent="0.3">
      <c r="A2" s="15" t="s">
        <v>45</v>
      </c>
      <c r="B2">
        <v>3764856</v>
      </c>
      <c r="C2">
        <v>3765058</v>
      </c>
      <c r="D2">
        <v>3765435</v>
      </c>
      <c r="E2" s="14">
        <f>C2-B2</f>
        <v>202</v>
      </c>
      <c r="F2" s="14">
        <f>D2-B2</f>
        <v>579</v>
      </c>
      <c r="G2">
        <f>ABS(E2)+ABS(F2)</f>
        <v>781</v>
      </c>
    </row>
    <row r="3" spans="1:7" ht="28.8" x14ac:dyDescent="0.3">
      <c r="A3" s="15" t="s">
        <v>46</v>
      </c>
      <c r="B3">
        <v>3859383</v>
      </c>
      <c r="C3">
        <v>3858807</v>
      </c>
      <c r="D3">
        <v>3859184</v>
      </c>
      <c r="E3" s="14">
        <f t="shared" ref="E3:E20" si="0">C3-B3</f>
        <v>-576</v>
      </c>
      <c r="F3" s="14">
        <f t="shared" ref="F3:F20" si="1">D3-B3</f>
        <v>-199</v>
      </c>
      <c r="G3">
        <f t="shared" ref="G3:G20" si="2">ABS(E3)+ABS(F3)</f>
        <v>775</v>
      </c>
    </row>
    <row r="4" spans="1:7" ht="28.8" x14ac:dyDescent="0.3">
      <c r="A4" s="2" t="s">
        <v>47</v>
      </c>
      <c r="B4">
        <v>4028937</v>
      </c>
      <c r="C4">
        <v>4028361</v>
      </c>
      <c r="D4">
        <v>4028738</v>
      </c>
      <c r="E4" s="14">
        <f t="shared" si="0"/>
        <v>-576</v>
      </c>
      <c r="F4" s="14">
        <f t="shared" si="1"/>
        <v>-199</v>
      </c>
      <c r="G4">
        <f t="shared" si="2"/>
        <v>775</v>
      </c>
    </row>
    <row r="5" spans="1:7" ht="28.8" x14ac:dyDescent="0.3">
      <c r="A5" s="2" t="s">
        <v>48</v>
      </c>
      <c r="B5">
        <v>3954702</v>
      </c>
      <c r="C5">
        <v>3954126</v>
      </c>
      <c r="D5">
        <v>3954503</v>
      </c>
      <c r="E5" s="14">
        <f t="shared" si="0"/>
        <v>-576</v>
      </c>
      <c r="F5" s="14">
        <f t="shared" si="1"/>
        <v>-199</v>
      </c>
      <c r="G5">
        <f t="shared" si="2"/>
        <v>775</v>
      </c>
    </row>
    <row r="6" spans="1:7" ht="43.2" x14ac:dyDescent="0.3">
      <c r="A6" s="2" t="s">
        <v>49</v>
      </c>
      <c r="B6">
        <v>4902632</v>
      </c>
      <c r="C6">
        <v>1268199</v>
      </c>
      <c r="D6">
        <v>1269338</v>
      </c>
      <c r="E6" s="14">
        <f t="shared" si="0"/>
        <v>-3634433</v>
      </c>
      <c r="F6" s="14">
        <f t="shared" si="1"/>
        <v>-3633294</v>
      </c>
      <c r="G6" s="18">
        <f t="shared" si="2"/>
        <v>7267727</v>
      </c>
    </row>
    <row r="7" spans="1:7" ht="43.2" x14ac:dyDescent="0.3">
      <c r="A7" s="15" t="s">
        <v>50</v>
      </c>
      <c r="B7">
        <v>3977342</v>
      </c>
      <c r="C7">
        <v>3976766</v>
      </c>
      <c r="D7">
        <v>3977143</v>
      </c>
      <c r="E7" s="14">
        <f t="shared" si="0"/>
        <v>-576</v>
      </c>
      <c r="F7" s="14">
        <f t="shared" si="1"/>
        <v>-199</v>
      </c>
      <c r="G7">
        <f t="shared" si="2"/>
        <v>775</v>
      </c>
    </row>
    <row r="8" spans="1:7" ht="43.2" x14ac:dyDescent="0.3">
      <c r="A8" s="2" t="s">
        <v>51</v>
      </c>
      <c r="B8">
        <v>1035446</v>
      </c>
      <c r="C8">
        <v>1034870</v>
      </c>
      <c r="D8">
        <v>1035247</v>
      </c>
      <c r="E8" s="14">
        <f t="shared" si="0"/>
        <v>-576</v>
      </c>
      <c r="F8" s="14">
        <f t="shared" si="1"/>
        <v>-199</v>
      </c>
      <c r="G8">
        <f t="shared" si="2"/>
        <v>775</v>
      </c>
    </row>
    <row r="9" spans="1:7" ht="28.8" x14ac:dyDescent="0.3">
      <c r="A9" s="2" t="s">
        <v>52</v>
      </c>
      <c r="B9">
        <v>4112370</v>
      </c>
      <c r="C9">
        <v>4111794</v>
      </c>
      <c r="D9">
        <v>4112171</v>
      </c>
      <c r="E9" s="14">
        <f t="shared" si="0"/>
        <v>-576</v>
      </c>
      <c r="F9" s="14">
        <f t="shared" si="1"/>
        <v>-199</v>
      </c>
      <c r="G9">
        <f t="shared" si="2"/>
        <v>775</v>
      </c>
    </row>
    <row r="10" spans="1:7" ht="43.2" x14ac:dyDescent="0.3">
      <c r="A10" s="2" t="s">
        <v>53</v>
      </c>
      <c r="B10">
        <v>3931243</v>
      </c>
      <c r="C10">
        <v>3930667</v>
      </c>
      <c r="D10">
        <v>3931044</v>
      </c>
      <c r="E10" s="14">
        <f t="shared" si="0"/>
        <v>-576</v>
      </c>
      <c r="F10" s="14">
        <f t="shared" si="1"/>
        <v>-199</v>
      </c>
      <c r="G10">
        <f t="shared" si="2"/>
        <v>775</v>
      </c>
    </row>
    <row r="11" spans="1:7" ht="28.8" x14ac:dyDescent="0.3">
      <c r="A11" s="2" t="s">
        <v>54</v>
      </c>
      <c r="B11">
        <v>1572949</v>
      </c>
      <c r="C11">
        <v>1573151</v>
      </c>
      <c r="D11">
        <v>1573528</v>
      </c>
      <c r="E11" s="14">
        <f t="shared" si="0"/>
        <v>202</v>
      </c>
      <c r="F11" s="14">
        <f t="shared" si="1"/>
        <v>579</v>
      </c>
      <c r="G11">
        <f t="shared" si="2"/>
        <v>781</v>
      </c>
    </row>
    <row r="12" spans="1:7" ht="43.2" x14ac:dyDescent="0.3">
      <c r="A12" s="2" t="s">
        <v>55</v>
      </c>
      <c r="B12">
        <v>4499368</v>
      </c>
      <c r="C12">
        <v>4498792</v>
      </c>
      <c r="D12">
        <v>4499169</v>
      </c>
      <c r="E12" s="14">
        <f t="shared" si="0"/>
        <v>-576</v>
      </c>
      <c r="F12" s="14">
        <f t="shared" si="1"/>
        <v>-199</v>
      </c>
      <c r="G12">
        <f t="shared" si="2"/>
        <v>775</v>
      </c>
    </row>
    <row r="13" spans="1:7" ht="57.6" x14ac:dyDescent="0.3">
      <c r="A13" s="2" t="s">
        <v>56</v>
      </c>
      <c r="B13">
        <v>4012390</v>
      </c>
      <c r="C13">
        <v>4011814</v>
      </c>
      <c r="D13">
        <v>4012191</v>
      </c>
      <c r="E13" s="14">
        <f t="shared" si="0"/>
        <v>-576</v>
      </c>
      <c r="F13" s="14">
        <f t="shared" si="1"/>
        <v>-199</v>
      </c>
      <c r="G13">
        <f t="shared" si="2"/>
        <v>775</v>
      </c>
    </row>
    <row r="14" spans="1:7" ht="43.2" x14ac:dyDescent="0.3">
      <c r="A14" s="2" t="s">
        <v>57</v>
      </c>
      <c r="B14">
        <v>697</v>
      </c>
      <c r="C14">
        <v>4651363</v>
      </c>
      <c r="D14">
        <v>4651740</v>
      </c>
      <c r="E14" s="14">
        <f t="shared" si="0"/>
        <v>4650666</v>
      </c>
      <c r="F14" s="14">
        <f t="shared" si="1"/>
        <v>4651043</v>
      </c>
      <c r="G14" s="18">
        <f t="shared" si="2"/>
        <v>9301709</v>
      </c>
    </row>
    <row r="15" spans="1:7" ht="43.2" x14ac:dyDescent="0.3">
      <c r="A15" s="2" t="s">
        <v>58</v>
      </c>
      <c r="B15">
        <v>4920459</v>
      </c>
      <c r="C15">
        <v>1</v>
      </c>
      <c r="D15">
        <v>378</v>
      </c>
      <c r="E15" s="14">
        <f t="shared" si="0"/>
        <v>-4920458</v>
      </c>
      <c r="F15" s="14">
        <f t="shared" si="1"/>
        <v>-4920081</v>
      </c>
      <c r="G15" s="18">
        <f t="shared" si="2"/>
        <v>9840539</v>
      </c>
    </row>
    <row r="16" spans="1:7" ht="43.2" x14ac:dyDescent="0.3">
      <c r="A16" s="2" t="s">
        <v>59</v>
      </c>
      <c r="B16">
        <v>766</v>
      </c>
      <c r="C16">
        <v>4646673</v>
      </c>
      <c r="D16">
        <v>4647050</v>
      </c>
      <c r="E16" s="14">
        <f t="shared" si="0"/>
        <v>4645907</v>
      </c>
      <c r="F16" s="14">
        <f t="shared" si="1"/>
        <v>4646284</v>
      </c>
      <c r="G16" s="18">
        <f t="shared" si="2"/>
        <v>9292191</v>
      </c>
    </row>
    <row r="17" spans="1:7" ht="43.2" x14ac:dyDescent="0.3">
      <c r="A17" s="2" t="s">
        <v>60</v>
      </c>
      <c r="B17">
        <v>3960409</v>
      </c>
      <c r="C17">
        <v>3959833</v>
      </c>
      <c r="D17">
        <v>3960210</v>
      </c>
      <c r="E17" s="14">
        <f t="shared" si="0"/>
        <v>-576</v>
      </c>
      <c r="F17" s="14">
        <f t="shared" si="1"/>
        <v>-199</v>
      </c>
      <c r="G17">
        <f t="shared" si="2"/>
        <v>775</v>
      </c>
    </row>
    <row r="18" spans="1:7" ht="43.2" x14ac:dyDescent="0.3">
      <c r="A18" s="2" t="s">
        <v>61</v>
      </c>
      <c r="B18">
        <v>4233587</v>
      </c>
      <c r="C18">
        <v>4233011</v>
      </c>
      <c r="D18">
        <v>4233388</v>
      </c>
      <c r="E18" s="14">
        <f t="shared" si="0"/>
        <v>-576</v>
      </c>
      <c r="F18" s="14">
        <f t="shared" si="1"/>
        <v>-199</v>
      </c>
      <c r="G18">
        <f t="shared" si="2"/>
        <v>775</v>
      </c>
    </row>
    <row r="19" spans="1:7" ht="43.2" x14ac:dyDescent="0.3">
      <c r="A19" s="2" t="s">
        <v>62</v>
      </c>
      <c r="B19">
        <v>1145764</v>
      </c>
      <c r="C19">
        <v>1145188</v>
      </c>
      <c r="D19">
        <v>1145565</v>
      </c>
      <c r="E19" s="14">
        <f t="shared" si="0"/>
        <v>-576</v>
      </c>
      <c r="F19" s="14">
        <f t="shared" si="1"/>
        <v>-199</v>
      </c>
      <c r="G19">
        <f t="shared" si="2"/>
        <v>775</v>
      </c>
    </row>
    <row r="20" spans="1:7" ht="43.2" x14ac:dyDescent="0.3">
      <c r="A20" s="2" t="s">
        <v>63</v>
      </c>
      <c r="B20">
        <v>3110111</v>
      </c>
      <c r="C20">
        <v>3110313</v>
      </c>
      <c r="D20">
        <v>3110690</v>
      </c>
      <c r="E20" s="14">
        <f t="shared" si="0"/>
        <v>202</v>
      </c>
      <c r="F20" s="14">
        <f t="shared" si="1"/>
        <v>579</v>
      </c>
      <c r="G20">
        <f t="shared" si="2"/>
        <v>781</v>
      </c>
    </row>
    <row r="21" spans="1:7" ht="15" thickBot="1" x14ac:dyDescent="0.35">
      <c r="A21" s="16"/>
    </row>
    <row r="22" spans="1:7" ht="43.8" thickBot="1" x14ac:dyDescent="0.35">
      <c r="A22" s="16"/>
      <c r="G22" s="19" t="s">
        <v>80</v>
      </c>
    </row>
    <row r="23" spans="1:7" ht="15" thickBot="1" x14ac:dyDescent="0.35">
      <c r="A23" s="16"/>
      <c r="G23" s="20">
        <f>MAX(G20,G19,G18,G17,G13,G12,G11,G10,G9,G8,G7,G5,G4,G3,G2)</f>
        <v>781</v>
      </c>
    </row>
    <row r="24" spans="1:7" x14ac:dyDescent="0.3">
      <c r="A24" s="16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FC12-D546-4198-B997-6A1CF2F1B7E6}">
  <dimension ref="A1:G21"/>
  <sheetViews>
    <sheetView tabSelected="1" workbookViewId="0">
      <selection activeCell="F21" sqref="F21"/>
    </sheetView>
  </sheetViews>
  <sheetFormatPr baseColWidth="10" defaultRowHeight="14.4" x14ac:dyDescent="0.3"/>
  <cols>
    <col min="1" max="1" width="31.33203125" customWidth="1"/>
  </cols>
  <sheetData>
    <row r="1" spans="1:7" x14ac:dyDescent="0.3">
      <c r="A1" s="1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64</v>
      </c>
      <c r="G1" s="3" t="s">
        <v>79</v>
      </c>
    </row>
    <row r="2" spans="1:7" x14ac:dyDescent="0.3">
      <c r="A2" s="13" t="s">
        <v>65</v>
      </c>
      <c r="B2">
        <v>787199</v>
      </c>
      <c r="C2">
        <v>786686</v>
      </c>
      <c r="D2">
        <v>787242</v>
      </c>
      <c r="E2">
        <f>C2-B2</f>
        <v>-513</v>
      </c>
      <c r="F2">
        <f>D2-B2</f>
        <v>43</v>
      </c>
      <c r="G2">
        <f>ABS(E2)+ABS(F2)</f>
        <v>556</v>
      </c>
    </row>
    <row r="3" spans="1:7" x14ac:dyDescent="0.3">
      <c r="A3" s="17" t="s">
        <v>66</v>
      </c>
      <c r="B3">
        <v>156978</v>
      </c>
      <c r="C3">
        <v>156961</v>
      </c>
      <c r="D3">
        <v>157517</v>
      </c>
      <c r="E3">
        <f t="shared" ref="E3:E20" si="0">C3-B3</f>
        <v>-17</v>
      </c>
      <c r="F3">
        <f t="shared" ref="F3:F20" si="1">D3-B3</f>
        <v>539</v>
      </c>
      <c r="G3">
        <f t="shared" ref="G3:G16" si="2">ABS(E3)+ABS(F3)</f>
        <v>556</v>
      </c>
    </row>
    <row r="4" spans="1:7" x14ac:dyDescent="0.3">
      <c r="A4" t="s">
        <v>67</v>
      </c>
      <c r="B4">
        <v>140889</v>
      </c>
      <c r="C4">
        <v>157248</v>
      </c>
      <c r="D4">
        <v>157755</v>
      </c>
      <c r="E4">
        <f t="shared" si="0"/>
        <v>16359</v>
      </c>
      <c r="F4">
        <f t="shared" si="1"/>
        <v>16866</v>
      </c>
      <c r="G4" s="18">
        <f t="shared" si="2"/>
        <v>33225</v>
      </c>
    </row>
    <row r="5" spans="1:7" x14ac:dyDescent="0.3">
      <c r="A5" t="s">
        <v>68</v>
      </c>
      <c r="B5">
        <v>822207</v>
      </c>
      <c r="C5">
        <v>821694</v>
      </c>
      <c r="D5">
        <v>822250</v>
      </c>
      <c r="E5">
        <f t="shared" si="0"/>
        <v>-513</v>
      </c>
      <c r="F5">
        <f t="shared" si="1"/>
        <v>43</v>
      </c>
      <c r="G5">
        <f t="shared" si="2"/>
        <v>556</v>
      </c>
    </row>
    <row r="6" spans="1:7" x14ac:dyDescent="0.3">
      <c r="A6" t="s">
        <v>69</v>
      </c>
      <c r="B6">
        <v>539312</v>
      </c>
      <c r="C6">
        <v>539224</v>
      </c>
      <c r="D6">
        <v>539439</v>
      </c>
      <c r="E6">
        <f t="shared" si="0"/>
        <v>-88</v>
      </c>
      <c r="F6">
        <f t="shared" si="1"/>
        <v>127</v>
      </c>
      <c r="G6">
        <f t="shared" si="2"/>
        <v>215</v>
      </c>
    </row>
    <row r="7" spans="1:7" x14ac:dyDescent="0.3">
      <c r="A7" t="s">
        <v>70</v>
      </c>
      <c r="B7">
        <v>141850</v>
      </c>
      <c r="C7">
        <v>807603</v>
      </c>
      <c r="D7">
        <v>808159</v>
      </c>
      <c r="E7">
        <f t="shared" si="0"/>
        <v>665753</v>
      </c>
      <c r="F7">
        <f t="shared" si="1"/>
        <v>666309</v>
      </c>
      <c r="G7" s="18">
        <f t="shared" si="2"/>
        <v>1332062</v>
      </c>
    </row>
    <row r="8" spans="1:7" ht="28.8" x14ac:dyDescent="0.3">
      <c r="A8" s="2" t="s">
        <v>71</v>
      </c>
      <c r="B8">
        <v>12255</v>
      </c>
      <c r="C8">
        <v>2026649</v>
      </c>
      <c r="D8">
        <v>2028223</v>
      </c>
      <c r="E8">
        <f t="shared" si="0"/>
        <v>2014394</v>
      </c>
      <c r="F8">
        <f t="shared" si="1"/>
        <v>2015968</v>
      </c>
      <c r="G8" s="18">
        <f t="shared" si="2"/>
        <v>4030362</v>
      </c>
    </row>
    <row r="9" spans="1:7" x14ac:dyDescent="0.3">
      <c r="A9" s="17" t="s">
        <v>66</v>
      </c>
      <c r="B9">
        <v>788618</v>
      </c>
      <c r="C9">
        <v>788099</v>
      </c>
      <c r="D9">
        <v>788661</v>
      </c>
      <c r="E9">
        <f t="shared" si="0"/>
        <v>-519</v>
      </c>
      <c r="F9">
        <f t="shared" si="1"/>
        <v>43</v>
      </c>
      <c r="G9">
        <f t="shared" si="2"/>
        <v>562</v>
      </c>
    </row>
    <row r="10" spans="1:7" ht="28.8" x14ac:dyDescent="0.3">
      <c r="A10" s="2" t="s">
        <v>72</v>
      </c>
      <c r="B10">
        <v>210774</v>
      </c>
      <c r="C10">
        <v>315913</v>
      </c>
      <c r="D10">
        <v>316450</v>
      </c>
      <c r="E10">
        <f t="shared" si="0"/>
        <v>105139</v>
      </c>
      <c r="F10">
        <f t="shared" si="1"/>
        <v>105676</v>
      </c>
      <c r="G10" s="18">
        <f t="shared" si="2"/>
        <v>210815</v>
      </c>
    </row>
    <row r="11" spans="1:7" x14ac:dyDescent="0.3">
      <c r="A11" t="s">
        <v>73</v>
      </c>
      <c r="B11">
        <v>826973</v>
      </c>
      <c r="C11">
        <v>826460</v>
      </c>
      <c r="D11">
        <v>827016</v>
      </c>
      <c r="E11">
        <f t="shared" si="0"/>
        <v>-513</v>
      </c>
      <c r="F11">
        <f t="shared" si="1"/>
        <v>43</v>
      </c>
      <c r="G11">
        <f t="shared" si="2"/>
        <v>556</v>
      </c>
    </row>
    <row r="12" spans="1:7" x14ac:dyDescent="0.3">
      <c r="A12" t="s">
        <v>74</v>
      </c>
      <c r="B12">
        <v>772324</v>
      </c>
      <c r="C12">
        <v>771811</v>
      </c>
      <c r="D12">
        <v>772367</v>
      </c>
      <c r="E12">
        <f t="shared" si="0"/>
        <v>-513</v>
      </c>
      <c r="F12">
        <f t="shared" si="1"/>
        <v>43</v>
      </c>
      <c r="G12">
        <f t="shared" si="2"/>
        <v>556</v>
      </c>
    </row>
    <row r="13" spans="1:7" ht="28.8" x14ac:dyDescent="0.3">
      <c r="A13" s="2" t="s">
        <v>75</v>
      </c>
      <c r="B13">
        <v>1198932</v>
      </c>
      <c r="C13">
        <v>1124232</v>
      </c>
      <c r="D13">
        <v>1124765</v>
      </c>
      <c r="E13">
        <f t="shared" si="0"/>
        <v>-74700</v>
      </c>
      <c r="F13">
        <f t="shared" si="1"/>
        <v>-74167</v>
      </c>
      <c r="G13" s="18">
        <f t="shared" si="2"/>
        <v>148867</v>
      </c>
    </row>
    <row r="14" spans="1:7" x14ac:dyDescent="0.3">
      <c r="A14" t="s">
        <v>76</v>
      </c>
      <c r="B14">
        <v>816438</v>
      </c>
      <c r="C14">
        <v>816027</v>
      </c>
      <c r="D14">
        <v>816571</v>
      </c>
      <c r="E14">
        <f t="shared" si="0"/>
        <v>-411</v>
      </c>
      <c r="F14">
        <f t="shared" si="1"/>
        <v>133</v>
      </c>
      <c r="G14">
        <f t="shared" si="2"/>
        <v>544</v>
      </c>
    </row>
    <row r="15" spans="1:7" x14ac:dyDescent="0.3">
      <c r="A15" t="s">
        <v>77</v>
      </c>
      <c r="B15">
        <v>156978</v>
      </c>
      <c r="C15">
        <v>156961</v>
      </c>
      <c r="D15">
        <v>157517</v>
      </c>
      <c r="E15">
        <f t="shared" si="0"/>
        <v>-17</v>
      </c>
      <c r="F15">
        <f t="shared" si="1"/>
        <v>539</v>
      </c>
      <c r="G15">
        <f t="shared" si="2"/>
        <v>556</v>
      </c>
    </row>
    <row r="16" spans="1:7" x14ac:dyDescent="0.3">
      <c r="A16" t="s">
        <v>78</v>
      </c>
      <c r="B16">
        <v>156978</v>
      </c>
      <c r="C16">
        <v>156961</v>
      </c>
      <c r="D16">
        <v>157517</v>
      </c>
      <c r="E16">
        <f t="shared" si="0"/>
        <v>-17</v>
      </c>
      <c r="F16">
        <f t="shared" si="1"/>
        <v>539</v>
      </c>
      <c r="G16">
        <f t="shared" si="2"/>
        <v>556</v>
      </c>
    </row>
    <row r="17" spans="1:7" ht="15" thickBot="1" x14ac:dyDescent="0.35">
      <c r="A17" s="2"/>
    </row>
    <row r="18" spans="1:7" ht="43.8" thickBot="1" x14ac:dyDescent="0.35">
      <c r="G18" s="19" t="s">
        <v>80</v>
      </c>
    </row>
    <row r="19" spans="1:7" ht="15" thickBot="1" x14ac:dyDescent="0.35">
      <c r="G19" s="21">
        <f>MAX(G2,G3,G5,G6,G9,G11,G12,G15,G14,G16)</f>
        <v>562</v>
      </c>
    </row>
    <row r="21" spans="1:7" x14ac:dyDescent="0.3">
      <c r="G21" t="s">
        <v>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E.coli</vt:lpstr>
      <vt:lpstr>Vibrio</vt:lpstr>
      <vt:lpstr>S.enterica</vt:lpstr>
      <vt:lpstr>Thermotoga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2019-12-15T18:44:44Z</dcterms:created>
  <dcterms:modified xsi:type="dcterms:W3CDTF">2019-12-15T21:52:06Z</dcterms:modified>
</cp:coreProperties>
</file>