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skew\"/>
    </mc:Choice>
  </mc:AlternateContent>
  <xr:revisionPtr revIDLastSave="0" documentId="8_{BEBB7E63-1DAA-44D0-A8F2-DEF071CDDD34}" xr6:coauthVersionLast="41" xr6:coauthVersionMax="41" xr10:uidLastSave="{00000000-0000-0000-0000-000000000000}"/>
  <bookViews>
    <workbookView xWindow="-108" yWindow="-108" windowWidth="23256" windowHeight="12576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3" i="1"/>
  <c r="P44" i="1"/>
  <c r="P46" i="1"/>
  <c r="P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6" i="1"/>
  <c r="N2" i="1"/>
  <c r="L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6" i="1"/>
  <c r="H11" i="1"/>
  <c r="H2" i="1"/>
  <c r="I46" i="1"/>
  <c r="H46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</calcChain>
</file>

<file path=xl/sharedStrings.xml><?xml version="1.0" encoding="utf-8"?>
<sst xmlns="http://schemas.openxmlformats.org/spreadsheetml/2006/main" count="112" uniqueCount="98">
  <si>
    <t>Accession Number</t>
  </si>
  <si>
    <t>Strain</t>
  </si>
  <si>
    <t>Minimum pos</t>
  </si>
  <si>
    <t>DoriC Min pos</t>
  </si>
  <si>
    <t>DoriC oriStart</t>
  </si>
  <si>
    <t>DoriC oriEnd</t>
  </si>
  <si>
    <t>Genome Length</t>
  </si>
  <si>
    <t>Is min pos in oriC range?
1=true; 0=false</t>
  </si>
  <si>
    <t>Abs. Difference to
DoriC min</t>
  </si>
  <si>
    <t>NC_000913.1</t>
  </si>
  <si>
    <t>Escherichia coli str. K-12 substr. MG1655, complete genome</t>
  </si>
  <si>
    <t>NC_011750.1</t>
  </si>
  <si>
    <t>Escherichia coli IAI39 chromosome, complete genome</t>
  </si>
  <si>
    <t>NC_017634.1</t>
  </si>
  <si>
    <t>Escherichia coli O83:H1 str. NRG 857C chromosome, complete genome</t>
  </si>
  <si>
    <t>NC_018658.1</t>
  </si>
  <si>
    <t>Escherichia coli O104:H4 str. 2011C-3493 chromosome, complete genome</t>
  </si>
  <si>
    <t>NC_002695.1</t>
  </si>
  <si>
    <t>Escherichia coli O157:H7 str. Sakai DNA, complete genome</t>
  </si>
  <si>
    <t>NC_004431.1</t>
  </si>
  <si>
    <t>Escherichia coli CFT073, complete genome</t>
  </si>
  <si>
    <t>NC_007946.1</t>
  </si>
  <si>
    <t>Escherichia coli UTI89, complete genome</t>
  </si>
  <si>
    <t>NC_008253.1</t>
  </si>
  <si>
    <t>Escherichia coli 536, complete genome</t>
  </si>
  <si>
    <t>NC_008563.1</t>
  </si>
  <si>
    <t>Escherichia coli APEC O1, complete genome</t>
  </si>
  <si>
    <t>NC_009800.1</t>
  </si>
  <si>
    <t>Escherichia coli HS, complete genome</t>
  </si>
  <si>
    <t>NZ_CP010811</t>
  </si>
  <si>
    <t>Vibrio cholerae strain 1154-74, complete genome</t>
  </si>
  <si>
    <t>NZ_CP010812</t>
  </si>
  <si>
    <t>Vibrio cholerae strain 10432-62, complete genome</t>
  </si>
  <si>
    <t>NC_009456.1</t>
  </si>
  <si>
    <t>Vibrio cholerae O395 chromosome 1</t>
  </si>
  <si>
    <t>NC_009457.1</t>
  </si>
  <si>
    <t>Vibrio cholerae O395 chromosome 2</t>
  </si>
  <si>
    <t>NC_012578.1</t>
  </si>
  <si>
    <t>Vibrio cholerae M66-2 chromosome 1</t>
  </si>
  <si>
    <t>NC_012580.1</t>
  </si>
  <si>
    <t>Vibrio cholerae M66-2 chromosome 2</t>
  </si>
  <si>
    <t>NC_012668.1</t>
  </si>
  <si>
    <t>Vibrio cholerae MJ-1236 chromosome 1</t>
  </si>
  <si>
    <t>NC_012667.1</t>
  </si>
  <si>
    <t>Vibrio cholerae MJ-1236 chromosome 2</t>
  </si>
  <si>
    <t>NC_016445.1</t>
  </si>
  <si>
    <t>Vibrio cholerae O1 str. 2010EL-1786 chromosome chromosome 1</t>
  </si>
  <si>
    <t>NC_016446.1</t>
  </si>
  <si>
    <t>Vibrio cholerae O1 str. 2010EL-1786 chromosome chromosome 2</t>
  </si>
  <si>
    <t>NC_003198.1</t>
  </si>
  <si>
    <t>Salmonella enterica subsp. enterica serovar Typhi str. CT18</t>
  </si>
  <si>
    <t>NC_006511.1</t>
  </si>
  <si>
    <t>Salmonella enterica subsp. enterica serovar Paratyphi A str. ATCC 9150</t>
  </si>
  <si>
    <t>NC_010102.1</t>
  </si>
  <si>
    <t>Salmonella enterica subsp. enterica serovar Paratyphi B str. SPB7</t>
  </si>
  <si>
    <t>NC_016854.1</t>
  </si>
  <si>
    <t>Salmonella enterica subsp. enterica serovar Typhimurium str. D23580</t>
  </si>
  <si>
    <t>NC_016810.1</t>
  </si>
  <si>
    <t>Salmonella enterica subsp. enterica serovar Typhimurium str. SL1344</t>
  </si>
  <si>
    <t>NC_011080.1</t>
  </si>
  <si>
    <t>Salmonella enterica subsp. enterica serovar Newport str. SL254</t>
  </si>
  <si>
    <t>NC_011083.1</t>
  </si>
  <si>
    <t>Salmonella enterica subsp. enterica serovar Heidelberg str. SL476</t>
  </si>
  <si>
    <t>NC_011294.1</t>
  </si>
  <si>
    <t>Salmonella enterica subsp. enterica serovar Enteritidis str. P125109</t>
  </si>
  <si>
    <t>NZ_CP007245</t>
  </si>
  <si>
    <t>Salmonella enterica subsp. enterica serovar Enteritidis str. EC20120008</t>
  </si>
  <si>
    <t>NZ_CP015574</t>
  </si>
  <si>
    <t>Salmonella enterica strain FORC_038</t>
  </si>
  <si>
    <t>OriC is not near GC minimum</t>
  </si>
  <si>
    <t>NC_009486.1</t>
  </si>
  <si>
    <t>Thermotoga petrophila RKU-1</t>
  </si>
  <si>
    <t>NC_000853.1</t>
  </si>
  <si>
    <t>Thermotoga maritima MSB8</t>
  </si>
  <si>
    <t>NC_009828.1</t>
  </si>
  <si>
    <t>Pseudothermotoga lettingae TMO</t>
  </si>
  <si>
    <t>NC_010483.1</t>
  </si>
  <si>
    <t>Thermotoga sp. RQ2</t>
  </si>
  <si>
    <t>NC_011978.1</t>
  </si>
  <si>
    <t>Thermotoga neapolitana DSM 4359</t>
  </si>
  <si>
    <t>NC_013642.1</t>
  </si>
  <si>
    <t>Thermotoga naphthophila RKU-10</t>
  </si>
  <si>
    <t>NZ_CP003408</t>
  </si>
  <si>
    <t>Thermotoga sp. 2812B</t>
  </si>
  <si>
    <t>NZ_CP007633</t>
  </si>
  <si>
    <t>Thermotoga sp. RQ7</t>
  </si>
  <si>
    <t>NZ_CP010967</t>
  </si>
  <si>
    <t>Thermotoga maritima strain Tma200</t>
  </si>
  <si>
    <t>NZ_CP011108</t>
  </si>
  <si>
    <t>Thermotoga maritima strain Tma100</t>
  </si>
  <si>
    <t>NC_004344.2</t>
  </si>
  <si>
    <t>Wigglesworthia glossinidia endosymbiont of Glossina brevipalpis</t>
  </si>
  <si>
    <t>Motifs in zoom 
region</t>
  </si>
  <si>
    <t>n/a</t>
  </si>
  <si>
    <t>1. Motif
(read from zoom plot, approx.)</t>
  </si>
  <si>
    <t>2. Motif 
(read from zoom plot, approx.)</t>
  </si>
  <si>
    <t>3. Motif 
(read from zoom plot, approx.)</t>
  </si>
  <si>
    <t>Is motif in 
oriC range?
1=true; 0=false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</si>
</sst>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C1" workbookViewId="0">
      <selection activeCell="R12" sqref="R12"/>
    </sheetView>
  </sheetViews>
  <sheetFormatPr baseColWidth="10" defaultRowHeight="14.4"/>
  <cols>
    <col min="1" max="1" width="25.6640625" customWidth="1"/>
    <col min="2" max="2" width="58.5546875" customWidth="1"/>
    <col min="3" max="3" width="13.33203125" customWidth="1"/>
    <col min="4" max="4" width="13" customWidth="1"/>
    <col min="5" max="6" width="11.5546875" customWidth="1"/>
    <col min="7" max="7" width="13.6640625" customWidth="1"/>
    <col min="8" max="8" width="14" customWidth="1"/>
    <col min="9" max="9" width="11.5546875" customWidth="1"/>
    <col min="10" max="10" width="13.77734375" customWidth="1"/>
    <col min="11" max="11" width="15.44140625" customWidth="1"/>
    <col min="13" max="13" width="17.109375" customWidth="1"/>
    <col min="15" max="15" width="17.109375" customWidth="1"/>
  </cols>
  <sheetData>
    <row r="1" spans="1:17" ht="5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92</v>
      </c>
      <c r="K1" s="2" t="s">
        <v>94</v>
      </c>
      <c r="L1" s="2" t="s">
        <v>97</v>
      </c>
      <c r="M1" s="2" t="s">
        <v>95</v>
      </c>
      <c r="N1" s="2" t="s">
        <v>97</v>
      </c>
      <c r="O1" s="2" t="s">
        <v>96</v>
      </c>
      <c r="P1" s="2" t="s">
        <v>97</v>
      </c>
      <c r="Q1" s="9" t="s">
        <v>69</v>
      </c>
    </row>
    <row r="2" spans="1:17">
      <c r="A2" s="4" t="s">
        <v>9</v>
      </c>
      <c r="B2" s="4" t="s">
        <v>10</v>
      </c>
      <c r="C2" s="4">
        <v>3925000</v>
      </c>
      <c r="D2" s="4">
        <v>3923620</v>
      </c>
      <c r="E2" s="4">
        <v>3923657</v>
      </c>
      <c r="F2" s="4">
        <v>3924034</v>
      </c>
      <c r="G2" s="4">
        <v>4641652</v>
      </c>
      <c r="H2" s="4">
        <f>IF(AND(C2&gt;=E2,C2&lt;=F2),1,0)</f>
        <v>0</v>
      </c>
      <c r="I2" s="4">
        <f t="shared" ref="I2:I11" si="0">ABS(D2-C2)</f>
        <v>1380</v>
      </c>
      <c r="J2" s="4">
        <v>1</v>
      </c>
      <c r="K2" s="5">
        <v>3925130</v>
      </c>
      <c r="L2" s="13">
        <f>IF(AND(K2&gt;=E2,K2&lt;=F2),1,0)</f>
        <v>0</v>
      </c>
      <c r="M2" s="14"/>
      <c r="N2">
        <f>IF(AND(M2&gt;=E2,M2&lt;=F2),1,0)</f>
        <v>0</v>
      </c>
      <c r="P2">
        <f>IF(AND(O2&gt;=E2,O2&lt;=F2),1,0)</f>
        <v>0</v>
      </c>
    </row>
    <row r="3" spans="1:17">
      <c r="A3" s="4" t="s">
        <v>11</v>
      </c>
      <c r="B3" s="4" t="s">
        <v>12</v>
      </c>
      <c r="C3" s="4">
        <v>4528500</v>
      </c>
      <c r="D3" s="4">
        <v>4529067</v>
      </c>
      <c r="E3" s="4">
        <v>4529104</v>
      </c>
      <c r="F3" s="4">
        <v>4529481</v>
      </c>
      <c r="G3" s="4">
        <v>5132068</v>
      </c>
      <c r="H3" s="4">
        <f t="shared" ref="H3:H11" si="1">IF(AND(C3&gt;=E3,C3&lt;=F3),1,0)</f>
        <v>0</v>
      </c>
      <c r="I3" s="4">
        <f t="shared" si="0"/>
        <v>567</v>
      </c>
      <c r="J3" s="4">
        <v>1</v>
      </c>
      <c r="K3" s="5">
        <v>4528600</v>
      </c>
      <c r="L3" s="13">
        <f t="shared" ref="L3:L46" si="2">IF(AND(K3&gt;=E3,K3&lt;=F3),1,0)</f>
        <v>0</v>
      </c>
      <c r="M3" s="14"/>
      <c r="N3">
        <f t="shared" ref="N3:N46" si="3">IF(AND(M3&gt;=E3,M3&lt;=F3),1,0)</f>
        <v>0</v>
      </c>
      <c r="P3">
        <f t="shared" ref="P3:P46" si="4">IF(AND(O3&gt;=E3,O3&lt;=F3),1,0)</f>
        <v>0</v>
      </c>
    </row>
    <row r="4" spans="1:17">
      <c r="A4" s="4" t="s">
        <v>13</v>
      </c>
      <c r="B4" s="4" t="s">
        <v>14</v>
      </c>
      <c r="C4" s="4">
        <v>3947000</v>
      </c>
      <c r="D4" s="4">
        <v>3946684</v>
      </c>
      <c r="E4" s="4">
        <v>3946721</v>
      </c>
      <c r="F4" s="4">
        <v>3947098</v>
      </c>
      <c r="G4" s="4">
        <v>4747819</v>
      </c>
      <c r="H4" s="4">
        <f t="shared" si="1"/>
        <v>1</v>
      </c>
      <c r="I4" s="4">
        <f t="shared" si="0"/>
        <v>316</v>
      </c>
      <c r="J4" s="4">
        <v>2</v>
      </c>
      <c r="K4" s="6">
        <v>3946990</v>
      </c>
      <c r="L4" s="13">
        <f t="shared" si="2"/>
        <v>1</v>
      </c>
      <c r="M4">
        <v>3947070</v>
      </c>
      <c r="N4">
        <f t="shared" si="3"/>
        <v>1</v>
      </c>
      <c r="P4">
        <f t="shared" si="4"/>
        <v>0</v>
      </c>
    </row>
    <row r="5" spans="1:17">
      <c r="A5" s="4" t="s">
        <v>15</v>
      </c>
      <c r="B5" s="4" t="s">
        <v>16</v>
      </c>
      <c r="C5" s="4">
        <v>0</v>
      </c>
      <c r="D5" s="4">
        <v>847</v>
      </c>
      <c r="E5" s="4">
        <v>5225716</v>
      </c>
      <c r="F5" s="4">
        <v>5226093</v>
      </c>
      <c r="G5" s="4">
        <v>5273097</v>
      </c>
      <c r="H5" s="4">
        <f t="shared" si="1"/>
        <v>0</v>
      </c>
      <c r="I5" s="4">
        <f t="shared" si="0"/>
        <v>847</v>
      </c>
      <c r="J5" s="4">
        <v>0</v>
      </c>
      <c r="K5" s="5" t="s">
        <v>93</v>
      </c>
      <c r="L5" s="13">
        <f t="shared" si="2"/>
        <v>0</v>
      </c>
      <c r="N5">
        <f t="shared" si="3"/>
        <v>0</v>
      </c>
      <c r="P5">
        <f t="shared" si="4"/>
        <v>0</v>
      </c>
    </row>
    <row r="6" spans="1:17">
      <c r="A6" s="4" t="s">
        <v>17</v>
      </c>
      <c r="B6" s="3" t="s">
        <v>18</v>
      </c>
      <c r="C6" s="4">
        <v>4719500</v>
      </c>
      <c r="D6" s="4">
        <v>4719041</v>
      </c>
      <c r="E6" s="4">
        <v>4719078</v>
      </c>
      <c r="F6" s="4">
        <v>4719455</v>
      </c>
      <c r="G6" s="4">
        <v>5498578</v>
      </c>
      <c r="H6" s="4">
        <f t="shared" si="1"/>
        <v>0</v>
      </c>
      <c r="I6" s="4">
        <f t="shared" si="0"/>
        <v>459</v>
      </c>
      <c r="J6" s="4">
        <v>2</v>
      </c>
      <c r="K6" s="6">
        <v>4719480</v>
      </c>
      <c r="L6" s="13">
        <f t="shared" si="2"/>
        <v>0</v>
      </c>
      <c r="M6">
        <v>4719550</v>
      </c>
      <c r="N6">
        <f t="shared" si="3"/>
        <v>0</v>
      </c>
      <c r="P6">
        <f t="shared" si="4"/>
        <v>0</v>
      </c>
    </row>
    <row r="7" spans="1:17">
      <c r="A7" s="4" t="s">
        <v>19</v>
      </c>
      <c r="B7" s="4" t="s">
        <v>20</v>
      </c>
      <c r="C7" s="4">
        <v>4427000</v>
      </c>
      <c r="D7" s="4">
        <v>4426630</v>
      </c>
      <c r="E7" s="4">
        <v>4426667</v>
      </c>
      <c r="F7" s="4">
        <v>4427044</v>
      </c>
      <c r="G7" s="4">
        <v>5231428</v>
      </c>
      <c r="H7" s="4">
        <f t="shared" si="1"/>
        <v>1</v>
      </c>
      <c r="I7" s="4">
        <f t="shared" si="0"/>
        <v>370</v>
      </c>
      <c r="J7" s="4">
        <v>2</v>
      </c>
      <c r="K7" s="6">
        <v>4426940</v>
      </c>
      <c r="L7" s="13">
        <f t="shared" si="2"/>
        <v>1</v>
      </c>
      <c r="M7">
        <v>4427010</v>
      </c>
      <c r="N7">
        <f t="shared" si="3"/>
        <v>1</v>
      </c>
      <c r="P7">
        <f t="shared" si="4"/>
        <v>0</v>
      </c>
    </row>
    <row r="8" spans="1:17">
      <c r="A8" s="4" t="s">
        <v>21</v>
      </c>
      <c r="B8" s="3" t="s">
        <v>22</v>
      </c>
      <c r="C8" s="4">
        <v>4186000</v>
      </c>
      <c r="D8" s="4">
        <v>4186465</v>
      </c>
      <c r="E8" s="4">
        <v>4186502</v>
      </c>
      <c r="F8" s="4">
        <v>4186879</v>
      </c>
      <c r="G8" s="4">
        <v>5065741</v>
      </c>
      <c r="H8" s="4">
        <f t="shared" si="1"/>
        <v>0</v>
      </c>
      <c r="I8" s="4">
        <f t="shared" si="0"/>
        <v>465</v>
      </c>
      <c r="J8" s="4">
        <v>1</v>
      </c>
      <c r="K8" s="5">
        <v>4185990</v>
      </c>
      <c r="L8" s="13">
        <f t="shared" si="2"/>
        <v>0</v>
      </c>
      <c r="N8">
        <f t="shared" si="3"/>
        <v>0</v>
      </c>
      <c r="P8">
        <f t="shared" si="4"/>
        <v>0</v>
      </c>
    </row>
    <row r="9" spans="1:17">
      <c r="A9" s="4" t="s">
        <v>23</v>
      </c>
      <c r="B9" s="3" t="s">
        <v>24</v>
      </c>
      <c r="C9" s="4">
        <v>4109500</v>
      </c>
      <c r="D9" s="4">
        <v>4109386</v>
      </c>
      <c r="E9" s="4">
        <v>4109423</v>
      </c>
      <c r="F9" s="4">
        <v>4109800</v>
      </c>
      <c r="G9" s="4">
        <v>4938920</v>
      </c>
      <c r="H9" s="4">
        <f t="shared" si="1"/>
        <v>1</v>
      </c>
      <c r="I9" s="4">
        <f t="shared" si="0"/>
        <v>114</v>
      </c>
      <c r="J9" s="4">
        <v>2</v>
      </c>
      <c r="K9" s="6">
        <v>4109690</v>
      </c>
      <c r="L9" s="13">
        <f t="shared" si="2"/>
        <v>1</v>
      </c>
      <c r="M9">
        <v>4109770</v>
      </c>
      <c r="N9">
        <f t="shared" si="3"/>
        <v>1</v>
      </c>
      <c r="P9">
        <f t="shared" si="4"/>
        <v>0</v>
      </c>
    </row>
    <row r="10" spans="1:17">
      <c r="A10" s="4" t="s">
        <v>25</v>
      </c>
      <c r="B10" s="3" t="s">
        <v>26</v>
      </c>
      <c r="C10" s="4">
        <v>4219500</v>
      </c>
      <c r="D10" s="4">
        <v>4219262</v>
      </c>
      <c r="E10" s="4">
        <v>4219299</v>
      </c>
      <c r="F10" s="4">
        <v>4219676</v>
      </c>
      <c r="G10" s="4">
        <v>5082025</v>
      </c>
      <c r="H10" s="4">
        <f t="shared" si="1"/>
        <v>1</v>
      </c>
      <c r="I10" s="4">
        <f t="shared" si="0"/>
        <v>238</v>
      </c>
      <c r="J10" s="4">
        <v>2</v>
      </c>
      <c r="K10" s="6">
        <v>4219570</v>
      </c>
      <c r="L10" s="13">
        <f t="shared" si="2"/>
        <v>1</v>
      </c>
      <c r="M10">
        <v>4219640</v>
      </c>
      <c r="N10">
        <f t="shared" si="3"/>
        <v>1</v>
      </c>
      <c r="P10">
        <f t="shared" si="4"/>
        <v>0</v>
      </c>
    </row>
    <row r="11" spans="1:17">
      <c r="A11" s="3" t="s">
        <v>27</v>
      </c>
      <c r="B11" s="3" t="s">
        <v>28</v>
      </c>
      <c r="C11" s="4">
        <v>3953000</v>
      </c>
      <c r="D11" s="4">
        <v>3952776</v>
      </c>
      <c r="E11" s="4">
        <v>3952813</v>
      </c>
      <c r="F11" s="4">
        <v>3953190</v>
      </c>
      <c r="G11" s="4">
        <v>4643538</v>
      </c>
      <c r="H11" s="4">
        <f>IF(AND(C11&gt;=E11,C11&lt;=F11),1,0)</f>
        <v>1</v>
      </c>
      <c r="I11" s="4">
        <f t="shared" si="0"/>
        <v>224</v>
      </c>
      <c r="J11" s="4">
        <v>2</v>
      </c>
      <c r="K11" s="6">
        <v>3953080</v>
      </c>
      <c r="L11" s="13">
        <f t="shared" si="2"/>
        <v>1</v>
      </c>
      <c r="M11">
        <v>3953160</v>
      </c>
      <c r="N11">
        <f t="shared" si="3"/>
        <v>1</v>
      </c>
      <c r="P11">
        <f t="shared" si="4"/>
        <v>0</v>
      </c>
    </row>
    <row r="12" spans="1:17">
      <c r="K12" s="7"/>
      <c r="L12" s="13"/>
    </row>
    <row r="13" spans="1:17">
      <c r="A13" s="4" t="s">
        <v>29</v>
      </c>
      <c r="B13" s="3" t="s">
        <v>30</v>
      </c>
      <c r="C13" s="4">
        <v>3919500</v>
      </c>
      <c r="D13" s="4">
        <v>3919929</v>
      </c>
      <c r="E13" s="4">
        <v>3928084</v>
      </c>
      <c r="F13" s="4">
        <v>37</v>
      </c>
      <c r="G13" s="4">
        <v>3928357</v>
      </c>
      <c r="H13" s="4">
        <f t="shared" ref="H13:H22" si="5">IF(AND(C13&gt;=E13,C13&lt;=F13),1,0)</f>
        <v>0</v>
      </c>
      <c r="I13" s="4">
        <f t="shared" ref="I13:I22" si="6">ABS(D13-C13)</f>
        <v>429</v>
      </c>
      <c r="J13" s="4">
        <v>1</v>
      </c>
      <c r="K13" s="5">
        <v>3919510</v>
      </c>
      <c r="L13" s="13">
        <f t="shared" si="2"/>
        <v>0</v>
      </c>
      <c r="N13">
        <f t="shared" si="3"/>
        <v>0</v>
      </c>
      <c r="P13">
        <f t="shared" si="4"/>
        <v>0</v>
      </c>
    </row>
    <row r="14" spans="1:17">
      <c r="A14" s="4" t="s">
        <v>31</v>
      </c>
      <c r="B14" s="3" t="s">
        <v>32</v>
      </c>
      <c r="C14" s="4">
        <v>4042000</v>
      </c>
      <c r="D14" s="4">
        <v>4042399</v>
      </c>
      <c r="E14" s="4">
        <v>4077189</v>
      </c>
      <c r="F14" s="4">
        <v>37</v>
      </c>
      <c r="G14" s="4">
        <v>4077462</v>
      </c>
      <c r="H14" s="4">
        <f t="shared" si="5"/>
        <v>0</v>
      </c>
      <c r="I14" s="4">
        <f t="shared" si="6"/>
        <v>399</v>
      </c>
      <c r="J14" s="4">
        <v>1</v>
      </c>
      <c r="K14" s="5">
        <v>4041980</v>
      </c>
      <c r="L14" s="13">
        <f t="shared" si="2"/>
        <v>0</v>
      </c>
      <c r="N14">
        <f t="shared" si="3"/>
        <v>0</v>
      </c>
      <c r="P14">
        <f t="shared" si="4"/>
        <v>0</v>
      </c>
    </row>
    <row r="15" spans="1:17">
      <c r="A15" s="4" t="s">
        <v>33</v>
      </c>
      <c r="B15" s="4" t="s">
        <v>34</v>
      </c>
      <c r="C15" s="4">
        <v>1108000</v>
      </c>
      <c r="D15" s="4">
        <v>1108189</v>
      </c>
      <c r="E15" s="4">
        <v>151587</v>
      </c>
      <c r="F15" s="4">
        <v>152473</v>
      </c>
      <c r="G15" s="4">
        <v>1108250</v>
      </c>
      <c r="H15" s="4">
        <f t="shared" si="5"/>
        <v>0</v>
      </c>
      <c r="I15" s="4">
        <f t="shared" si="6"/>
        <v>189</v>
      </c>
      <c r="J15" s="4">
        <v>1</v>
      </c>
      <c r="K15" s="5">
        <v>1107910</v>
      </c>
      <c r="L15" s="13">
        <f t="shared" si="2"/>
        <v>0</v>
      </c>
      <c r="N15">
        <f t="shared" si="3"/>
        <v>0</v>
      </c>
      <c r="P15">
        <f t="shared" si="4"/>
        <v>0</v>
      </c>
    </row>
    <row r="16" spans="1:17">
      <c r="A16" s="4" t="s">
        <v>35</v>
      </c>
      <c r="B16" s="4" t="s">
        <v>36</v>
      </c>
      <c r="C16" s="4">
        <v>2670000</v>
      </c>
      <c r="D16" s="4">
        <v>2670379</v>
      </c>
      <c r="E16" s="4">
        <v>2668956</v>
      </c>
      <c r="F16" s="4">
        <v>2669429</v>
      </c>
      <c r="G16" s="4">
        <v>3024069</v>
      </c>
      <c r="H16" s="4">
        <f t="shared" si="5"/>
        <v>0</v>
      </c>
      <c r="I16" s="4">
        <f t="shared" si="6"/>
        <v>379</v>
      </c>
      <c r="J16" s="4">
        <v>0</v>
      </c>
      <c r="K16" s="5" t="s">
        <v>93</v>
      </c>
      <c r="L16" s="13">
        <f t="shared" si="2"/>
        <v>0</v>
      </c>
      <c r="N16">
        <f t="shared" si="3"/>
        <v>0</v>
      </c>
      <c r="P16">
        <f t="shared" si="4"/>
        <v>0</v>
      </c>
    </row>
    <row r="17" spans="1:16">
      <c r="A17" s="4" t="s">
        <v>37</v>
      </c>
      <c r="B17" s="4" t="s">
        <v>38</v>
      </c>
      <c r="C17" s="4">
        <v>0</v>
      </c>
      <c r="D17" s="4">
        <v>1</v>
      </c>
      <c r="E17" s="4">
        <v>2892421</v>
      </c>
      <c r="F17" s="4">
        <v>234</v>
      </c>
      <c r="G17" s="4">
        <v>2892523</v>
      </c>
      <c r="H17" s="4">
        <f t="shared" si="5"/>
        <v>0</v>
      </c>
      <c r="I17" s="4">
        <f t="shared" si="6"/>
        <v>1</v>
      </c>
      <c r="J17" s="4">
        <v>3</v>
      </c>
      <c r="K17" s="6">
        <v>178954</v>
      </c>
      <c r="L17" s="13">
        <f t="shared" si="2"/>
        <v>0</v>
      </c>
      <c r="M17">
        <v>253554</v>
      </c>
      <c r="N17">
        <f t="shared" si="3"/>
        <v>0</v>
      </c>
      <c r="O17">
        <v>311127</v>
      </c>
      <c r="P17">
        <f t="shared" si="4"/>
        <v>0</v>
      </c>
    </row>
    <row r="18" spans="1:16">
      <c r="A18" s="4" t="s">
        <v>39</v>
      </c>
      <c r="B18" s="4" t="s">
        <v>40</v>
      </c>
      <c r="C18" s="4">
        <v>1500</v>
      </c>
      <c r="D18" s="4">
        <v>79</v>
      </c>
      <c r="E18" s="4">
        <v>247</v>
      </c>
      <c r="F18" s="4">
        <v>1133</v>
      </c>
      <c r="G18" s="4">
        <v>1046382</v>
      </c>
      <c r="H18" s="4">
        <f t="shared" si="5"/>
        <v>0</v>
      </c>
      <c r="I18" s="4">
        <f t="shared" si="6"/>
        <v>1421</v>
      </c>
      <c r="J18" s="4">
        <v>0</v>
      </c>
      <c r="K18" s="5" t="s">
        <v>93</v>
      </c>
      <c r="L18" s="13">
        <f t="shared" si="2"/>
        <v>0</v>
      </c>
      <c r="N18">
        <f t="shared" si="3"/>
        <v>0</v>
      </c>
      <c r="P18">
        <f t="shared" si="4"/>
        <v>0</v>
      </c>
    </row>
    <row r="19" spans="1:16">
      <c r="A19" s="4" t="s">
        <v>41</v>
      </c>
      <c r="B19" s="4" t="s">
        <v>42</v>
      </c>
      <c r="C19" s="4">
        <v>508500</v>
      </c>
      <c r="D19" s="4">
        <v>509270</v>
      </c>
      <c r="E19" s="4">
        <v>517431</v>
      </c>
      <c r="F19" s="4">
        <v>517741</v>
      </c>
      <c r="G19" s="4">
        <v>3149584</v>
      </c>
      <c r="H19" s="4">
        <f t="shared" si="5"/>
        <v>0</v>
      </c>
      <c r="I19" s="4">
        <f t="shared" si="6"/>
        <v>770</v>
      </c>
      <c r="J19" s="4">
        <v>1</v>
      </c>
      <c r="K19" s="5">
        <v>508848</v>
      </c>
      <c r="L19" s="13">
        <f t="shared" si="2"/>
        <v>0</v>
      </c>
      <c r="N19">
        <f t="shared" si="3"/>
        <v>0</v>
      </c>
      <c r="P19">
        <f t="shared" si="4"/>
        <v>0</v>
      </c>
    </row>
    <row r="20" spans="1:16">
      <c r="A20" s="4" t="s">
        <v>43</v>
      </c>
      <c r="B20" s="4" t="s">
        <v>44</v>
      </c>
      <c r="C20" s="4">
        <v>269500</v>
      </c>
      <c r="D20" s="4">
        <v>273869</v>
      </c>
      <c r="E20" s="4">
        <v>272387</v>
      </c>
      <c r="F20" s="4">
        <v>273614</v>
      </c>
      <c r="G20" s="4">
        <v>1086784</v>
      </c>
      <c r="H20" s="4">
        <f t="shared" si="5"/>
        <v>0</v>
      </c>
      <c r="I20" s="4">
        <f t="shared" si="6"/>
        <v>4369</v>
      </c>
      <c r="J20" s="4">
        <v>0</v>
      </c>
      <c r="K20" s="5" t="s">
        <v>93</v>
      </c>
      <c r="L20" s="13">
        <f t="shared" si="2"/>
        <v>0</v>
      </c>
      <c r="N20">
        <f t="shared" si="3"/>
        <v>0</v>
      </c>
      <c r="P20">
        <f t="shared" si="4"/>
        <v>0</v>
      </c>
    </row>
    <row r="21" spans="1:16">
      <c r="A21" s="4" t="s">
        <v>45</v>
      </c>
      <c r="B21" s="4" t="s">
        <v>46</v>
      </c>
      <c r="C21" s="4">
        <v>2555000</v>
      </c>
      <c r="D21" s="4">
        <v>2555260</v>
      </c>
      <c r="E21" s="4">
        <v>2553837</v>
      </c>
      <c r="F21" s="4">
        <v>2554310</v>
      </c>
      <c r="G21" s="4">
        <v>3031375</v>
      </c>
      <c r="H21" s="4">
        <f t="shared" si="5"/>
        <v>0</v>
      </c>
      <c r="I21" s="4">
        <f t="shared" si="6"/>
        <v>260</v>
      </c>
      <c r="J21" s="4">
        <v>0</v>
      </c>
      <c r="K21" s="5" t="s">
        <v>93</v>
      </c>
      <c r="L21" s="13">
        <f t="shared" si="2"/>
        <v>0</v>
      </c>
      <c r="N21">
        <f t="shared" si="3"/>
        <v>0</v>
      </c>
      <c r="P21">
        <f t="shared" si="4"/>
        <v>0</v>
      </c>
    </row>
    <row r="22" spans="1:16">
      <c r="A22" s="4" t="s">
        <v>47</v>
      </c>
      <c r="B22" s="4" t="s">
        <v>48</v>
      </c>
      <c r="C22" s="4">
        <v>772000</v>
      </c>
      <c r="D22" s="4">
        <v>772215</v>
      </c>
      <c r="E22" s="4">
        <v>773081</v>
      </c>
      <c r="F22" s="4">
        <v>773967</v>
      </c>
      <c r="G22" s="4">
        <v>1046365</v>
      </c>
      <c r="H22" s="4">
        <f t="shared" si="5"/>
        <v>0</v>
      </c>
      <c r="I22" s="4">
        <f t="shared" si="6"/>
        <v>215</v>
      </c>
      <c r="J22" s="4">
        <v>1</v>
      </c>
      <c r="K22" s="5">
        <v>772316</v>
      </c>
      <c r="L22" s="13">
        <f t="shared" si="2"/>
        <v>0</v>
      </c>
      <c r="N22">
        <f t="shared" si="3"/>
        <v>0</v>
      </c>
      <c r="P22">
        <f t="shared" si="4"/>
        <v>0</v>
      </c>
    </row>
    <row r="23" spans="1:16">
      <c r="J23" s="4"/>
      <c r="K23" s="7"/>
      <c r="L23" s="13"/>
    </row>
    <row r="24" spans="1:16">
      <c r="A24" s="4" t="s">
        <v>49</v>
      </c>
      <c r="B24" s="4" t="s">
        <v>50</v>
      </c>
      <c r="C24" s="4">
        <v>3765000</v>
      </c>
      <c r="D24" s="4">
        <v>3764856</v>
      </c>
      <c r="E24" s="4">
        <v>3765058</v>
      </c>
      <c r="F24" s="4">
        <v>3765435</v>
      </c>
      <c r="G24" s="4">
        <v>4809037</v>
      </c>
      <c r="H24" s="4">
        <f t="shared" ref="H24:H33" si="7">IF(AND(C24&gt;=E24,C24&lt;=F24),1,0)</f>
        <v>0</v>
      </c>
      <c r="I24" s="4">
        <f t="shared" ref="I24:I33" si="8">ABS(D24-C24)</f>
        <v>144</v>
      </c>
      <c r="J24" s="4">
        <v>2</v>
      </c>
      <c r="K24" s="8">
        <v>3765120</v>
      </c>
      <c r="L24" s="13">
        <f t="shared" si="2"/>
        <v>1</v>
      </c>
      <c r="M24">
        <v>3765260</v>
      </c>
      <c r="N24">
        <f t="shared" si="3"/>
        <v>1</v>
      </c>
      <c r="P24">
        <f t="shared" si="4"/>
        <v>0</v>
      </c>
    </row>
    <row r="25" spans="1:16">
      <c r="A25" s="4" t="s">
        <v>51</v>
      </c>
      <c r="B25" s="4" t="s">
        <v>52</v>
      </c>
      <c r="C25" s="4">
        <v>3859000</v>
      </c>
      <c r="D25" s="4">
        <v>3859383</v>
      </c>
      <c r="E25" s="4">
        <v>3858807</v>
      </c>
      <c r="F25" s="4">
        <v>3859184</v>
      </c>
      <c r="G25" s="4">
        <v>4585229</v>
      </c>
      <c r="H25" s="4">
        <f t="shared" si="7"/>
        <v>1</v>
      </c>
      <c r="I25" s="4">
        <f t="shared" si="8"/>
        <v>383</v>
      </c>
      <c r="J25" s="4">
        <v>2</v>
      </c>
      <c r="K25" s="8">
        <v>3859080</v>
      </c>
      <c r="L25" s="13">
        <f t="shared" si="2"/>
        <v>1</v>
      </c>
      <c r="M25">
        <v>3859150</v>
      </c>
      <c r="N25">
        <f t="shared" si="3"/>
        <v>1</v>
      </c>
      <c r="P25">
        <f t="shared" si="4"/>
        <v>0</v>
      </c>
    </row>
    <row r="26" spans="1:16">
      <c r="A26" s="4" t="s">
        <v>53</v>
      </c>
      <c r="B26" s="4" t="s">
        <v>54</v>
      </c>
      <c r="C26" s="4">
        <v>4028500</v>
      </c>
      <c r="D26" s="4">
        <v>4028937</v>
      </c>
      <c r="E26" s="4">
        <v>4028361</v>
      </c>
      <c r="F26" s="4">
        <v>4028738</v>
      </c>
      <c r="G26" s="4">
        <v>4858887</v>
      </c>
      <c r="H26" s="4">
        <f t="shared" si="7"/>
        <v>1</v>
      </c>
      <c r="I26" s="4">
        <f t="shared" si="8"/>
        <v>437</v>
      </c>
      <c r="J26" s="4">
        <v>2</v>
      </c>
      <c r="K26" s="8">
        <v>4028630</v>
      </c>
      <c r="L26" s="13">
        <f t="shared" si="2"/>
        <v>1</v>
      </c>
      <c r="M26">
        <v>4028710</v>
      </c>
      <c r="N26">
        <f t="shared" si="3"/>
        <v>1</v>
      </c>
      <c r="P26">
        <f t="shared" si="4"/>
        <v>0</v>
      </c>
    </row>
    <row r="27" spans="1:16">
      <c r="A27" s="4" t="s">
        <v>55</v>
      </c>
      <c r="B27" s="4" t="s">
        <v>56</v>
      </c>
      <c r="C27" s="4">
        <v>4107000</v>
      </c>
      <c r="D27" s="4">
        <v>4107240</v>
      </c>
      <c r="E27" s="4">
        <v>4106664</v>
      </c>
      <c r="F27" s="4">
        <v>4107041</v>
      </c>
      <c r="G27" s="4">
        <v>4879400</v>
      </c>
      <c r="H27" s="4">
        <f t="shared" si="7"/>
        <v>1</v>
      </c>
      <c r="I27" s="4">
        <f t="shared" si="8"/>
        <v>240</v>
      </c>
      <c r="J27" s="4">
        <v>2</v>
      </c>
      <c r="K27" s="8">
        <v>4106940</v>
      </c>
      <c r="L27" s="13">
        <f t="shared" si="2"/>
        <v>1</v>
      </c>
      <c r="M27">
        <v>4107010</v>
      </c>
      <c r="N27">
        <f t="shared" si="3"/>
        <v>1</v>
      </c>
      <c r="P27">
        <f t="shared" si="4"/>
        <v>0</v>
      </c>
    </row>
    <row r="28" spans="1:16">
      <c r="A28" s="4" t="s">
        <v>57</v>
      </c>
      <c r="B28" s="4" t="s">
        <v>58</v>
      </c>
      <c r="C28" s="4">
        <v>4104500</v>
      </c>
      <c r="D28" s="4">
        <v>4105675</v>
      </c>
      <c r="E28" s="4">
        <v>4105099</v>
      </c>
      <c r="F28" s="4">
        <v>4105476</v>
      </c>
      <c r="G28" s="4">
        <v>4878012</v>
      </c>
      <c r="H28" s="4">
        <f t="shared" si="7"/>
        <v>0</v>
      </c>
      <c r="I28" s="4">
        <f t="shared" si="8"/>
        <v>1175</v>
      </c>
      <c r="J28" s="4">
        <v>1</v>
      </c>
      <c r="K28" s="7">
        <v>4104590</v>
      </c>
      <c r="L28" s="13">
        <f t="shared" si="2"/>
        <v>0</v>
      </c>
      <c r="N28">
        <f t="shared" si="3"/>
        <v>0</v>
      </c>
      <c r="P28">
        <f t="shared" si="4"/>
        <v>0</v>
      </c>
    </row>
    <row r="29" spans="1:16">
      <c r="A29" s="4" t="s">
        <v>59</v>
      </c>
      <c r="B29" s="4" t="s">
        <v>60</v>
      </c>
      <c r="C29" s="4">
        <v>4049500</v>
      </c>
      <c r="D29" s="4">
        <v>4050629</v>
      </c>
      <c r="E29" s="4">
        <v>4050053</v>
      </c>
      <c r="F29" s="4">
        <v>4050430</v>
      </c>
      <c r="G29" s="4">
        <v>4827641</v>
      </c>
      <c r="H29" s="4">
        <f t="shared" si="7"/>
        <v>0</v>
      </c>
      <c r="I29" s="4">
        <f t="shared" si="8"/>
        <v>1129</v>
      </c>
      <c r="J29" s="4">
        <v>1</v>
      </c>
      <c r="K29" s="7">
        <v>4049550</v>
      </c>
      <c r="L29" s="13">
        <f t="shared" si="2"/>
        <v>0</v>
      </c>
      <c r="N29">
        <f t="shared" si="3"/>
        <v>0</v>
      </c>
      <c r="P29">
        <f t="shared" si="4"/>
        <v>0</v>
      </c>
    </row>
    <row r="30" spans="1:16">
      <c r="A30" s="4" t="s">
        <v>61</v>
      </c>
      <c r="B30" s="4" t="s">
        <v>62</v>
      </c>
      <c r="C30" s="4">
        <v>4094000</v>
      </c>
      <c r="D30" s="4">
        <v>4094255</v>
      </c>
      <c r="E30" s="4">
        <v>4093679</v>
      </c>
      <c r="F30" s="4">
        <v>4094056</v>
      </c>
      <c r="G30" s="4">
        <v>4888768</v>
      </c>
      <c r="H30" s="4">
        <f t="shared" si="7"/>
        <v>1</v>
      </c>
      <c r="I30" s="4">
        <f t="shared" si="8"/>
        <v>255</v>
      </c>
      <c r="J30" s="4">
        <v>2</v>
      </c>
      <c r="K30" s="8">
        <v>4093950</v>
      </c>
      <c r="L30" s="13">
        <f t="shared" si="2"/>
        <v>1</v>
      </c>
      <c r="M30">
        <v>4094030</v>
      </c>
      <c r="N30">
        <f t="shared" si="3"/>
        <v>1</v>
      </c>
      <c r="P30">
        <f t="shared" si="4"/>
        <v>0</v>
      </c>
    </row>
    <row r="31" spans="1:16">
      <c r="A31" s="4" t="s">
        <v>63</v>
      </c>
      <c r="B31" s="4" t="s">
        <v>64</v>
      </c>
      <c r="C31" s="4">
        <v>3953500</v>
      </c>
      <c r="D31" s="4">
        <v>3954702</v>
      </c>
      <c r="E31" s="4">
        <v>3954126</v>
      </c>
      <c r="F31" s="4">
        <v>3954503</v>
      </c>
      <c r="G31" s="4">
        <v>4685848</v>
      </c>
      <c r="H31" s="4">
        <f t="shared" si="7"/>
        <v>0</v>
      </c>
      <c r="I31" s="4">
        <f t="shared" si="8"/>
        <v>1202</v>
      </c>
      <c r="J31" s="4">
        <v>1</v>
      </c>
      <c r="K31" s="7">
        <v>3953620</v>
      </c>
      <c r="L31" s="13">
        <f t="shared" si="2"/>
        <v>0</v>
      </c>
      <c r="N31">
        <f t="shared" si="3"/>
        <v>0</v>
      </c>
      <c r="P31">
        <f t="shared" si="4"/>
        <v>0</v>
      </c>
    </row>
    <row r="32" spans="1:16">
      <c r="A32" s="4" t="s">
        <v>65</v>
      </c>
      <c r="B32" s="4" t="s">
        <v>66</v>
      </c>
      <c r="C32" s="4">
        <v>3977000</v>
      </c>
      <c r="D32" s="4">
        <v>3977342</v>
      </c>
      <c r="E32" s="4">
        <v>3976766</v>
      </c>
      <c r="F32" s="4">
        <v>3977143</v>
      </c>
      <c r="G32" s="4">
        <v>4711924</v>
      </c>
      <c r="H32" s="4">
        <f t="shared" si="7"/>
        <v>1</v>
      </c>
      <c r="I32" s="4">
        <f t="shared" si="8"/>
        <v>342</v>
      </c>
      <c r="J32" s="4">
        <v>2</v>
      </c>
      <c r="K32" s="8">
        <v>3977040</v>
      </c>
      <c r="L32" s="13">
        <f t="shared" si="2"/>
        <v>1</v>
      </c>
      <c r="M32">
        <v>3977110</v>
      </c>
      <c r="N32">
        <f t="shared" si="3"/>
        <v>1</v>
      </c>
      <c r="P32">
        <f t="shared" si="4"/>
        <v>0</v>
      </c>
    </row>
    <row r="33" spans="1:16">
      <c r="A33" s="10" t="s">
        <v>67</v>
      </c>
      <c r="B33" s="10" t="s">
        <v>68</v>
      </c>
      <c r="C33" s="10">
        <v>4902000</v>
      </c>
      <c r="D33" s="10">
        <v>4902632</v>
      </c>
      <c r="E33" s="10">
        <v>1268199</v>
      </c>
      <c r="F33" s="10">
        <v>1269338</v>
      </c>
      <c r="G33" s="10">
        <v>4938076</v>
      </c>
      <c r="H33" s="10">
        <f t="shared" si="7"/>
        <v>0</v>
      </c>
      <c r="I33" s="10">
        <f t="shared" si="8"/>
        <v>632</v>
      </c>
      <c r="J33" s="10">
        <v>2</v>
      </c>
      <c r="K33" s="11">
        <v>4902210</v>
      </c>
      <c r="L33" s="13">
        <f t="shared" si="2"/>
        <v>0</v>
      </c>
      <c r="M33">
        <v>4902320</v>
      </c>
      <c r="N33">
        <f t="shared" si="3"/>
        <v>0</v>
      </c>
      <c r="P33">
        <f t="shared" si="4"/>
        <v>0</v>
      </c>
    </row>
    <row r="34" spans="1:16">
      <c r="L34" s="13"/>
    </row>
    <row r="35" spans="1:16">
      <c r="A35" s="4" t="s">
        <v>70</v>
      </c>
      <c r="B35" s="4" t="s">
        <v>71</v>
      </c>
      <c r="C35" s="4">
        <v>786500</v>
      </c>
      <c r="D35" s="4">
        <v>787199</v>
      </c>
      <c r="E35" s="4">
        <v>786686</v>
      </c>
      <c r="F35" s="4">
        <v>787242</v>
      </c>
      <c r="G35" s="4">
        <v>1823511</v>
      </c>
      <c r="H35" s="4">
        <f t="shared" ref="H35:H44" si="9">IF(AND(C35&gt;=E35,C35&lt;=F35),1,0)</f>
        <v>0</v>
      </c>
      <c r="I35" s="4">
        <f t="shared" ref="I35:I44" si="10">ABS(D35-C35)</f>
        <v>699</v>
      </c>
      <c r="J35" s="5">
        <v>0</v>
      </c>
      <c r="K35" s="5" t="s">
        <v>93</v>
      </c>
      <c r="L35" s="13">
        <f t="shared" si="2"/>
        <v>0</v>
      </c>
      <c r="N35">
        <f t="shared" si="3"/>
        <v>0</v>
      </c>
      <c r="P35">
        <f t="shared" si="4"/>
        <v>0</v>
      </c>
    </row>
    <row r="36" spans="1:16">
      <c r="A36" s="4" t="s">
        <v>72</v>
      </c>
      <c r="B36" s="4" t="s">
        <v>73</v>
      </c>
      <c r="C36" s="4">
        <v>156500</v>
      </c>
      <c r="D36" s="4">
        <v>156978</v>
      </c>
      <c r="E36" s="4">
        <v>156961</v>
      </c>
      <c r="F36" s="4">
        <v>157517</v>
      </c>
      <c r="G36" s="4">
        <v>1860725</v>
      </c>
      <c r="H36" s="4">
        <f t="shared" si="9"/>
        <v>0</v>
      </c>
      <c r="I36" s="4">
        <f t="shared" si="10"/>
        <v>478</v>
      </c>
      <c r="J36" s="5">
        <v>1</v>
      </c>
      <c r="K36" s="5">
        <v>156299</v>
      </c>
      <c r="L36" s="13">
        <f t="shared" si="2"/>
        <v>0</v>
      </c>
      <c r="N36">
        <f t="shared" si="3"/>
        <v>0</v>
      </c>
      <c r="P36">
        <f t="shared" si="4"/>
        <v>0</v>
      </c>
    </row>
    <row r="37" spans="1:16">
      <c r="A37" s="4" t="s">
        <v>74</v>
      </c>
      <c r="B37" s="4" t="s">
        <v>75</v>
      </c>
      <c r="C37" s="4">
        <v>140500</v>
      </c>
      <c r="D37" s="4">
        <v>140889</v>
      </c>
      <c r="E37" s="4">
        <v>157248</v>
      </c>
      <c r="F37" s="4">
        <v>157755</v>
      </c>
      <c r="G37" s="4">
        <v>2135342</v>
      </c>
      <c r="H37" s="4">
        <f t="shared" si="9"/>
        <v>0</v>
      </c>
      <c r="I37" s="4">
        <f t="shared" si="10"/>
        <v>389</v>
      </c>
      <c r="J37" s="5">
        <v>0</v>
      </c>
      <c r="K37" s="5" t="s">
        <v>93</v>
      </c>
      <c r="L37" s="13">
        <f t="shared" si="2"/>
        <v>0</v>
      </c>
      <c r="N37">
        <f t="shared" si="3"/>
        <v>0</v>
      </c>
      <c r="P37">
        <f t="shared" si="4"/>
        <v>0</v>
      </c>
    </row>
    <row r="38" spans="1:16">
      <c r="A38" s="4" t="s">
        <v>76</v>
      </c>
      <c r="B38" s="4" t="s">
        <v>77</v>
      </c>
      <c r="C38" s="4">
        <v>822000</v>
      </c>
      <c r="D38" s="4">
        <v>822207</v>
      </c>
      <c r="E38" s="4">
        <v>821694</v>
      </c>
      <c r="F38" s="4">
        <v>822250</v>
      </c>
      <c r="G38" s="4">
        <v>1877693</v>
      </c>
      <c r="H38" s="4">
        <f t="shared" si="9"/>
        <v>1</v>
      </c>
      <c r="I38" s="4">
        <f t="shared" si="10"/>
        <v>207</v>
      </c>
      <c r="J38" s="5">
        <v>0</v>
      </c>
      <c r="K38" s="5" t="s">
        <v>93</v>
      </c>
      <c r="L38" s="13">
        <f t="shared" si="2"/>
        <v>0</v>
      </c>
      <c r="N38">
        <f t="shared" si="3"/>
        <v>0</v>
      </c>
      <c r="P38">
        <f t="shared" si="4"/>
        <v>0</v>
      </c>
    </row>
    <row r="39" spans="1:16">
      <c r="A39" s="4" t="s">
        <v>78</v>
      </c>
      <c r="B39" s="4" t="s">
        <v>79</v>
      </c>
      <c r="C39" s="4">
        <v>539000</v>
      </c>
      <c r="D39" s="4">
        <v>539312</v>
      </c>
      <c r="E39" s="4">
        <v>539224</v>
      </c>
      <c r="F39" s="4">
        <v>539439</v>
      </c>
      <c r="G39" s="4">
        <v>1884562</v>
      </c>
      <c r="H39" s="4">
        <f t="shared" si="9"/>
        <v>0</v>
      </c>
      <c r="I39" s="4">
        <f t="shared" si="10"/>
        <v>312</v>
      </c>
      <c r="J39" s="5">
        <v>0</v>
      </c>
      <c r="K39" s="5" t="s">
        <v>93</v>
      </c>
      <c r="L39" s="13">
        <f t="shared" si="2"/>
        <v>0</v>
      </c>
      <c r="N39">
        <f t="shared" si="3"/>
        <v>0</v>
      </c>
      <c r="P39">
        <f t="shared" si="4"/>
        <v>0</v>
      </c>
    </row>
    <row r="40" spans="1:16">
      <c r="A40" s="10" t="s">
        <v>80</v>
      </c>
      <c r="B40" s="10" t="s">
        <v>81</v>
      </c>
      <c r="C40" s="10">
        <v>141500</v>
      </c>
      <c r="D40" s="10">
        <v>141850</v>
      </c>
      <c r="E40" s="10">
        <v>807603</v>
      </c>
      <c r="F40" s="10">
        <v>808159</v>
      </c>
      <c r="G40" s="10">
        <v>1809823</v>
      </c>
      <c r="H40" s="10">
        <f t="shared" si="9"/>
        <v>0</v>
      </c>
      <c r="I40" s="10">
        <f t="shared" si="10"/>
        <v>350</v>
      </c>
      <c r="J40" s="12">
        <v>0</v>
      </c>
      <c r="K40" s="12" t="s">
        <v>93</v>
      </c>
      <c r="L40" s="13">
        <f t="shared" si="2"/>
        <v>0</v>
      </c>
      <c r="N40">
        <f t="shared" si="3"/>
        <v>0</v>
      </c>
      <c r="P40">
        <f t="shared" si="4"/>
        <v>0</v>
      </c>
    </row>
    <row r="41" spans="1:16">
      <c r="A41" s="4" t="s">
        <v>82</v>
      </c>
      <c r="B41" s="4" t="s">
        <v>83</v>
      </c>
      <c r="C41" s="4">
        <v>826500</v>
      </c>
      <c r="D41" s="4">
        <v>826973</v>
      </c>
      <c r="E41" s="4">
        <v>826460</v>
      </c>
      <c r="F41" s="4">
        <v>827016</v>
      </c>
      <c r="G41" s="4">
        <v>1843731</v>
      </c>
      <c r="H41" s="4">
        <f t="shared" si="9"/>
        <v>1</v>
      </c>
      <c r="I41" s="4">
        <f t="shared" si="10"/>
        <v>473</v>
      </c>
      <c r="J41" s="5">
        <v>0</v>
      </c>
      <c r="K41" s="5" t="s">
        <v>93</v>
      </c>
      <c r="L41" s="13">
        <f t="shared" si="2"/>
        <v>0</v>
      </c>
      <c r="N41">
        <f t="shared" si="3"/>
        <v>0</v>
      </c>
      <c r="P41">
        <f t="shared" si="4"/>
        <v>0</v>
      </c>
    </row>
    <row r="42" spans="1:16">
      <c r="A42" s="4" t="s">
        <v>84</v>
      </c>
      <c r="B42" s="4" t="s">
        <v>85</v>
      </c>
      <c r="C42" s="4">
        <v>816000</v>
      </c>
      <c r="D42" s="4">
        <v>816438</v>
      </c>
      <c r="E42" s="4">
        <v>816027</v>
      </c>
      <c r="F42" s="4">
        <v>816571</v>
      </c>
      <c r="G42" s="4">
        <v>1851618</v>
      </c>
      <c r="H42" s="4">
        <f t="shared" si="9"/>
        <v>0</v>
      </c>
      <c r="I42" s="4">
        <f t="shared" si="10"/>
        <v>438</v>
      </c>
      <c r="J42" s="5">
        <v>0</v>
      </c>
      <c r="K42" s="5" t="s">
        <v>93</v>
      </c>
      <c r="L42" s="13">
        <f t="shared" si="2"/>
        <v>0</v>
      </c>
      <c r="N42">
        <f t="shared" si="3"/>
        <v>0</v>
      </c>
      <c r="P42">
        <f t="shared" si="4"/>
        <v>0</v>
      </c>
    </row>
    <row r="43" spans="1:16">
      <c r="A43" s="4" t="s">
        <v>86</v>
      </c>
      <c r="B43" s="4" t="s">
        <v>87</v>
      </c>
      <c r="C43" s="4">
        <v>156500</v>
      </c>
      <c r="D43" s="4">
        <v>156978</v>
      </c>
      <c r="E43" s="4">
        <v>156961</v>
      </c>
      <c r="F43" s="4">
        <v>157517</v>
      </c>
      <c r="G43" s="4">
        <v>1859582</v>
      </c>
      <c r="H43" s="4">
        <f t="shared" si="9"/>
        <v>0</v>
      </c>
      <c r="I43" s="4">
        <f t="shared" si="10"/>
        <v>478</v>
      </c>
      <c r="J43" s="5">
        <v>1</v>
      </c>
      <c r="K43" s="5">
        <v>156300</v>
      </c>
      <c r="L43" s="13">
        <f t="shared" si="2"/>
        <v>0</v>
      </c>
      <c r="N43">
        <f t="shared" si="3"/>
        <v>0</v>
      </c>
      <c r="P43">
        <f t="shared" si="4"/>
        <v>0</v>
      </c>
    </row>
    <row r="44" spans="1:16">
      <c r="A44" s="4" t="s">
        <v>88</v>
      </c>
      <c r="B44" s="4" t="s">
        <v>89</v>
      </c>
      <c r="C44" s="4">
        <v>156500</v>
      </c>
      <c r="D44" s="4">
        <v>156978</v>
      </c>
      <c r="E44" s="4">
        <v>156961</v>
      </c>
      <c r="F44" s="4">
        <v>157517</v>
      </c>
      <c r="G44" s="4">
        <v>1869610</v>
      </c>
      <c r="H44" s="4">
        <f t="shared" si="9"/>
        <v>0</v>
      </c>
      <c r="I44" s="4">
        <f t="shared" si="10"/>
        <v>478</v>
      </c>
      <c r="J44" s="5">
        <v>1</v>
      </c>
      <c r="K44" s="5">
        <v>156300</v>
      </c>
      <c r="L44" s="13">
        <f t="shared" si="2"/>
        <v>0</v>
      </c>
      <c r="N44">
        <f t="shared" si="3"/>
        <v>0</v>
      </c>
      <c r="P44">
        <f t="shared" si="4"/>
        <v>0</v>
      </c>
    </row>
    <row r="45" spans="1:16">
      <c r="L45" s="13"/>
    </row>
    <row r="46" spans="1:16">
      <c r="A46" t="s">
        <v>90</v>
      </c>
      <c r="B46" s="3" t="s">
        <v>91</v>
      </c>
      <c r="C46">
        <v>590500</v>
      </c>
      <c r="D46">
        <v>590733</v>
      </c>
      <c r="E46">
        <v>697376</v>
      </c>
      <c r="F46">
        <v>181</v>
      </c>
      <c r="G46">
        <v>697724</v>
      </c>
      <c r="H46">
        <f>IF(AND(C46&gt;=E46,C46&lt;=F46),1,0)</f>
        <v>0</v>
      </c>
      <c r="I46">
        <f>ABS(D46-C46)</f>
        <v>233</v>
      </c>
      <c r="J46" s="7">
        <v>0</v>
      </c>
      <c r="K46" s="7" t="s">
        <v>93</v>
      </c>
      <c r="L46" s="13">
        <f t="shared" si="2"/>
        <v>0</v>
      </c>
      <c r="N46">
        <f t="shared" si="3"/>
        <v>0</v>
      </c>
      <c r="P46">
        <f t="shared" si="4"/>
        <v>0</v>
      </c>
    </row>
  </sheetData>
  <pageMargins left="0.70000000000000007" right="0.70000000000000007" top="0.78740157500000008" bottom="0.78740157500000008" header="0.30000000000000004" footer="0.30000000000000004"/>
  <pageSetup paperSize="9" fitToWidth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2019-12-28T11:18:17Z</dcterms:created>
  <dcterms:modified xsi:type="dcterms:W3CDTF">2019-12-31T16:19:46Z</dcterms:modified>
</cp:coreProperties>
</file>