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7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Bordo101.sigma.sbrf.ru\box2\GM_Trading\Rates\Structured\MD Parser\"/>
    </mc:Choice>
  </mc:AlternateContent>
  <bookViews>
    <workbookView xWindow="0" yWindow="0" windowWidth="25125" windowHeight="11340" firstSheet="1" activeTab="5"/>
  </bookViews>
  <sheets>
    <sheet name="Settings" sheetId="5" r:id="rId1"/>
    <sheet name="UI_N" sheetId="4" r:id="rId2"/>
    <sheet name="FWDs" sheetId="20" r:id="rId3"/>
    <sheet name="HelpfulLinks" sheetId="18" r:id="rId4"/>
    <sheet name="PricesForTerminal" sheetId="15" r:id="rId5"/>
    <sheet name="IR Vols" sheetId="10" r:id="rId6"/>
    <sheet name="FX Vols" sheetId="11" r:id="rId7"/>
    <sheet name="FXIR Correl" sheetId="13" r:id="rId8"/>
    <sheet name="IR FWD Correls" sheetId="14" r:id="rId9"/>
    <sheet name="MD" sheetId="1" r:id="rId10"/>
    <sheet name="IR Curves" sheetId="6" r:id="rId11"/>
    <sheet name="FX Spots" sheetId="7" r:id="rId12"/>
    <sheet name="IR Fwds" sheetId="8" r:id="rId13"/>
    <sheet name="FX Fwds" sheetId="9" r:id="rId14"/>
    <sheet name="Macro" sheetId="2" r:id="rId15"/>
  </sheets>
  <externalReferences>
    <externalReference r:id="rId16"/>
  </externalReferences>
  <definedNames>
    <definedName name="_xlnm._FilterDatabase" localSheetId="13" hidden="1">'FX Fwds'!$A$2:$L$227</definedName>
    <definedName name="_xlnm._FilterDatabase" localSheetId="12" hidden="1">'IR Fwds'!$A$2:$Q$227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J2" i="1"/>
  <c r="J3" i="1"/>
  <c r="J4" i="1"/>
  <c r="B22" i="20" l="1"/>
  <c r="B23" i="20"/>
  <c r="B24" i="20"/>
  <c r="B25" i="20"/>
  <c r="B26" i="20"/>
  <c r="B27" i="20"/>
  <c r="B28" i="20"/>
  <c r="B29" i="20"/>
  <c r="B30" i="20"/>
  <c r="B31" i="20"/>
  <c r="B32" i="20"/>
  <c r="B33" i="20"/>
  <c r="B34" i="20"/>
  <c r="B35" i="20"/>
  <c r="B21" i="20"/>
  <c r="G4" i="20"/>
  <c r="G5" i="20"/>
  <c r="G6" i="20"/>
  <c r="G7" i="20"/>
  <c r="G8" i="20"/>
  <c r="G9" i="20"/>
  <c r="G10" i="20"/>
  <c r="G11" i="20"/>
  <c r="G12" i="20"/>
  <c r="G13" i="20"/>
  <c r="G14" i="20"/>
  <c r="G15" i="20"/>
  <c r="G16" i="20"/>
  <c r="G17" i="20"/>
  <c r="G3" i="20"/>
  <c r="F4" i="20"/>
  <c r="F5" i="20"/>
  <c r="F6" i="20"/>
  <c r="F7" i="20"/>
  <c r="F8" i="20"/>
  <c r="F9" i="20"/>
  <c r="F10" i="20"/>
  <c r="F11" i="20"/>
  <c r="F12" i="20"/>
  <c r="F13" i="20"/>
  <c r="F14" i="20"/>
  <c r="F15" i="20"/>
  <c r="F16" i="20"/>
  <c r="F17" i="20"/>
  <c r="F3" i="20"/>
  <c r="B8" i="20"/>
  <c r="B10" i="20"/>
  <c r="B11" i="20"/>
  <c r="B12" i="20"/>
  <c r="B13" i="20"/>
  <c r="B14" i="20"/>
  <c r="B15" i="20"/>
  <c r="B16" i="20"/>
  <c r="B17" i="20"/>
  <c r="B9" i="20"/>
  <c r="B4" i="20"/>
  <c r="B5" i="20"/>
  <c r="B6" i="20"/>
  <c r="B7" i="20"/>
  <c r="B3" i="20"/>
  <c r="B1" i="20"/>
  <c r="D4" i="20" s="1"/>
  <c r="F22" i="20" s="1"/>
  <c r="D19" i="4"/>
  <c r="D15" i="4"/>
  <c r="C19" i="4"/>
  <c r="C15" i="4"/>
  <c r="D18" i="4"/>
  <c r="D14" i="4"/>
  <c r="C18" i="4"/>
  <c r="C14" i="4"/>
  <c r="D21" i="4"/>
  <c r="D13" i="4"/>
  <c r="C17" i="4"/>
  <c r="D16" i="4"/>
  <c r="C16" i="4"/>
  <c r="D17" i="4"/>
  <c r="C13" i="4"/>
  <c r="D20" i="4"/>
  <c r="C20" i="4"/>
  <c r="C21" i="4"/>
  <c r="D12" i="4"/>
  <c r="C12" i="4"/>
  <c r="H4" i="20" l="1"/>
  <c r="E13" i="20"/>
  <c r="E10" i="20"/>
  <c r="E5" i="20"/>
  <c r="E12" i="20"/>
  <c r="G30" i="20" s="1"/>
  <c r="E4" i="20"/>
  <c r="E11" i="20"/>
  <c r="E17" i="20"/>
  <c r="E9" i="20"/>
  <c r="E3" i="20"/>
  <c r="E16" i="20"/>
  <c r="E8" i="20"/>
  <c r="G26" i="20" s="1"/>
  <c r="E15" i="20"/>
  <c r="E7" i="20"/>
  <c r="E14" i="20"/>
  <c r="E6" i="20"/>
  <c r="D7" i="20"/>
  <c r="D9" i="20"/>
  <c r="D15" i="20"/>
  <c r="D14" i="20"/>
  <c r="D6" i="20"/>
  <c r="D11" i="20"/>
  <c r="D10" i="20"/>
  <c r="D8" i="20"/>
  <c r="D13" i="20"/>
  <c r="D5" i="20"/>
  <c r="D3" i="20"/>
  <c r="D17" i="20"/>
  <c r="D16" i="20"/>
  <c r="F34" i="20" s="1"/>
  <c r="D12" i="20"/>
  <c r="I5" i="20" l="1"/>
  <c r="G23" i="20"/>
  <c r="H6" i="20"/>
  <c r="F24" i="20"/>
  <c r="H3" i="20"/>
  <c r="F21" i="20"/>
  <c r="H15" i="20"/>
  <c r="F33" i="20"/>
  <c r="I16" i="20"/>
  <c r="G34" i="20"/>
  <c r="I10" i="20"/>
  <c r="G28" i="20"/>
  <c r="H5" i="20"/>
  <c r="F23" i="20"/>
  <c r="H9" i="20"/>
  <c r="F27" i="20"/>
  <c r="I3" i="20"/>
  <c r="G21" i="20"/>
  <c r="I13" i="20"/>
  <c r="G31" i="20"/>
  <c r="I15" i="20"/>
  <c r="G33" i="20"/>
  <c r="H13" i="20"/>
  <c r="F31" i="20"/>
  <c r="H7" i="20"/>
  <c r="F25" i="20"/>
  <c r="I9" i="20"/>
  <c r="G27" i="20"/>
  <c r="I12" i="20"/>
  <c r="H14" i="20"/>
  <c r="F32" i="20"/>
  <c r="H8" i="20"/>
  <c r="F26" i="20"/>
  <c r="I6" i="20"/>
  <c r="G24" i="20"/>
  <c r="I17" i="20"/>
  <c r="G35" i="20"/>
  <c r="H16" i="20"/>
  <c r="H17" i="20"/>
  <c r="F35" i="20"/>
  <c r="H10" i="20"/>
  <c r="F28" i="20"/>
  <c r="I14" i="20"/>
  <c r="G32" i="20"/>
  <c r="I11" i="20"/>
  <c r="G29" i="20"/>
  <c r="I8" i="20"/>
  <c r="H12" i="20"/>
  <c r="F30" i="20"/>
  <c r="H11" i="20"/>
  <c r="F29" i="20"/>
  <c r="I7" i="20"/>
  <c r="G25" i="20"/>
  <c r="I4" i="20"/>
  <c r="G22" i="20"/>
  <c r="H43" i="11" l="1"/>
  <c r="I43" i="11" s="1"/>
  <c r="J43" i="11" s="1"/>
  <c r="H41" i="11"/>
  <c r="J37" i="11"/>
  <c r="H37" i="11"/>
  <c r="C35" i="11"/>
  <c r="Y16" i="14" l="1"/>
  <c r="Y9" i="14"/>
  <c r="H31" i="4" l="1"/>
  <c r="I31" i="4"/>
  <c r="G31" i="4"/>
  <c r="BG1" i="10" a="1"/>
  <c r="BL364" i="10" s="1"/>
  <c r="BQ612" i="10" l="1"/>
  <c r="BT602" i="10"/>
  <c r="BL618" i="10"/>
  <c r="BL608" i="10"/>
  <c r="BI614" i="10"/>
  <c r="BT605" i="10"/>
  <c r="BT593" i="10"/>
  <c r="BL601" i="10"/>
  <c r="BQ618" i="10"/>
  <c r="BQ610" i="10"/>
  <c r="BT598" i="10"/>
  <c r="BL616" i="10"/>
  <c r="BL610" i="10"/>
  <c r="BL598" i="10"/>
  <c r="BT615" i="10"/>
  <c r="BT611" i="10"/>
  <c r="BT609" i="10"/>
  <c r="BL605" i="10"/>
  <c r="BL593" i="10"/>
  <c r="BQ617" i="10"/>
  <c r="BQ615" i="10"/>
  <c r="BQ613" i="10"/>
  <c r="BQ611" i="10"/>
  <c r="BQ609" i="10"/>
  <c r="BQ607" i="10"/>
  <c r="BT604" i="10"/>
  <c r="BT600" i="10"/>
  <c r="BT596" i="10"/>
  <c r="BT592" i="10"/>
  <c r="BQ616" i="10"/>
  <c r="BQ608" i="10"/>
  <c r="BL612" i="10"/>
  <c r="BL602" i="10"/>
  <c r="BT601" i="10"/>
  <c r="BT617" i="10"/>
  <c r="BT613" i="10"/>
  <c r="BL592" i="10"/>
  <c r="BQ614" i="10"/>
  <c r="BQ606" i="10"/>
  <c r="BT594" i="10"/>
  <c r="BL614" i="10"/>
  <c r="BL606" i="10"/>
  <c r="BL594" i="10"/>
  <c r="BI618" i="10"/>
  <c r="BI616" i="10"/>
  <c r="BI612" i="10"/>
  <c r="BI610" i="10"/>
  <c r="BI608" i="10"/>
  <c r="BT597" i="10"/>
  <c r="BT607" i="10"/>
  <c r="BL597" i="10"/>
  <c r="BL617" i="10"/>
  <c r="BL615" i="10"/>
  <c r="BL613" i="10"/>
  <c r="BL611" i="10"/>
  <c r="BL609" i="10"/>
  <c r="BL607" i="10"/>
  <c r="BL604" i="10"/>
  <c r="BL600" i="10"/>
  <c r="BL596" i="10"/>
  <c r="BI615" i="10"/>
  <c r="BI613" i="10"/>
  <c r="BI611" i="10"/>
  <c r="BI609" i="10"/>
  <c r="BI607" i="10"/>
  <c r="BT603" i="10"/>
  <c r="BT599" i="10"/>
  <c r="BT595" i="10"/>
  <c r="BI617" i="10"/>
  <c r="BT618" i="10"/>
  <c r="BT616" i="10"/>
  <c r="BT614" i="10"/>
  <c r="BT612" i="10"/>
  <c r="BT610" i="10"/>
  <c r="BT608" i="10"/>
  <c r="BT606" i="10"/>
  <c r="BL603" i="10"/>
  <c r="BL599" i="10"/>
  <c r="BL595" i="10"/>
  <c r="BV618" i="10"/>
  <c r="BO618" i="10"/>
  <c r="BG618" i="10"/>
  <c r="BO617" i="10"/>
  <c r="BG617" i="10"/>
  <c r="BO616" i="10"/>
  <c r="BG616" i="10"/>
  <c r="BO615" i="10"/>
  <c r="BG615" i="10"/>
  <c r="BO614" i="10"/>
  <c r="BG614" i="10"/>
  <c r="BO613" i="10"/>
  <c r="BG613" i="10"/>
  <c r="BO612" i="10"/>
  <c r="BG612" i="10"/>
  <c r="BO611" i="10"/>
  <c r="BG611" i="10"/>
  <c r="BO610" i="10"/>
  <c r="BG610" i="10"/>
  <c r="BO609" i="10"/>
  <c r="BG609" i="10"/>
  <c r="BO608" i="10"/>
  <c r="BG608" i="10"/>
  <c r="BO607" i="10"/>
  <c r="BG607" i="10"/>
  <c r="BO606" i="10"/>
  <c r="BG606" i="10"/>
  <c r="BO605" i="10"/>
  <c r="BG605" i="10"/>
  <c r="BO604" i="10"/>
  <c r="BG604" i="10"/>
  <c r="BO603" i="10"/>
  <c r="BG603" i="10"/>
  <c r="BO602" i="10"/>
  <c r="BG602" i="10"/>
  <c r="BO601" i="10"/>
  <c r="BG601" i="10"/>
  <c r="BO600" i="10"/>
  <c r="BG600" i="10"/>
  <c r="BO599" i="10"/>
  <c r="BG599" i="10"/>
  <c r="BO598" i="10"/>
  <c r="BG598" i="10"/>
  <c r="BO597" i="10"/>
  <c r="BG597" i="10"/>
  <c r="BO596" i="10"/>
  <c r="BG596" i="10"/>
  <c r="BO595" i="10"/>
  <c r="BG595" i="10"/>
  <c r="BO594" i="10"/>
  <c r="BG594" i="10"/>
  <c r="BO593" i="10"/>
  <c r="BG593" i="10"/>
  <c r="BO592" i="10"/>
  <c r="BV591" i="10"/>
  <c r="BM591" i="10"/>
  <c r="BT590" i="10"/>
  <c r="BK590" i="10"/>
  <c r="BR589" i="10"/>
  <c r="BH589" i="10"/>
  <c r="BO588" i="10"/>
  <c r="BV587" i="10"/>
  <c r="BM587" i="10"/>
  <c r="BT586" i="10"/>
  <c r="BK586" i="10"/>
  <c r="BR585" i="10"/>
  <c r="BH585" i="10"/>
  <c r="BO584" i="10"/>
  <c r="BV583" i="10"/>
  <c r="BM583" i="10"/>
  <c r="BT582" i="10"/>
  <c r="BK582" i="10"/>
  <c r="BR581" i="10"/>
  <c r="BH581" i="10"/>
  <c r="BO580" i="10"/>
  <c r="BV579" i="10"/>
  <c r="BM579" i="10"/>
  <c r="BT578" i="10"/>
  <c r="BK578" i="10"/>
  <c r="BR577" i="10"/>
  <c r="BH577" i="10"/>
  <c r="BO576" i="10"/>
  <c r="BV575" i="10"/>
  <c r="BM575" i="10"/>
  <c r="BT574" i="10"/>
  <c r="BK574" i="10"/>
  <c r="BR573" i="10"/>
  <c r="BH573" i="10"/>
  <c r="BO572" i="10"/>
  <c r="BV571" i="10"/>
  <c r="BM571" i="10"/>
  <c r="BT570" i="10"/>
  <c r="BK570" i="10"/>
  <c r="BR569" i="10"/>
  <c r="BH569" i="10"/>
  <c r="BO568" i="10"/>
  <c r="BV567" i="10"/>
  <c r="BM567" i="10"/>
  <c r="BT566" i="10"/>
  <c r="BK566" i="10"/>
  <c r="BR565" i="10"/>
  <c r="BH565" i="10"/>
  <c r="BO564" i="10"/>
  <c r="BV563" i="10"/>
  <c r="BM563" i="10"/>
  <c r="BT562" i="10"/>
  <c r="BK562" i="10"/>
  <c r="BR561" i="10"/>
  <c r="BH561" i="10"/>
  <c r="BO560" i="10"/>
  <c r="BV559" i="10"/>
  <c r="BM559" i="10"/>
  <c r="BT558" i="10"/>
  <c r="BK558" i="10"/>
  <c r="BR557" i="10"/>
  <c r="BH557" i="10"/>
  <c r="BO556" i="10"/>
  <c r="BV555" i="10"/>
  <c r="BM555" i="10"/>
  <c r="BT554" i="10"/>
  <c r="BK554" i="10"/>
  <c r="BR553" i="10"/>
  <c r="BH553" i="10"/>
  <c r="BO552" i="10"/>
  <c r="BV551" i="10"/>
  <c r="BM551" i="10"/>
  <c r="BT550" i="10"/>
  <c r="BK550" i="10"/>
  <c r="BR549" i="10"/>
  <c r="BH549" i="10"/>
  <c r="BO548" i="10"/>
  <c r="BV547" i="10"/>
  <c r="BL547" i="10"/>
  <c r="BR546" i="10"/>
  <c r="BG546" i="10"/>
  <c r="BL545" i="10"/>
  <c r="BR544" i="10"/>
  <c r="BG544" i="10"/>
  <c r="BL543" i="10"/>
  <c r="BR542" i="10"/>
  <c r="BG542" i="10"/>
  <c r="BL541" i="10"/>
  <c r="BR540" i="10"/>
  <c r="BG540" i="10"/>
  <c r="BL539" i="10"/>
  <c r="BR538" i="10"/>
  <c r="BU537" i="10"/>
  <c r="BI537" i="10"/>
  <c r="BM536" i="10"/>
  <c r="BQ535" i="10"/>
  <c r="BT534" i="10"/>
  <c r="BI534" i="10"/>
  <c r="BL533" i="10"/>
  <c r="BN532" i="10"/>
  <c r="BL531" i="10"/>
  <c r="BJ530" i="10"/>
  <c r="BH529" i="10"/>
  <c r="BU527" i="10"/>
  <c r="BS526" i="10"/>
  <c r="BQ525" i="10"/>
  <c r="BN524" i="10"/>
  <c r="BL523" i="10"/>
  <c r="BJ522" i="10"/>
  <c r="BH521" i="10"/>
  <c r="BU519" i="10"/>
  <c r="BS518" i="10"/>
  <c r="BQ517" i="10"/>
  <c r="BN516" i="10"/>
  <c r="BL515" i="10"/>
  <c r="BI514" i="10"/>
  <c r="BT512" i="10"/>
  <c r="BN511" i="10"/>
  <c r="BI510" i="10"/>
  <c r="BT508" i="10"/>
  <c r="BN507" i="10"/>
  <c r="BI506" i="10"/>
  <c r="BT504" i="10"/>
  <c r="BN503" i="10"/>
  <c r="BI502" i="10"/>
  <c r="BT500" i="10"/>
  <c r="BN499" i="10"/>
  <c r="BI498" i="10"/>
  <c r="BM496" i="10"/>
  <c r="BM494" i="10"/>
  <c r="BM492" i="10"/>
  <c r="BM490" i="10"/>
  <c r="BM488" i="10"/>
  <c r="BM486" i="10"/>
  <c r="BM484" i="10"/>
  <c r="BM482" i="10"/>
  <c r="BM480" i="10"/>
  <c r="BM478" i="10"/>
  <c r="BM476" i="10"/>
  <c r="BM474" i="10"/>
  <c r="BM472" i="10"/>
  <c r="BM470" i="10"/>
  <c r="BM468" i="10"/>
  <c r="BM466" i="10"/>
  <c r="BI464" i="10"/>
  <c r="BU461" i="10"/>
  <c r="BP459" i="10"/>
  <c r="BK457" i="10"/>
  <c r="BG455" i="10"/>
  <c r="BR452" i="10"/>
  <c r="BN450" i="10"/>
  <c r="BI448" i="10"/>
  <c r="BU445" i="10"/>
  <c r="BP443" i="10"/>
  <c r="BV440" i="10"/>
  <c r="BJ438" i="10"/>
  <c r="BP435" i="10"/>
  <c r="BV432" i="10"/>
  <c r="BG430" i="10"/>
  <c r="BS426" i="10"/>
  <c r="BP423" i="10"/>
  <c r="BK420" i="10"/>
  <c r="BK416" i="10"/>
  <c r="BK412" i="10"/>
  <c r="BS407" i="10"/>
  <c r="BN402" i="10"/>
  <c r="BV394" i="10"/>
  <c r="BI386" i="10"/>
  <c r="BT376" i="10"/>
  <c r="BG1" i="10"/>
  <c r="BO1" i="10"/>
  <c r="BG2" i="10"/>
  <c r="BO2" i="10"/>
  <c r="BG3" i="10"/>
  <c r="BO3" i="10"/>
  <c r="BG4" i="10"/>
  <c r="BO4" i="10"/>
  <c r="BG5" i="10"/>
  <c r="BO5" i="10"/>
  <c r="BG6" i="10"/>
  <c r="BO6" i="10"/>
  <c r="BG7" i="10"/>
  <c r="BO7" i="10"/>
  <c r="BG8" i="10"/>
  <c r="BO8" i="10"/>
  <c r="BG9" i="10"/>
  <c r="BO9" i="10"/>
  <c r="BG10" i="10"/>
  <c r="BO10" i="10"/>
  <c r="BG11" i="10"/>
  <c r="BO11" i="10"/>
  <c r="BG12" i="10"/>
  <c r="BO12" i="10"/>
  <c r="BG13" i="10"/>
  <c r="BO13" i="10"/>
  <c r="BG14" i="10"/>
  <c r="BO14" i="10"/>
  <c r="BG15" i="10"/>
  <c r="BO15" i="10"/>
  <c r="BG16" i="10"/>
  <c r="BO16" i="10"/>
  <c r="BG17" i="10"/>
  <c r="BO17" i="10"/>
  <c r="BG18" i="10"/>
  <c r="BO18" i="10"/>
  <c r="BG19" i="10"/>
  <c r="BO19" i="10"/>
  <c r="BG20" i="10"/>
  <c r="BO20" i="10"/>
  <c r="BG21" i="10"/>
  <c r="BO21" i="10"/>
  <c r="BG22" i="10"/>
  <c r="BO22" i="10"/>
  <c r="BG23" i="10"/>
  <c r="BO23" i="10"/>
  <c r="BG24" i="10"/>
  <c r="BO24" i="10"/>
  <c r="BG25" i="10"/>
  <c r="BO25" i="10"/>
  <c r="BG26" i="10"/>
  <c r="BO26" i="10"/>
  <c r="BG27" i="10"/>
  <c r="BO27" i="10"/>
  <c r="BG28" i="10"/>
  <c r="BO28" i="10"/>
  <c r="BG29" i="10"/>
  <c r="BO29" i="10"/>
  <c r="BG30" i="10"/>
  <c r="BO30" i="10"/>
  <c r="BG31" i="10"/>
  <c r="BO31" i="10"/>
  <c r="BG32" i="10"/>
  <c r="BO32" i="10"/>
  <c r="BG33" i="10"/>
  <c r="BO33" i="10"/>
  <c r="BG34" i="10"/>
  <c r="BO34" i="10"/>
  <c r="BG35" i="10"/>
  <c r="BO35" i="10"/>
  <c r="BG36" i="10"/>
  <c r="BO36" i="10"/>
  <c r="BG37" i="10"/>
  <c r="BO37" i="10"/>
  <c r="BG38" i="10"/>
  <c r="BO38" i="10"/>
  <c r="BG39" i="10"/>
  <c r="BO39" i="10"/>
  <c r="BG40" i="10"/>
  <c r="BO40" i="10"/>
  <c r="BG41" i="10"/>
  <c r="BO41" i="10"/>
  <c r="BG42" i="10"/>
  <c r="BO42" i="10"/>
  <c r="BG43" i="10"/>
  <c r="BI1" i="10"/>
  <c r="BQ1" i="10"/>
  <c r="BI2" i="10"/>
  <c r="BQ2" i="10"/>
  <c r="BI3" i="10"/>
  <c r="BQ3" i="10"/>
  <c r="BI4" i="10"/>
  <c r="BQ4" i="10"/>
  <c r="BI5" i="10"/>
  <c r="BQ5" i="10"/>
  <c r="BI6" i="10"/>
  <c r="BQ6" i="10"/>
  <c r="BI7" i="10"/>
  <c r="BQ7" i="10"/>
  <c r="BI8" i="10"/>
  <c r="BQ8" i="10"/>
  <c r="BI9" i="10"/>
  <c r="BQ9" i="10"/>
  <c r="BI10" i="10"/>
  <c r="BQ10" i="10"/>
  <c r="BI11" i="10"/>
  <c r="BQ11" i="10"/>
  <c r="BI12" i="10"/>
  <c r="BQ12" i="10"/>
  <c r="BI13" i="10"/>
  <c r="BQ13" i="10"/>
  <c r="BI14" i="10"/>
  <c r="BQ14" i="10"/>
  <c r="BI15" i="10"/>
  <c r="BQ15" i="10"/>
  <c r="BI16" i="10"/>
  <c r="BQ16" i="10"/>
  <c r="BI17" i="10"/>
  <c r="BQ17" i="10"/>
  <c r="BI18" i="10"/>
  <c r="BQ18" i="10"/>
  <c r="BI19" i="10"/>
  <c r="BQ19" i="10"/>
  <c r="BI20" i="10"/>
  <c r="BQ20" i="10"/>
  <c r="BI21" i="10"/>
  <c r="BQ21" i="10"/>
  <c r="BI22" i="10"/>
  <c r="BQ22" i="10"/>
  <c r="BI23" i="10"/>
  <c r="BQ23" i="10"/>
  <c r="BI24" i="10"/>
  <c r="BQ24" i="10"/>
  <c r="BI25" i="10"/>
  <c r="BQ25" i="10"/>
  <c r="BI26" i="10"/>
  <c r="BQ26" i="10"/>
  <c r="BI27" i="10"/>
  <c r="BQ27" i="10"/>
  <c r="BI28" i="10"/>
  <c r="BQ28" i="10"/>
  <c r="BI29" i="10"/>
  <c r="BQ29" i="10"/>
  <c r="BI30" i="10"/>
  <c r="BQ30" i="10"/>
  <c r="BI31" i="10"/>
  <c r="BQ31" i="10"/>
  <c r="BI32" i="10"/>
  <c r="BQ32" i="10"/>
  <c r="BI33" i="10"/>
  <c r="BQ33" i="10"/>
  <c r="BI34" i="10"/>
  <c r="BQ34" i="10"/>
  <c r="BH1" i="10"/>
  <c r="BS1" i="10"/>
  <c r="BM2" i="10"/>
  <c r="BH3" i="10"/>
  <c r="BS3" i="10"/>
  <c r="BM4" i="10"/>
  <c r="BH5" i="10"/>
  <c r="BS5" i="10"/>
  <c r="BM6" i="10"/>
  <c r="BH7" i="10"/>
  <c r="BS7" i="10"/>
  <c r="BM8" i="10"/>
  <c r="BH9" i="10"/>
  <c r="BS9" i="10"/>
  <c r="BM10" i="10"/>
  <c r="BH11" i="10"/>
  <c r="BS11" i="10"/>
  <c r="BM12" i="10"/>
  <c r="BH13" i="10"/>
  <c r="BS13" i="10"/>
  <c r="BM14" i="10"/>
  <c r="BH15" i="10"/>
  <c r="BS15" i="10"/>
  <c r="BM16" i="10"/>
  <c r="BH17" i="10"/>
  <c r="BS17" i="10"/>
  <c r="BM18" i="10"/>
  <c r="BH19" i="10"/>
  <c r="BS19" i="10"/>
  <c r="BM20" i="10"/>
  <c r="BH21" i="10"/>
  <c r="BS21" i="10"/>
  <c r="BM22" i="10"/>
  <c r="BH23" i="10"/>
  <c r="BS23" i="10"/>
  <c r="BM24" i="10"/>
  <c r="BH25" i="10"/>
  <c r="BS25" i="10"/>
  <c r="BM26" i="10"/>
  <c r="BH27" i="10"/>
  <c r="BS27" i="10"/>
  <c r="BM28" i="10"/>
  <c r="BH29" i="10"/>
  <c r="BS29" i="10"/>
  <c r="BM30" i="10"/>
  <c r="BH31" i="10"/>
  <c r="BS31" i="10"/>
  <c r="BM32" i="10"/>
  <c r="BH33" i="10"/>
  <c r="BS33" i="10"/>
  <c r="BM34" i="10"/>
  <c r="BH35" i="10"/>
  <c r="BQ35" i="10"/>
  <c r="BJ36" i="10"/>
  <c r="BS36" i="10"/>
  <c r="BL37" i="10"/>
  <c r="BU37" i="10"/>
  <c r="BN38" i="10"/>
  <c r="BH39" i="10"/>
  <c r="BQ39" i="10"/>
  <c r="BJ40" i="10"/>
  <c r="BS40" i="10"/>
  <c r="BL41" i="10"/>
  <c r="BU41" i="10"/>
  <c r="BN42" i="10"/>
  <c r="BH43" i="10"/>
  <c r="BP43" i="10"/>
  <c r="BH44" i="10"/>
  <c r="BP44" i="10"/>
  <c r="BH45" i="10"/>
  <c r="BP45" i="10"/>
  <c r="BH46" i="10"/>
  <c r="BP46" i="10"/>
  <c r="BH47" i="10"/>
  <c r="BP47" i="10"/>
  <c r="BH48" i="10"/>
  <c r="BP48" i="10"/>
  <c r="BH49" i="10"/>
  <c r="BP49" i="10"/>
  <c r="BH50" i="10"/>
  <c r="BP50" i="10"/>
  <c r="BH51" i="10"/>
  <c r="BP51" i="10"/>
  <c r="BH52" i="10"/>
  <c r="BP52" i="10"/>
  <c r="BH53" i="10"/>
  <c r="BP53" i="10"/>
  <c r="BH54" i="10"/>
  <c r="BK1" i="10"/>
  <c r="BU1" i="10"/>
  <c r="BP2" i="10"/>
  <c r="BK3" i="10"/>
  <c r="BU3" i="10"/>
  <c r="BP4" i="10"/>
  <c r="BK5" i="10"/>
  <c r="BU5" i="10"/>
  <c r="BP6" i="10"/>
  <c r="BK7" i="10"/>
  <c r="BU7" i="10"/>
  <c r="BP8" i="10"/>
  <c r="BK9" i="10"/>
  <c r="BU9" i="10"/>
  <c r="BP10" i="10"/>
  <c r="BK11" i="10"/>
  <c r="BU11" i="10"/>
  <c r="BP12" i="10"/>
  <c r="BK13" i="10"/>
  <c r="BU13" i="10"/>
  <c r="BP14" i="10"/>
  <c r="BK15" i="10"/>
  <c r="BU15" i="10"/>
  <c r="BP16" i="10"/>
  <c r="BK17" i="10"/>
  <c r="BU17" i="10"/>
  <c r="BP18" i="10"/>
  <c r="BK19" i="10"/>
  <c r="BU19" i="10"/>
  <c r="BP20" i="10"/>
  <c r="BK21" i="10"/>
  <c r="BU21" i="10"/>
  <c r="BP22" i="10"/>
  <c r="BK23" i="10"/>
  <c r="BU23" i="10"/>
  <c r="BP24" i="10"/>
  <c r="BK25" i="10"/>
  <c r="BU25" i="10"/>
  <c r="BP26" i="10"/>
  <c r="BK27" i="10"/>
  <c r="BU27" i="10"/>
  <c r="BP28" i="10"/>
  <c r="BK29" i="10"/>
  <c r="BU29" i="10"/>
  <c r="BP30" i="10"/>
  <c r="BK31" i="10"/>
  <c r="BU31" i="10"/>
  <c r="BP32" i="10"/>
  <c r="BK33" i="10"/>
  <c r="BU33" i="10"/>
  <c r="BP34" i="10"/>
  <c r="BJ35" i="10"/>
  <c r="BS35" i="10"/>
  <c r="BL36" i="10"/>
  <c r="BU36" i="10"/>
  <c r="BN37" i="10"/>
  <c r="BH38" i="10"/>
  <c r="BQ38" i="10"/>
  <c r="BJ39" i="10"/>
  <c r="BS39" i="10"/>
  <c r="BL40" i="10"/>
  <c r="BU40" i="10"/>
  <c r="BN41" i="10"/>
  <c r="BH42" i="10"/>
  <c r="BQ42" i="10"/>
  <c r="BJ43" i="10"/>
  <c r="BR43" i="10"/>
  <c r="BJ44" i="10"/>
  <c r="BR44" i="10"/>
  <c r="BJ45" i="10"/>
  <c r="BR45" i="10"/>
  <c r="BJ46" i="10"/>
  <c r="BR46" i="10"/>
  <c r="BJ47" i="10"/>
  <c r="BR47" i="10"/>
  <c r="BJ48" i="10"/>
  <c r="BR48" i="10"/>
  <c r="BJ49" i="10"/>
  <c r="BR49" i="10"/>
  <c r="BJ50" i="10"/>
  <c r="BR50" i="10"/>
  <c r="BJ51" i="10"/>
  <c r="BR51" i="10"/>
  <c r="BJ52" i="10"/>
  <c r="BR52" i="10"/>
  <c r="BM1" i="10"/>
  <c r="BH2" i="10"/>
  <c r="BS2" i="10"/>
  <c r="BM3" i="10"/>
  <c r="BH4" i="10"/>
  <c r="BS4" i="10"/>
  <c r="BM5" i="10"/>
  <c r="BH6" i="10"/>
  <c r="BS6" i="10"/>
  <c r="BM7" i="10"/>
  <c r="BH8" i="10"/>
  <c r="BS8" i="10"/>
  <c r="BM9" i="10"/>
  <c r="BH10" i="10"/>
  <c r="BS10" i="10"/>
  <c r="BM11" i="10"/>
  <c r="BH12" i="10"/>
  <c r="BS12" i="10"/>
  <c r="BM13" i="10"/>
  <c r="BH14" i="10"/>
  <c r="BS14" i="10"/>
  <c r="BM15" i="10"/>
  <c r="BH16" i="10"/>
  <c r="BS16" i="10"/>
  <c r="BM17" i="10"/>
  <c r="BH18" i="10"/>
  <c r="BS18" i="10"/>
  <c r="BM19" i="10"/>
  <c r="BH20" i="10"/>
  <c r="BS20" i="10"/>
  <c r="BM21" i="10"/>
  <c r="BH22" i="10"/>
  <c r="BS22" i="10"/>
  <c r="BM23" i="10"/>
  <c r="BH24" i="10"/>
  <c r="BS24" i="10"/>
  <c r="BM25" i="10"/>
  <c r="BH26" i="10"/>
  <c r="BS26" i="10"/>
  <c r="BM27" i="10"/>
  <c r="BH28" i="10"/>
  <c r="BS28" i="10"/>
  <c r="BM29" i="10"/>
  <c r="BH30" i="10"/>
  <c r="BS30" i="10"/>
  <c r="BM31" i="10"/>
  <c r="BH32" i="10"/>
  <c r="BS32" i="10"/>
  <c r="BM33" i="10"/>
  <c r="BH34" i="10"/>
  <c r="BS34" i="10"/>
  <c r="BL35" i="10"/>
  <c r="BN1" i="10"/>
  <c r="BJ2" i="10"/>
  <c r="BT2" i="10"/>
  <c r="BN3" i="10"/>
  <c r="BJ4" i="10"/>
  <c r="BT4" i="10"/>
  <c r="BN5" i="10"/>
  <c r="BJ6" i="10"/>
  <c r="BT6" i="10"/>
  <c r="BN7" i="10"/>
  <c r="BJ8" i="10"/>
  <c r="BT8" i="10"/>
  <c r="BN9" i="10"/>
  <c r="BJ10" i="10"/>
  <c r="BT10" i="10"/>
  <c r="BN11" i="10"/>
  <c r="BJ1" i="10"/>
  <c r="BN2" i="10"/>
  <c r="BT3" i="10"/>
  <c r="BJ5" i="10"/>
  <c r="BN6" i="10"/>
  <c r="BT7" i="10"/>
  <c r="BJ9" i="10"/>
  <c r="BN10" i="10"/>
  <c r="BT11" i="10"/>
  <c r="BU12" i="10"/>
  <c r="BV13" i="10"/>
  <c r="BV14" i="10"/>
  <c r="BJ16" i="10"/>
  <c r="BJ17" i="10"/>
  <c r="BK18" i="10"/>
  <c r="BL19" i="10"/>
  <c r="BL20" i="10"/>
  <c r="BN21" i="10"/>
  <c r="BN22" i="10"/>
  <c r="BP23" i="10"/>
  <c r="BR24" i="10"/>
  <c r="BR25" i="10"/>
  <c r="BT26" i="10"/>
  <c r="BT27" i="10"/>
  <c r="BU28" i="10"/>
  <c r="BV29" i="10"/>
  <c r="BV30" i="10"/>
  <c r="BJ32" i="10"/>
  <c r="BJ33" i="10"/>
  <c r="BK34" i="10"/>
  <c r="BK35" i="10"/>
  <c r="BH36" i="10"/>
  <c r="BT36" i="10"/>
  <c r="BQ37" i="10"/>
  <c r="BL38" i="10"/>
  <c r="BI39" i="10"/>
  <c r="BU39" i="10"/>
  <c r="BQ40" i="10"/>
  <c r="BM41" i="10"/>
  <c r="BJ42" i="10"/>
  <c r="BU42" i="10"/>
  <c r="BQ43" i="10"/>
  <c r="BL44" i="10"/>
  <c r="BV44" i="10"/>
  <c r="BQ45" i="10"/>
  <c r="BL46" i="10"/>
  <c r="BV46" i="10"/>
  <c r="BQ47" i="10"/>
  <c r="BL48" i="10"/>
  <c r="BV48" i="10"/>
  <c r="BQ49" i="10"/>
  <c r="BL50" i="10"/>
  <c r="BV50" i="10"/>
  <c r="BQ51" i="10"/>
  <c r="BL52" i="10"/>
  <c r="BV52" i="10"/>
  <c r="BO53" i="10"/>
  <c r="BI54" i="10"/>
  <c r="BQ54" i="10"/>
  <c r="BI55" i="10"/>
  <c r="BQ55" i="10"/>
  <c r="BI56" i="10"/>
  <c r="BQ56" i="10"/>
  <c r="BI57" i="10"/>
  <c r="BQ57" i="10"/>
  <c r="BI58" i="10"/>
  <c r="BQ58" i="10"/>
  <c r="BI59" i="10"/>
  <c r="BQ59" i="10"/>
  <c r="BI60" i="10"/>
  <c r="BQ60" i="10"/>
  <c r="BI61" i="10"/>
  <c r="BQ61" i="10"/>
  <c r="BI62" i="10"/>
  <c r="BQ62" i="10"/>
  <c r="BI63" i="10"/>
  <c r="BQ63" i="10"/>
  <c r="BI64" i="10"/>
  <c r="BQ64" i="10"/>
  <c r="BI65" i="10"/>
  <c r="BQ65" i="10"/>
  <c r="BI66" i="10"/>
  <c r="BQ66" i="10"/>
  <c r="BI67" i="10"/>
  <c r="BQ67" i="10"/>
  <c r="BI68" i="10"/>
  <c r="BQ68" i="10"/>
  <c r="BI69" i="10"/>
  <c r="BQ69" i="10"/>
  <c r="BI70" i="10"/>
  <c r="BQ70" i="10"/>
  <c r="BI71" i="10"/>
  <c r="BQ71" i="10"/>
  <c r="BI72" i="10"/>
  <c r="BQ72" i="10"/>
  <c r="BI73" i="10"/>
  <c r="BQ73" i="10"/>
  <c r="BI74" i="10"/>
  <c r="BQ74" i="10"/>
  <c r="BI75" i="10"/>
  <c r="BQ75" i="10"/>
  <c r="BI76" i="10"/>
  <c r="BQ76" i="10"/>
  <c r="BI77" i="10"/>
  <c r="BQ77" i="10"/>
  <c r="BI78" i="10"/>
  <c r="BQ78" i="10"/>
  <c r="BI79" i="10"/>
  <c r="BQ79" i="10"/>
  <c r="BI80" i="10"/>
  <c r="BQ80" i="10"/>
  <c r="BI81" i="10"/>
  <c r="BQ81" i="10"/>
  <c r="BI82" i="10"/>
  <c r="BQ82" i="10"/>
  <c r="BI83" i="10"/>
  <c r="BQ83" i="10"/>
  <c r="BI84" i="10"/>
  <c r="BQ84" i="10"/>
  <c r="BI85" i="10"/>
  <c r="BQ85" i="10"/>
  <c r="BI86" i="10"/>
  <c r="BQ86" i="10"/>
  <c r="BI87" i="10"/>
  <c r="BQ87" i="10"/>
  <c r="BI88" i="10"/>
  <c r="BQ88" i="10"/>
  <c r="BI89" i="10"/>
  <c r="BQ89" i="10"/>
  <c r="BI90" i="10"/>
  <c r="BQ90" i="10"/>
  <c r="BI91" i="10"/>
  <c r="BQ91" i="10"/>
  <c r="BI92" i="10"/>
  <c r="BQ92" i="10"/>
  <c r="BI93" i="10"/>
  <c r="BQ93" i="10"/>
  <c r="BI94" i="10"/>
  <c r="BQ94" i="10"/>
  <c r="BI95" i="10"/>
  <c r="BQ95" i="10"/>
  <c r="BI96" i="10"/>
  <c r="BQ96" i="10"/>
  <c r="BI97" i="10"/>
  <c r="BQ97" i="10"/>
  <c r="BI98" i="10"/>
  <c r="BQ98" i="10"/>
  <c r="BI99" i="10"/>
  <c r="BQ99" i="10"/>
  <c r="BV1" i="10"/>
  <c r="BL3" i="10"/>
  <c r="BR4" i="10"/>
  <c r="BV5" i="10"/>
  <c r="BL7" i="10"/>
  <c r="BR8" i="10"/>
  <c r="BV9" i="10"/>
  <c r="BL11" i="10"/>
  <c r="BN12" i="10"/>
  <c r="BP13" i="10"/>
  <c r="BR14" i="10"/>
  <c r="BR15" i="10"/>
  <c r="BT16" i="10"/>
  <c r="BT17" i="10"/>
  <c r="BU18" i="10"/>
  <c r="BV19" i="10"/>
  <c r="BV20" i="10"/>
  <c r="BJ22" i="10"/>
  <c r="BJ23" i="10"/>
  <c r="BK24" i="10"/>
  <c r="BL25" i="10"/>
  <c r="BL26" i="10"/>
  <c r="BN27" i="10"/>
  <c r="BN28" i="10"/>
  <c r="BP29" i="10"/>
  <c r="BR30" i="10"/>
  <c r="BR31" i="10"/>
  <c r="BT32" i="10"/>
  <c r="BT33" i="10"/>
  <c r="BU34" i="10"/>
  <c r="BT35" i="10"/>
  <c r="BP36" i="10"/>
  <c r="BK37" i="10"/>
  <c r="BI38" i="10"/>
  <c r="BT38" i="10"/>
  <c r="BP39" i="10"/>
  <c r="BM40" i="10"/>
  <c r="BI41" i="10"/>
  <c r="BT41" i="10"/>
  <c r="BR42" i="10"/>
  <c r="BM43" i="10"/>
  <c r="BG44" i="10"/>
  <c r="BS44" i="10"/>
  <c r="BM45" i="10"/>
  <c r="BG46" i="10"/>
  <c r="BS46" i="10"/>
  <c r="BM47" i="10"/>
  <c r="BG48" i="10"/>
  <c r="BS48" i="10"/>
  <c r="BM49" i="10"/>
  <c r="BG50" i="10"/>
  <c r="BS50" i="10"/>
  <c r="BM51" i="10"/>
  <c r="BG52" i="10"/>
  <c r="BS52" i="10"/>
  <c r="BL53" i="10"/>
  <c r="BU53" i="10"/>
  <c r="BN54" i="10"/>
  <c r="BV54" i="10"/>
  <c r="BN55" i="10"/>
  <c r="BV55" i="10"/>
  <c r="BN56" i="10"/>
  <c r="BV56" i="10"/>
  <c r="BN57" i="10"/>
  <c r="BV57" i="10"/>
  <c r="BN58" i="10"/>
  <c r="BV58" i="10"/>
  <c r="BN59" i="10"/>
  <c r="BV59" i="10"/>
  <c r="BN60" i="10"/>
  <c r="BV60" i="10"/>
  <c r="BN61" i="10"/>
  <c r="BV61" i="10"/>
  <c r="BN62" i="10"/>
  <c r="BV62" i="10"/>
  <c r="BN63" i="10"/>
  <c r="BV63" i="10"/>
  <c r="BN64" i="10"/>
  <c r="BV64" i="10"/>
  <c r="BN65" i="10"/>
  <c r="BV65" i="10"/>
  <c r="BN66" i="10"/>
  <c r="BV66" i="10"/>
  <c r="BN67" i="10"/>
  <c r="BV67" i="10"/>
  <c r="BR2" i="10"/>
  <c r="BL4" i="10"/>
  <c r="BK6" i="10"/>
  <c r="BV7" i="10"/>
  <c r="BR9" i="10"/>
  <c r="BP11" i="10"/>
  <c r="BV12" i="10"/>
  <c r="BL14" i="10"/>
  <c r="BT15" i="10"/>
  <c r="BL17" i="10"/>
  <c r="BR18" i="10"/>
  <c r="BJ20" i="10"/>
  <c r="BP21" i="10"/>
  <c r="BU22" i="10"/>
  <c r="BL24" i="10"/>
  <c r="BT25" i="10"/>
  <c r="BJ27" i="10"/>
  <c r="BR28" i="10"/>
  <c r="BJ30" i="10"/>
  <c r="BN31" i="10"/>
  <c r="BU32" i="10"/>
  <c r="BL34" i="10"/>
  <c r="BP35" i="10"/>
  <c r="BQ36" i="10"/>
  <c r="BR37" i="10"/>
  <c r="BR38" i="10"/>
  <c r="BR39" i="10"/>
  <c r="BR40" i="10"/>
  <c r="BR41" i="10"/>
  <c r="BS42" i="10"/>
  <c r="BS43" i="10"/>
  <c r="BO44" i="10"/>
  <c r="BN45" i="10"/>
  <c r="BM46" i="10"/>
  <c r="BK47" i="10"/>
  <c r="BI48" i="10"/>
  <c r="BG49" i="10"/>
  <c r="BU49" i="10"/>
  <c r="BT50" i="10"/>
  <c r="BS51" i="10"/>
  <c r="BO52" i="10"/>
  <c r="BM53" i="10"/>
  <c r="BJ54" i="10"/>
  <c r="BT54" i="10"/>
  <c r="BO55" i="10"/>
  <c r="BJ56" i="10"/>
  <c r="BT56" i="10"/>
  <c r="BO57" i="10"/>
  <c r="BJ58" i="10"/>
  <c r="BT58" i="10"/>
  <c r="BO59" i="10"/>
  <c r="BJ60" i="10"/>
  <c r="BT60" i="10"/>
  <c r="BO61" i="10"/>
  <c r="BJ62" i="10"/>
  <c r="BT62" i="10"/>
  <c r="BO63" i="10"/>
  <c r="BJ64" i="10"/>
  <c r="BT64" i="10"/>
  <c r="BO65" i="10"/>
  <c r="BJ66" i="10"/>
  <c r="BT66" i="10"/>
  <c r="BO67" i="10"/>
  <c r="BJ68" i="10"/>
  <c r="BS68" i="10"/>
  <c r="BL69" i="10"/>
  <c r="BU69" i="10"/>
  <c r="BN70" i="10"/>
  <c r="BG71" i="10"/>
  <c r="BP71" i="10"/>
  <c r="BJ72" i="10"/>
  <c r="BS72" i="10"/>
  <c r="BL73" i="10"/>
  <c r="BU73" i="10"/>
  <c r="BN74" i="10"/>
  <c r="BG75" i="10"/>
  <c r="BP75" i="10"/>
  <c r="BJ76" i="10"/>
  <c r="BS76" i="10"/>
  <c r="BP1" i="10"/>
  <c r="BJ3" i="10"/>
  <c r="BV4" i="10"/>
  <c r="BU6" i="10"/>
  <c r="BN8" i="10"/>
  <c r="BL10" i="10"/>
  <c r="BJ12" i="10"/>
  <c r="BN13" i="10"/>
  <c r="BU14" i="10"/>
  <c r="BL16" i="10"/>
  <c r="BR17" i="10"/>
  <c r="BJ19" i="10"/>
  <c r="BR20" i="10"/>
  <c r="BV21" i="10"/>
  <c r="BN23" i="10"/>
  <c r="BU24" i="10"/>
  <c r="BK26" i="10"/>
  <c r="BR27" i="10"/>
  <c r="BJ29" i="10"/>
  <c r="BN30" i="10"/>
  <c r="BV31" i="10"/>
  <c r="BN33" i="10"/>
  <c r="BT34" i="10"/>
  <c r="BV35" i="10"/>
  <c r="BH37" i="10"/>
  <c r="BV37" i="10"/>
  <c r="BV38" i="10"/>
  <c r="BH40" i="10"/>
  <c r="BH41" i="10"/>
  <c r="BI42" i="10"/>
  <c r="BI43" i="10"/>
  <c r="BV43" i="10"/>
  <c r="BU44" i="10"/>
  <c r="BT45" i="10"/>
  <c r="BQ46" i="10"/>
  <c r="BO47" i="10"/>
  <c r="BN48" i="10"/>
  <c r="BL49" i="10"/>
  <c r="BK50" i="10"/>
  <c r="BI51" i="10"/>
  <c r="BV51" i="10"/>
  <c r="BU52" i="10"/>
  <c r="BR53" i="10"/>
  <c r="BM54" i="10"/>
  <c r="BH55" i="10"/>
  <c r="BS55" i="10"/>
  <c r="BM56" i="10"/>
  <c r="BH57" i="10"/>
  <c r="BS57" i="10"/>
  <c r="BM58" i="10"/>
  <c r="BH59" i="10"/>
  <c r="BS59" i="10"/>
  <c r="BM60" i="10"/>
  <c r="BH61" i="10"/>
  <c r="BS61" i="10"/>
  <c r="BM62" i="10"/>
  <c r="BH63" i="10"/>
  <c r="BS63" i="10"/>
  <c r="BM64" i="10"/>
  <c r="BH65" i="10"/>
  <c r="BS65" i="10"/>
  <c r="BM66" i="10"/>
  <c r="BH67" i="10"/>
  <c r="BS67" i="10"/>
  <c r="BM68" i="10"/>
  <c r="BV68" i="10"/>
  <c r="BO69" i="10"/>
  <c r="BH70" i="10"/>
  <c r="BR70" i="10"/>
  <c r="BK71" i="10"/>
  <c r="BT71" i="10"/>
  <c r="BM72" i="10"/>
  <c r="BV72" i="10"/>
  <c r="BO73" i="10"/>
  <c r="BH74" i="10"/>
  <c r="BR74" i="10"/>
  <c r="BK75" i="10"/>
  <c r="BT75" i="10"/>
  <c r="BM76" i="10"/>
  <c r="BV76" i="10"/>
  <c r="BO77" i="10"/>
  <c r="BH78" i="10"/>
  <c r="BR78" i="10"/>
  <c r="BK79" i="10"/>
  <c r="BT79" i="10"/>
  <c r="BR1" i="10"/>
  <c r="BP3" i="10"/>
  <c r="BL5" i="10"/>
  <c r="BV6" i="10"/>
  <c r="BU8" i="10"/>
  <c r="BR10" i="10"/>
  <c r="BK12" i="10"/>
  <c r="BR13" i="10"/>
  <c r="BJ15" i="10"/>
  <c r="BN16" i="10"/>
  <c r="BV17" i="10"/>
  <c r="BN19" i="10"/>
  <c r="BT20" i="10"/>
  <c r="BK22" i="10"/>
  <c r="BR23" i="10"/>
  <c r="BV24" i="10"/>
  <c r="BN26" i="10"/>
  <c r="BV27" i="10"/>
  <c r="BL29" i="10"/>
  <c r="BT30" i="10"/>
  <c r="BK32" i="10"/>
  <c r="BP33" i="10"/>
  <c r="BV34" i="10"/>
  <c r="BI36" i="10"/>
  <c r="BI37" i="10"/>
  <c r="BJ38" i="10"/>
  <c r="BK39" i="10"/>
  <c r="BI40" i="10"/>
  <c r="BJ41" i="10"/>
  <c r="BK42" i="10"/>
  <c r="BK43" i="10"/>
  <c r="BI44" i="10"/>
  <c r="BG45" i="10"/>
  <c r="BU45" i="10"/>
  <c r="BT46" i="10"/>
  <c r="BS47" i="10"/>
  <c r="BO48" i="10"/>
  <c r="BN49" i="10"/>
  <c r="BM50" i="10"/>
  <c r="BK51" i="10"/>
  <c r="BI52" i="10"/>
  <c r="BG53" i="10"/>
  <c r="BS53" i="10"/>
  <c r="BO54" i="10"/>
  <c r="BJ55" i="10"/>
  <c r="BT55" i="10"/>
  <c r="BO56" i="10"/>
  <c r="BJ57" i="10"/>
  <c r="BT57" i="10"/>
  <c r="BO58" i="10"/>
  <c r="BJ59" i="10"/>
  <c r="BT59" i="10"/>
  <c r="BO60" i="10"/>
  <c r="BJ61" i="10"/>
  <c r="BT61" i="10"/>
  <c r="BO62" i="10"/>
  <c r="BJ63" i="10"/>
  <c r="BT63" i="10"/>
  <c r="BO64" i="10"/>
  <c r="BJ65" i="10"/>
  <c r="BT65" i="10"/>
  <c r="BO66" i="10"/>
  <c r="BJ67" i="10"/>
  <c r="BT67" i="10"/>
  <c r="BN68" i="10"/>
  <c r="BG69" i="10"/>
  <c r="BP69" i="10"/>
  <c r="BJ70" i="10"/>
  <c r="BS70" i="10"/>
  <c r="BL71" i="10"/>
  <c r="BU71" i="10"/>
  <c r="BN72" i="10"/>
  <c r="BG73" i="10"/>
  <c r="BP73" i="10"/>
  <c r="BJ74" i="10"/>
  <c r="BS74" i="10"/>
  <c r="BL75" i="10"/>
  <c r="BU75" i="10"/>
  <c r="BN76" i="10"/>
  <c r="BG77" i="10"/>
  <c r="BT1" i="10"/>
  <c r="BR3" i="10"/>
  <c r="BP5" i="10"/>
  <c r="BJ7" i="10"/>
  <c r="BV8" i="10"/>
  <c r="BU10" i="10"/>
  <c r="BL12" i="10"/>
  <c r="BT13" i="10"/>
  <c r="BL15" i="10"/>
  <c r="BR16" i="10"/>
  <c r="BJ18" i="10"/>
  <c r="BP19" i="10"/>
  <c r="BU20" i="10"/>
  <c r="BL22" i="10"/>
  <c r="BT23" i="10"/>
  <c r="BJ25" i="10"/>
  <c r="BR26" i="10"/>
  <c r="BJ28" i="10"/>
  <c r="BN29" i="10"/>
  <c r="BU30" i="10"/>
  <c r="BL32" i="10"/>
  <c r="BR33" i="10"/>
  <c r="BI35" i="10"/>
  <c r="BK36" i="10"/>
  <c r="BJ37" i="10"/>
  <c r="BK38" i="10"/>
  <c r="BL39" i="10"/>
  <c r="BK40" i="10"/>
  <c r="BK41" i="10"/>
  <c r="BL42" i="10"/>
  <c r="BL43" i="10"/>
  <c r="BK44" i="10"/>
  <c r="BI45" i="10"/>
  <c r="BV45" i="10"/>
  <c r="BU46" i="10"/>
  <c r="BT47" i="10"/>
  <c r="BQ48" i="10"/>
  <c r="BO49" i="10"/>
  <c r="BN50" i="10"/>
  <c r="BL51" i="10"/>
  <c r="BK52" i="10"/>
  <c r="BI53" i="10"/>
  <c r="BT53" i="10"/>
  <c r="BP54" i="10"/>
  <c r="BK55" i="10"/>
  <c r="BU55" i="10"/>
  <c r="BP56" i="10"/>
  <c r="BK57" i="10"/>
  <c r="BU57" i="10"/>
  <c r="BP58" i="10"/>
  <c r="BK59" i="10"/>
  <c r="BU59" i="10"/>
  <c r="BP60" i="10"/>
  <c r="BK61" i="10"/>
  <c r="BU61" i="10"/>
  <c r="BP62" i="10"/>
  <c r="BK63" i="10"/>
  <c r="BU63" i="10"/>
  <c r="BP64" i="10"/>
  <c r="BK65" i="10"/>
  <c r="BU65" i="10"/>
  <c r="BP66" i="10"/>
  <c r="BK67" i="10"/>
  <c r="BU67" i="10"/>
  <c r="BO68" i="10"/>
  <c r="BH69" i="10"/>
  <c r="BR69" i="10"/>
  <c r="BK70" i="10"/>
  <c r="BT70" i="10"/>
  <c r="BM71" i="10"/>
  <c r="BV71" i="10"/>
  <c r="BO72" i="10"/>
  <c r="BH73" i="10"/>
  <c r="BR73" i="10"/>
  <c r="BK74" i="10"/>
  <c r="BT74" i="10"/>
  <c r="BM75" i="10"/>
  <c r="BV75" i="10"/>
  <c r="BO76" i="10"/>
  <c r="BH77" i="10"/>
  <c r="BR77" i="10"/>
  <c r="BK2" i="10"/>
  <c r="BV3" i="10"/>
  <c r="BR5" i="10"/>
  <c r="BP7" i="10"/>
  <c r="BL9" i="10"/>
  <c r="BV10" i="10"/>
  <c r="BR12" i="10"/>
  <c r="BJ14" i="10"/>
  <c r="BN15" i="10"/>
  <c r="BU16" i="10"/>
  <c r="BL18" i="10"/>
  <c r="BR19" i="10"/>
  <c r="BJ21" i="10"/>
  <c r="BR22" i="10"/>
  <c r="BV23" i="10"/>
  <c r="BN25" i="10"/>
  <c r="BU26" i="10"/>
  <c r="BK28" i="10"/>
  <c r="BR29" i="10"/>
  <c r="BJ31" i="10"/>
  <c r="BN32" i="10"/>
  <c r="BV33" i="10"/>
  <c r="BM35" i="10"/>
  <c r="BM36" i="10"/>
  <c r="BM37" i="10"/>
  <c r="BM38" i="10"/>
  <c r="BM39" i="10"/>
  <c r="BN40" i="10"/>
  <c r="BP41" i="10"/>
  <c r="BM42" i="10"/>
  <c r="BN43" i="10"/>
  <c r="BM44" i="10"/>
  <c r="BK45" i="10"/>
  <c r="BI46" i="10"/>
  <c r="BG47" i="10"/>
  <c r="BU47" i="10"/>
  <c r="BT48" i="10"/>
  <c r="BS49" i="10"/>
  <c r="BO50" i="10"/>
  <c r="BN51" i="10"/>
  <c r="BM52" i="10"/>
  <c r="BJ53" i="10"/>
  <c r="BV53" i="10"/>
  <c r="BR54" i="10"/>
  <c r="BL55" i="10"/>
  <c r="BG56" i="10"/>
  <c r="BR56" i="10"/>
  <c r="BL57" i="10"/>
  <c r="BG58" i="10"/>
  <c r="BR58" i="10"/>
  <c r="BL59" i="10"/>
  <c r="BG60" i="10"/>
  <c r="BR60" i="10"/>
  <c r="BL61" i="10"/>
  <c r="BG62" i="10"/>
  <c r="BR62" i="10"/>
  <c r="BL63" i="10"/>
  <c r="BG64" i="10"/>
  <c r="BR64" i="10"/>
  <c r="BL65" i="10"/>
  <c r="BG66" i="10"/>
  <c r="BR66" i="10"/>
  <c r="BL67" i="10"/>
  <c r="BG68" i="10"/>
  <c r="BP68" i="10"/>
  <c r="BJ69" i="10"/>
  <c r="BS69" i="10"/>
  <c r="BL70" i="10"/>
  <c r="BU70" i="10"/>
  <c r="BN71" i="10"/>
  <c r="BG72" i="10"/>
  <c r="BP72" i="10"/>
  <c r="BJ73" i="10"/>
  <c r="BS73" i="10"/>
  <c r="BL74" i="10"/>
  <c r="BU74" i="10"/>
  <c r="BN75" i="10"/>
  <c r="BG76" i="10"/>
  <c r="BP76" i="10"/>
  <c r="BJ77" i="10"/>
  <c r="BS77" i="10"/>
  <c r="BT5" i="10"/>
  <c r="BK10" i="10"/>
  <c r="BN14" i="10"/>
  <c r="BN18" i="10"/>
  <c r="BT21" i="10"/>
  <c r="BV25" i="10"/>
  <c r="BT29" i="10"/>
  <c r="BL33" i="10"/>
  <c r="BR36" i="10"/>
  <c r="BN39" i="10"/>
  <c r="BV41" i="10"/>
  <c r="BQ44" i="10"/>
  <c r="BI47" i="10"/>
  <c r="BK49" i="10"/>
  <c r="BT51" i="10"/>
  <c r="BG54" i="10"/>
  <c r="BR55" i="10"/>
  <c r="BP57" i="10"/>
  <c r="BM59" i="10"/>
  <c r="BG61" i="10"/>
  <c r="BU62" i="10"/>
  <c r="BS64" i="10"/>
  <c r="BL66" i="10"/>
  <c r="BK68" i="10"/>
  <c r="BT69" i="10"/>
  <c r="BJ71" i="10"/>
  <c r="BT72" i="10"/>
  <c r="BM74" i="10"/>
  <c r="BS75" i="10"/>
  <c r="BL77" i="10"/>
  <c r="BJ78" i="10"/>
  <c r="BT78" i="10"/>
  <c r="BN79" i="10"/>
  <c r="BH80" i="10"/>
  <c r="BR80" i="10"/>
  <c r="BK81" i="10"/>
  <c r="BT81" i="10"/>
  <c r="BM82" i="10"/>
  <c r="BV82" i="10"/>
  <c r="BO83" i="10"/>
  <c r="BH84" i="10"/>
  <c r="BR84" i="10"/>
  <c r="BK85" i="10"/>
  <c r="BT85" i="10"/>
  <c r="BM86" i="10"/>
  <c r="BV86" i="10"/>
  <c r="BO87" i="10"/>
  <c r="BH88" i="10"/>
  <c r="BR88" i="10"/>
  <c r="BK89" i="10"/>
  <c r="BT89" i="10"/>
  <c r="BM90" i="10"/>
  <c r="BV90" i="10"/>
  <c r="BO91" i="10"/>
  <c r="BH92" i="10"/>
  <c r="BR92" i="10"/>
  <c r="BK93" i="10"/>
  <c r="BT93" i="10"/>
  <c r="BM94" i="10"/>
  <c r="BV94" i="10"/>
  <c r="BO95" i="10"/>
  <c r="BH96" i="10"/>
  <c r="BR96" i="10"/>
  <c r="BK97" i="10"/>
  <c r="BT97" i="10"/>
  <c r="BM98" i="10"/>
  <c r="BV98" i="10"/>
  <c r="BO99" i="10"/>
  <c r="BH100" i="10"/>
  <c r="BP100" i="10"/>
  <c r="BH101" i="10"/>
  <c r="BP101" i="10"/>
  <c r="BH102" i="10"/>
  <c r="BP102" i="10"/>
  <c r="BH103" i="10"/>
  <c r="BP103" i="10"/>
  <c r="BH104" i="10"/>
  <c r="BP104" i="10"/>
  <c r="BH105" i="10"/>
  <c r="BP105" i="10"/>
  <c r="BH106" i="10"/>
  <c r="BP106" i="10"/>
  <c r="BH107" i="10"/>
  <c r="BP107" i="10"/>
  <c r="BH108" i="10"/>
  <c r="BL1" i="10"/>
  <c r="BL6" i="10"/>
  <c r="BJ11" i="10"/>
  <c r="BT14" i="10"/>
  <c r="BT18" i="10"/>
  <c r="BT22" i="10"/>
  <c r="BJ26" i="10"/>
  <c r="BK30" i="10"/>
  <c r="BJ34" i="10"/>
  <c r="BV36" i="10"/>
  <c r="BT39" i="10"/>
  <c r="BP42" i="10"/>
  <c r="BT44" i="10"/>
  <c r="BL47" i="10"/>
  <c r="BT49" i="10"/>
  <c r="BU51" i="10"/>
  <c r="BK54" i="10"/>
  <c r="BH56" i="10"/>
  <c r="BR57" i="10"/>
  <c r="BP59" i="10"/>
  <c r="BM61" i="10"/>
  <c r="BG63" i="10"/>
  <c r="BU64" i="10"/>
  <c r="BS66" i="10"/>
  <c r="BL68" i="10"/>
  <c r="BV69" i="10"/>
  <c r="BO71" i="10"/>
  <c r="BU72" i="10"/>
  <c r="BO74" i="10"/>
  <c r="BH76" i="10"/>
  <c r="BM77" i="10"/>
  <c r="BK78" i="10"/>
  <c r="BU78" i="10"/>
  <c r="BO79" i="10"/>
  <c r="BJ80" i="10"/>
  <c r="BS80" i="10"/>
  <c r="BL81" i="10"/>
  <c r="BU81" i="10"/>
  <c r="BN82" i="10"/>
  <c r="BG83" i="10"/>
  <c r="BP83" i="10"/>
  <c r="BJ84" i="10"/>
  <c r="BS84" i="10"/>
  <c r="BL85" i="10"/>
  <c r="BU85" i="10"/>
  <c r="BN86" i="10"/>
  <c r="BG87" i="10"/>
  <c r="BP87" i="10"/>
  <c r="BJ88" i="10"/>
  <c r="BS88" i="10"/>
  <c r="BL89" i="10"/>
  <c r="BU89" i="10"/>
  <c r="BN90" i="10"/>
  <c r="BG91" i="10"/>
  <c r="BP91" i="10"/>
  <c r="BJ92" i="10"/>
  <c r="BS92" i="10"/>
  <c r="BL93" i="10"/>
  <c r="BU93" i="10"/>
  <c r="BN94" i="10"/>
  <c r="BL2" i="10"/>
  <c r="BR6" i="10"/>
  <c r="BR11" i="10"/>
  <c r="BP15" i="10"/>
  <c r="BV18" i="10"/>
  <c r="BV22" i="10"/>
  <c r="BV26" i="10"/>
  <c r="BL30" i="10"/>
  <c r="BN34" i="10"/>
  <c r="BP37" i="10"/>
  <c r="BV39" i="10"/>
  <c r="BT42" i="10"/>
  <c r="BL45" i="10"/>
  <c r="BN47" i="10"/>
  <c r="BV49" i="10"/>
  <c r="BN52" i="10"/>
  <c r="BL54" i="10"/>
  <c r="BK56" i="10"/>
  <c r="BH58" i="10"/>
  <c r="BR59" i="10"/>
  <c r="BP61" i="10"/>
  <c r="BM63" i="10"/>
  <c r="BG65" i="10"/>
  <c r="BU66" i="10"/>
  <c r="BR68" i="10"/>
  <c r="BG70" i="10"/>
  <c r="BR71" i="10"/>
  <c r="BK73" i="10"/>
  <c r="BP74" i="10"/>
  <c r="BK76" i="10"/>
  <c r="BN77" i="10"/>
  <c r="BL78" i="10"/>
  <c r="BV78" i="10"/>
  <c r="BP79" i="10"/>
  <c r="BK80" i="10"/>
  <c r="BT80" i="10"/>
  <c r="BM81" i="10"/>
  <c r="BV81" i="10"/>
  <c r="BO82" i="10"/>
  <c r="BH83" i="10"/>
  <c r="BR83" i="10"/>
  <c r="BK84" i="10"/>
  <c r="BT84" i="10"/>
  <c r="BM85" i="10"/>
  <c r="BV85" i="10"/>
  <c r="BO86" i="10"/>
  <c r="BH87" i="10"/>
  <c r="BR87" i="10"/>
  <c r="BK88" i="10"/>
  <c r="BT88" i="10"/>
  <c r="BM89" i="10"/>
  <c r="BV89" i="10"/>
  <c r="BO90" i="10"/>
  <c r="BH91" i="10"/>
  <c r="BV2" i="10"/>
  <c r="BK8" i="10"/>
  <c r="BT12" i="10"/>
  <c r="BK16" i="10"/>
  <c r="BK20" i="10"/>
  <c r="BJ24" i="10"/>
  <c r="BP27" i="10"/>
  <c r="BP31" i="10"/>
  <c r="BN35" i="10"/>
  <c r="BT37" i="10"/>
  <c r="BT40" i="10"/>
  <c r="BO43" i="10"/>
  <c r="BS45" i="10"/>
  <c r="BK48" i="10"/>
  <c r="BQ50" i="10"/>
  <c r="BT52" i="10"/>
  <c r="BU54" i="10"/>
  <c r="BS56" i="10"/>
  <c r="BL58" i="10"/>
  <c r="BK60" i="10"/>
  <c r="BH62" i="10"/>
  <c r="BR63" i="10"/>
  <c r="BP65" i="10"/>
  <c r="BM67" i="10"/>
  <c r="BU68" i="10"/>
  <c r="BO70" i="10"/>
  <c r="BH72" i="10"/>
  <c r="BN73" i="10"/>
  <c r="BH75" i="10"/>
  <c r="BR76" i="10"/>
  <c r="BT77" i="10"/>
  <c r="BN78" i="10"/>
  <c r="BH79" i="10"/>
  <c r="BS79" i="10"/>
  <c r="BM80" i="10"/>
  <c r="BV80" i="10"/>
  <c r="BO81" i="10"/>
  <c r="BH82" i="10"/>
  <c r="BR82" i="10"/>
  <c r="BK83" i="10"/>
  <c r="BT83" i="10"/>
  <c r="BM84" i="10"/>
  <c r="BV84" i="10"/>
  <c r="BO85" i="10"/>
  <c r="BH86" i="10"/>
  <c r="BR86" i="10"/>
  <c r="BK87" i="10"/>
  <c r="BT87" i="10"/>
  <c r="BM88" i="10"/>
  <c r="BV88" i="10"/>
  <c r="BO89" i="10"/>
  <c r="BH90" i="10"/>
  <c r="BR90" i="10"/>
  <c r="BK91" i="10"/>
  <c r="BT91" i="10"/>
  <c r="BM92" i="10"/>
  <c r="BV92" i="10"/>
  <c r="BO93" i="10"/>
  <c r="BH94" i="10"/>
  <c r="BR94" i="10"/>
  <c r="BK95" i="10"/>
  <c r="BT95" i="10"/>
  <c r="BM96" i="10"/>
  <c r="BV96" i="10"/>
  <c r="BO97" i="10"/>
  <c r="BK4" i="10"/>
  <c r="BT9" i="10"/>
  <c r="BP17" i="10"/>
  <c r="BP25" i="10"/>
  <c r="BV32" i="10"/>
  <c r="BU38" i="10"/>
  <c r="BN44" i="10"/>
  <c r="BI49" i="10"/>
  <c r="BQ53" i="10"/>
  <c r="BM57" i="10"/>
  <c r="BU60" i="10"/>
  <c r="BL64" i="10"/>
  <c r="BH68" i="10"/>
  <c r="BH71" i="10"/>
  <c r="BG74" i="10"/>
  <c r="BK77" i="10"/>
  <c r="BS78" i="10"/>
  <c r="BG80" i="10"/>
  <c r="BJ81" i="10"/>
  <c r="BL82" i="10"/>
  <c r="BN83" i="10"/>
  <c r="BP84" i="10"/>
  <c r="BS85" i="10"/>
  <c r="BU86" i="10"/>
  <c r="BG88" i="10"/>
  <c r="BJ89" i="10"/>
  <c r="BL90" i="10"/>
  <c r="BN91" i="10"/>
  <c r="BN92" i="10"/>
  <c r="BM93" i="10"/>
  <c r="BK94" i="10"/>
  <c r="BH95" i="10"/>
  <c r="BU95" i="10"/>
  <c r="BP96" i="10"/>
  <c r="BM97" i="10"/>
  <c r="BH98" i="10"/>
  <c r="BS98" i="10"/>
  <c r="BM99" i="10"/>
  <c r="BG100" i="10"/>
  <c r="BQ100" i="10"/>
  <c r="BJ101" i="10"/>
  <c r="BS101" i="10"/>
  <c r="BL102" i="10"/>
  <c r="BU102" i="10"/>
  <c r="BN103" i="10"/>
  <c r="BG104" i="10"/>
  <c r="BQ104" i="10"/>
  <c r="BJ105" i="10"/>
  <c r="BS105" i="10"/>
  <c r="BL106" i="10"/>
  <c r="BU106" i="10"/>
  <c r="BN107" i="10"/>
  <c r="BG108" i="10"/>
  <c r="BP108" i="10"/>
  <c r="BH109" i="10"/>
  <c r="BP109" i="10"/>
  <c r="BH110" i="10"/>
  <c r="BP110" i="10"/>
  <c r="BH111" i="10"/>
  <c r="BP111" i="10"/>
  <c r="BH112" i="10"/>
  <c r="BP112" i="10"/>
  <c r="BH113" i="10"/>
  <c r="BP113" i="10"/>
  <c r="BH114" i="10"/>
  <c r="BP114" i="10"/>
  <c r="BH115" i="10"/>
  <c r="BP115" i="10"/>
  <c r="BH116" i="10"/>
  <c r="BP116" i="10"/>
  <c r="BH117" i="10"/>
  <c r="BP117" i="10"/>
  <c r="BH118" i="10"/>
  <c r="BP118" i="10"/>
  <c r="BH119" i="10"/>
  <c r="BP119" i="10"/>
  <c r="BH120" i="10"/>
  <c r="BP120" i="10"/>
  <c r="BH121" i="10"/>
  <c r="BP121" i="10"/>
  <c r="BH122" i="10"/>
  <c r="BP122" i="10"/>
  <c r="BH123" i="10"/>
  <c r="BP123" i="10"/>
  <c r="BH124" i="10"/>
  <c r="BP124" i="10"/>
  <c r="BV11" i="10"/>
  <c r="BT19" i="10"/>
  <c r="BL27" i="10"/>
  <c r="BR34" i="10"/>
  <c r="BP40" i="10"/>
  <c r="BO45" i="10"/>
  <c r="BI50" i="10"/>
  <c r="BS54" i="10"/>
  <c r="BK58" i="10"/>
  <c r="BR61" i="10"/>
  <c r="BM65" i="10"/>
  <c r="BT68" i="10"/>
  <c r="BS71" i="10"/>
  <c r="BV74" i="10"/>
  <c r="BP77" i="10"/>
  <c r="BG79" i="10"/>
  <c r="BL80" i="10"/>
  <c r="BN81" i="10"/>
  <c r="BP82" i="10"/>
  <c r="BS83" i="10"/>
  <c r="BU84" i="10"/>
  <c r="BG86" i="10"/>
  <c r="BJ87" i="10"/>
  <c r="BL88" i="10"/>
  <c r="BN89" i="10"/>
  <c r="BP90" i="10"/>
  <c r="BR91" i="10"/>
  <c r="BO92" i="10"/>
  <c r="BN93" i="10"/>
  <c r="BL94" i="10"/>
  <c r="BJ95" i="10"/>
  <c r="BV95" i="10"/>
  <c r="BS96" i="10"/>
  <c r="BN97" i="10"/>
  <c r="BJ98" i="10"/>
  <c r="BT98" i="10"/>
  <c r="BN99" i="10"/>
  <c r="BI100" i="10"/>
  <c r="BR100" i="10"/>
  <c r="BK101" i="10"/>
  <c r="BT101" i="10"/>
  <c r="BM102" i="10"/>
  <c r="BV102" i="10"/>
  <c r="BO103" i="10"/>
  <c r="BI104" i="10"/>
  <c r="BR104" i="10"/>
  <c r="BK105" i="10"/>
  <c r="BT105" i="10"/>
  <c r="BM106" i="10"/>
  <c r="BV106" i="10"/>
  <c r="BO107" i="10"/>
  <c r="BI108" i="10"/>
  <c r="BQ108" i="10"/>
  <c r="BI109" i="10"/>
  <c r="BQ109" i="10"/>
  <c r="BI110" i="10"/>
  <c r="BQ110" i="10"/>
  <c r="BI111" i="10"/>
  <c r="BQ111" i="10"/>
  <c r="BI112" i="10"/>
  <c r="BQ112" i="10"/>
  <c r="BI113" i="10"/>
  <c r="BQ113" i="10"/>
  <c r="BI114" i="10"/>
  <c r="BQ114" i="10"/>
  <c r="BI115" i="10"/>
  <c r="BQ115" i="10"/>
  <c r="BI116" i="10"/>
  <c r="BU2" i="10"/>
  <c r="BJ13" i="10"/>
  <c r="BN20" i="10"/>
  <c r="BL28" i="10"/>
  <c r="BR35" i="10"/>
  <c r="BV40" i="10"/>
  <c r="BK46" i="10"/>
  <c r="BU50" i="10"/>
  <c r="BG55" i="10"/>
  <c r="BS58" i="10"/>
  <c r="BK62" i="10"/>
  <c r="BR65" i="10"/>
  <c r="BK69" i="10"/>
  <c r="BK72" i="10"/>
  <c r="BJ75" i="10"/>
  <c r="BU77" i="10"/>
  <c r="BJ79" i="10"/>
  <c r="BN80" i="10"/>
  <c r="BP81" i="10"/>
  <c r="BS82" i="10"/>
  <c r="BU83" i="10"/>
  <c r="BG85" i="10"/>
  <c r="BJ86" i="10"/>
  <c r="BL87" i="10"/>
  <c r="BN88" i="10"/>
  <c r="BP89" i="10"/>
  <c r="BS90" i="10"/>
  <c r="BS91" i="10"/>
  <c r="BP92" i="10"/>
  <c r="BP93" i="10"/>
  <c r="BO94" i="10"/>
  <c r="BL95" i="10"/>
  <c r="BG96" i="10"/>
  <c r="BT96" i="10"/>
  <c r="BP97" i="10"/>
  <c r="BK98" i="10"/>
  <c r="BU98" i="10"/>
  <c r="BP99" i="10"/>
  <c r="BJ100" i="10"/>
  <c r="BS100" i="10"/>
  <c r="BL101" i="10"/>
  <c r="BU101" i="10"/>
  <c r="BN102" i="10"/>
  <c r="BG103" i="10"/>
  <c r="BQ103" i="10"/>
  <c r="BJ104" i="10"/>
  <c r="BS104" i="10"/>
  <c r="BL105" i="10"/>
  <c r="BU105" i="10"/>
  <c r="BN106" i="10"/>
  <c r="BG107" i="10"/>
  <c r="BQ107" i="10"/>
  <c r="BJ108" i="10"/>
  <c r="BR108" i="10"/>
  <c r="BJ109" i="10"/>
  <c r="BR109" i="10"/>
  <c r="BJ110" i="10"/>
  <c r="BR110" i="10"/>
  <c r="BJ111" i="10"/>
  <c r="BN4" i="10"/>
  <c r="BL13" i="10"/>
  <c r="BL21" i="10"/>
  <c r="BT28" i="10"/>
  <c r="BU35" i="10"/>
  <c r="BQ41" i="10"/>
  <c r="BN46" i="10"/>
  <c r="BG51" i="10"/>
  <c r="BM55" i="10"/>
  <c r="BU58" i="10"/>
  <c r="BU4" i="10"/>
  <c r="BK14" i="10"/>
  <c r="BR21" i="10"/>
  <c r="BV28" i="10"/>
  <c r="BN36" i="10"/>
  <c r="BS41" i="10"/>
  <c r="BO46" i="10"/>
  <c r="BO51" i="10"/>
  <c r="BP55" i="10"/>
  <c r="BG59" i="10"/>
  <c r="BS62" i="10"/>
  <c r="BK66" i="10"/>
  <c r="BN69" i="10"/>
  <c r="BR72" i="10"/>
  <c r="BR75" i="10"/>
  <c r="BG78" i="10"/>
  <c r="BM79" i="10"/>
  <c r="BP80" i="10"/>
  <c r="BS81" i="10"/>
  <c r="BU82" i="10"/>
  <c r="BG84" i="10"/>
  <c r="BJ85" i="10"/>
  <c r="BL86" i="10"/>
  <c r="BN87" i="10"/>
  <c r="BP88" i="10"/>
  <c r="BS89" i="10"/>
  <c r="BR7" i="10"/>
  <c r="BV15" i="10"/>
  <c r="BL23" i="10"/>
  <c r="BL31" i="10"/>
  <c r="BS37" i="10"/>
  <c r="BV42" i="10"/>
  <c r="BV47" i="10"/>
  <c r="BQ52" i="10"/>
  <c r="BL56" i="10"/>
  <c r="BH60" i="10"/>
  <c r="BP63" i="10"/>
  <c r="BG67" i="10"/>
  <c r="BM70" i="10"/>
  <c r="BM73" i="10"/>
  <c r="BL76" i="10"/>
  <c r="BM78" i="10"/>
  <c r="BR79" i="10"/>
  <c r="BU80" i="10"/>
  <c r="BG82" i="10"/>
  <c r="BJ83" i="10"/>
  <c r="BL84" i="10"/>
  <c r="BN85" i="10"/>
  <c r="BP86" i="10"/>
  <c r="BS87" i="10"/>
  <c r="BU88" i="10"/>
  <c r="BG90" i="10"/>
  <c r="BJ91" i="10"/>
  <c r="BG92" i="10"/>
  <c r="BG93" i="10"/>
  <c r="BV93" i="10"/>
  <c r="BT94" i="10"/>
  <c r="BP95" i="10"/>
  <c r="BL96" i="10"/>
  <c r="BH97" i="10"/>
  <c r="BU97" i="10"/>
  <c r="BO98" i="10"/>
  <c r="BJ99" i="10"/>
  <c r="BT99" i="10"/>
  <c r="BR32" i="10"/>
  <c r="BN53" i="10"/>
  <c r="BH66" i="10"/>
  <c r="BV73" i="10"/>
  <c r="BU79" i="10"/>
  <c r="BT82" i="10"/>
  <c r="BR85" i="10"/>
  <c r="BG89" i="10"/>
  <c r="BM91" i="10"/>
  <c r="BJ93" i="10"/>
  <c r="BG95" i="10"/>
  <c r="BO96" i="10"/>
  <c r="BG98" i="10"/>
  <c r="BL99" i="10"/>
  <c r="BN100" i="10"/>
  <c r="BN101" i="10"/>
  <c r="BK102" i="10"/>
  <c r="BK103" i="10"/>
  <c r="BK104" i="10"/>
  <c r="BG105" i="10"/>
  <c r="BG106" i="10"/>
  <c r="BT106" i="10"/>
  <c r="BT107" i="10"/>
  <c r="BS108" i="10"/>
  <c r="BN109" i="10"/>
  <c r="BL110" i="10"/>
  <c r="BG111" i="10"/>
  <c r="BT111" i="10"/>
  <c r="BN112" i="10"/>
  <c r="BJ113" i="10"/>
  <c r="BT113" i="10"/>
  <c r="BN114" i="10"/>
  <c r="BJ115" i="10"/>
  <c r="BT115" i="10"/>
  <c r="BN116" i="10"/>
  <c r="BG117" i="10"/>
  <c r="BQ117" i="10"/>
  <c r="BJ118" i="10"/>
  <c r="BS118" i="10"/>
  <c r="BL119" i="10"/>
  <c r="BU119" i="10"/>
  <c r="BN120" i="10"/>
  <c r="BG121" i="10"/>
  <c r="BQ121" i="10"/>
  <c r="BJ122" i="10"/>
  <c r="BS122" i="10"/>
  <c r="BL123" i="10"/>
  <c r="BU123" i="10"/>
  <c r="BN124" i="10"/>
  <c r="BG125" i="10"/>
  <c r="BO125" i="10"/>
  <c r="BG126" i="10"/>
  <c r="BO126" i="10"/>
  <c r="BG127" i="10"/>
  <c r="BO127" i="10"/>
  <c r="BG128" i="10"/>
  <c r="BO128" i="10"/>
  <c r="BG129" i="10"/>
  <c r="BO129" i="10"/>
  <c r="BG130" i="10"/>
  <c r="BO130" i="10"/>
  <c r="BG131" i="10"/>
  <c r="BO131" i="10"/>
  <c r="BG132" i="10"/>
  <c r="BO132" i="10"/>
  <c r="BG133" i="10"/>
  <c r="BO133" i="10"/>
  <c r="BG134" i="10"/>
  <c r="BO134" i="10"/>
  <c r="BG135" i="10"/>
  <c r="BO135" i="10"/>
  <c r="BG136" i="10"/>
  <c r="BO136" i="10"/>
  <c r="BG137" i="10"/>
  <c r="BO137" i="10"/>
  <c r="BG138" i="10"/>
  <c r="BO138" i="10"/>
  <c r="BG139" i="10"/>
  <c r="BO139" i="10"/>
  <c r="BG140" i="10"/>
  <c r="BO140" i="10"/>
  <c r="BG141" i="10"/>
  <c r="BO141" i="10"/>
  <c r="BG142" i="10"/>
  <c r="BO142" i="10"/>
  <c r="BG143" i="10"/>
  <c r="BO143" i="10"/>
  <c r="BG144" i="10"/>
  <c r="BO144" i="10"/>
  <c r="BG145" i="10"/>
  <c r="BO145" i="10"/>
  <c r="BG146" i="10"/>
  <c r="BO146" i="10"/>
  <c r="BG147" i="10"/>
  <c r="BO147" i="10"/>
  <c r="BG148" i="10"/>
  <c r="BO148" i="10"/>
  <c r="BL8" i="10"/>
  <c r="BP38" i="10"/>
  <c r="BU56" i="10"/>
  <c r="BP67" i="10"/>
  <c r="BO75" i="10"/>
  <c r="BV79" i="10"/>
  <c r="BL83" i="10"/>
  <c r="BK86" i="10"/>
  <c r="BH89" i="10"/>
  <c r="BU91" i="10"/>
  <c r="BR93" i="10"/>
  <c r="BM95" i="10"/>
  <c r="BU96" i="10"/>
  <c r="BL98" i="10"/>
  <c r="BR99" i="10"/>
  <c r="BO100" i="10"/>
  <c r="BO101" i="10"/>
  <c r="BO102" i="10"/>
  <c r="BL103" i="10"/>
  <c r="BL104" i="10"/>
  <c r="BI105" i="10"/>
  <c r="BI106" i="10"/>
  <c r="BI107" i="10"/>
  <c r="BU107" i="10"/>
  <c r="BT108" i="10"/>
  <c r="BO109" i="10"/>
  <c r="BM110" i="10"/>
  <c r="BK111" i="10"/>
  <c r="BU111" i="10"/>
  <c r="BO112" i="10"/>
  <c r="BK113" i="10"/>
  <c r="BU113" i="10"/>
  <c r="BO114" i="10"/>
  <c r="BK115" i="10"/>
  <c r="BU115" i="10"/>
  <c r="BO116" i="10"/>
  <c r="BI117" i="10"/>
  <c r="BR117" i="10"/>
  <c r="BK118" i="10"/>
  <c r="BT118" i="10"/>
  <c r="BM119" i="10"/>
  <c r="BV119" i="10"/>
  <c r="BO120" i="10"/>
  <c r="BI121" i="10"/>
  <c r="BR121" i="10"/>
  <c r="BK122" i="10"/>
  <c r="BT122" i="10"/>
  <c r="BM123" i="10"/>
  <c r="BV123" i="10"/>
  <c r="BO124" i="10"/>
  <c r="BH125" i="10"/>
  <c r="BP125" i="10"/>
  <c r="BH126" i="10"/>
  <c r="BP126" i="10"/>
  <c r="BH127" i="10"/>
  <c r="BP127" i="10"/>
  <c r="BH128" i="10"/>
  <c r="BP128" i="10"/>
  <c r="BH129" i="10"/>
  <c r="BP129" i="10"/>
  <c r="BH130" i="10"/>
  <c r="BP130" i="10"/>
  <c r="BH131" i="10"/>
  <c r="BP131" i="10"/>
  <c r="BH132" i="10"/>
  <c r="BP132" i="10"/>
  <c r="BH133" i="10"/>
  <c r="BP133" i="10"/>
  <c r="BH134" i="10"/>
  <c r="BP134" i="10"/>
  <c r="BH135" i="10"/>
  <c r="BP135" i="10"/>
  <c r="BH136" i="10"/>
  <c r="BP136" i="10"/>
  <c r="BH137" i="10"/>
  <c r="BP137" i="10"/>
  <c r="BH138" i="10"/>
  <c r="BP138" i="10"/>
  <c r="BH139" i="10"/>
  <c r="BP139" i="10"/>
  <c r="BP9" i="10"/>
  <c r="BS38" i="10"/>
  <c r="BG57" i="10"/>
  <c r="BR67" i="10"/>
  <c r="BT76" i="10"/>
  <c r="BO80" i="10"/>
  <c r="BM83" i="10"/>
  <c r="BS86" i="10"/>
  <c r="BR89" i="10"/>
  <c r="BV91" i="10"/>
  <c r="BS93" i="10"/>
  <c r="BN95" i="10"/>
  <c r="BG97" i="10"/>
  <c r="BN98" i="10"/>
  <c r="BS99" i="10"/>
  <c r="BT100" i="10"/>
  <c r="BQ101" i="10"/>
  <c r="BQ102" i="10"/>
  <c r="BM103" i="10"/>
  <c r="BM104" i="10"/>
  <c r="BM105" i="10"/>
  <c r="BJ106" i="10"/>
  <c r="BJ107" i="10"/>
  <c r="BV107" i="10"/>
  <c r="BU108" i="10"/>
  <c r="BS109" i="10"/>
  <c r="BN110" i="10"/>
  <c r="BL111" i="10"/>
  <c r="BV111" i="10"/>
  <c r="BR112" i="10"/>
  <c r="BL113" i="10"/>
  <c r="BV113" i="10"/>
  <c r="BR114" i="10"/>
  <c r="BL115" i="10"/>
  <c r="BV115" i="10"/>
  <c r="BQ116" i="10"/>
  <c r="BJ117" i="10"/>
  <c r="BS117" i="10"/>
  <c r="BL118" i="10"/>
  <c r="BU118" i="10"/>
  <c r="BN119" i="10"/>
  <c r="BG120" i="10"/>
  <c r="BQ120" i="10"/>
  <c r="BJ121" i="10"/>
  <c r="BS121" i="10"/>
  <c r="BL122" i="10"/>
  <c r="BU122" i="10"/>
  <c r="BN123" i="10"/>
  <c r="BG124" i="10"/>
  <c r="BQ124" i="10"/>
  <c r="BI125" i="10"/>
  <c r="BQ125" i="10"/>
  <c r="BI126" i="10"/>
  <c r="BQ126" i="10"/>
  <c r="BI127" i="10"/>
  <c r="BQ127" i="10"/>
  <c r="BI128" i="10"/>
  <c r="BQ128" i="10"/>
  <c r="BI129" i="10"/>
  <c r="BQ129" i="10"/>
  <c r="BI130" i="10"/>
  <c r="BQ130" i="10"/>
  <c r="BI131" i="10"/>
  <c r="BQ131" i="10"/>
  <c r="BI132" i="10"/>
  <c r="BQ132" i="10"/>
  <c r="BI133" i="10"/>
  <c r="BQ133" i="10"/>
  <c r="BI134" i="10"/>
  <c r="BQ134" i="10"/>
  <c r="BI135" i="10"/>
  <c r="BQ135" i="10"/>
  <c r="BI136" i="10"/>
  <c r="BN17" i="10"/>
  <c r="BU43" i="10"/>
  <c r="BS60" i="10"/>
  <c r="BP70" i="10"/>
  <c r="BV77" i="10"/>
  <c r="BH81" i="10"/>
  <c r="BN84" i="10"/>
  <c r="BM87" i="10"/>
  <c r="BK90" i="10"/>
  <c r="BL92" i="10"/>
  <c r="BJ94" i="10"/>
  <c r="BS95" i="10"/>
  <c r="BL97" i="10"/>
  <c r="BR98" i="10"/>
  <c r="BV99" i="10"/>
  <c r="BV100" i="10"/>
  <c r="BV101" i="10"/>
  <c r="BS102" i="10"/>
  <c r="BS103" i="10"/>
  <c r="BO104" i="10"/>
  <c r="BO105" i="10"/>
  <c r="BO106" i="10"/>
  <c r="BL107" i="10"/>
  <c r="BL108" i="10"/>
  <c r="BG109" i="10"/>
  <c r="BU109" i="10"/>
  <c r="BS110" i="10"/>
  <c r="BN111" i="10"/>
  <c r="BJ112" i="10"/>
  <c r="BT112" i="10"/>
  <c r="BN113" i="10"/>
  <c r="BJ114" i="10"/>
  <c r="BT114" i="10"/>
  <c r="BN115" i="10"/>
  <c r="BJ116" i="10"/>
  <c r="BS116" i="10"/>
  <c r="BL117" i="10"/>
  <c r="BU117" i="10"/>
  <c r="BN118" i="10"/>
  <c r="BG119" i="10"/>
  <c r="BQ119" i="10"/>
  <c r="BJ120" i="10"/>
  <c r="BS120" i="10"/>
  <c r="BL121" i="10"/>
  <c r="BU121" i="10"/>
  <c r="BN122" i="10"/>
  <c r="BG123" i="10"/>
  <c r="BQ123" i="10"/>
  <c r="BJ124" i="10"/>
  <c r="BS124" i="10"/>
  <c r="BK125" i="10"/>
  <c r="BS125" i="10"/>
  <c r="BK126" i="10"/>
  <c r="BS126" i="10"/>
  <c r="BK127" i="10"/>
  <c r="BS127" i="10"/>
  <c r="BK128" i="10"/>
  <c r="BS128" i="10"/>
  <c r="BK129" i="10"/>
  <c r="BS129" i="10"/>
  <c r="BK130" i="10"/>
  <c r="BS130" i="10"/>
  <c r="BK131" i="10"/>
  <c r="BS131" i="10"/>
  <c r="BK132" i="10"/>
  <c r="BS132" i="10"/>
  <c r="BK133" i="10"/>
  <c r="BS133" i="10"/>
  <c r="BK134" i="10"/>
  <c r="BS134" i="10"/>
  <c r="BK135" i="10"/>
  <c r="BS135" i="10"/>
  <c r="BK136" i="10"/>
  <c r="BS136" i="10"/>
  <c r="BK137" i="10"/>
  <c r="BS137" i="10"/>
  <c r="BK138" i="10"/>
  <c r="BS138" i="10"/>
  <c r="BK139" i="10"/>
  <c r="BS139" i="10"/>
  <c r="BK140" i="10"/>
  <c r="BS140" i="10"/>
  <c r="BK141" i="10"/>
  <c r="BS141" i="10"/>
  <c r="BK142" i="10"/>
  <c r="BT24" i="10"/>
  <c r="BU48" i="10"/>
  <c r="BH64" i="10"/>
  <c r="BL72" i="10"/>
  <c r="BP78" i="10"/>
  <c r="BJ82" i="10"/>
  <c r="BH85" i="10"/>
  <c r="BV87" i="10"/>
  <c r="BU90" i="10"/>
  <c r="BU92" i="10"/>
  <c r="BS94" i="10"/>
  <c r="BK96" i="10"/>
  <c r="BS97" i="10"/>
  <c r="BH99" i="10"/>
  <c r="BL62" i="10"/>
  <c r="BG81" i="10"/>
  <c r="BO88" i="10"/>
  <c r="BP94" i="10"/>
  <c r="BP98" i="10"/>
  <c r="BG101" i="10"/>
  <c r="BT102" i="10"/>
  <c r="BT104" i="10"/>
  <c r="BQ106" i="10"/>
  <c r="BM108" i="10"/>
  <c r="BV109" i="10"/>
  <c r="BO111" i="10"/>
  <c r="BU112" i="10"/>
  <c r="BK114" i="10"/>
  <c r="BO115" i="10"/>
  <c r="BT116" i="10"/>
  <c r="BV117" i="10"/>
  <c r="BI119" i="10"/>
  <c r="BK120" i="10"/>
  <c r="BM121" i="10"/>
  <c r="BO122" i="10"/>
  <c r="BR123" i="10"/>
  <c r="BT124" i="10"/>
  <c r="BT125" i="10"/>
  <c r="BT126" i="10"/>
  <c r="BT127" i="10"/>
  <c r="BT128" i="10"/>
  <c r="BT129" i="10"/>
  <c r="BT130" i="10"/>
  <c r="BT131" i="10"/>
  <c r="BT132" i="10"/>
  <c r="BT133" i="10"/>
  <c r="BT134" i="10"/>
  <c r="BT135" i="10"/>
  <c r="BR136" i="10"/>
  <c r="BN137" i="10"/>
  <c r="BL138" i="10"/>
  <c r="BI139" i="10"/>
  <c r="BU139" i="10"/>
  <c r="BP140" i="10"/>
  <c r="BJ141" i="10"/>
  <c r="BU141" i="10"/>
  <c r="BP142" i="10"/>
  <c r="BI143" i="10"/>
  <c r="BR143" i="10"/>
  <c r="BK144" i="10"/>
  <c r="BT144" i="10"/>
  <c r="BM145" i="10"/>
  <c r="BV145" i="10"/>
  <c r="BP146" i="10"/>
  <c r="BI147" i="10"/>
  <c r="BR147" i="10"/>
  <c r="BK148" i="10"/>
  <c r="BT148" i="10"/>
  <c r="BL149" i="10"/>
  <c r="BT149" i="10"/>
  <c r="BL150" i="10"/>
  <c r="BT150" i="10"/>
  <c r="BL151" i="10"/>
  <c r="BT151" i="10"/>
  <c r="BL152" i="10"/>
  <c r="BT152" i="10"/>
  <c r="BL153" i="10"/>
  <c r="BT153" i="10"/>
  <c r="BL154" i="10"/>
  <c r="BT154" i="10"/>
  <c r="BL155" i="10"/>
  <c r="BT155" i="10"/>
  <c r="BL156" i="10"/>
  <c r="BT156" i="10"/>
  <c r="BL157" i="10"/>
  <c r="BT157" i="10"/>
  <c r="BL158" i="10"/>
  <c r="BT158" i="10"/>
  <c r="BL159" i="10"/>
  <c r="BT159" i="10"/>
  <c r="BL160" i="10"/>
  <c r="BT160" i="10"/>
  <c r="BL161" i="10"/>
  <c r="BT161" i="10"/>
  <c r="BL162" i="10"/>
  <c r="BT162" i="10"/>
  <c r="BL163" i="10"/>
  <c r="BT163" i="10"/>
  <c r="BL164" i="10"/>
  <c r="BT164" i="10"/>
  <c r="BL165" i="10"/>
  <c r="BT165" i="10"/>
  <c r="BL166" i="10"/>
  <c r="BT166" i="10"/>
  <c r="BL167" i="10"/>
  <c r="BT167" i="10"/>
  <c r="BL168" i="10"/>
  <c r="BT168" i="10"/>
  <c r="BL169" i="10"/>
  <c r="BT169" i="10"/>
  <c r="BL170" i="10"/>
  <c r="BT170" i="10"/>
  <c r="BL171" i="10"/>
  <c r="BT171" i="10"/>
  <c r="BL172" i="10"/>
  <c r="BT172" i="10"/>
  <c r="BL173" i="10"/>
  <c r="BT173" i="10"/>
  <c r="BL174" i="10"/>
  <c r="BT174" i="10"/>
  <c r="BL175" i="10"/>
  <c r="BT175" i="10"/>
  <c r="BL176" i="10"/>
  <c r="BT176" i="10"/>
  <c r="BL177" i="10"/>
  <c r="BT177" i="10"/>
  <c r="BL178" i="10"/>
  <c r="BT178" i="10"/>
  <c r="BL179" i="10"/>
  <c r="BT179" i="10"/>
  <c r="BL180" i="10"/>
  <c r="BT180" i="10"/>
  <c r="BL181" i="10"/>
  <c r="BT181" i="10"/>
  <c r="BL182" i="10"/>
  <c r="BT182" i="10"/>
  <c r="BL183" i="10"/>
  <c r="BT183" i="10"/>
  <c r="BL184" i="10"/>
  <c r="BT184" i="10"/>
  <c r="BL185" i="10"/>
  <c r="BT185" i="10"/>
  <c r="BL186" i="10"/>
  <c r="BT186" i="10"/>
  <c r="BL187" i="10"/>
  <c r="BT187" i="10"/>
  <c r="BL188" i="10"/>
  <c r="BT188" i="10"/>
  <c r="BL189" i="10"/>
  <c r="BT189" i="10"/>
  <c r="BL190" i="10"/>
  <c r="BT190" i="10"/>
  <c r="BL191" i="10"/>
  <c r="BT191" i="10"/>
  <c r="BL192" i="10"/>
  <c r="BT192" i="10"/>
  <c r="BL193" i="10"/>
  <c r="BT193" i="10"/>
  <c r="BL194" i="10"/>
  <c r="BT194" i="10"/>
  <c r="BL195" i="10"/>
  <c r="BT195" i="10"/>
  <c r="BL196" i="10"/>
  <c r="BT196" i="10"/>
  <c r="BL197" i="10"/>
  <c r="BT197" i="10"/>
  <c r="BL198" i="10"/>
  <c r="BT198" i="10"/>
  <c r="BL199" i="10"/>
  <c r="BT199" i="10"/>
  <c r="BL200" i="10"/>
  <c r="BT200" i="10"/>
  <c r="BL201" i="10"/>
  <c r="BT201" i="10"/>
  <c r="BL202" i="10"/>
  <c r="BT202" i="10"/>
  <c r="BL203" i="10"/>
  <c r="BT203" i="10"/>
  <c r="BL204" i="10"/>
  <c r="BT204" i="10"/>
  <c r="BL205" i="10"/>
  <c r="BT205" i="10"/>
  <c r="BL206" i="10"/>
  <c r="BT206" i="10"/>
  <c r="BV16" i="10"/>
  <c r="BK64" i="10"/>
  <c r="BR81" i="10"/>
  <c r="BJ90" i="10"/>
  <c r="BU94" i="10"/>
  <c r="BG99" i="10"/>
  <c r="BI101" i="10"/>
  <c r="BI103" i="10"/>
  <c r="BU104" i="10"/>
  <c r="BR106" i="10"/>
  <c r="BN108" i="10"/>
  <c r="BG110" i="10"/>
  <c r="BR111" i="10"/>
  <c r="BV112" i="10"/>
  <c r="BL114" i="10"/>
  <c r="BR115" i="10"/>
  <c r="BU116" i="10"/>
  <c r="BG118" i="10"/>
  <c r="BJ119" i="10"/>
  <c r="BL120" i="10"/>
  <c r="BN121" i="10"/>
  <c r="BQ122" i="10"/>
  <c r="BS123" i="10"/>
  <c r="BU124" i="10"/>
  <c r="BU125" i="10"/>
  <c r="BU126" i="10"/>
  <c r="BU127" i="10"/>
  <c r="BU128" i="10"/>
  <c r="BU129" i="10"/>
  <c r="BU130" i="10"/>
  <c r="BU131" i="10"/>
  <c r="BU132" i="10"/>
  <c r="BU133" i="10"/>
  <c r="BU134" i="10"/>
  <c r="BU135" i="10"/>
  <c r="BT136" i="10"/>
  <c r="BQ137" i="10"/>
  <c r="BM138" i="10"/>
  <c r="BJ139" i="10"/>
  <c r="BV139" i="10"/>
  <c r="BQ140" i="10"/>
  <c r="BL141" i="10"/>
  <c r="BV141" i="10"/>
  <c r="BQ142" i="10"/>
  <c r="BJ143" i="10"/>
  <c r="BS143" i="10"/>
  <c r="BL144" i="10"/>
  <c r="BU144" i="10"/>
  <c r="BN145" i="10"/>
  <c r="BH146" i="10"/>
  <c r="BQ146" i="10"/>
  <c r="BJ147" i="10"/>
  <c r="BS147" i="10"/>
  <c r="BL148" i="10"/>
  <c r="BU148" i="10"/>
  <c r="BM149" i="10"/>
  <c r="BU149" i="10"/>
  <c r="BM150" i="10"/>
  <c r="BU150" i="10"/>
  <c r="BM151" i="10"/>
  <c r="BU151" i="10"/>
  <c r="BM152" i="10"/>
  <c r="BU152" i="10"/>
  <c r="BM153" i="10"/>
  <c r="BU153" i="10"/>
  <c r="BM154" i="10"/>
  <c r="BU154" i="10"/>
  <c r="BM155" i="10"/>
  <c r="BU155" i="10"/>
  <c r="BM156" i="10"/>
  <c r="BU156" i="10"/>
  <c r="BM157" i="10"/>
  <c r="BU157" i="10"/>
  <c r="BM158" i="10"/>
  <c r="BU158" i="10"/>
  <c r="BM159" i="10"/>
  <c r="BU159" i="10"/>
  <c r="BM160" i="10"/>
  <c r="BU160" i="10"/>
  <c r="BM161" i="10"/>
  <c r="BU161" i="10"/>
  <c r="BM162" i="10"/>
  <c r="BU162" i="10"/>
  <c r="BM163" i="10"/>
  <c r="BU163" i="10"/>
  <c r="BM164" i="10"/>
  <c r="BU164" i="10"/>
  <c r="BM165" i="10"/>
  <c r="BU165" i="10"/>
  <c r="BM166" i="10"/>
  <c r="BU166" i="10"/>
  <c r="BM167" i="10"/>
  <c r="BU167" i="10"/>
  <c r="BM168" i="10"/>
  <c r="BU168" i="10"/>
  <c r="BM169" i="10"/>
  <c r="BU169" i="10"/>
  <c r="BM170" i="10"/>
  <c r="BU170" i="10"/>
  <c r="BM171" i="10"/>
  <c r="BU171" i="10"/>
  <c r="BM172" i="10"/>
  <c r="BU172" i="10"/>
  <c r="BM173" i="10"/>
  <c r="BU173" i="10"/>
  <c r="BM174" i="10"/>
  <c r="BU174" i="10"/>
  <c r="BM175" i="10"/>
  <c r="BU175" i="10"/>
  <c r="BM176" i="10"/>
  <c r="BU176" i="10"/>
  <c r="BM177" i="10"/>
  <c r="BU177" i="10"/>
  <c r="BM178" i="10"/>
  <c r="BU178" i="10"/>
  <c r="BM179" i="10"/>
  <c r="BU179" i="10"/>
  <c r="BM180" i="10"/>
  <c r="BU180" i="10"/>
  <c r="BM181" i="10"/>
  <c r="BU181" i="10"/>
  <c r="BM182" i="10"/>
  <c r="BU182" i="10"/>
  <c r="BM183" i="10"/>
  <c r="BU183" i="10"/>
  <c r="BM184" i="10"/>
  <c r="BU184" i="10"/>
  <c r="BM185" i="10"/>
  <c r="BU185" i="10"/>
  <c r="BM186" i="10"/>
  <c r="BU186" i="10"/>
  <c r="BM187" i="10"/>
  <c r="BU187" i="10"/>
  <c r="BM188" i="10"/>
  <c r="BU188" i="10"/>
  <c r="BM189" i="10"/>
  <c r="BU189" i="10"/>
  <c r="BM190" i="10"/>
  <c r="BU190" i="10"/>
  <c r="BM191" i="10"/>
  <c r="BU191" i="10"/>
  <c r="BM192" i="10"/>
  <c r="BU192" i="10"/>
  <c r="BM193" i="10"/>
  <c r="BU193" i="10"/>
  <c r="BM194" i="10"/>
  <c r="BU194" i="10"/>
  <c r="BM195" i="10"/>
  <c r="BU195" i="10"/>
  <c r="BM196" i="10"/>
  <c r="BU196" i="10"/>
  <c r="BM197" i="10"/>
  <c r="BU197" i="10"/>
  <c r="BM198" i="10"/>
  <c r="BU198" i="10"/>
  <c r="BM199" i="10"/>
  <c r="BN24" i="10"/>
  <c r="BM69" i="10"/>
  <c r="BK82" i="10"/>
  <c r="BT90" i="10"/>
  <c r="BR95" i="10"/>
  <c r="BK99" i="10"/>
  <c r="BM101" i="10"/>
  <c r="BJ103" i="10"/>
  <c r="BV104" i="10"/>
  <c r="BS106" i="10"/>
  <c r="BO108" i="10"/>
  <c r="BK110" i="10"/>
  <c r="BS111" i="10"/>
  <c r="BG113" i="10"/>
  <c r="BM114" i="10"/>
  <c r="BS115" i="10"/>
  <c r="BV116" i="10"/>
  <c r="BI118" i="10"/>
  <c r="BK119" i="10"/>
  <c r="BM120" i="10"/>
  <c r="BO121" i="10"/>
  <c r="BR122" i="10"/>
  <c r="BT123" i="10"/>
  <c r="BV124" i="10"/>
  <c r="BV125" i="10"/>
  <c r="BV126" i="10"/>
  <c r="BV127" i="10"/>
  <c r="BV128" i="10"/>
  <c r="BV129" i="10"/>
  <c r="BV130" i="10"/>
  <c r="BV131" i="10"/>
  <c r="BV132" i="10"/>
  <c r="BV133" i="10"/>
  <c r="BV134" i="10"/>
  <c r="BV135" i="10"/>
  <c r="BU136" i="10"/>
  <c r="BR137" i="10"/>
  <c r="BN138" i="10"/>
  <c r="BL139" i="10"/>
  <c r="BH140" i="10"/>
  <c r="BR140" i="10"/>
  <c r="BM141" i="10"/>
  <c r="BH142" i="10"/>
  <c r="BR142" i="10"/>
  <c r="BK143" i="10"/>
  <c r="BT143" i="10"/>
  <c r="BM144" i="10"/>
  <c r="BV144" i="10"/>
  <c r="BP145" i="10"/>
  <c r="BI146" i="10"/>
  <c r="BR146" i="10"/>
  <c r="BK147" i="10"/>
  <c r="BT147" i="10"/>
  <c r="BM148" i="10"/>
  <c r="BV148" i="10"/>
  <c r="BN149" i="10"/>
  <c r="BV149" i="10"/>
  <c r="BN150" i="10"/>
  <c r="BV150" i="10"/>
  <c r="BN151" i="10"/>
  <c r="BV151" i="10"/>
  <c r="BN152" i="10"/>
  <c r="BV152" i="10"/>
  <c r="BN153" i="10"/>
  <c r="BV153" i="10"/>
  <c r="BN154" i="10"/>
  <c r="BV154" i="10"/>
  <c r="BN155" i="10"/>
  <c r="BV155" i="10"/>
  <c r="BN156" i="10"/>
  <c r="BV156" i="10"/>
  <c r="BN157" i="10"/>
  <c r="BV157" i="10"/>
  <c r="BN158" i="10"/>
  <c r="BV158" i="10"/>
  <c r="BN159" i="10"/>
  <c r="BV159" i="10"/>
  <c r="BN160" i="10"/>
  <c r="BV160" i="10"/>
  <c r="BN161" i="10"/>
  <c r="BV161" i="10"/>
  <c r="BN162" i="10"/>
  <c r="BV162" i="10"/>
  <c r="BN163" i="10"/>
  <c r="BV163" i="10"/>
  <c r="BN164" i="10"/>
  <c r="BV164" i="10"/>
  <c r="BN165" i="10"/>
  <c r="BV165" i="10"/>
  <c r="BN166" i="10"/>
  <c r="BV166" i="10"/>
  <c r="BN167" i="10"/>
  <c r="BV167" i="10"/>
  <c r="BN168" i="10"/>
  <c r="BV168" i="10"/>
  <c r="BN169" i="10"/>
  <c r="BV169" i="10"/>
  <c r="BN170" i="10"/>
  <c r="BV170" i="10"/>
  <c r="BN171" i="10"/>
  <c r="BV171" i="10"/>
  <c r="BN172" i="10"/>
  <c r="BV172" i="10"/>
  <c r="BN173" i="10"/>
  <c r="BV173" i="10"/>
  <c r="BN174" i="10"/>
  <c r="BV174" i="10"/>
  <c r="BN175" i="10"/>
  <c r="BV175" i="10"/>
  <c r="BN176" i="10"/>
  <c r="BV176" i="10"/>
  <c r="BN177" i="10"/>
  <c r="BV177" i="10"/>
  <c r="BN178" i="10"/>
  <c r="BV178" i="10"/>
  <c r="BN179" i="10"/>
  <c r="BV179" i="10"/>
  <c r="BN180" i="10"/>
  <c r="BV180" i="10"/>
  <c r="BN181" i="10"/>
  <c r="BV181" i="10"/>
  <c r="BN182" i="10"/>
  <c r="BV182" i="10"/>
  <c r="BN183" i="10"/>
  <c r="BV183" i="10"/>
  <c r="BN184" i="10"/>
  <c r="BV184" i="10"/>
  <c r="BN185" i="10"/>
  <c r="BV185" i="10"/>
  <c r="BN186" i="10"/>
  <c r="BV186" i="10"/>
  <c r="BN187" i="10"/>
  <c r="BV187" i="10"/>
  <c r="BN188" i="10"/>
  <c r="BV188" i="10"/>
  <c r="BN189" i="10"/>
  <c r="BV189" i="10"/>
  <c r="BN190" i="10"/>
  <c r="BV190" i="10"/>
  <c r="BN191" i="10"/>
  <c r="BV191" i="10"/>
  <c r="BN192" i="10"/>
  <c r="BT43" i="10"/>
  <c r="BT73" i="10"/>
  <c r="BO84" i="10"/>
  <c r="BK92" i="10"/>
  <c r="BN96" i="10"/>
  <c r="BK100" i="10"/>
  <c r="BG102" i="10"/>
  <c r="BT103" i="10"/>
  <c r="BQ105" i="10"/>
  <c r="BM107" i="10"/>
  <c r="BK109" i="10"/>
  <c r="BT110" i="10"/>
  <c r="BK112" i="10"/>
  <c r="BO113" i="10"/>
  <c r="BU114" i="10"/>
  <c r="BK116" i="10"/>
  <c r="BM117" i="10"/>
  <c r="BO118" i="10"/>
  <c r="BR119" i="10"/>
  <c r="BT120" i="10"/>
  <c r="BV121" i="10"/>
  <c r="BI123" i="10"/>
  <c r="BK124" i="10"/>
  <c r="BL125" i="10"/>
  <c r="BL126" i="10"/>
  <c r="BL127" i="10"/>
  <c r="BL128" i="10"/>
  <c r="BL129" i="10"/>
  <c r="BL130" i="10"/>
  <c r="BL131" i="10"/>
  <c r="BL132" i="10"/>
  <c r="BL133" i="10"/>
  <c r="BL134" i="10"/>
  <c r="BL135" i="10"/>
  <c r="BL136" i="10"/>
  <c r="BI137" i="10"/>
  <c r="BU137" i="10"/>
  <c r="BR138" i="10"/>
  <c r="BN139" i="10"/>
  <c r="BJ140" i="10"/>
  <c r="BU140" i="10"/>
  <c r="BP141" i="10"/>
  <c r="BJ142" i="10"/>
  <c r="BT142" i="10"/>
  <c r="BM143" i="10"/>
  <c r="BV143" i="10"/>
  <c r="BP144" i="10"/>
  <c r="BI145" i="10"/>
  <c r="BR145" i="10"/>
  <c r="BK146" i="10"/>
  <c r="BT146" i="10"/>
  <c r="BM147" i="10"/>
  <c r="BV147" i="10"/>
  <c r="BP148" i="10"/>
  <c r="BH149" i="10"/>
  <c r="BP149" i="10"/>
  <c r="BH150" i="10"/>
  <c r="BP150" i="10"/>
  <c r="BH151" i="10"/>
  <c r="BP151" i="10"/>
  <c r="BH152" i="10"/>
  <c r="BP152" i="10"/>
  <c r="BH153" i="10"/>
  <c r="BP153" i="10"/>
  <c r="BH154" i="10"/>
  <c r="BP154" i="10"/>
  <c r="BH155" i="10"/>
  <c r="BP155" i="10"/>
  <c r="BH156" i="10"/>
  <c r="BP156" i="10"/>
  <c r="BH157" i="10"/>
  <c r="BP157" i="10"/>
  <c r="BH158" i="10"/>
  <c r="BP158" i="10"/>
  <c r="BH159" i="10"/>
  <c r="BP159" i="10"/>
  <c r="BH160" i="10"/>
  <c r="BP160" i="10"/>
  <c r="BH161" i="10"/>
  <c r="BP161" i="10"/>
  <c r="BH162" i="10"/>
  <c r="BP162" i="10"/>
  <c r="BH163" i="10"/>
  <c r="BP163" i="10"/>
  <c r="BH164" i="10"/>
  <c r="BP164" i="10"/>
  <c r="BH165" i="10"/>
  <c r="BP165" i="10"/>
  <c r="BH166" i="10"/>
  <c r="BP166" i="10"/>
  <c r="BH167" i="10"/>
  <c r="BP167" i="10"/>
  <c r="BH168" i="10"/>
  <c r="BP168" i="10"/>
  <c r="BH169" i="10"/>
  <c r="BP169" i="10"/>
  <c r="BH170" i="10"/>
  <c r="BP170" i="10"/>
  <c r="BH171" i="10"/>
  <c r="BP171" i="10"/>
  <c r="BH172" i="10"/>
  <c r="BP172" i="10"/>
  <c r="BH173" i="10"/>
  <c r="BP173" i="10"/>
  <c r="BH174" i="10"/>
  <c r="BP174" i="10"/>
  <c r="BH175" i="10"/>
  <c r="BP175" i="10"/>
  <c r="BH176" i="10"/>
  <c r="BP176" i="10"/>
  <c r="BH177" i="10"/>
  <c r="BP177" i="10"/>
  <c r="BH178" i="10"/>
  <c r="BP178" i="10"/>
  <c r="BH179" i="10"/>
  <c r="BP179" i="10"/>
  <c r="BH180" i="10"/>
  <c r="BP180" i="10"/>
  <c r="BH181" i="10"/>
  <c r="BP181" i="10"/>
  <c r="BH182" i="10"/>
  <c r="BP182" i="10"/>
  <c r="BH183" i="10"/>
  <c r="BP183" i="10"/>
  <c r="BH184" i="10"/>
  <c r="BP184" i="10"/>
  <c r="BH185" i="10"/>
  <c r="BP185" i="10"/>
  <c r="BH186" i="10"/>
  <c r="BP186" i="10"/>
  <c r="BH187" i="10"/>
  <c r="BP187" i="10"/>
  <c r="BH188" i="10"/>
  <c r="BP188" i="10"/>
  <c r="BH189" i="10"/>
  <c r="BP189" i="10"/>
  <c r="BH190" i="10"/>
  <c r="BP190" i="10"/>
  <c r="BH191" i="10"/>
  <c r="BP191" i="10"/>
  <c r="BH192" i="10"/>
  <c r="BP192" i="10"/>
  <c r="BH193" i="10"/>
  <c r="BP193" i="10"/>
  <c r="BH194" i="10"/>
  <c r="BP194" i="10"/>
  <c r="BH195" i="10"/>
  <c r="BP195" i="10"/>
  <c r="BH196" i="10"/>
  <c r="BP196" i="10"/>
  <c r="BH197" i="10"/>
  <c r="BP197" i="10"/>
  <c r="BH198" i="10"/>
  <c r="BP198" i="10"/>
  <c r="BH199" i="10"/>
  <c r="BK53" i="10"/>
  <c r="BO78" i="10"/>
  <c r="BT86" i="10"/>
  <c r="BH93" i="10"/>
  <c r="BR97" i="10"/>
  <c r="BM100" i="10"/>
  <c r="BJ102" i="10"/>
  <c r="BV103" i="10"/>
  <c r="BV105" i="10"/>
  <c r="BS107" i="10"/>
  <c r="BM109" i="10"/>
  <c r="BV110" i="10"/>
  <c r="BM112" i="10"/>
  <c r="BS113" i="10"/>
  <c r="BG115" i="10"/>
  <c r="BM116" i="10"/>
  <c r="BO117" i="10"/>
  <c r="BR118" i="10"/>
  <c r="BT119" i="10"/>
  <c r="BV120" i="10"/>
  <c r="BI122" i="10"/>
  <c r="BK123" i="10"/>
  <c r="BM124" i="10"/>
  <c r="BN125" i="10"/>
  <c r="BN126" i="10"/>
  <c r="BN127" i="10"/>
  <c r="BN128" i="10"/>
  <c r="BN129" i="10"/>
  <c r="BN130" i="10"/>
  <c r="BN131" i="10"/>
  <c r="BN132" i="10"/>
  <c r="BN133" i="10"/>
  <c r="BN134" i="10"/>
  <c r="BN135" i="10"/>
  <c r="BN136" i="10"/>
  <c r="BL137" i="10"/>
  <c r="BI138" i="10"/>
  <c r="BU138" i="10"/>
  <c r="BR139" i="10"/>
  <c r="BM140" i="10"/>
  <c r="BH141" i="10"/>
  <c r="BR141" i="10"/>
  <c r="BM142" i="10"/>
  <c r="BV142" i="10"/>
  <c r="BP143" i="10"/>
  <c r="BI144" i="10"/>
  <c r="BR144" i="10"/>
  <c r="BK145" i="10"/>
  <c r="BT145" i="10"/>
  <c r="BM146" i="10"/>
  <c r="BV146" i="10"/>
  <c r="BP147" i="10"/>
  <c r="BI148" i="10"/>
  <c r="BR148" i="10"/>
  <c r="BJ149" i="10"/>
  <c r="BR149" i="10"/>
  <c r="BJ150" i="10"/>
  <c r="BR150" i="10"/>
  <c r="BJ151" i="10"/>
  <c r="BR151" i="10"/>
  <c r="BJ152" i="10"/>
  <c r="BR152" i="10"/>
  <c r="BJ153" i="10"/>
  <c r="BR153" i="10"/>
  <c r="BJ154" i="10"/>
  <c r="BR154" i="10"/>
  <c r="BJ155" i="10"/>
  <c r="BR155" i="10"/>
  <c r="BJ156" i="10"/>
  <c r="BR156" i="10"/>
  <c r="BJ157" i="10"/>
  <c r="BR157" i="10"/>
  <c r="BJ158" i="10"/>
  <c r="BR158" i="10"/>
  <c r="BJ159" i="10"/>
  <c r="BR159" i="10"/>
  <c r="BJ160" i="10"/>
  <c r="BR160" i="10"/>
  <c r="BJ161" i="10"/>
  <c r="BR161" i="10"/>
  <c r="BJ162" i="10"/>
  <c r="BP85" i="10"/>
  <c r="BU99" i="10"/>
  <c r="BN104" i="10"/>
  <c r="BL109" i="10"/>
  <c r="BM113" i="10"/>
  <c r="BR116" i="10"/>
  <c r="BS119" i="10"/>
  <c r="BV122" i="10"/>
  <c r="BR125" i="10"/>
  <c r="BM128" i="10"/>
  <c r="BJ131" i="10"/>
  <c r="BR133" i="10"/>
  <c r="BM136" i="10"/>
  <c r="BQ138" i="10"/>
  <c r="BN140" i="10"/>
  <c r="BL142" i="10"/>
  <c r="BU143" i="10"/>
  <c r="BL145" i="10"/>
  <c r="BU146" i="10"/>
  <c r="BN148" i="10"/>
  <c r="BS149" i="10"/>
  <c r="BI151" i="10"/>
  <c r="BO152" i="10"/>
  <c r="BS153" i="10"/>
  <c r="BI155" i="10"/>
  <c r="BO156" i="10"/>
  <c r="BS157" i="10"/>
  <c r="BI159" i="10"/>
  <c r="BO160" i="10"/>
  <c r="BS161" i="10"/>
  <c r="BG163" i="10"/>
  <c r="BG164" i="10"/>
  <c r="BG165" i="10"/>
  <c r="BG166" i="10"/>
  <c r="BG167" i="10"/>
  <c r="BG168" i="10"/>
  <c r="BG169" i="10"/>
  <c r="BG170" i="10"/>
  <c r="BG171" i="10"/>
  <c r="BG172" i="10"/>
  <c r="BG173" i="10"/>
  <c r="BG174" i="10"/>
  <c r="BG175" i="10"/>
  <c r="BG176" i="10"/>
  <c r="BG177" i="10"/>
  <c r="BG178" i="10"/>
  <c r="BG179" i="10"/>
  <c r="BG180" i="10"/>
  <c r="BG181" i="10"/>
  <c r="BG182" i="10"/>
  <c r="BG183" i="10"/>
  <c r="BG184" i="10"/>
  <c r="BG185" i="10"/>
  <c r="BG186" i="10"/>
  <c r="BG187" i="10"/>
  <c r="BG188" i="10"/>
  <c r="BG189" i="10"/>
  <c r="BG190" i="10"/>
  <c r="BG191" i="10"/>
  <c r="BG192" i="10"/>
  <c r="BV192" i="10"/>
  <c r="BR193" i="10"/>
  <c r="BO194" i="10"/>
  <c r="BK195" i="10"/>
  <c r="BI196" i="10"/>
  <c r="BV196" i="10"/>
  <c r="BR197" i="10"/>
  <c r="BO198" i="10"/>
  <c r="BK199" i="10"/>
  <c r="BV199" i="10"/>
  <c r="BO200" i="10"/>
  <c r="BH201" i="10"/>
  <c r="BQ201" i="10"/>
  <c r="BJ202" i="10"/>
  <c r="BS202" i="10"/>
  <c r="BM203" i="10"/>
  <c r="BV203" i="10"/>
  <c r="BO204" i="10"/>
  <c r="BH205" i="10"/>
  <c r="BQ205" i="10"/>
  <c r="BJ206" i="10"/>
  <c r="BS206" i="10"/>
  <c r="BL207" i="10"/>
  <c r="BT207" i="10"/>
  <c r="BL208" i="10"/>
  <c r="BT208" i="10"/>
  <c r="BL209" i="10"/>
  <c r="BT209" i="10"/>
  <c r="BL210" i="10"/>
  <c r="BT210" i="10"/>
  <c r="BL211" i="10"/>
  <c r="BT211" i="10"/>
  <c r="BL212" i="10"/>
  <c r="BT212" i="10"/>
  <c r="BL213" i="10"/>
  <c r="BT213" i="10"/>
  <c r="BL214" i="10"/>
  <c r="BT214" i="10"/>
  <c r="BL215" i="10"/>
  <c r="BT215" i="10"/>
  <c r="BL216" i="10"/>
  <c r="BT216" i="10"/>
  <c r="BL217" i="10"/>
  <c r="BT217" i="10"/>
  <c r="BL218" i="10"/>
  <c r="BT218" i="10"/>
  <c r="BL219" i="10"/>
  <c r="BT219" i="10"/>
  <c r="BL220" i="10"/>
  <c r="BT220" i="10"/>
  <c r="BL221" i="10"/>
  <c r="BT221" i="10"/>
  <c r="BL222" i="10"/>
  <c r="BT222" i="10"/>
  <c r="BL223" i="10"/>
  <c r="BT223" i="10"/>
  <c r="BL224" i="10"/>
  <c r="BT224" i="10"/>
  <c r="BL225" i="10"/>
  <c r="BT225" i="10"/>
  <c r="BL226" i="10"/>
  <c r="BT226" i="10"/>
  <c r="BL227" i="10"/>
  <c r="BT227" i="10"/>
  <c r="BL228" i="10"/>
  <c r="BT228" i="10"/>
  <c r="BL229" i="10"/>
  <c r="BT229" i="10"/>
  <c r="BL230" i="10"/>
  <c r="BT230" i="10"/>
  <c r="BL231" i="10"/>
  <c r="BT231" i="10"/>
  <c r="BL232" i="10"/>
  <c r="BT232" i="10"/>
  <c r="BL233" i="10"/>
  <c r="BT233" i="10"/>
  <c r="BL234" i="10"/>
  <c r="BT234" i="10"/>
  <c r="BL235" i="10"/>
  <c r="BT235" i="10"/>
  <c r="BL236" i="10"/>
  <c r="BT236" i="10"/>
  <c r="BL237" i="10"/>
  <c r="BT237" i="10"/>
  <c r="BL238" i="10"/>
  <c r="BT238" i="10"/>
  <c r="BL239" i="10"/>
  <c r="BT239" i="10"/>
  <c r="BL240" i="10"/>
  <c r="BT240" i="10"/>
  <c r="BL241" i="10"/>
  <c r="BT241" i="10"/>
  <c r="BL242" i="10"/>
  <c r="BT242" i="10"/>
  <c r="BL243" i="10"/>
  <c r="BT243" i="10"/>
  <c r="BL244" i="10"/>
  <c r="BT244" i="10"/>
  <c r="BL245" i="10"/>
  <c r="BT245" i="10"/>
  <c r="BT31" i="10"/>
  <c r="BU87" i="10"/>
  <c r="BL100" i="10"/>
  <c r="BN105" i="10"/>
  <c r="BT109" i="10"/>
  <c r="BR113" i="10"/>
  <c r="BK117" i="10"/>
  <c r="BI120" i="10"/>
  <c r="BJ123" i="10"/>
  <c r="BJ126" i="10"/>
  <c r="BR128" i="10"/>
  <c r="BM131" i="10"/>
  <c r="BJ134" i="10"/>
  <c r="BQ136" i="10"/>
  <c r="BT138" i="10"/>
  <c r="BT140" i="10"/>
  <c r="BN142" i="10"/>
  <c r="BH144" i="10"/>
  <c r="BQ145" i="10"/>
  <c r="BH147" i="10"/>
  <c r="BQ148" i="10"/>
  <c r="BG150" i="10"/>
  <c r="BK151" i="10"/>
  <c r="BQ152" i="10"/>
  <c r="BG154" i="10"/>
  <c r="BK155" i="10"/>
  <c r="BQ156" i="10"/>
  <c r="BG158" i="10"/>
  <c r="BK159" i="10"/>
  <c r="BQ160" i="10"/>
  <c r="BG162" i="10"/>
  <c r="BI163" i="10"/>
  <c r="BI164" i="10"/>
  <c r="BI165" i="10"/>
  <c r="BI166" i="10"/>
  <c r="BI167" i="10"/>
  <c r="BI168" i="10"/>
  <c r="BI169" i="10"/>
  <c r="BI170" i="10"/>
  <c r="BI171" i="10"/>
  <c r="BI172" i="10"/>
  <c r="BI173" i="10"/>
  <c r="BI174" i="10"/>
  <c r="BI175" i="10"/>
  <c r="BI176" i="10"/>
  <c r="BI177" i="10"/>
  <c r="BI178" i="10"/>
  <c r="BI179" i="10"/>
  <c r="BI180" i="10"/>
  <c r="BI181" i="10"/>
  <c r="BI182" i="10"/>
  <c r="BI183" i="10"/>
  <c r="BI184" i="10"/>
  <c r="BI185" i="10"/>
  <c r="BI186" i="10"/>
  <c r="BI187" i="10"/>
  <c r="BI188" i="10"/>
  <c r="BI189" i="10"/>
  <c r="BI190" i="10"/>
  <c r="BI191" i="10"/>
  <c r="BI192" i="10"/>
  <c r="BG193" i="10"/>
  <c r="BS193" i="10"/>
  <c r="BQ194" i="10"/>
  <c r="BN195" i="10"/>
  <c r="BJ196" i="10"/>
  <c r="BG197" i="10"/>
  <c r="BS197" i="10"/>
  <c r="BQ198" i="10"/>
  <c r="BN199" i="10"/>
  <c r="BG200" i="10"/>
  <c r="BP200" i="10"/>
  <c r="BI201" i="10"/>
  <c r="BR201" i="10"/>
  <c r="BK202" i="10"/>
  <c r="BU202" i="10"/>
  <c r="BN203" i="10"/>
  <c r="BG204" i="10"/>
  <c r="BP204" i="10"/>
  <c r="BI205" i="10"/>
  <c r="BR205" i="10"/>
  <c r="BK206" i="10"/>
  <c r="BU206" i="10"/>
  <c r="BM207" i="10"/>
  <c r="BU207" i="10"/>
  <c r="BM208" i="10"/>
  <c r="BU208" i="10"/>
  <c r="BM209" i="10"/>
  <c r="BU209" i="10"/>
  <c r="BM210" i="10"/>
  <c r="BU210" i="10"/>
  <c r="BM211" i="10"/>
  <c r="BU211" i="10"/>
  <c r="BM212" i="10"/>
  <c r="BU212" i="10"/>
  <c r="BM213" i="10"/>
  <c r="BU213" i="10"/>
  <c r="BM214" i="10"/>
  <c r="BU214" i="10"/>
  <c r="BM215" i="10"/>
  <c r="BU215" i="10"/>
  <c r="BM216" i="10"/>
  <c r="BU216" i="10"/>
  <c r="BM217" i="10"/>
  <c r="BU217" i="10"/>
  <c r="BM218" i="10"/>
  <c r="BU218" i="10"/>
  <c r="BM219" i="10"/>
  <c r="BU219" i="10"/>
  <c r="BM220" i="10"/>
  <c r="BU220" i="10"/>
  <c r="BM221" i="10"/>
  <c r="BU221" i="10"/>
  <c r="BM222" i="10"/>
  <c r="BU222" i="10"/>
  <c r="BM223" i="10"/>
  <c r="BU223" i="10"/>
  <c r="BM224" i="10"/>
  <c r="BU224" i="10"/>
  <c r="BM225" i="10"/>
  <c r="BU225" i="10"/>
  <c r="BM226" i="10"/>
  <c r="BU226" i="10"/>
  <c r="BM227" i="10"/>
  <c r="BU227" i="10"/>
  <c r="BM228" i="10"/>
  <c r="BU228" i="10"/>
  <c r="BM229" i="10"/>
  <c r="BU229" i="10"/>
  <c r="BM230" i="10"/>
  <c r="BU230" i="10"/>
  <c r="BM231" i="10"/>
  <c r="BU231" i="10"/>
  <c r="BM232" i="10"/>
  <c r="BU232" i="10"/>
  <c r="BM233" i="10"/>
  <c r="BM48" i="10"/>
  <c r="BL91" i="10"/>
  <c r="BU100" i="10"/>
  <c r="BR105" i="10"/>
  <c r="BO110" i="10"/>
  <c r="BG114" i="10"/>
  <c r="BN117" i="10"/>
  <c r="BR120" i="10"/>
  <c r="BO123" i="10"/>
  <c r="BM126" i="10"/>
  <c r="BJ129" i="10"/>
  <c r="BR131" i="10"/>
  <c r="BM134" i="10"/>
  <c r="BV136" i="10"/>
  <c r="BV138" i="10"/>
  <c r="BV140" i="10"/>
  <c r="BS142" i="10"/>
  <c r="BJ144" i="10"/>
  <c r="BS145" i="10"/>
  <c r="BL147" i="10"/>
  <c r="BS148" i="10"/>
  <c r="BI150" i="10"/>
  <c r="BO151" i="10"/>
  <c r="BS152" i="10"/>
  <c r="BI154" i="10"/>
  <c r="BO155" i="10"/>
  <c r="BS156" i="10"/>
  <c r="BI158" i="10"/>
  <c r="BO159" i="10"/>
  <c r="BS160" i="10"/>
  <c r="BI162" i="10"/>
  <c r="BJ163" i="10"/>
  <c r="BJ164" i="10"/>
  <c r="BJ165" i="10"/>
  <c r="BJ166" i="10"/>
  <c r="BJ167" i="10"/>
  <c r="BJ168" i="10"/>
  <c r="BJ169" i="10"/>
  <c r="BJ170" i="10"/>
  <c r="BJ171" i="10"/>
  <c r="BJ172" i="10"/>
  <c r="BJ173" i="10"/>
  <c r="BJ174" i="10"/>
  <c r="BJ175" i="10"/>
  <c r="BJ176" i="10"/>
  <c r="BJ177" i="10"/>
  <c r="BJ178" i="10"/>
  <c r="BJ179" i="10"/>
  <c r="BJ180" i="10"/>
  <c r="BJ181" i="10"/>
  <c r="BJ182" i="10"/>
  <c r="BJ183" i="10"/>
  <c r="BJ184" i="10"/>
  <c r="BJ185" i="10"/>
  <c r="BJ186" i="10"/>
  <c r="BJ187" i="10"/>
  <c r="BJ188" i="10"/>
  <c r="BJ189" i="10"/>
  <c r="BJ190" i="10"/>
  <c r="BJ191" i="10"/>
  <c r="BJ192" i="10"/>
  <c r="BI193" i="10"/>
  <c r="BV193" i="10"/>
  <c r="BR194" i="10"/>
  <c r="BO195" i="10"/>
  <c r="BK196" i="10"/>
  <c r="BI197" i="10"/>
  <c r="BV197" i="10"/>
  <c r="BR198" i="10"/>
  <c r="BO199" i="10"/>
  <c r="BH200" i="10"/>
  <c r="BQ200" i="10"/>
  <c r="BJ201" i="10"/>
  <c r="BS201" i="10"/>
  <c r="BM202" i="10"/>
  <c r="BV202" i="10"/>
  <c r="BO203" i="10"/>
  <c r="BH204" i="10"/>
  <c r="BQ204" i="10"/>
  <c r="BJ205" i="10"/>
  <c r="BS205" i="10"/>
  <c r="BM206" i="10"/>
  <c r="BV206" i="10"/>
  <c r="BN207" i="10"/>
  <c r="BV207" i="10"/>
  <c r="BN208" i="10"/>
  <c r="BV208" i="10"/>
  <c r="BN209" i="10"/>
  <c r="BV209" i="10"/>
  <c r="BN210" i="10"/>
  <c r="BV210" i="10"/>
  <c r="BN211" i="10"/>
  <c r="BV211" i="10"/>
  <c r="BN212" i="10"/>
  <c r="BV212" i="10"/>
  <c r="BN213" i="10"/>
  <c r="BV213" i="10"/>
  <c r="BN214" i="10"/>
  <c r="BV214" i="10"/>
  <c r="BN215" i="10"/>
  <c r="BV215" i="10"/>
  <c r="BN216" i="10"/>
  <c r="BV216" i="10"/>
  <c r="BN217" i="10"/>
  <c r="BV217" i="10"/>
  <c r="BN218" i="10"/>
  <c r="BV218" i="10"/>
  <c r="BN219" i="10"/>
  <c r="BV219" i="10"/>
  <c r="BN220" i="10"/>
  <c r="BV220" i="10"/>
  <c r="BN221" i="10"/>
  <c r="BV70" i="10"/>
  <c r="BG94" i="10"/>
  <c r="BI102" i="10"/>
  <c r="BK107" i="10"/>
  <c r="BM111" i="10"/>
  <c r="BV114" i="10"/>
  <c r="BM118" i="10"/>
  <c r="BK121" i="10"/>
  <c r="BL124" i="10"/>
  <c r="BJ127" i="10"/>
  <c r="BR129" i="10"/>
  <c r="BM132" i="10"/>
  <c r="BJ135" i="10"/>
  <c r="BM137" i="10"/>
  <c r="BQ139" i="10"/>
  <c r="BN141" i="10"/>
  <c r="BH143" i="10"/>
  <c r="BQ144" i="10"/>
  <c r="BJ146" i="10"/>
  <c r="BQ147" i="10"/>
  <c r="BI149" i="10"/>
  <c r="BO150" i="10"/>
  <c r="BS151" i="10"/>
  <c r="BI153" i="10"/>
  <c r="BO154" i="10"/>
  <c r="BS155" i="10"/>
  <c r="BI157" i="10"/>
  <c r="BO158" i="10"/>
  <c r="BS159" i="10"/>
  <c r="BI161" i="10"/>
  <c r="BO162" i="10"/>
  <c r="BO163" i="10"/>
  <c r="BO164" i="10"/>
  <c r="BO165" i="10"/>
  <c r="BO166" i="10"/>
  <c r="BO167" i="10"/>
  <c r="BO168" i="10"/>
  <c r="BO169" i="10"/>
  <c r="BO170" i="10"/>
  <c r="BO171" i="10"/>
  <c r="BO172" i="10"/>
  <c r="BO173" i="10"/>
  <c r="BO174" i="10"/>
  <c r="BO175" i="10"/>
  <c r="BO176" i="10"/>
  <c r="BO177" i="10"/>
  <c r="BO178" i="10"/>
  <c r="BO179" i="10"/>
  <c r="BO180" i="10"/>
  <c r="BO181" i="10"/>
  <c r="BO182" i="10"/>
  <c r="BO183" i="10"/>
  <c r="BO184" i="10"/>
  <c r="BO185" i="10"/>
  <c r="BO186" i="10"/>
  <c r="BO187" i="10"/>
  <c r="BO188" i="10"/>
  <c r="BO189" i="10"/>
  <c r="BO190" i="10"/>
  <c r="BO191" i="10"/>
  <c r="BO192" i="10"/>
  <c r="BK193" i="10"/>
  <c r="BI194" i="10"/>
  <c r="BV194" i="10"/>
  <c r="BR195" i="10"/>
  <c r="BO196" i="10"/>
  <c r="BK197" i="10"/>
  <c r="BI198" i="10"/>
  <c r="BV198" i="10"/>
  <c r="BQ199" i="10"/>
  <c r="BJ200" i="10"/>
  <c r="BS200" i="10"/>
  <c r="BM201" i="10"/>
  <c r="BV201" i="10"/>
  <c r="BO202" i="10"/>
  <c r="BH203" i="10"/>
  <c r="BQ203" i="10"/>
  <c r="BJ204" i="10"/>
  <c r="BS204" i="10"/>
  <c r="BM205" i="10"/>
  <c r="BV205" i="10"/>
  <c r="BO206" i="10"/>
  <c r="BH207" i="10"/>
  <c r="BP207" i="10"/>
  <c r="BH208" i="10"/>
  <c r="BP208" i="10"/>
  <c r="BH209" i="10"/>
  <c r="BP209" i="10"/>
  <c r="BH210" i="10"/>
  <c r="BP210" i="10"/>
  <c r="BH211" i="10"/>
  <c r="BP211" i="10"/>
  <c r="BH212" i="10"/>
  <c r="BP212" i="10"/>
  <c r="BH213" i="10"/>
  <c r="BP213" i="10"/>
  <c r="BH214" i="10"/>
  <c r="BP214" i="10"/>
  <c r="BH215" i="10"/>
  <c r="BP215" i="10"/>
  <c r="BH216" i="10"/>
  <c r="BP216" i="10"/>
  <c r="BH217" i="10"/>
  <c r="BP217" i="10"/>
  <c r="BH218" i="10"/>
  <c r="BP218" i="10"/>
  <c r="BH219" i="10"/>
  <c r="BP219" i="10"/>
  <c r="BH220" i="10"/>
  <c r="BP220" i="10"/>
  <c r="BH221" i="10"/>
  <c r="BP221" i="10"/>
  <c r="BH222" i="10"/>
  <c r="BP222" i="10"/>
  <c r="BH223" i="10"/>
  <c r="BP223" i="10"/>
  <c r="BH224" i="10"/>
  <c r="BP224" i="10"/>
  <c r="BH225" i="10"/>
  <c r="BP225" i="10"/>
  <c r="BH226" i="10"/>
  <c r="BP226" i="10"/>
  <c r="BH227" i="10"/>
  <c r="BP227" i="10"/>
  <c r="BH228" i="10"/>
  <c r="BP228" i="10"/>
  <c r="BH229" i="10"/>
  <c r="BP229" i="10"/>
  <c r="BH230" i="10"/>
  <c r="BP230" i="10"/>
  <c r="BH231" i="10"/>
  <c r="BP231" i="10"/>
  <c r="BH232" i="10"/>
  <c r="BP232" i="10"/>
  <c r="BH233" i="10"/>
  <c r="BP233" i="10"/>
  <c r="BH234" i="10"/>
  <c r="BP234" i="10"/>
  <c r="BH235" i="10"/>
  <c r="BP235" i="10"/>
  <c r="BH236" i="10"/>
  <c r="BP236" i="10"/>
  <c r="BH237" i="10"/>
  <c r="BP237" i="10"/>
  <c r="BH238" i="10"/>
  <c r="BP238" i="10"/>
  <c r="BH239" i="10"/>
  <c r="BP239" i="10"/>
  <c r="BH240" i="10"/>
  <c r="BP240" i="10"/>
  <c r="BH241" i="10"/>
  <c r="BP241" i="10"/>
  <c r="BU76" i="10"/>
  <c r="BJ96" i="10"/>
  <c r="BR102" i="10"/>
  <c r="BR107" i="10"/>
  <c r="BG112" i="10"/>
  <c r="BM115" i="10"/>
  <c r="BQ118" i="10"/>
  <c r="BT121" i="10"/>
  <c r="BR124" i="10"/>
  <c r="BM127" i="10"/>
  <c r="BJ130" i="10"/>
  <c r="BR132" i="10"/>
  <c r="BM135" i="10"/>
  <c r="BT137" i="10"/>
  <c r="BT139" i="10"/>
  <c r="BQ141" i="10"/>
  <c r="BL143" i="10"/>
  <c r="BS144" i="10"/>
  <c r="BL146" i="10"/>
  <c r="BU147" i="10"/>
  <c r="BK149" i="10"/>
  <c r="BQ150" i="10"/>
  <c r="BG152" i="10"/>
  <c r="BK153" i="10"/>
  <c r="BQ154" i="10"/>
  <c r="BG156" i="10"/>
  <c r="BK157" i="10"/>
  <c r="BQ158" i="10"/>
  <c r="BG160" i="10"/>
  <c r="BK161" i="10"/>
  <c r="BQ162" i="10"/>
  <c r="BQ163" i="10"/>
  <c r="BQ164" i="10"/>
  <c r="BQ165" i="10"/>
  <c r="BQ166" i="10"/>
  <c r="BQ167" i="10"/>
  <c r="BQ168" i="10"/>
  <c r="BQ169" i="10"/>
  <c r="BQ170" i="10"/>
  <c r="BQ171" i="10"/>
  <c r="BQ172" i="10"/>
  <c r="BQ173" i="10"/>
  <c r="BQ174" i="10"/>
  <c r="BQ175" i="10"/>
  <c r="BQ176" i="10"/>
  <c r="BQ177" i="10"/>
  <c r="BQ178" i="10"/>
  <c r="BQ179" i="10"/>
  <c r="BQ180" i="10"/>
  <c r="BQ181" i="10"/>
  <c r="BQ182" i="10"/>
  <c r="BQ183" i="10"/>
  <c r="BQ184" i="10"/>
  <c r="BQ185" i="10"/>
  <c r="BQ186" i="10"/>
  <c r="BQ187" i="10"/>
  <c r="BQ188" i="10"/>
  <c r="BQ189" i="10"/>
  <c r="BQ190" i="10"/>
  <c r="BQ191" i="10"/>
  <c r="BQ192" i="10"/>
  <c r="BN193" i="10"/>
  <c r="BJ194" i="10"/>
  <c r="BG195" i="10"/>
  <c r="BS195" i="10"/>
  <c r="BQ196" i="10"/>
  <c r="BN197" i="10"/>
  <c r="BJ198" i="10"/>
  <c r="BG199" i="10"/>
  <c r="BR199" i="10"/>
  <c r="BK200" i="10"/>
  <c r="BU200" i="10"/>
  <c r="BN201" i="10"/>
  <c r="BG202" i="10"/>
  <c r="BP202" i="10"/>
  <c r="BI203" i="10"/>
  <c r="BR203" i="10"/>
  <c r="BK204" i="10"/>
  <c r="BU204" i="10"/>
  <c r="BN205" i="10"/>
  <c r="BG206" i="10"/>
  <c r="BP206" i="10"/>
  <c r="BI207" i="10"/>
  <c r="BQ207" i="10"/>
  <c r="BI208" i="10"/>
  <c r="BR101" i="10"/>
  <c r="BS112" i="10"/>
  <c r="BG122" i="10"/>
  <c r="BM129" i="10"/>
  <c r="BJ136" i="10"/>
  <c r="BT141" i="10"/>
  <c r="BU145" i="10"/>
  <c r="BQ149" i="10"/>
  <c r="BO153" i="10"/>
  <c r="BG157" i="10"/>
  <c r="BK160" i="10"/>
  <c r="BR103" i="10"/>
  <c r="BS114" i="10"/>
  <c r="BM122" i="10"/>
  <c r="BM130" i="10"/>
  <c r="BJ137" i="10"/>
  <c r="BI142" i="10"/>
  <c r="BN146" i="10"/>
  <c r="BK150" i="10"/>
  <c r="BQ153" i="10"/>
  <c r="BO157" i="10"/>
  <c r="BG161" i="10"/>
  <c r="BS163" i="10"/>
  <c r="BR166" i="10"/>
  <c r="BK169" i="10"/>
  <c r="BS171" i="10"/>
  <c r="BR174" i="10"/>
  <c r="BK177" i="10"/>
  <c r="BS179" i="10"/>
  <c r="BR182" i="10"/>
  <c r="BK185" i="10"/>
  <c r="BS187" i="10"/>
  <c r="BR190" i="10"/>
  <c r="BJ193" i="10"/>
  <c r="BJ195" i="10"/>
  <c r="BO197" i="10"/>
  <c r="BP199" i="10"/>
  <c r="BG201" i="10"/>
  <c r="BQ202" i="10"/>
  <c r="BI204" i="10"/>
  <c r="BP205" i="10"/>
  <c r="BJ207" i="10"/>
  <c r="BO208" i="10"/>
  <c r="BO209" i="10"/>
  <c r="BO210" i="10"/>
  <c r="BO211" i="10"/>
  <c r="BO212" i="10"/>
  <c r="BO213" i="10"/>
  <c r="BO214" i="10"/>
  <c r="BO215" i="10"/>
  <c r="BO216" i="10"/>
  <c r="BO217" i="10"/>
  <c r="BO218" i="10"/>
  <c r="BO219" i="10"/>
  <c r="BO220" i="10"/>
  <c r="BO221" i="10"/>
  <c r="BK222" i="10"/>
  <c r="BI223" i="10"/>
  <c r="BV223" i="10"/>
  <c r="BR224" i="10"/>
  <c r="BO225" i="10"/>
  <c r="BK226" i="10"/>
  <c r="BI227" i="10"/>
  <c r="BV227" i="10"/>
  <c r="BR228" i="10"/>
  <c r="BO229" i="10"/>
  <c r="BK230" i="10"/>
  <c r="BI231" i="10"/>
  <c r="BV231" i="10"/>
  <c r="BR232" i="10"/>
  <c r="BO233" i="10"/>
  <c r="BJ234" i="10"/>
  <c r="BU234" i="10"/>
  <c r="BO235" i="10"/>
  <c r="BJ236" i="10"/>
  <c r="BU236" i="10"/>
  <c r="BO237" i="10"/>
  <c r="BJ238" i="10"/>
  <c r="BU238" i="10"/>
  <c r="BO239" i="10"/>
  <c r="BJ240" i="10"/>
  <c r="BU240" i="10"/>
  <c r="BO241" i="10"/>
  <c r="BI242" i="10"/>
  <c r="BR242" i="10"/>
  <c r="BK243" i="10"/>
  <c r="BU243" i="10"/>
  <c r="BN244" i="10"/>
  <c r="BG245" i="10"/>
  <c r="BP245" i="10"/>
  <c r="BI246" i="10"/>
  <c r="BQ246" i="10"/>
  <c r="BI247" i="10"/>
  <c r="BQ247" i="10"/>
  <c r="BI248" i="10"/>
  <c r="BQ248" i="10"/>
  <c r="BI249" i="10"/>
  <c r="BQ249" i="10"/>
  <c r="BI250" i="10"/>
  <c r="BQ250" i="10"/>
  <c r="BI251" i="10"/>
  <c r="BQ251" i="10"/>
  <c r="BI252" i="10"/>
  <c r="BQ252" i="10"/>
  <c r="BI253" i="10"/>
  <c r="BQ253" i="10"/>
  <c r="BI254" i="10"/>
  <c r="BQ254" i="10"/>
  <c r="BI255" i="10"/>
  <c r="BQ255" i="10"/>
  <c r="BI256" i="10"/>
  <c r="BQ256" i="10"/>
  <c r="BI257" i="10"/>
  <c r="BQ257" i="10"/>
  <c r="BI258" i="10"/>
  <c r="BQ258" i="10"/>
  <c r="BI259" i="10"/>
  <c r="BQ259" i="10"/>
  <c r="BI260" i="10"/>
  <c r="BQ260" i="10"/>
  <c r="BI261" i="10"/>
  <c r="BQ261" i="10"/>
  <c r="BI262" i="10"/>
  <c r="BQ262" i="10"/>
  <c r="BI263" i="10"/>
  <c r="BQ263" i="10"/>
  <c r="BI264" i="10"/>
  <c r="BQ264" i="10"/>
  <c r="BI265" i="10"/>
  <c r="BQ265" i="10"/>
  <c r="BI266" i="10"/>
  <c r="BQ266" i="10"/>
  <c r="BI267" i="10"/>
  <c r="BQ267" i="10"/>
  <c r="BI268" i="10"/>
  <c r="BQ268" i="10"/>
  <c r="BI269" i="10"/>
  <c r="BQ269" i="10"/>
  <c r="BI270" i="10"/>
  <c r="BQ270" i="10"/>
  <c r="BI271" i="10"/>
  <c r="BQ271" i="10"/>
  <c r="BI272" i="10"/>
  <c r="BQ272" i="10"/>
  <c r="BI273" i="10"/>
  <c r="BQ273" i="10"/>
  <c r="BI274" i="10"/>
  <c r="BQ274" i="10"/>
  <c r="BI275" i="10"/>
  <c r="BQ275" i="10"/>
  <c r="BI276" i="10"/>
  <c r="BQ276" i="10"/>
  <c r="BI277" i="10"/>
  <c r="BQ277" i="10"/>
  <c r="BI278" i="10"/>
  <c r="BQ278" i="10"/>
  <c r="BI279" i="10"/>
  <c r="BQ279" i="10"/>
  <c r="BI280" i="10"/>
  <c r="BQ280" i="10"/>
  <c r="BI281" i="10"/>
  <c r="BQ281" i="10"/>
  <c r="BI282" i="10"/>
  <c r="BQ282" i="10"/>
  <c r="BI283" i="10"/>
  <c r="BQ283" i="10"/>
  <c r="BI284" i="10"/>
  <c r="BQ284" i="10"/>
  <c r="BI285" i="10"/>
  <c r="BQ285" i="10"/>
  <c r="BI286" i="10"/>
  <c r="BQ286" i="10"/>
  <c r="BI287" i="10"/>
  <c r="BQ287" i="10"/>
  <c r="BI288" i="10"/>
  <c r="BQ288" i="10"/>
  <c r="BI289" i="10"/>
  <c r="BQ289" i="10"/>
  <c r="BI290" i="10"/>
  <c r="BQ290" i="10"/>
  <c r="BI291" i="10"/>
  <c r="BQ291" i="10"/>
  <c r="BI292" i="10"/>
  <c r="BQ292" i="10"/>
  <c r="BI293" i="10"/>
  <c r="BQ293" i="10"/>
  <c r="BI294" i="10"/>
  <c r="BQ294" i="10"/>
  <c r="BI295" i="10"/>
  <c r="BQ295" i="10"/>
  <c r="BI296" i="10"/>
  <c r="BQ296" i="10"/>
  <c r="BI297" i="10"/>
  <c r="BQ297" i="10"/>
  <c r="BI298" i="10"/>
  <c r="BQ298" i="10"/>
  <c r="BI299" i="10"/>
  <c r="BQ299" i="10"/>
  <c r="BL60" i="10"/>
  <c r="BU103" i="10"/>
  <c r="BG116" i="10"/>
  <c r="BI124" i="10"/>
  <c r="BR130" i="10"/>
  <c r="BV137" i="10"/>
  <c r="BU142" i="10"/>
  <c r="BS146" i="10"/>
  <c r="BS150" i="10"/>
  <c r="BK154" i="10"/>
  <c r="BQ157" i="10"/>
  <c r="BO161" i="10"/>
  <c r="BL79" i="10"/>
  <c r="BK106" i="10"/>
  <c r="BL116" i="10"/>
  <c r="BJ125" i="10"/>
  <c r="BJ132" i="10"/>
  <c r="BJ138" i="10"/>
  <c r="BN143" i="10"/>
  <c r="BN147" i="10"/>
  <c r="BG151" i="10"/>
  <c r="BS154" i="10"/>
  <c r="BK158" i="10"/>
  <c r="BQ161" i="10"/>
  <c r="BR164" i="10"/>
  <c r="BK167" i="10"/>
  <c r="BS169" i="10"/>
  <c r="BR172" i="10"/>
  <c r="BK175" i="10"/>
  <c r="BS177" i="10"/>
  <c r="BR180" i="10"/>
  <c r="BK183" i="10"/>
  <c r="BS185" i="10"/>
  <c r="BR188" i="10"/>
  <c r="BK191" i="10"/>
  <c r="BQ193" i="10"/>
  <c r="BV195" i="10"/>
  <c r="BG198" i="10"/>
  <c r="BU199" i="10"/>
  <c r="BO201" i="10"/>
  <c r="BG203" i="10"/>
  <c r="BN204" i="10"/>
  <c r="BH206" i="10"/>
  <c r="BO207" i="10"/>
  <c r="BR208" i="10"/>
  <c r="BR209" i="10"/>
  <c r="BR210" i="10"/>
  <c r="BR211" i="10"/>
  <c r="BR212" i="10"/>
  <c r="BR213" i="10"/>
  <c r="BR214" i="10"/>
  <c r="BR215" i="10"/>
  <c r="BR216" i="10"/>
  <c r="BR217" i="10"/>
  <c r="BR218" i="10"/>
  <c r="BR219" i="10"/>
  <c r="BR220" i="10"/>
  <c r="BR221" i="10"/>
  <c r="BO222" i="10"/>
  <c r="BK223" i="10"/>
  <c r="BI224" i="10"/>
  <c r="BV224" i="10"/>
  <c r="BR225" i="10"/>
  <c r="BO226" i="10"/>
  <c r="BK227" i="10"/>
  <c r="BI228" i="10"/>
  <c r="BV228" i="10"/>
  <c r="BR229" i="10"/>
  <c r="BO230" i="10"/>
  <c r="BK231" i="10"/>
  <c r="BI232" i="10"/>
  <c r="BV232" i="10"/>
  <c r="BR233" i="10"/>
  <c r="BM234" i="10"/>
  <c r="BG235" i="10"/>
  <c r="BR235" i="10"/>
  <c r="BM236" i="10"/>
  <c r="BG237" i="10"/>
  <c r="BR237" i="10"/>
  <c r="BM238" i="10"/>
  <c r="BG239" i="10"/>
  <c r="BR239" i="10"/>
  <c r="BM240" i="10"/>
  <c r="BG241" i="10"/>
  <c r="BR241" i="10"/>
  <c r="BK242" i="10"/>
  <c r="BU242" i="10"/>
  <c r="BN243" i="10"/>
  <c r="BG244" i="10"/>
  <c r="BP244" i="10"/>
  <c r="BI245" i="10"/>
  <c r="BR245" i="10"/>
  <c r="BK246" i="10"/>
  <c r="BS246" i="10"/>
  <c r="BK247" i="10"/>
  <c r="BS247" i="10"/>
  <c r="BK248" i="10"/>
  <c r="BS248" i="10"/>
  <c r="BK249" i="10"/>
  <c r="BS249" i="10"/>
  <c r="BK250" i="10"/>
  <c r="BS250" i="10"/>
  <c r="BK251" i="10"/>
  <c r="BS251" i="10"/>
  <c r="BK252" i="10"/>
  <c r="BS252" i="10"/>
  <c r="BK253" i="10"/>
  <c r="BS253" i="10"/>
  <c r="BK254" i="10"/>
  <c r="BS254" i="10"/>
  <c r="BK255" i="10"/>
  <c r="BS255" i="10"/>
  <c r="BK256" i="10"/>
  <c r="BS256" i="10"/>
  <c r="BK257" i="10"/>
  <c r="BS257" i="10"/>
  <c r="BK258" i="10"/>
  <c r="BS258" i="10"/>
  <c r="BK259" i="10"/>
  <c r="BS259" i="10"/>
  <c r="BK260" i="10"/>
  <c r="BS260" i="10"/>
  <c r="BK261" i="10"/>
  <c r="BS261" i="10"/>
  <c r="BK262" i="10"/>
  <c r="BS262" i="10"/>
  <c r="BK263" i="10"/>
  <c r="BS263" i="10"/>
  <c r="BK264" i="10"/>
  <c r="BS264" i="10"/>
  <c r="BK265" i="10"/>
  <c r="BS265" i="10"/>
  <c r="BK266" i="10"/>
  <c r="BS266" i="10"/>
  <c r="BK267" i="10"/>
  <c r="BS267" i="10"/>
  <c r="BK268" i="10"/>
  <c r="BS268" i="10"/>
  <c r="BK269" i="10"/>
  <c r="BS269" i="10"/>
  <c r="BK270" i="10"/>
  <c r="BS270" i="10"/>
  <c r="BK271" i="10"/>
  <c r="BS271" i="10"/>
  <c r="BK272" i="10"/>
  <c r="BS272" i="10"/>
  <c r="BK273" i="10"/>
  <c r="BS273" i="10"/>
  <c r="BK274" i="10"/>
  <c r="BS274" i="10"/>
  <c r="BK275" i="10"/>
  <c r="BS275" i="10"/>
  <c r="BK276" i="10"/>
  <c r="BS276" i="10"/>
  <c r="BK277" i="10"/>
  <c r="BS277" i="10"/>
  <c r="BK278" i="10"/>
  <c r="BS278" i="10"/>
  <c r="BK279" i="10"/>
  <c r="BS279" i="10"/>
  <c r="BK280" i="10"/>
  <c r="BS280" i="10"/>
  <c r="BK281" i="10"/>
  <c r="BS281" i="10"/>
  <c r="BK282" i="10"/>
  <c r="BS282" i="10"/>
  <c r="BK283" i="10"/>
  <c r="BS283" i="10"/>
  <c r="BK284" i="10"/>
  <c r="BS284" i="10"/>
  <c r="BK285" i="10"/>
  <c r="BS285" i="10"/>
  <c r="BK286" i="10"/>
  <c r="BS286" i="10"/>
  <c r="BK287" i="10"/>
  <c r="BS287" i="10"/>
  <c r="BK288" i="10"/>
  <c r="BS288" i="10"/>
  <c r="BK289" i="10"/>
  <c r="BS289" i="10"/>
  <c r="BK290" i="10"/>
  <c r="BS290" i="10"/>
  <c r="BV83" i="10"/>
  <c r="BK108" i="10"/>
  <c r="BT117" i="10"/>
  <c r="BM125" i="10"/>
  <c r="BJ133" i="10"/>
  <c r="BM139" i="10"/>
  <c r="BQ143" i="10"/>
  <c r="BH148" i="10"/>
  <c r="BQ151" i="10"/>
  <c r="BG155" i="10"/>
  <c r="BS158" i="10"/>
  <c r="BK162" i="10"/>
  <c r="BS164" i="10"/>
  <c r="BR167" i="10"/>
  <c r="BK170" i="10"/>
  <c r="BS172" i="10"/>
  <c r="BR175" i="10"/>
  <c r="BK178" i="10"/>
  <c r="BS180" i="10"/>
  <c r="BR183" i="10"/>
  <c r="BK186" i="10"/>
  <c r="BS188" i="10"/>
  <c r="BR191" i="10"/>
  <c r="BG194" i="10"/>
  <c r="BG196" i="10"/>
  <c r="BK198" i="10"/>
  <c r="BI200" i="10"/>
  <c r="BP201" i="10"/>
  <c r="BJ203" i="10"/>
  <c r="BR204" i="10"/>
  <c r="BI206" i="10"/>
  <c r="BR207" i="10"/>
  <c r="BS208" i="10"/>
  <c r="BS209" i="10"/>
  <c r="BS210" i="10"/>
  <c r="BS211" i="10"/>
  <c r="BS212" i="10"/>
  <c r="BS213" i="10"/>
  <c r="BS214" i="10"/>
  <c r="BS215" i="10"/>
  <c r="BS216" i="10"/>
  <c r="BS217" i="10"/>
  <c r="BS218" i="10"/>
  <c r="BS219" i="10"/>
  <c r="BS220" i="10"/>
  <c r="BS221" i="10"/>
  <c r="BQ222" i="10"/>
  <c r="BN223" i="10"/>
  <c r="BJ224" i="10"/>
  <c r="BG225" i="10"/>
  <c r="BS225" i="10"/>
  <c r="BQ226" i="10"/>
  <c r="BN227" i="10"/>
  <c r="BJ228" i="10"/>
  <c r="BG229" i="10"/>
  <c r="BS229" i="10"/>
  <c r="BQ230" i="10"/>
  <c r="BN231" i="10"/>
  <c r="BJ232" i="10"/>
  <c r="BG233" i="10"/>
  <c r="BS233" i="10"/>
  <c r="BN234" i="10"/>
  <c r="BI235" i="10"/>
  <c r="BS235" i="10"/>
  <c r="BN236" i="10"/>
  <c r="BI237" i="10"/>
  <c r="BS237" i="10"/>
  <c r="BN238" i="10"/>
  <c r="BI239" i="10"/>
  <c r="BS239" i="10"/>
  <c r="BN240" i="10"/>
  <c r="BI241" i="10"/>
  <c r="BS241" i="10"/>
  <c r="BM242" i="10"/>
  <c r="BV242" i="10"/>
  <c r="BO243" i="10"/>
  <c r="BH244" i="10"/>
  <c r="BQ244" i="10"/>
  <c r="BJ245" i="10"/>
  <c r="BS245" i="10"/>
  <c r="BL246" i="10"/>
  <c r="BT246" i="10"/>
  <c r="BL247" i="10"/>
  <c r="BT247" i="10"/>
  <c r="BL248" i="10"/>
  <c r="BT248" i="10"/>
  <c r="BL249" i="10"/>
  <c r="BT249" i="10"/>
  <c r="BL250" i="10"/>
  <c r="BT250" i="10"/>
  <c r="BL251" i="10"/>
  <c r="BT251" i="10"/>
  <c r="BL252" i="10"/>
  <c r="BT252" i="10"/>
  <c r="BL253" i="10"/>
  <c r="BT253" i="10"/>
  <c r="BL254" i="10"/>
  <c r="BT254" i="10"/>
  <c r="BL255" i="10"/>
  <c r="BT255" i="10"/>
  <c r="BL256" i="10"/>
  <c r="BT256" i="10"/>
  <c r="BL257" i="10"/>
  <c r="BT257" i="10"/>
  <c r="BL258" i="10"/>
  <c r="BT258" i="10"/>
  <c r="BL259" i="10"/>
  <c r="BT259" i="10"/>
  <c r="BL260" i="10"/>
  <c r="BT260" i="10"/>
  <c r="BL261" i="10"/>
  <c r="BT261" i="10"/>
  <c r="BL262" i="10"/>
  <c r="BT262" i="10"/>
  <c r="BL263" i="10"/>
  <c r="BT263" i="10"/>
  <c r="BL264" i="10"/>
  <c r="BT264" i="10"/>
  <c r="BL265" i="10"/>
  <c r="BT265" i="10"/>
  <c r="BL266" i="10"/>
  <c r="BT266" i="10"/>
  <c r="BL267" i="10"/>
  <c r="BT267" i="10"/>
  <c r="BL268" i="10"/>
  <c r="BT268" i="10"/>
  <c r="BL269" i="10"/>
  <c r="BT269" i="10"/>
  <c r="BL270" i="10"/>
  <c r="BT270" i="10"/>
  <c r="BL271" i="10"/>
  <c r="BT271" i="10"/>
  <c r="BL272" i="10"/>
  <c r="BT272" i="10"/>
  <c r="BL273" i="10"/>
  <c r="BT273" i="10"/>
  <c r="BL274" i="10"/>
  <c r="BT274" i="10"/>
  <c r="BL275" i="10"/>
  <c r="BT275" i="10"/>
  <c r="BL276" i="10"/>
  <c r="BT276" i="10"/>
  <c r="BL277" i="10"/>
  <c r="BT277" i="10"/>
  <c r="BL278" i="10"/>
  <c r="BT278" i="10"/>
  <c r="BL279" i="10"/>
  <c r="BT279" i="10"/>
  <c r="BL280" i="10"/>
  <c r="BT280" i="10"/>
  <c r="BL281" i="10"/>
  <c r="BT281" i="10"/>
  <c r="BL282" i="10"/>
  <c r="BT282" i="10"/>
  <c r="BL283" i="10"/>
  <c r="BT283" i="10"/>
  <c r="BL284" i="10"/>
  <c r="BT284" i="10"/>
  <c r="BL285" i="10"/>
  <c r="BT285" i="10"/>
  <c r="BL286" i="10"/>
  <c r="BT92" i="10"/>
  <c r="BV108" i="10"/>
  <c r="BV118" i="10"/>
  <c r="BR126" i="10"/>
  <c r="BM133" i="10"/>
  <c r="BI140" i="10"/>
  <c r="BN144" i="10"/>
  <c r="BJ148" i="10"/>
  <c r="BI152" i="10"/>
  <c r="BQ155" i="10"/>
  <c r="BG159" i="10"/>
  <c r="BR162" i="10"/>
  <c r="BK165" i="10"/>
  <c r="BS167" i="10"/>
  <c r="BR170" i="10"/>
  <c r="BK173" i="10"/>
  <c r="BS175" i="10"/>
  <c r="BR178" i="10"/>
  <c r="BK181" i="10"/>
  <c r="BS183" i="10"/>
  <c r="BR186" i="10"/>
  <c r="BK189" i="10"/>
  <c r="BS191" i="10"/>
  <c r="BK194" i="10"/>
  <c r="BN196" i="10"/>
  <c r="BN198" i="10"/>
  <c r="BM200" i="10"/>
  <c r="BU201" i="10"/>
  <c r="BK203" i="10"/>
  <c r="BV204" i="10"/>
  <c r="BN206" i="10"/>
  <c r="BS207" i="10"/>
  <c r="BG209" i="10"/>
  <c r="BG210" i="10"/>
  <c r="BG211" i="10"/>
  <c r="BG212" i="10"/>
  <c r="BG213" i="10"/>
  <c r="BG214" i="10"/>
  <c r="BG215" i="10"/>
  <c r="BG216" i="10"/>
  <c r="BG217" i="10"/>
  <c r="BG218" i="10"/>
  <c r="BG219" i="10"/>
  <c r="BG220" i="10"/>
  <c r="BG221" i="10"/>
  <c r="BV221" i="10"/>
  <c r="BR222" i="10"/>
  <c r="BO223" i="10"/>
  <c r="BK224" i="10"/>
  <c r="BI225" i="10"/>
  <c r="BV225" i="10"/>
  <c r="BR226" i="10"/>
  <c r="BO227" i="10"/>
  <c r="BK228" i="10"/>
  <c r="BI229" i="10"/>
  <c r="BV229" i="10"/>
  <c r="BR230" i="10"/>
  <c r="BO231" i="10"/>
  <c r="BK232" i="10"/>
  <c r="BI233" i="10"/>
  <c r="BU233" i="10"/>
  <c r="BO234" i="10"/>
  <c r="BJ235" i="10"/>
  <c r="BU235" i="10"/>
  <c r="BO236" i="10"/>
  <c r="BJ237" i="10"/>
  <c r="BU237" i="10"/>
  <c r="BO238" i="10"/>
  <c r="BJ239" i="10"/>
  <c r="BU239" i="10"/>
  <c r="BO240" i="10"/>
  <c r="BJ241" i="10"/>
  <c r="BU241" i="10"/>
  <c r="BN242" i="10"/>
  <c r="BG243" i="10"/>
  <c r="BP243" i="10"/>
  <c r="BI244" i="10"/>
  <c r="BR244" i="10"/>
  <c r="BK245" i="10"/>
  <c r="BU245" i="10"/>
  <c r="BM246" i="10"/>
  <c r="BU246" i="10"/>
  <c r="BM247" i="10"/>
  <c r="BU247" i="10"/>
  <c r="BM248" i="10"/>
  <c r="BU248" i="10"/>
  <c r="BM249" i="10"/>
  <c r="BU249" i="10"/>
  <c r="BM250" i="10"/>
  <c r="BU250" i="10"/>
  <c r="BM251" i="10"/>
  <c r="BU251" i="10"/>
  <c r="BM252" i="10"/>
  <c r="BU252" i="10"/>
  <c r="BM253" i="10"/>
  <c r="BU253" i="10"/>
  <c r="BM254" i="10"/>
  <c r="BU254" i="10"/>
  <c r="BM255" i="10"/>
  <c r="BU255" i="10"/>
  <c r="BM256" i="10"/>
  <c r="BU256" i="10"/>
  <c r="BM257" i="10"/>
  <c r="BU257" i="10"/>
  <c r="BM258" i="10"/>
  <c r="BU258" i="10"/>
  <c r="BM259" i="10"/>
  <c r="BU259" i="10"/>
  <c r="BM260" i="10"/>
  <c r="BU260" i="10"/>
  <c r="BM261" i="10"/>
  <c r="BU261" i="10"/>
  <c r="BM262" i="10"/>
  <c r="BU262" i="10"/>
  <c r="BM263" i="10"/>
  <c r="BU263" i="10"/>
  <c r="BM264" i="10"/>
  <c r="BU264" i="10"/>
  <c r="BM265" i="10"/>
  <c r="BU265" i="10"/>
  <c r="BM266" i="10"/>
  <c r="BU266" i="10"/>
  <c r="BM267" i="10"/>
  <c r="BU267" i="10"/>
  <c r="BM268" i="10"/>
  <c r="BU268" i="10"/>
  <c r="BM269" i="10"/>
  <c r="BU269" i="10"/>
  <c r="BM270" i="10"/>
  <c r="BU270" i="10"/>
  <c r="BM271" i="10"/>
  <c r="BU271" i="10"/>
  <c r="BV97" i="10"/>
  <c r="BL112" i="10"/>
  <c r="BU120" i="10"/>
  <c r="BJ128" i="10"/>
  <c r="BR135" i="10"/>
  <c r="BI141" i="10"/>
  <c r="BJ145" i="10"/>
  <c r="BO149" i="10"/>
  <c r="BG153" i="10"/>
  <c r="BK156" i="10"/>
  <c r="BI160" i="10"/>
  <c r="BK163" i="10"/>
  <c r="BS165" i="10"/>
  <c r="BR168" i="10"/>
  <c r="BK171" i="10"/>
  <c r="BS173" i="10"/>
  <c r="BR176" i="10"/>
  <c r="BK179" i="10"/>
  <c r="BS181" i="10"/>
  <c r="BR184" i="10"/>
  <c r="BK187" i="10"/>
  <c r="BS189" i="10"/>
  <c r="BR192" i="10"/>
  <c r="BS194" i="10"/>
  <c r="BS196" i="10"/>
  <c r="BI199" i="10"/>
  <c r="BR200" i="10"/>
  <c r="BI202" i="10"/>
  <c r="BS203" i="10"/>
  <c r="BK205" i="10"/>
  <c r="BR206" i="10"/>
  <c r="BJ208" i="10"/>
  <c r="BJ209" i="10"/>
  <c r="BJ210" i="10"/>
  <c r="BJ211" i="10"/>
  <c r="BJ212" i="10"/>
  <c r="BJ213" i="10"/>
  <c r="BJ214" i="10"/>
  <c r="BJ215" i="10"/>
  <c r="BJ216" i="10"/>
  <c r="BJ217" i="10"/>
  <c r="BJ218" i="10"/>
  <c r="BJ219" i="10"/>
  <c r="BJ220" i="10"/>
  <c r="BJ221" i="10"/>
  <c r="BI222" i="10"/>
  <c r="BV222" i="10"/>
  <c r="BR223" i="10"/>
  <c r="BO224" i="10"/>
  <c r="BK225" i="10"/>
  <c r="BI226" i="10"/>
  <c r="BV226" i="10"/>
  <c r="BR227" i="10"/>
  <c r="BO228" i="10"/>
  <c r="BK229" i="10"/>
  <c r="BI230" i="10"/>
  <c r="BV230" i="10"/>
  <c r="BR231" i="10"/>
  <c r="BO232" i="10"/>
  <c r="BK233" i="10"/>
  <c r="BG234" i="10"/>
  <c r="BR234" i="10"/>
  <c r="BM235" i="10"/>
  <c r="BG236" i="10"/>
  <c r="BR236" i="10"/>
  <c r="BM237" i="10"/>
  <c r="BG238" i="10"/>
  <c r="BR238" i="10"/>
  <c r="BM239" i="10"/>
  <c r="BG240" i="10"/>
  <c r="BR240" i="10"/>
  <c r="BM241" i="10"/>
  <c r="BG242" i="10"/>
  <c r="BP242" i="10"/>
  <c r="BI243" i="10"/>
  <c r="BR243" i="10"/>
  <c r="BK244" i="10"/>
  <c r="BU244" i="10"/>
  <c r="BN245" i="10"/>
  <c r="BG246" i="10"/>
  <c r="BO246" i="10"/>
  <c r="BG247" i="10"/>
  <c r="BO247" i="10"/>
  <c r="BG248" i="10"/>
  <c r="BO248" i="10"/>
  <c r="BG249" i="10"/>
  <c r="BO249" i="10"/>
  <c r="BG250" i="10"/>
  <c r="BO250" i="10"/>
  <c r="BG251" i="10"/>
  <c r="BO251" i="10"/>
  <c r="BG252" i="10"/>
  <c r="BO252" i="10"/>
  <c r="BG253" i="10"/>
  <c r="BG149" i="10"/>
  <c r="BK166" i="10"/>
  <c r="BR173" i="10"/>
  <c r="BK180" i="10"/>
  <c r="BR187" i="10"/>
  <c r="BN194" i="10"/>
  <c r="BS199" i="10"/>
  <c r="BU203" i="10"/>
  <c r="BG208" i="10"/>
  <c r="BQ210" i="10"/>
  <c r="BK213" i="10"/>
  <c r="BI216" i="10"/>
  <c r="BQ218" i="10"/>
  <c r="BK221" i="10"/>
  <c r="BQ223" i="10"/>
  <c r="BQ225" i="10"/>
  <c r="BS227" i="10"/>
  <c r="BG230" i="10"/>
  <c r="BG232" i="10"/>
  <c r="BI234" i="10"/>
  <c r="BV235" i="10"/>
  <c r="BQ237" i="10"/>
  <c r="BN239" i="10"/>
  <c r="BK241" i="10"/>
  <c r="BS242" i="10"/>
  <c r="BM244" i="10"/>
  <c r="BV245" i="10"/>
  <c r="BJ247" i="10"/>
  <c r="BP248" i="10"/>
  <c r="BV249" i="10"/>
  <c r="BJ251" i="10"/>
  <c r="BP252" i="10"/>
  <c r="BR253" i="10"/>
  <c r="BR254" i="10"/>
  <c r="BR255" i="10"/>
  <c r="BR256" i="10"/>
  <c r="BR257" i="10"/>
  <c r="BR258" i="10"/>
  <c r="BR259" i="10"/>
  <c r="BR260" i="10"/>
  <c r="BR261" i="10"/>
  <c r="BR262" i="10"/>
  <c r="BR263" i="10"/>
  <c r="BR264" i="10"/>
  <c r="BR265" i="10"/>
  <c r="BR266" i="10"/>
  <c r="BR267" i="10"/>
  <c r="BR268" i="10"/>
  <c r="BR269" i="10"/>
  <c r="BR270" i="10"/>
  <c r="BR271" i="10"/>
  <c r="BP272" i="10"/>
  <c r="BN273" i="10"/>
  <c r="BJ274" i="10"/>
  <c r="BG275" i="10"/>
  <c r="BU275" i="10"/>
  <c r="BP276" i="10"/>
  <c r="BN277" i="10"/>
  <c r="BJ278" i="10"/>
  <c r="BG279" i="10"/>
  <c r="BU279" i="10"/>
  <c r="BP280" i="10"/>
  <c r="BN281" i="10"/>
  <c r="BJ282" i="10"/>
  <c r="BG283" i="10"/>
  <c r="BU283" i="10"/>
  <c r="BP284" i="10"/>
  <c r="BN285" i="10"/>
  <c r="BJ286" i="10"/>
  <c r="BV286" i="10"/>
  <c r="BP287" i="10"/>
  <c r="BL288" i="10"/>
  <c r="BV288" i="10"/>
  <c r="BP289" i="10"/>
  <c r="BL290" i="10"/>
  <c r="BV290" i="10"/>
  <c r="BO291" i="10"/>
  <c r="BH292" i="10"/>
  <c r="BR292" i="10"/>
  <c r="BK293" i="10"/>
  <c r="BT293" i="10"/>
  <c r="BM294" i="10"/>
  <c r="BV294" i="10"/>
  <c r="BO295" i="10"/>
  <c r="BH296" i="10"/>
  <c r="BR296" i="10"/>
  <c r="BK297" i="10"/>
  <c r="BT297" i="10"/>
  <c r="BM298" i="10"/>
  <c r="BV298" i="10"/>
  <c r="BO299" i="10"/>
  <c r="BH300" i="10"/>
  <c r="BP300" i="10"/>
  <c r="BH301" i="10"/>
  <c r="BP301" i="10"/>
  <c r="BH302" i="10"/>
  <c r="BP302" i="10"/>
  <c r="BH303" i="10"/>
  <c r="BP303" i="10"/>
  <c r="BH304" i="10"/>
  <c r="BP304" i="10"/>
  <c r="BH305" i="10"/>
  <c r="BP305" i="10"/>
  <c r="BH306" i="10"/>
  <c r="BP306" i="10"/>
  <c r="BH307" i="10"/>
  <c r="BP307" i="10"/>
  <c r="BH308" i="10"/>
  <c r="BP308" i="10"/>
  <c r="BH309" i="10"/>
  <c r="BP309" i="10"/>
  <c r="BH310" i="10"/>
  <c r="BP310" i="10"/>
  <c r="BH311" i="10"/>
  <c r="BP311" i="10"/>
  <c r="BH312" i="10"/>
  <c r="BP312" i="10"/>
  <c r="BH313" i="10"/>
  <c r="BP313" i="10"/>
  <c r="BH314" i="10"/>
  <c r="BP314" i="10"/>
  <c r="BH315" i="10"/>
  <c r="BP315" i="10"/>
  <c r="BH316" i="10"/>
  <c r="BP316" i="10"/>
  <c r="BH317" i="10"/>
  <c r="BP317" i="10"/>
  <c r="BH318" i="10"/>
  <c r="BP318" i="10"/>
  <c r="BH319" i="10"/>
  <c r="BP319" i="10"/>
  <c r="BH320" i="10"/>
  <c r="BP320" i="10"/>
  <c r="BH321" i="10"/>
  <c r="BP321" i="10"/>
  <c r="BH322" i="10"/>
  <c r="BP322" i="10"/>
  <c r="BH323" i="10"/>
  <c r="BP323" i="10"/>
  <c r="BH324" i="10"/>
  <c r="BP324" i="10"/>
  <c r="BH325" i="10"/>
  <c r="BP325" i="10"/>
  <c r="BH326" i="10"/>
  <c r="BP326" i="10"/>
  <c r="BH327" i="10"/>
  <c r="BP327" i="10"/>
  <c r="BH328" i="10"/>
  <c r="BP328" i="10"/>
  <c r="BH329" i="10"/>
  <c r="BP329" i="10"/>
  <c r="BH330" i="10"/>
  <c r="BP330" i="10"/>
  <c r="BH331" i="10"/>
  <c r="BP331" i="10"/>
  <c r="BH332" i="10"/>
  <c r="BP332" i="10"/>
  <c r="BH333" i="10"/>
  <c r="BP333" i="10"/>
  <c r="BH334" i="10"/>
  <c r="BP334" i="10"/>
  <c r="BH335" i="10"/>
  <c r="BP335" i="10"/>
  <c r="BH336" i="10"/>
  <c r="BP336" i="10"/>
  <c r="BH337" i="10"/>
  <c r="BP337" i="10"/>
  <c r="BH338" i="10"/>
  <c r="BP338" i="10"/>
  <c r="BH339" i="10"/>
  <c r="BP339" i="10"/>
  <c r="BH340" i="10"/>
  <c r="BP340" i="10"/>
  <c r="BH341" i="10"/>
  <c r="BP341" i="10"/>
  <c r="BH342" i="10"/>
  <c r="BP342" i="10"/>
  <c r="BH343" i="10"/>
  <c r="BP343" i="10"/>
  <c r="BH344" i="10"/>
  <c r="BP344" i="10"/>
  <c r="BH345" i="10"/>
  <c r="BP345" i="10"/>
  <c r="BH346" i="10"/>
  <c r="BP346" i="10"/>
  <c r="BH347" i="10"/>
  <c r="BP347" i="10"/>
  <c r="BH348" i="10"/>
  <c r="BP348" i="10"/>
  <c r="BH349" i="10"/>
  <c r="BP349" i="10"/>
  <c r="BH350" i="10"/>
  <c r="BP350" i="10"/>
  <c r="BH351" i="10"/>
  <c r="BP351" i="10"/>
  <c r="BH352" i="10"/>
  <c r="BP352" i="10"/>
  <c r="BH353" i="10"/>
  <c r="BP353" i="10"/>
  <c r="BH354" i="10"/>
  <c r="BP354" i="10"/>
  <c r="BH355" i="10"/>
  <c r="BP355" i="10"/>
  <c r="BH356" i="10"/>
  <c r="BP356" i="10"/>
  <c r="BH357" i="10"/>
  <c r="BP357" i="10"/>
  <c r="BH358" i="10"/>
  <c r="BP358" i="10"/>
  <c r="BH359" i="10"/>
  <c r="BP359" i="10"/>
  <c r="BH360" i="10"/>
  <c r="BP360" i="10"/>
  <c r="BJ97" i="10"/>
  <c r="BK152" i="10"/>
  <c r="BS166" i="10"/>
  <c r="BK174" i="10"/>
  <c r="BR181" i="10"/>
  <c r="BK188" i="10"/>
  <c r="BI195" i="10"/>
  <c r="BN200" i="10"/>
  <c r="BM204" i="10"/>
  <c r="BK208" i="10"/>
  <c r="BI211" i="10"/>
  <c r="BQ213" i="10"/>
  <c r="BK216" i="10"/>
  <c r="BI219" i="10"/>
  <c r="BQ221" i="10"/>
  <c r="BS223" i="10"/>
  <c r="BG226" i="10"/>
  <c r="BG228" i="10"/>
  <c r="BJ230" i="10"/>
  <c r="BN232" i="10"/>
  <c r="BK234" i="10"/>
  <c r="BI236" i="10"/>
  <c r="BV237" i="10"/>
  <c r="BQ239" i="10"/>
  <c r="BN241" i="10"/>
  <c r="BH243" i="10"/>
  <c r="BO244" i="10"/>
  <c r="BH246" i="10"/>
  <c r="BN247" i="10"/>
  <c r="BR248" i="10"/>
  <c r="BH250" i="10"/>
  <c r="BN251" i="10"/>
  <c r="BR252" i="10"/>
  <c r="BV253" i="10"/>
  <c r="BV254" i="10"/>
  <c r="BV255" i="10"/>
  <c r="BV256" i="10"/>
  <c r="BV257" i="10"/>
  <c r="BV258" i="10"/>
  <c r="BV259" i="10"/>
  <c r="BV260" i="10"/>
  <c r="BV261" i="10"/>
  <c r="BV262" i="10"/>
  <c r="BV263" i="10"/>
  <c r="BV264" i="10"/>
  <c r="BV265" i="10"/>
  <c r="BV266" i="10"/>
  <c r="BV267" i="10"/>
  <c r="BV268" i="10"/>
  <c r="BV269" i="10"/>
  <c r="BV270" i="10"/>
  <c r="BV271" i="10"/>
  <c r="BR272" i="10"/>
  <c r="BO273" i="10"/>
  <c r="BM274" i="10"/>
  <c r="BH275" i="10"/>
  <c r="BV275" i="10"/>
  <c r="BR276" i="10"/>
  <c r="BO277" i="10"/>
  <c r="BM278" i="10"/>
  <c r="BH279" i="10"/>
  <c r="BV279" i="10"/>
  <c r="BR280" i="10"/>
  <c r="BO281" i="10"/>
  <c r="BM282" i="10"/>
  <c r="BH283" i="10"/>
  <c r="BV283" i="10"/>
  <c r="BR284" i="10"/>
  <c r="BO285" i="10"/>
  <c r="BM286" i="10"/>
  <c r="BG287" i="10"/>
  <c r="BR287" i="10"/>
  <c r="BM288" i="10"/>
  <c r="BG289" i="10"/>
  <c r="BR289" i="10"/>
  <c r="BM290" i="10"/>
  <c r="BG291" i="10"/>
  <c r="BP291" i="10"/>
  <c r="BJ292" i="10"/>
  <c r="BS292" i="10"/>
  <c r="BL293" i="10"/>
  <c r="BU293" i="10"/>
  <c r="BN294" i="10"/>
  <c r="BG295" i="10"/>
  <c r="BP295" i="10"/>
  <c r="BJ296" i="10"/>
  <c r="BS296" i="10"/>
  <c r="BL297" i="10"/>
  <c r="BU297" i="10"/>
  <c r="BN298" i="10"/>
  <c r="BG299" i="10"/>
  <c r="BP299" i="10"/>
  <c r="BI300" i="10"/>
  <c r="BQ300" i="10"/>
  <c r="BI301" i="10"/>
  <c r="BQ301" i="10"/>
  <c r="BI302" i="10"/>
  <c r="BQ302" i="10"/>
  <c r="BI303" i="10"/>
  <c r="BQ303" i="10"/>
  <c r="BI304" i="10"/>
  <c r="BQ304" i="10"/>
  <c r="BI305" i="10"/>
  <c r="BQ305" i="10"/>
  <c r="BI306" i="10"/>
  <c r="BQ306" i="10"/>
  <c r="BI307" i="10"/>
  <c r="BQ307" i="10"/>
  <c r="BI308" i="10"/>
  <c r="BQ308" i="10"/>
  <c r="BI309" i="10"/>
  <c r="BQ309" i="10"/>
  <c r="BI310" i="10"/>
  <c r="BQ310" i="10"/>
  <c r="BI311" i="10"/>
  <c r="BQ311" i="10"/>
  <c r="BI312" i="10"/>
  <c r="BQ312" i="10"/>
  <c r="BI313" i="10"/>
  <c r="BQ313" i="10"/>
  <c r="BI314" i="10"/>
  <c r="BQ314" i="10"/>
  <c r="BI315" i="10"/>
  <c r="BQ315" i="10"/>
  <c r="BI316" i="10"/>
  <c r="BQ316" i="10"/>
  <c r="BI317" i="10"/>
  <c r="BQ317" i="10"/>
  <c r="BI318" i="10"/>
  <c r="BQ318" i="10"/>
  <c r="BI319" i="10"/>
  <c r="BQ319" i="10"/>
  <c r="BI320" i="10"/>
  <c r="BQ320" i="10"/>
  <c r="BI321" i="10"/>
  <c r="BQ321" i="10"/>
  <c r="BI322" i="10"/>
  <c r="BQ322" i="10"/>
  <c r="BI323" i="10"/>
  <c r="BQ323" i="10"/>
  <c r="BI324" i="10"/>
  <c r="BQ324" i="10"/>
  <c r="BI325" i="10"/>
  <c r="BQ325" i="10"/>
  <c r="BI326" i="10"/>
  <c r="BQ326" i="10"/>
  <c r="BI327" i="10"/>
  <c r="BQ327" i="10"/>
  <c r="BI328" i="10"/>
  <c r="BQ328" i="10"/>
  <c r="BI329" i="10"/>
  <c r="BQ329" i="10"/>
  <c r="BI330" i="10"/>
  <c r="BQ330" i="10"/>
  <c r="BI331" i="10"/>
  <c r="BQ331" i="10"/>
  <c r="BI332" i="10"/>
  <c r="BQ332" i="10"/>
  <c r="BI333" i="10"/>
  <c r="BQ333" i="10"/>
  <c r="BI334" i="10"/>
  <c r="BQ334" i="10"/>
  <c r="BI335" i="10"/>
  <c r="BQ335" i="10"/>
  <c r="BI336" i="10"/>
  <c r="BQ336" i="10"/>
  <c r="BI337" i="10"/>
  <c r="BQ337" i="10"/>
  <c r="BI338" i="10"/>
  <c r="BQ338" i="10"/>
  <c r="BU110" i="10"/>
  <c r="BI156" i="10"/>
  <c r="BK168" i="10"/>
  <c r="BS174" i="10"/>
  <c r="BK182" i="10"/>
  <c r="BR189" i="10"/>
  <c r="BQ195" i="10"/>
  <c r="BV200" i="10"/>
  <c r="BG205" i="10"/>
  <c r="BQ208" i="10"/>
  <c r="BK211" i="10"/>
  <c r="BI214" i="10"/>
  <c r="BQ216" i="10"/>
  <c r="BK219" i="10"/>
  <c r="BG222" i="10"/>
  <c r="BG224" i="10"/>
  <c r="BJ226" i="10"/>
  <c r="BN228" i="10"/>
  <c r="BN230" i="10"/>
  <c r="BQ232" i="10"/>
  <c r="BQ234" i="10"/>
  <c r="BK236" i="10"/>
  <c r="BI238" i="10"/>
  <c r="BV239" i="10"/>
  <c r="BQ241" i="10"/>
  <c r="BJ243" i="10"/>
  <c r="BS244" i="10"/>
  <c r="BJ246" i="10"/>
  <c r="BP247" i="10"/>
  <c r="BV248" i="10"/>
  <c r="BJ250" i="10"/>
  <c r="BP251" i="10"/>
  <c r="BV252" i="10"/>
  <c r="BG254" i="10"/>
  <c r="BG255" i="10"/>
  <c r="BG256" i="10"/>
  <c r="BG257" i="10"/>
  <c r="BG258" i="10"/>
  <c r="BG259" i="10"/>
  <c r="BG260" i="10"/>
  <c r="BG261" i="10"/>
  <c r="BG262" i="10"/>
  <c r="BG263" i="10"/>
  <c r="BG264" i="10"/>
  <c r="BG265" i="10"/>
  <c r="BG266" i="10"/>
  <c r="BG267" i="10"/>
  <c r="BG268" i="10"/>
  <c r="BG269" i="10"/>
  <c r="BG270" i="10"/>
  <c r="BG271" i="10"/>
  <c r="BG272" i="10"/>
  <c r="BU272" i="10"/>
  <c r="BP273" i="10"/>
  <c r="BN274" i="10"/>
  <c r="BJ275" i="10"/>
  <c r="BG276" i="10"/>
  <c r="BU276" i="10"/>
  <c r="BP277" i="10"/>
  <c r="BN278" i="10"/>
  <c r="BJ279" i="10"/>
  <c r="BG280" i="10"/>
  <c r="BU280" i="10"/>
  <c r="BP281" i="10"/>
  <c r="BN282" i="10"/>
  <c r="BJ283" i="10"/>
  <c r="BG284" i="10"/>
  <c r="BU284" i="10"/>
  <c r="BP285" i="10"/>
  <c r="BN286" i="10"/>
  <c r="BH287" i="10"/>
  <c r="BT287" i="10"/>
  <c r="BN288" i="10"/>
  <c r="BH289" i="10"/>
  <c r="BT289" i="10"/>
  <c r="BN290" i="10"/>
  <c r="BH291" i="10"/>
  <c r="BR291" i="10"/>
  <c r="BK292" i="10"/>
  <c r="BT292" i="10"/>
  <c r="BM293" i="10"/>
  <c r="BV293" i="10"/>
  <c r="BO294" i="10"/>
  <c r="BH295" i="10"/>
  <c r="BR295" i="10"/>
  <c r="BK296" i="10"/>
  <c r="BT296" i="10"/>
  <c r="BM297" i="10"/>
  <c r="BV297" i="10"/>
  <c r="BO298" i="10"/>
  <c r="BH299" i="10"/>
  <c r="BR299" i="10"/>
  <c r="BJ300" i="10"/>
  <c r="BR300" i="10"/>
  <c r="BJ301" i="10"/>
  <c r="BR301" i="10"/>
  <c r="BJ302" i="10"/>
  <c r="BR302" i="10"/>
  <c r="BJ303" i="10"/>
  <c r="BR303" i="10"/>
  <c r="BJ304" i="10"/>
  <c r="BR304" i="10"/>
  <c r="BJ305" i="10"/>
  <c r="BR305" i="10"/>
  <c r="BJ306" i="10"/>
  <c r="BR306" i="10"/>
  <c r="BJ307" i="10"/>
  <c r="BR307" i="10"/>
  <c r="BJ308" i="10"/>
  <c r="BR308" i="10"/>
  <c r="BJ309" i="10"/>
  <c r="BR309" i="10"/>
  <c r="BJ310" i="10"/>
  <c r="BR310" i="10"/>
  <c r="BJ311" i="10"/>
  <c r="BR311" i="10"/>
  <c r="BJ312" i="10"/>
  <c r="BR312" i="10"/>
  <c r="BJ313" i="10"/>
  <c r="BR313" i="10"/>
  <c r="BJ314" i="10"/>
  <c r="BR314" i="10"/>
  <c r="BJ315" i="10"/>
  <c r="BR315" i="10"/>
  <c r="BJ316" i="10"/>
  <c r="BR316" i="10"/>
  <c r="BJ317" i="10"/>
  <c r="BR317" i="10"/>
  <c r="BJ318" i="10"/>
  <c r="BR318" i="10"/>
  <c r="BJ319" i="10"/>
  <c r="BR319" i="10"/>
  <c r="BJ320" i="10"/>
  <c r="BR320" i="10"/>
  <c r="BJ321" i="10"/>
  <c r="BR321" i="10"/>
  <c r="BJ322" i="10"/>
  <c r="BR322" i="10"/>
  <c r="BJ323" i="10"/>
  <c r="BR323" i="10"/>
  <c r="BJ324" i="10"/>
  <c r="BR324" i="10"/>
  <c r="BJ325" i="10"/>
  <c r="BR325" i="10"/>
  <c r="BJ326" i="10"/>
  <c r="BR326" i="10"/>
  <c r="BJ327" i="10"/>
  <c r="BR327" i="10"/>
  <c r="BJ328" i="10"/>
  <c r="BR328" i="10"/>
  <c r="BJ329" i="10"/>
  <c r="BR329" i="10"/>
  <c r="BJ330" i="10"/>
  <c r="BR330" i="10"/>
  <c r="BJ331" i="10"/>
  <c r="BR331" i="10"/>
  <c r="BJ332" i="10"/>
  <c r="BR332" i="10"/>
  <c r="BJ333" i="10"/>
  <c r="BR333" i="10"/>
  <c r="BJ334" i="10"/>
  <c r="BR334" i="10"/>
  <c r="BJ335" i="10"/>
  <c r="BR335" i="10"/>
  <c r="BJ336" i="10"/>
  <c r="BR336" i="10"/>
  <c r="BJ337" i="10"/>
  <c r="BR337" i="10"/>
  <c r="BJ338" i="10"/>
  <c r="BR338" i="10"/>
  <c r="BR127" i="10"/>
  <c r="BS162" i="10"/>
  <c r="BR169" i="10"/>
  <c r="BS176" i="10"/>
  <c r="BK184" i="10"/>
  <c r="BS190" i="10"/>
  <c r="BJ197" i="10"/>
  <c r="BH202" i="10"/>
  <c r="BU205" i="10"/>
  <c r="BK209" i="10"/>
  <c r="BI212" i="10"/>
  <c r="BQ214" i="10"/>
  <c r="BK217" i="10"/>
  <c r="BI220" i="10"/>
  <c r="BN222" i="10"/>
  <c r="BQ224" i="10"/>
  <c r="BS226" i="10"/>
  <c r="BS228" i="10"/>
  <c r="BG231" i="10"/>
  <c r="BJ233" i="10"/>
  <c r="BV234" i="10"/>
  <c r="BS236" i="10"/>
  <c r="BQ238" i="10"/>
  <c r="BK240" i="10"/>
  <c r="BH242" i="10"/>
  <c r="BQ243" i="10"/>
  <c r="BH245" i="10"/>
  <c r="BP246" i="10"/>
  <c r="BV247" i="10"/>
  <c r="BJ249" i="10"/>
  <c r="BP250" i="10"/>
  <c r="BV251" i="10"/>
  <c r="BJ253" i="10"/>
  <c r="BJ254" i="10"/>
  <c r="BJ255" i="10"/>
  <c r="BJ256" i="10"/>
  <c r="BJ257" i="10"/>
  <c r="BJ258" i="10"/>
  <c r="BJ259" i="10"/>
  <c r="BJ260" i="10"/>
  <c r="BJ261" i="10"/>
  <c r="BJ262" i="10"/>
  <c r="BJ263" i="10"/>
  <c r="BJ264" i="10"/>
  <c r="BJ265" i="10"/>
  <c r="BJ266" i="10"/>
  <c r="BJ267" i="10"/>
  <c r="BJ268" i="10"/>
  <c r="BJ269" i="10"/>
  <c r="BJ270" i="10"/>
  <c r="BJ271" i="10"/>
  <c r="BJ272" i="10"/>
  <c r="BG273" i="10"/>
  <c r="BU273" i="10"/>
  <c r="BP274" i="10"/>
  <c r="BN275" i="10"/>
  <c r="BJ276" i="10"/>
  <c r="BG277" i="10"/>
  <c r="BU277" i="10"/>
  <c r="BP278" i="10"/>
  <c r="BN279" i="10"/>
  <c r="BJ280" i="10"/>
  <c r="BG281" i="10"/>
  <c r="BU281" i="10"/>
  <c r="BP282" i="10"/>
  <c r="BN283" i="10"/>
  <c r="BJ284" i="10"/>
  <c r="BG285" i="10"/>
  <c r="BU285" i="10"/>
  <c r="BP286" i="10"/>
  <c r="BL287" i="10"/>
  <c r="BV287" i="10"/>
  <c r="BP288" i="10"/>
  <c r="BL289" i="10"/>
  <c r="BV289" i="10"/>
  <c r="BP290" i="10"/>
  <c r="BK291" i="10"/>
  <c r="BT291" i="10"/>
  <c r="BM292" i="10"/>
  <c r="BV292" i="10"/>
  <c r="BO293" i="10"/>
  <c r="BH294" i="10"/>
  <c r="BR294" i="10"/>
  <c r="BK295" i="10"/>
  <c r="BT295" i="10"/>
  <c r="BM296" i="10"/>
  <c r="BV296" i="10"/>
  <c r="BO297" i="10"/>
  <c r="BH298" i="10"/>
  <c r="BR298" i="10"/>
  <c r="BK299" i="10"/>
  <c r="BT299" i="10"/>
  <c r="BL300" i="10"/>
  <c r="BT300" i="10"/>
  <c r="BL301" i="10"/>
  <c r="BT301" i="10"/>
  <c r="BL302" i="10"/>
  <c r="BT302" i="10"/>
  <c r="BL303" i="10"/>
  <c r="BT303" i="10"/>
  <c r="BL304" i="10"/>
  <c r="BT304" i="10"/>
  <c r="BL305" i="10"/>
  <c r="BT305" i="10"/>
  <c r="BL306" i="10"/>
  <c r="BT306" i="10"/>
  <c r="BL307" i="10"/>
  <c r="BT307" i="10"/>
  <c r="BL308" i="10"/>
  <c r="BT308" i="10"/>
  <c r="BL309" i="10"/>
  <c r="BT309" i="10"/>
  <c r="BL310" i="10"/>
  <c r="BT310" i="10"/>
  <c r="BL311" i="10"/>
  <c r="BT311" i="10"/>
  <c r="BL312" i="10"/>
  <c r="BT312" i="10"/>
  <c r="BL313" i="10"/>
  <c r="BT313" i="10"/>
  <c r="BL314" i="10"/>
  <c r="BT314" i="10"/>
  <c r="BL315" i="10"/>
  <c r="BT315" i="10"/>
  <c r="BL316" i="10"/>
  <c r="BT316" i="10"/>
  <c r="BL317" i="10"/>
  <c r="BT317" i="10"/>
  <c r="BL318" i="10"/>
  <c r="BT318" i="10"/>
  <c r="BL319" i="10"/>
  <c r="BT319" i="10"/>
  <c r="BL320" i="10"/>
  <c r="BT320" i="10"/>
  <c r="BL321" i="10"/>
  <c r="BT321" i="10"/>
  <c r="BL322" i="10"/>
  <c r="BT322" i="10"/>
  <c r="BL323" i="10"/>
  <c r="BT323" i="10"/>
  <c r="BL324" i="10"/>
  <c r="BT324" i="10"/>
  <c r="BL325" i="10"/>
  <c r="BT325" i="10"/>
  <c r="BL326" i="10"/>
  <c r="BT326" i="10"/>
  <c r="BL140" i="10"/>
  <c r="BK164" i="10"/>
  <c r="BR171" i="10"/>
  <c r="BS178" i="10"/>
  <c r="BR185" i="10"/>
  <c r="BS192" i="10"/>
  <c r="BS198" i="10"/>
  <c r="BR202" i="10"/>
  <c r="BG207" i="10"/>
  <c r="BI210" i="10"/>
  <c r="BQ212" i="10"/>
  <c r="BK215" i="10"/>
  <c r="BI218" i="10"/>
  <c r="BQ220" i="10"/>
  <c r="BG223" i="10"/>
  <c r="BJ225" i="10"/>
  <c r="BJ227" i="10"/>
  <c r="BN229" i="10"/>
  <c r="BQ231" i="10"/>
  <c r="BQ233" i="10"/>
  <c r="BN235" i="10"/>
  <c r="BK237" i="10"/>
  <c r="BV238" i="10"/>
  <c r="BS240" i="10"/>
  <c r="BO242" i="10"/>
  <c r="BV243" i="10"/>
  <c r="BO245" i="10"/>
  <c r="BV246" i="10"/>
  <c r="BJ248" i="10"/>
  <c r="BP249" i="10"/>
  <c r="BV250" i="10"/>
  <c r="BJ252" i="10"/>
  <c r="BO253" i="10"/>
  <c r="BO254" i="10"/>
  <c r="BO255" i="10"/>
  <c r="BO256" i="10"/>
  <c r="BO257" i="10"/>
  <c r="BO258" i="10"/>
  <c r="BO259" i="10"/>
  <c r="BO260" i="10"/>
  <c r="BO261" i="10"/>
  <c r="BO262" i="10"/>
  <c r="BO263" i="10"/>
  <c r="BO264" i="10"/>
  <c r="BO265" i="10"/>
  <c r="BO266" i="10"/>
  <c r="BO267" i="10"/>
  <c r="BO268" i="10"/>
  <c r="BO269" i="10"/>
  <c r="BO270" i="10"/>
  <c r="BO271" i="10"/>
  <c r="BN272" i="10"/>
  <c r="BJ273" i="10"/>
  <c r="BG274" i="10"/>
  <c r="BU274" i="10"/>
  <c r="BP275" i="10"/>
  <c r="BN276" i="10"/>
  <c r="BJ277" i="10"/>
  <c r="BG278" i="10"/>
  <c r="BU278" i="10"/>
  <c r="BP279" i="10"/>
  <c r="BN280" i="10"/>
  <c r="BJ281" i="10"/>
  <c r="BG282" i="10"/>
  <c r="BU282" i="10"/>
  <c r="BP283" i="10"/>
  <c r="BN284" i="10"/>
  <c r="BJ285" i="10"/>
  <c r="BG286" i="10"/>
  <c r="BT286" i="10"/>
  <c r="BN287" i="10"/>
  <c r="BH288" i="10"/>
  <c r="BT288" i="10"/>
  <c r="BN289" i="10"/>
  <c r="BH290" i="10"/>
  <c r="BT290" i="10"/>
  <c r="BM291" i="10"/>
  <c r="BV291" i="10"/>
  <c r="BO292" i="10"/>
  <c r="BH293" i="10"/>
  <c r="BR293" i="10"/>
  <c r="BK294" i="10"/>
  <c r="BT294" i="10"/>
  <c r="BM295" i="10"/>
  <c r="BV295" i="10"/>
  <c r="BO296" i="10"/>
  <c r="BH297" i="10"/>
  <c r="BR297" i="10"/>
  <c r="BK298" i="10"/>
  <c r="BT298" i="10"/>
  <c r="BM299" i="10"/>
  <c r="BV299" i="10"/>
  <c r="BN300" i="10"/>
  <c r="BV300" i="10"/>
  <c r="BN301" i="10"/>
  <c r="BV301" i="10"/>
  <c r="BN302" i="10"/>
  <c r="BV302" i="10"/>
  <c r="BN303" i="10"/>
  <c r="BV303" i="10"/>
  <c r="BN304" i="10"/>
  <c r="BV304" i="10"/>
  <c r="BN305" i="10"/>
  <c r="BV305" i="10"/>
  <c r="BN306" i="10"/>
  <c r="BV306" i="10"/>
  <c r="BN307" i="10"/>
  <c r="BV307" i="10"/>
  <c r="BN308" i="10"/>
  <c r="BV308" i="10"/>
  <c r="BN309" i="10"/>
  <c r="BV309" i="10"/>
  <c r="BN310" i="10"/>
  <c r="BV310" i="10"/>
  <c r="BN311" i="10"/>
  <c r="BV311" i="10"/>
  <c r="BN312" i="10"/>
  <c r="BV312" i="10"/>
  <c r="BN313" i="10"/>
  <c r="BV313" i="10"/>
  <c r="BN314" i="10"/>
  <c r="BV314" i="10"/>
  <c r="BN315" i="10"/>
  <c r="BV315" i="10"/>
  <c r="BN316" i="10"/>
  <c r="BV316" i="10"/>
  <c r="BN317" i="10"/>
  <c r="BV317" i="10"/>
  <c r="BN318" i="10"/>
  <c r="BV318" i="10"/>
  <c r="BN319" i="10"/>
  <c r="BV319" i="10"/>
  <c r="BN320" i="10"/>
  <c r="BV320" i="10"/>
  <c r="BN321" i="10"/>
  <c r="BV321" i="10"/>
  <c r="BN322" i="10"/>
  <c r="BV322" i="10"/>
  <c r="BN323" i="10"/>
  <c r="BV323" i="10"/>
  <c r="BN324" i="10"/>
  <c r="BV324" i="10"/>
  <c r="BN325" i="10"/>
  <c r="BV325" i="10"/>
  <c r="BN326" i="10"/>
  <c r="BV326" i="10"/>
  <c r="BN327" i="10"/>
  <c r="BV327" i="10"/>
  <c r="BN328" i="10"/>
  <c r="BV328" i="10"/>
  <c r="BN329" i="10"/>
  <c r="BV329" i="10"/>
  <c r="BN330" i="10"/>
  <c r="BV330" i="10"/>
  <c r="BN331" i="10"/>
  <c r="BS168" i="10"/>
  <c r="BS186" i="10"/>
  <c r="BN202" i="10"/>
  <c r="BQ211" i="10"/>
  <c r="BK218" i="10"/>
  <c r="BS224" i="10"/>
  <c r="BS230" i="10"/>
  <c r="BQ235" i="10"/>
  <c r="BQ240" i="10"/>
  <c r="BV244" i="10"/>
  <c r="BN248" i="10"/>
  <c r="BH252" i="10"/>
  <c r="BH255" i="10"/>
  <c r="BP257" i="10"/>
  <c r="BN260" i="10"/>
  <c r="BH263" i="10"/>
  <c r="BP265" i="10"/>
  <c r="BN268" i="10"/>
  <c r="BH271" i="10"/>
  <c r="BM273" i="10"/>
  <c r="BO275" i="10"/>
  <c r="BR277" i="10"/>
  <c r="BR279" i="10"/>
  <c r="BV281" i="10"/>
  <c r="BH284" i="10"/>
  <c r="BH286" i="10"/>
  <c r="BG288" i="10"/>
  <c r="BU289" i="10"/>
  <c r="BN291" i="10"/>
  <c r="BG293" i="10"/>
  <c r="BP294" i="10"/>
  <c r="BG296" i="10"/>
  <c r="BP297" i="10"/>
  <c r="BJ299" i="10"/>
  <c r="BO300" i="10"/>
  <c r="BU301" i="10"/>
  <c r="BK303" i="10"/>
  <c r="BO304" i="10"/>
  <c r="BU305" i="10"/>
  <c r="BK307" i="10"/>
  <c r="BO308" i="10"/>
  <c r="BU309" i="10"/>
  <c r="BK311" i="10"/>
  <c r="BO312" i="10"/>
  <c r="BU313" i="10"/>
  <c r="BK315" i="10"/>
  <c r="BO316" i="10"/>
  <c r="BU317" i="10"/>
  <c r="BK319" i="10"/>
  <c r="BO320" i="10"/>
  <c r="BU321" i="10"/>
  <c r="BK323" i="10"/>
  <c r="BO324" i="10"/>
  <c r="BU325" i="10"/>
  <c r="BK327" i="10"/>
  <c r="BK328" i="10"/>
  <c r="BK329" i="10"/>
  <c r="BK330" i="10"/>
  <c r="BK331" i="10"/>
  <c r="BG332" i="10"/>
  <c r="BU332" i="10"/>
  <c r="BS333" i="10"/>
  <c r="BN334" i="10"/>
  <c r="BL335" i="10"/>
  <c r="BG336" i="10"/>
  <c r="BU336" i="10"/>
  <c r="BS337" i="10"/>
  <c r="BN338" i="10"/>
  <c r="BJ339" i="10"/>
  <c r="BS339" i="10"/>
  <c r="BL340" i="10"/>
  <c r="BU340" i="10"/>
  <c r="BN341" i="10"/>
  <c r="BG342" i="10"/>
  <c r="BQ342" i="10"/>
  <c r="BJ343" i="10"/>
  <c r="BS343" i="10"/>
  <c r="BL344" i="10"/>
  <c r="BU344" i="10"/>
  <c r="BN345" i="10"/>
  <c r="BG346" i="10"/>
  <c r="BQ346" i="10"/>
  <c r="BJ347" i="10"/>
  <c r="BS347" i="10"/>
  <c r="BL348" i="10"/>
  <c r="BU348" i="10"/>
  <c r="BN349" i="10"/>
  <c r="BG350" i="10"/>
  <c r="BQ350" i="10"/>
  <c r="BJ351" i="10"/>
  <c r="BS351" i="10"/>
  <c r="BL352" i="10"/>
  <c r="BU352" i="10"/>
  <c r="BN353" i="10"/>
  <c r="BG354" i="10"/>
  <c r="BQ354" i="10"/>
  <c r="BJ355" i="10"/>
  <c r="BS355" i="10"/>
  <c r="BL356" i="10"/>
  <c r="BU356" i="10"/>
  <c r="BN357" i="10"/>
  <c r="BG358" i="10"/>
  <c r="BQ358" i="10"/>
  <c r="BJ359" i="10"/>
  <c r="BS359" i="10"/>
  <c r="BL360" i="10"/>
  <c r="BU360" i="10"/>
  <c r="BM361" i="10"/>
  <c r="BU361" i="10"/>
  <c r="BM362" i="10"/>
  <c r="BU362" i="10"/>
  <c r="BM363" i="10"/>
  <c r="BU363" i="10"/>
  <c r="BM364" i="10"/>
  <c r="BU364" i="10"/>
  <c r="BM365" i="10"/>
  <c r="BU365" i="10"/>
  <c r="BM366" i="10"/>
  <c r="BU366" i="10"/>
  <c r="BM367" i="10"/>
  <c r="BU367" i="10"/>
  <c r="BM368" i="10"/>
  <c r="BU368" i="10"/>
  <c r="BM369" i="10"/>
  <c r="BU369" i="10"/>
  <c r="BM370" i="10"/>
  <c r="BU370" i="10"/>
  <c r="BM371" i="10"/>
  <c r="BU371" i="10"/>
  <c r="BM372" i="10"/>
  <c r="BU372" i="10"/>
  <c r="BM373" i="10"/>
  <c r="BU373" i="10"/>
  <c r="BM374" i="10"/>
  <c r="BU374" i="10"/>
  <c r="BM375" i="10"/>
  <c r="BU375" i="10"/>
  <c r="BM376" i="10"/>
  <c r="BU376" i="10"/>
  <c r="BM377" i="10"/>
  <c r="BU377" i="10"/>
  <c r="BM378" i="10"/>
  <c r="BU378" i="10"/>
  <c r="BM379" i="10"/>
  <c r="BU379" i="10"/>
  <c r="BM380" i="10"/>
  <c r="BU380" i="10"/>
  <c r="BM381" i="10"/>
  <c r="BU381" i="10"/>
  <c r="BM382" i="10"/>
  <c r="BU382" i="10"/>
  <c r="BM383" i="10"/>
  <c r="BU383" i="10"/>
  <c r="BM384" i="10"/>
  <c r="BU384" i="10"/>
  <c r="BM385" i="10"/>
  <c r="BU385" i="10"/>
  <c r="BM386" i="10"/>
  <c r="BU386" i="10"/>
  <c r="BM387" i="10"/>
  <c r="BU387" i="10"/>
  <c r="BM388" i="10"/>
  <c r="BU388" i="10"/>
  <c r="BM389" i="10"/>
  <c r="BU389" i="10"/>
  <c r="BM390" i="10"/>
  <c r="BU390" i="10"/>
  <c r="BM391" i="10"/>
  <c r="BU391" i="10"/>
  <c r="BM392" i="10"/>
  <c r="BS170" i="10"/>
  <c r="BK190" i="10"/>
  <c r="BP203" i="10"/>
  <c r="BK212" i="10"/>
  <c r="BQ219" i="10"/>
  <c r="BN225" i="10"/>
  <c r="BJ231" i="10"/>
  <c r="BQ236" i="10"/>
  <c r="BV240" i="10"/>
  <c r="BM245" i="10"/>
  <c r="BH249" i="10"/>
  <c r="BN252" i="10"/>
  <c r="BN255" i="10"/>
  <c r="BH258" i="10"/>
  <c r="BP260" i="10"/>
  <c r="BN263" i="10"/>
  <c r="BH266" i="10"/>
  <c r="BP268" i="10"/>
  <c r="BN271" i="10"/>
  <c r="BR273" i="10"/>
  <c r="BO119" i="10"/>
  <c r="BK172" i="10"/>
  <c r="BK192" i="10"/>
  <c r="BO205" i="10"/>
  <c r="BI213" i="10"/>
  <c r="BK220" i="10"/>
  <c r="BN226" i="10"/>
  <c r="BS231" i="10"/>
  <c r="BV236" i="10"/>
  <c r="BV241" i="10"/>
  <c r="BQ245" i="10"/>
  <c r="BN249" i="10"/>
  <c r="BH253" i="10"/>
  <c r="BP255" i="10"/>
  <c r="BN258" i="10"/>
  <c r="BH261" i="10"/>
  <c r="BP263" i="10"/>
  <c r="BN266" i="10"/>
  <c r="BH269" i="10"/>
  <c r="BP271" i="10"/>
  <c r="BV273" i="10"/>
  <c r="BH276" i="10"/>
  <c r="BH278" i="10"/>
  <c r="BM280" i="10"/>
  <c r="BO282" i="10"/>
  <c r="BO284" i="10"/>
  <c r="BR286" i="10"/>
  <c r="BO288" i="10"/>
  <c r="BJ290" i="10"/>
  <c r="BU291" i="10"/>
  <c r="BN293" i="10"/>
  <c r="BU294" i="10"/>
  <c r="BN296" i="10"/>
  <c r="BG298" i="10"/>
  <c r="BN299" i="10"/>
  <c r="BU300" i="10"/>
  <c r="BK302" i="10"/>
  <c r="BO303" i="10"/>
  <c r="BU304" i="10"/>
  <c r="BK306" i="10"/>
  <c r="BO307" i="10"/>
  <c r="BU308" i="10"/>
  <c r="BK310" i="10"/>
  <c r="BO311" i="10"/>
  <c r="BU312" i="10"/>
  <c r="BK314" i="10"/>
  <c r="BO315" i="10"/>
  <c r="BU316" i="10"/>
  <c r="BK318" i="10"/>
  <c r="BO319" i="10"/>
  <c r="BU320" i="10"/>
  <c r="BK322" i="10"/>
  <c r="BO323" i="10"/>
  <c r="BU324" i="10"/>
  <c r="BK326" i="10"/>
  <c r="BM327" i="10"/>
  <c r="BM328" i="10"/>
  <c r="BM329" i="10"/>
  <c r="BM330" i="10"/>
  <c r="BM331" i="10"/>
  <c r="BL332" i="10"/>
  <c r="BG333" i="10"/>
  <c r="BU333" i="10"/>
  <c r="BS334" i="10"/>
  <c r="BN335" i="10"/>
  <c r="BL336" i="10"/>
  <c r="BG337" i="10"/>
  <c r="BU337" i="10"/>
  <c r="BS338" i="10"/>
  <c r="BL339" i="10"/>
  <c r="BU339" i="10"/>
  <c r="BN340" i="10"/>
  <c r="BG341" i="10"/>
  <c r="BQ341" i="10"/>
  <c r="BJ342" i="10"/>
  <c r="BS342" i="10"/>
  <c r="BL343" i="10"/>
  <c r="BU343" i="10"/>
  <c r="BN344" i="10"/>
  <c r="BG345" i="10"/>
  <c r="BQ345" i="10"/>
  <c r="BJ346" i="10"/>
  <c r="BS346" i="10"/>
  <c r="BL347" i="10"/>
  <c r="BU347" i="10"/>
  <c r="BN348" i="10"/>
  <c r="BG349" i="10"/>
  <c r="BQ349" i="10"/>
  <c r="BJ350" i="10"/>
  <c r="BS350" i="10"/>
  <c r="BL351" i="10"/>
  <c r="BU351" i="10"/>
  <c r="BN352" i="10"/>
  <c r="BG353" i="10"/>
  <c r="BQ353" i="10"/>
  <c r="BJ354" i="10"/>
  <c r="BS354" i="10"/>
  <c r="BL355" i="10"/>
  <c r="BU355" i="10"/>
  <c r="BN356" i="10"/>
  <c r="BG357" i="10"/>
  <c r="BQ357" i="10"/>
  <c r="BJ358" i="10"/>
  <c r="BS358" i="10"/>
  <c r="BL359" i="10"/>
  <c r="BU359" i="10"/>
  <c r="BN360" i="10"/>
  <c r="BG361" i="10"/>
  <c r="BO361" i="10"/>
  <c r="BG362" i="10"/>
  <c r="BO362" i="10"/>
  <c r="BG363" i="10"/>
  <c r="BO363" i="10"/>
  <c r="BG364" i="10"/>
  <c r="BO364" i="10"/>
  <c r="BG365" i="10"/>
  <c r="BO365" i="10"/>
  <c r="BG366" i="10"/>
  <c r="BO366" i="10"/>
  <c r="BG367" i="10"/>
  <c r="BO367" i="10"/>
  <c r="BG368" i="10"/>
  <c r="BO368" i="10"/>
  <c r="BG369" i="10"/>
  <c r="BO369" i="10"/>
  <c r="BG370" i="10"/>
  <c r="BO370" i="10"/>
  <c r="BG371" i="10"/>
  <c r="BO371" i="10"/>
  <c r="BG372" i="10"/>
  <c r="BO372" i="10"/>
  <c r="BG373" i="10"/>
  <c r="BO373" i="10"/>
  <c r="BG374" i="10"/>
  <c r="BO374" i="10"/>
  <c r="BG375" i="10"/>
  <c r="BR134" i="10"/>
  <c r="BK176" i="10"/>
  <c r="BO193" i="10"/>
  <c r="BQ206" i="10"/>
  <c r="BK214" i="10"/>
  <c r="BI221" i="10"/>
  <c r="BG227" i="10"/>
  <c r="BS232" i="10"/>
  <c r="BN237" i="10"/>
  <c r="BJ242" i="10"/>
  <c r="BN246" i="10"/>
  <c r="BR249" i="10"/>
  <c r="BN253" i="10"/>
  <c r="BH256" i="10"/>
  <c r="BP258" i="10"/>
  <c r="BN261" i="10"/>
  <c r="BH264" i="10"/>
  <c r="BP266" i="10"/>
  <c r="BN269" i="10"/>
  <c r="BH272" i="10"/>
  <c r="BH274" i="10"/>
  <c r="BM276" i="10"/>
  <c r="BO278" i="10"/>
  <c r="BO280" i="10"/>
  <c r="BR282" i="10"/>
  <c r="BV284" i="10"/>
  <c r="BU286" i="10"/>
  <c r="BR288" i="10"/>
  <c r="BO290" i="10"/>
  <c r="BG292" i="10"/>
  <c r="BP293" i="10"/>
  <c r="BJ295" i="10"/>
  <c r="BP296" i="10"/>
  <c r="BJ298" i="10"/>
  <c r="BS299" i="10"/>
  <c r="BG301" i="10"/>
  <c r="BM302" i="10"/>
  <c r="BS303" i="10"/>
  <c r="BG305" i="10"/>
  <c r="BM306" i="10"/>
  <c r="BS307" i="10"/>
  <c r="BG309" i="10"/>
  <c r="BM310" i="10"/>
  <c r="BS311" i="10"/>
  <c r="BG313" i="10"/>
  <c r="BM314" i="10"/>
  <c r="BS315" i="10"/>
  <c r="BG317" i="10"/>
  <c r="BM318" i="10"/>
  <c r="BS319" i="10"/>
  <c r="BG321" i="10"/>
  <c r="BM322" i="10"/>
  <c r="BH145" i="10"/>
  <c r="BR177" i="10"/>
  <c r="BR196" i="10"/>
  <c r="BK207" i="10"/>
  <c r="BI215" i="10"/>
  <c r="BJ222" i="10"/>
  <c r="BQ227" i="10"/>
  <c r="BN233" i="10"/>
  <c r="BK238" i="10"/>
  <c r="BQ242" i="10"/>
  <c r="BR246" i="10"/>
  <c r="BN250" i="10"/>
  <c r="BP253" i="10"/>
  <c r="BN256" i="10"/>
  <c r="BH259" i="10"/>
  <c r="BP261" i="10"/>
  <c r="BN264" i="10"/>
  <c r="BH267" i="10"/>
  <c r="BP269" i="10"/>
  <c r="BM272" i="10"/>
  <c r="BO274" i="10"/>
  <c r="BO276" i="10"/>
  <c r="BR278" i="10"/>
  <c r="BV280" i="10"/>
  <c r="BV282" i="10"/>
  <c r="BH285" i="10"/>
  <c r="BJ287" i="10"/>
  <c r="BU288" i="10"/>
  <c r="BR290" i="10"/>
  <c r="BL292" i="10"/>
  <c r="BS293" i="10"/>
  <c r="BL295" i="10"/>
  <c r="BU296" i="10"/>
  <c r="BL298" i="10"/>
  <c r="BU299" i="10"/>
  <c r="BK301" i="10"/>
  <c r="BO302" i="10"/>
  <c r="BU303" i="10"/>
  <c r="BK305" i="10"/>
  <c r="BO306" i="10"/>
  <c r="BU307" i="10"/>
  <c r="BK309" i="10"/>
  <c r="BO310" i="10"/>
  <c r="BU311" i="10"/>
  <c r="BK313" i="10"/>
  <c r="BO314" i="10"/>
  <c r="BU315" i="10"/>
  <c r="BK317" i="10"/>
  <c r="BO318" i="10"/>
  <c r="BU319" i="10"/>
  <c r="BK321" i="10"/>
  <c r="BO322" i="10"/>
  <c r="BU323" i="10"/>
  <c r="BK325" i="10"/>
  <c r="BO326" i="10"/>
  <c r="BS327" i="10"/>
  <c r="BS328" i="10"/>
  <c r="BS329" i="10"/>
  <c r="BS330" i="10"/>
  <c r="BS331" i="10"/>
  <c r="BN332" i="10"/>
  <c r="BL333" i="10"/>
  <c r="BG334" i="10"/>
  <c r="BU334" i="10"/>
  <c r="BS335" i="10"/>
  <c r="BN336" i="10"/>
  <c r="BL337" i="10"/>
  <c r="BG338" i="10"/>
  <c r="BU338" i="10"/>
  <c r="BN339" i="10"/>
  <c r="BG340" i="10"/>
  <c r="BQ340" i="10"/>
  <c r="BJ341" i="10"/>
  <c r="BS341" i="10"/>
  <c r="BL342" i="10"/>
  <c r="BU342" i="10"/>
  <c r="BN343" i="10"/>
  <c r="BG344" i="10"/>
  <c r="BQ344" i="10"/>
  <c r="BJ345" i="10"/>
  <c r="BS345" i="10"/>
  <c r="BL346" i="10"/>
  <c r="BU346" i="10"/>
  <c r="BN347" i="10"/>
  <c r="BG348" i="10"/>
  <c r="BQ348" i="10"/>
  <c r="BJ349" i="10"/>
  <c r="BS349" i="10"/>
  <c r="BL350" i="10"/>
  <c r="BU350" i="10"/>
  <c r="BN351" i="10"/>
  <c r="BG352" i="10"/>
  <c r="BQ352" i="10"/>
  <c r="BJ353" i="10"/>
  <c r="BS353" i="10"/>
  <c r="BL354" i="10"/>
  <c r="BU354" i="10"/>
  <c r="BN355" i="10"/>
  <c r="BG356" i="10"/>
  <c r="BQ356" i="10"/>
  <c r="BJ357" i="10"/>
  <c r="BS357" i="10"/>
  <c r="BL358" i="10"/>
  <c r="BU358" i="10"/>
  <c r="BN359" i="10"/>
  <c r="BG360" i="10"/>
  <c r="BQ360" i="10"/>
  <c r="BI361" i="10"/>
  <c r="BQ361" i="10"/>
  <c r="BI362" i="10"/>
  <c r="BQ362" i="10"/>
  <c r="BI363" i="10"/>
  <c r="BQ363" i="10"/>
  <c r="BI364" i="10"/>
  <c r="BQ364" i="10"/>
  <c r="BI365" i="10"/>
  <c r="BQ365" i="10"/>
  <c r="BI366" i="10"/>
  <c r="BQ366" i="10"/>
  <c r="BI367" i="10"/>
  <c r="BQ367" i="10"/>
  <c r="BI368" i="10"/>
  <c r="BQ368" i="10"/>
  <c r="BI369" i="10"/>
  <c r="BQ369" i="10"/>
  <c r="BI370" i="10"/>
  <c r="BQ370" i="10"/>
  <c r="BI371" i="10"/>
  <c r="BQ371" i="10"/>
  <c r="BI372" i="10"/>
  <c r="BQ372" i="10"/>
  <c r="BI373" i="10"/>
  <c r="BQ373" i="10"/>
  <c r="BI374" i="10"/>
  <c r="BQ374" i="10"/>
  <c r="BI375" i="10"/>
  <c r="BQ375" i="10"/>
  <c r="BI376" i="10"/>
  <c r="BQ376" i="10"/>
  <c r="BI377" i="10"/>
  <c r="BQ377" i="10"/>
  <c r="BQ159" i="10"/>
  <c r="BR179" i="10"/>
  <c r="BQ197" i="10"/>
  <c r="BI209" i="10"/>
  <c r="BQ215" i="10"/>
  <c r="BS222" i="10"/>
  <c r="BQ228" i="10"/>
  <c r="BV233" i="10"/>
  <c r="BS238" i="10"/>
  <c r="BM243" i="10"/>
  <c r="BH247" i="10"/>
  <c r="BR250" i="10"/>
  <c r="BH254" i="10"/>
  <c r="BP256" i="10"/>
  <c r="BN259" i="10"/>
  <c r="BH262" i="10"/>
  <c r="BP264" i="10"/>
  <c r="BN267" i="10"/>
  <c r="BH270" i="10"/>
  <c r="BO272" i="10"/>
  <c r="BR274" i="10"/>
  <c r="BV276" i="10"/>
  <c r="BV278" i="10"/>
  <c r="BH281" i="10"/>
  <c r="BM283" i="10"/>
  <c r="BM285" i="10"/>
  <c r="BM287" i="10"/>
  <c r="BJ289" i="10"/>
  <c r="BU290" i="10"/>
  <c r="BN292" i="10"/>
  <c r="BG294" i="10"/>
  <c r="BN295" i="10"/>
  <c r="BG297" i="10"/>
  <c r="BP298" i="10"/>
  <c r="BG300" i="10"/>
  <c r="BM301" i="10"/>
  <c r="BS302" i="10"/>
  <c r="BG304" i="10"/>
  <c r="BM305" i="10"/>
  <c r="BS306" i="10"/>
  <c r="BG308" i="10"/>
  <c r="BM309" i="10"/>
  <c r="BS310" i="10"/>
  <c r="BG312" i="10"/>
  <c r="BM313" i="10"/>
  <c r="BS314" i="10"/>
  <c r="BG316" i="10"/>
  <c r="BM317" i="10"/>
  <c r="BS318" i="10"/>
  <c r="BG320" i="10"/>
  <c r="BM321" i="10"/>
  <c r="BS322" i="10"/>
  <c r="BG324" i="10"/>
  <c r="BM325" i="10"/>
  <c r="BS326" i="10"/>
  <c r="BT327" i="10"/>
  <c r="BT328" i="10"/>
  <c r="BT329" i="10"/>
  <c r="BT330" i="10"/>
  <c r="BT331" i="10"/>
  <c r="BO332" i="10"/>
  <c r="BM333" i="10"/>
  <c r="BK334" i="10"/>
  <c r="BV334" i="10"/>
  <c r="BT335" i="10"/>
  <c r="BO336" i="10"/>
  <c r="BM337" i="10"/>
  <c r="BK338" i="10"/>
  <c r="BV338" i="10"/>
  <c r="BO339" i="10"/>
  <c r="BI340" i="10"/>
  <c r="BR340" i="10"/>
  <c r="BK341" i="10"/>
  <c r="BT341" i="10"/>
  <c r="BM342" i="10"/>
  <c r="BV342" i="10"/>
  <c r="BO343" i="10"/>
  <c r="BI344" i="10"/>
  <c r="BR344" i="10"/>
  <c r="BK345" i="10"/>
  <c r="BT345" i="10"/>
  <c r="BM346" i="10"/>
  <c r="BV346" i="10"/>
  <c r="BO347" i="10"/>
  <c r="BI348" i="10"/>
  <c r="BR348" i="10"/>
  <c r="BK349" i="10"/>
  <c r="BT349" i="10"/>
  <c r="BM350" i="10"/>
  <c r="BV350" i="10"/>
  <c r="BO351" i="10"/>
  <c r="BI352" i="10"/>
  <c r="BR352" i="10"/>
  <c r="BK353" i="10"/>
  <c r="BT353" i="10"/>
  <c r="BM354" i="10"/>
  <c r="BV354" i="10"/>
  <c r="BO355" i="10"/>
  <c r="BR165" i="10"/>
  <c r="BS184" i="10"/>
  <c r="BK201" i="10"/>
  <c r="BK210" i="10"/>
  <c r="BQ217" i="10"/>
  <c r="BN224" i="10"/>
  <c r="BJ244" i="10"/>
  <c r="BN257" i="10"/>
  <c r="BH268" i="10"/>
  <c r="BH277" i="10"/>
  <c r="BH282" i="10"/>
  <c r="BU287" i="10"/>
  <c r="BP292" i="10"/>
  <c r="BL296" i="10"/>
  <c r="BM300" i="10"/>
  <c r="BK304" i="10"/>
  <c r="BM307" i="10"/>
  <c r="BG311" i="10"/>
  <c r="BU314" i="10"/>
  <c r="BG318" i="10"/>
  <c r="BS321" i="10"/>
  <c r="BS324" i="10"/>
  <c r="BL327" i="10"/>
  <c r="BL329" i="10"/>
  <c r="BL331" i="10"/>
  <c r="BV332" i="10"/>
  <c r="BO334" i="10"/>
  <c r="BK336" i="10"/>
  <c r="BT337" i="10"/>
  <c r="BK339" i="10"/>
  <c r="BM340" i="10"/>
  <c r="BO341" i="10"/>
  <c r="BR342" i="10"/>
  <c r="BT343" i="10"/>
  <c r="BV344" i="10"/>
  <c r="BI346" i="10"/>
  <c r="BK347" i="10"/>
  <c r="BM348" i="10"/>
  <c r="BO349" i="10"/>
  <c r="BR350" i="10"/>
  <c r="BT351" i="10"/>
  <c r="BV352" i="10"/>
  <c r="BI354" i="10"/>
  <c r="BJ229" i="10"/>
  <c r="BR247" i="10"/>
  <c r="BP259" i="10"/>
  <c r="BN270" i="10"/>
  <c r="BM277" i="10"/>
  <c r="BO283" i="10"/>
  <c r="BJ288" i="10"/>
  <c r="BU292" i="10"/>
  <c r="BJ297" i="10"/>
  <c r="BS300" i="10"/>
  <c r="BM304" i="10"/>
  <c r="BK308" i="10"/>
  <c r="BM311" i="10"/>
  <c r="BG315" i="10"/>
  <c r="BU318" i="10"/>
  <c r="BG322" i="10"/>
  <c r="BG325" i="10"/>
  <c r="BO327" i="10"/>
  <c r="BO329" i="10"/>
  <c r="BO331" i="10"/>
  <c r="BK333" i="10"/>
  <c r="BT334" i="10"/>
  <c r="BM336" i="10"/>
  <c r="BV337" i="10"/>
  <c r="BM339" i="10"/>
  <c r="BO340" i="10"/>
  <c r="BR341" i="10"/>
  <c r="BT342" i="10"/>
  <c r="BV343" i="10"/>
  <c r="BI345" i="10"/>
  <c r="BK346" i="10"/>
  <c r="BM347" i="10"/>
  <c r="BO348" i="10"/>
  <c r="BR349" i="10"/>
  <c r="BT350" i="10"/>
  <c r="BV351" i="10"/>
  <c r="BI353" i="10"/>
  <c r="BK354" i="10"/>
  <c r="BM355" i="10"/>
  <c r="BM356" i="10"/>
  <c r="BL357" i="10"/>
  <c r="BK358" i="10"/>
  <c r="BI359" i="10"/>
  <c r="BI360" i="10"/>
  <c r="BV360" i="10"/>
  <c r="BS361" i="10"/>
  <c r="BP362" i="10"/>
  <c r="BL363" i="10"/>
  <c r="BJ364" i="10"/>
  <c r="BV364" i="10"/>
  <c r="BS365" i="10"/>
  <c r="BP366" i="10"/>
  <c r="BL367" i="10"/>
  <c r="BJ368" i="10"/>
  <c r="BV368" i="10"/>
  <c r="BS369" i="10"/>
  <c r="BP370" i="10"/>
  <c r="BL371" i="10"/>
  <c r="BJ372" i="10"/>
  <c r="BV372" i="10"/>
  <c r="BS373" i="10"/>
  <c r="BP374" i="10"/>
  <c r="BL375" i="10"/>
  <c r="BG376" i="10"/>
  <c r="BR376" i="10"/>
  <c r="BL377" i="10"/>
  <c r="BG378" i="10"/>
  <c r="BP378" i="10"/>
  <c r="BI379" i="10"/>
  <c r="BR379" i="10"/>
  <c r="BK380" i="10"/>
  <c r="BT380" i="10"/>
  <c r="BN381" i="10"/>
  <c r="BG382" i="10"/>
  <c r="BP382" i="10"/>
  <c r="BI383" i="10"/>
  <c r="BR383" i="10"/>
  <c r="BK384" i="10"/>
  <c r="BT384" i="10"/>
  <c r="BN385" i="10"/>
  <c r="BG386" i="10"/>
  <c r="BP386" i="10"/>
  <c r="BI387" i="10"/>
  <c r="BR387" i="10"/>
  <c r="BK388" i="10"/>
  <c r="BT388" i="10"/>
  <c r="BN389" i="10"/>
  <c r="BG390" i="10"/>
  <c r="BP390" i="10"/>
  <c r="BI391" i="10"/>
  <c r="BR391" i="10"/>
  <c r="BK392" i="10"/>
  <c r="BT392" i="10"/>
  <c r="BL393" i="10"/>
  <c r="BT393" i="10"/>
  <c r="BL394" i="10"/>
  <c r="BT394" i="10"/>
  <c r="BL395" i="10"/>
  <c r="BT395" i="10"/>
  <c r="BL396" i="10"/>
  <c r="BT396" i="10"/>
  <c r="BL397" i="10"/>
  <c r="BT397" i="10"/>
  <c r="BL398" i="10"/>
  <c r="BT398" i="10"/>
  <c r="BL399" i="10"/>
  <c r="BT399" i="10"/>
  <c r="BL400" i="10"/>
  <c r="BT400" i="10"/>
  <c r="BL401" i="10"/>
  <c r="BT401" i="10"/>
  <c r="BL402" i="10"/>
  <c r="BT402" i="10"/>
  <c r="BL403" i="10"/>
  <c r="BT403" i="10"/>
  <c r="BL404" i="10"/>
  <c r="BT404" i="10"/>
  <c r="BL405" i="10"/>
  <c r="BT405" i="10"/>
  <c r="BL406" i="10"/>
  <c r="BT406" i="10"/>
  <c r="BL407" i="10"/>
  <c r="BT407" i="10"/>
  <c r="BL408" i="10"/>
  <c r="BT408" i="10"/>
  <c r="BL409" i="10"/>
  <c r="BT409" i="10"/>
  <c r="BL410" i="10"/>
  <c r="BT410" i="10"/>
  <c r="BL411" i="10"/>
  <c r="BT411" i="10"/>
  <c r="BL412" i="10"/>
  <c r="BT412" i="10"/>
  <c r="BL413" i="10"/>
  <c r="BT413" i="10"/>
  <c r="BL414" i="10"/>
  <c r="BT414" i="10"/>
  <c r="BL415" i="10"/>
  <c r="BT415" i="10"/>
  <c r="BL416" i="10"/>
  <c r="BT416" i="10"/>
  <c r="BL417" i="10"/>
  <c r="BT417" i="10"/>
  <c r="BL418" i="10"/>
  <c r="BT418" i="10"/>
  <c r="BL419" i="10"/>
  <c r="BT419" i="10"/>
  <c r="BL420" i="10"/>
  <c r="BT420" i="10"/>
  <c r="BL421" i="10"/>
  <c r="BT421" i="10"/>
  <c r="BL422" i="10"/>
  <c r="BT422" i="10"/>
  <c r="BL423" i="10"/>
  <c r="BT423" i="10"/>
  <c r="BL424" i="10"/>
  <c r="BT424" i="10"/>
  <c r="BL425" i="10"/>
  <c r="BT425" i="10"/>
  <c r="BL426" i="10"/>
  <c r="BT426" i="10"/>
  <c r="BL427" i="10"/>
  <c r="BT427" i="10"/>
  <c r="BL428" i="10"/>
  <c r="BT428" i="10"/>
  <c r="BL429" i="10"/>
  <c r="BT429" i="10"/>
  <c r="BL430" i="10"/>
  <c r="BT430" i="10"/>
  <c r="BL431" i="10"/>
  <c r="BT431" i="10"/>
  <c r="BL432" i="10"/>
  <c r="BT432" i="10"/>
  <c r="BL433" i="10"/>
  <c r="BT433" i="10"/>
  <c r="BL434" i="10"/>
  <c r="BT434" i="10"/>
  <c r="BL435" i="10"/>
  <c r="BT435" i="10"/>
  <c r="BL436" i="10"/>
  <c r="BT436" i="10"/>
  <c r="BL437" i="10"/>
  <c r="BT437" i="10"/>
  <c r="BL438" i="10"/>
  <c r="BT438" i="10"/>
  <c r="BL439" i="10"/>
  <c r="BT439" i="10"/>
  <c r="BL440" i="10"/>
  <c r="BT440" i="10"/>
  <c r="BL441" i="10"/>
  <c r="BT441" i="10"/>
  <c r="BL442" i="10"/>
  <c r="BT442" i="10"/>
  <c r="BL443" i="10"/>
  <c r="BT443" i="10"/>
  <c r="BL444" i="10"/>
  <c r="BT444" i="10"/>
  <c r="BL445" i="10"/>
  <c r="BT445" i="10"/>
  <c r="BL446" i="10"/>
  <c r="BT446" i="10"/>
  <c r="BL447" i="10"/>
  <c r="BT447" i="10"/>
  <c r="BL448" i="10"/>
  <c r="BT448" i="10"/>
  <c r="BL449" i="10"/>
  <c r="BT449" i="10"/>
  <c r="BL450" i="10"/>
  <c r="BT450" i="10"/>
  <c r="BL451" i="10"/>
  <c r="BT451" i="10"/>
  <c r="BL452" i="10"/>
  <c r="BT452" i="10"/>
  <c r="BL453" i="10"/>
  <c r="BT453" i="10"/>
  <c r="BL454" i="10"/>
  <c r="BT454" i="10"/>
  <c r="BL455" i="10"/>
  <c r="BT455" i="10"/>
  <c r="BL456" i="10"/>
  <c r="BT456" i="10"/>
  <c r="BL457" i="10"/>
  <c r="BT457" i="10"/>
  <c r="BL458" i="10"/>
  <c r="BT458" i="10"/>
  <c r="BL459" i="10"/>
  <c r="BT459" i="10"/>
  <c r="BL460" i="10"/>
  <c r="BT460" i="10"/>
  <c r="BL461" i="10"/>
  <c r="BT461" i="10"/>
  <c r="BL462" i="10"/>
  <c r="BT462" i="10"/>
  <c r="BL463" i="10"/>
  <c r="BT463" i="10"/>
  <c r="BL464" i="10"/>
  <c r="BT464" i="10"/>
  <c r="BL465" i="10"/>
  <c r="BT465" i="10"/>
  <c r="BR163" i="10"/>
  <c r="BQ229" i="10"/>
  <c r="BH248" i="10"/>
  <c r="BH260" i="10"/>
  <c r="BP270" i="10"/>
  <c r="BV277" i="10"/>
  <c r="BR283" i="10"/>
  <c r="BM289" i="10"/>
  <c r="BJ293" i="10"/>
  <c r="BN297" i="10"/>
  <c r="BO301" i="10"/>
  <c r="BS304" i="10"/>
  <c r="BM308" i="10"/>
  <c r="BK312" i="10"/>
  <c r="BM315" i="10"/>
  <c r="BG319" i="10"/>
  <c r="BU322" i="10"/>
  <c r="BO325" i="10"/>
  <c r="BU327" i="10"/>
  <c r="BU329" i="10"/>
  <c r="BU331" i="10"/>
  <c r="BN333" i="10"/>
  <c r="BG335" i="10"/>
  <c r="BS336" i="10"/>
  <c r="BL338" i="10"/>
  <c r="BQ339" i="10"/>
  <c r="BS340" i="10"/>
  <c r="BU341" i="10"/>
  <c r="BG343" i="10"/>
  <c r="BJ344" i="10"/>
  <c r="BL345" i="10"/>
  <c r="BN346" i="10"/>
  <c r="BQ347" i="10"/>
  <c r="BS348" i="10"/>
  <c r="BU349" i="10"/>
  <c r="BG351" i="10"/>
  <c r="BJ352" i="10"/>
  <c r="BL353" i="10"/>
  <c r="BN354" i="10"/>
  <c r="BQ355" i="10"/>
  <c r="BO356" i="10"/>
  <c r="BM357" i="10"/>
  <c r="BM358" i="10"/>
  <c r="BK359" i="10"/>
  <c r="BJ360" i="10"/>
  <c r="BH361" i="10"/>
  <c r="BT361" i="10"/>
  <c r="BR362" i="10"/>
  <c r="BN363" i="10"/>
  <c r="BK364" i="10"/>
  <c r="BH365" i="10"/>
  <c r="BT365" i="10"/>
  <c r="BR366" i="10"/>
  <c r="BN367" i="10"/>
  <c r="BK368" i="10"/>
  <c r="BH369" i="10"/>
  <c r="BT369" i="10"/>
  <c r="BR370" i="10"/>
  <c r="BN371" i="10"/>
  <c r="BK372" i="10"/>
  <c r="BH373" i="10"/>
  <c r="BT373" i="10"/>
  <c r="BR374" i="10"/>
  <c r="BN375" i="10"/>
  <c r="BH376" i="10"/>
  <c r="BS376" i="10"/>
  <c r="BN377" i="10"/>
  <c r="BH378" i="10"/>
  <c r="BQ378" i="10"/>
  <c r="BJ379" i="10"/>
  <c r="BS379" i="10"/>
  <c r="BL380" i="10"/>
  <c r="BV380" i="10"/>
  <c r="BO381" i="10"/>
  <c r="BH382" i="10"/>
  <c r="BQ382" i="10"/>
  <c r="BJ383" i="10"/>
  <c r="BS383" i="10"/>
  <c r="BL384" i="10"/>
  <c r="BV384" i="10"/>
  <c r="BO385" i="10"/>
  <c r="BH386" i="10"/>
  <c r="BQ386" i="10"/>
  <c r="BJ387" i="10"/>
  <c r="BS387" i="10"/>
  <c r="BL388" i="10"/>
  <c r="BV388" i="10"/>
  <c r="BO389" i="10"/>
  <c r="BH390" i="10"/>
  <c r="BQ390" i="10"/>
  <c r="BJ391" i="10"/>
  <c r="BS391" i="10"/>
  <c r="BL392" i="10"/>
  <c r="BU392" i="10"/>
  <c r="BM393" i="10"/>
  <c r="BU393" i="10"/>
  <c r="BM394" i="10"/>
  <c r="BU394" i="10"/>
  <c r="BM395" i="10"/>
  <c r="BU395" i="10"/>
  <c r="BM396" i="10"/>
  <c r="BU396" i="10"/>
  <c r="BM397" i="10"/>
  <c r="BU397" i="10"/>
  <c r="BM398" i="10"/>
  <c r="BU398" i="10"/>
  <c r="BM399" i="10"/>
  <c r="BU399" i="10"/>
  <c r="BM400" i="10"/>
  <c r="BU400" i="10"/>
  <c r="BM401" i="10"/>
  <c r="BU401" i="10"/>
  <c r="BM402" i="10"/>
  <c r="BU402" i="10"/>
  <c r="BM403" i="10"/>
  <c r="BU403" i="10"/>
  <c r="BM404" i="10"/>
  <c r="BU404" i="10"/>
  <c r="BM405" i="10"/>
  <c r="BU405" i="10"/>
  <c r="BM406" i="10"/>
  <c r="BU406" i="10"/>
  <c r="BM407" i="10"/>
  <c r="BU407" i="10"/>
  <c r="BM408" i="10"/>
  <c r="BU408" i="10"/>
  <c r="BM409" i="10"/>
  <c r="BU409" i="10"/>
  <c r="BM410" i="10"/>
  <c r="BU410" i="10"/>
  <c r="BM411" i="10"/>
  <c r="BU411" i="10"/>
  <c r="BM412" i="10"/>
  <c r="BU412" i="10"/>
  <c r="BM413" i="10"/>
  <c r="BU413" i="10"/>
  <c r="BM414" i="10"/>
  <c r="BU414" i="10"/>
  <c r="BM415" i="10"/>
  <c r="BU415" i="10"/>
  <c r="BM416" i="10"/>
  <c r="BU416" i="10"/>
  <c r="BM417" i="10"/>
  <c r="BU417" i="10"/>
  <c r="BM418" i="10"/>
  <c r="BU418" i="10"/>
  <c r="BM419" i="10"/>
  <c r="BU419" i="10"/>
  <c r="BM420" i="10"/>
  <c r="BU420" i="10"/>
  <c r="BM421" i="10"/>
  <c r="BU421" i="10"/>
  <c r="BM422" i="10"/>
  <c r="BU422" i="10"/>
  <c r="BM423" i="10"/>
  <c r="BU423" i="10"/>
  <c r="BM424" i="10"/>
  <c r="BU424" i="10"/>
  <c r="BM425" i="10"/>
  <c r="BU425" i="10"/>
  <c r="BM426" i="10"/>
  <c r="BU426" i="10"/>
  <c r="BM427" i="10"/>
  <c r="BU427" i="10"/>
  <c r="BM428" i="10"/>
  <c r="BU428" i="10"/>
  <c r="BM429" i="10"/>
  <c r="BU429" i="10"/>
  <c r="BM430" i="10"/>
  <c r="BU430" i="10"/>
  <c r="BM431" i="10"/>
  <c r="BU431" i="10"/>
  <c r="BM432" i="10"/>
  <c r="BU432" i="10"/>
  <c r="BM433" i="10"/>
  <c r="BU433" i="10"/>
  <c r="BM434" i="10"/>
  <c r="BU434" i="10"/>
  <c r="BM435" i="10"/>
  <c r="BU435" i="10"/>
  <c r="BM436" i="10"/>
  <c r="BU436" i="10"/>
  <c r="BM437" i="10"/>
  <c r="BU437" i="10"/>
  <c r="BM438" i="10"/>
  <c r="BU438" i="10"/>
  <c r="BM439" i="10"/>
  <c r="BU439" i="10"/>
  <c r="BM440" i="10"/>
  <c r="BU440" i="10"/>
  <c r="BM441" i="10"/>
  <c r="BU441" i="10"/>
  <c r="BM442" i="10"/>
  <c r="BU442" i="10"/>
  <c r="BM443" i="10"/>
  <c r="BS182" i="10"/>
  <c r="BS234" i="10"/>
  <c r="BH251" i="10"/>
  <c r="BN262" i="10"/>
  <c r="BV272" i="10"/>
  <c r="BM279" i="10"/>
  <c r="BM284" i="10"/>
  <c r="BO289" i="10"/>
  <c r="BJ294" i="10"/>
  <c r="BS297" i="10"/>
  <c r="BS301" i="10"/>
  <c r="BO305" i="10"/>
  <c r="BS308" i="10"/>
  <c r="BM312" i="10"/>
  <c r="BK316" i="10"/>
  <c r="BM319" i="10"/>
  <c r="BG323" i="10"/>
  <c r="BS325" i="10"/>
  <c r="BG328" i="10"/>
  <c r="BG330" i="10"/>
  <c r="BV331" i="10"/>
  <c r="BO333" i="10"/>
  <c r="BK335" i="10"/>
  <c r="BT336" i="10"/>
  <c r="BM338" i="10"/>
  <c r="BR339" i="10"/>
  <c r="BT340" i="10"/>
  <c r="BV341" i="10"/>
  <c r="BI343" i="10"/>
  <c r="BK344" i="10"/>
  <c r="BM345" i="10"/>
  <c r="BO346" i="10"/>
  <c r="BR347" i="10"/>
  <c r="BT348" i="10"/>
  <c r="BV349" i="10"/>
  <c r="BI351" i="10"/>
  <c r="BK352" i="10"/>
  <c r="BM353" i="10"/>
  <c r="BJ199" i="10"/>
  <c r="BK235" i="10"/>
  <c r="BR251" i="10"/>
  <c r="BP262" i="10"/>
  <c r="BH273" i="10"/>
  <c r="BO279" i="10"/>
  <c r="BR285" i="10"/>
  <c r="BG290" i="10"/>
  <c r="BL294" i="10"/>
  <c r="BS298" i="10"/>
  <c r="BG302" i="10"/>
  <c r="BS305" i="10"/>
  <c r="BO309" i="10"/>
  <c r="BS312" i="10"/>
  <c r="BM316" i="10"/>
  <c r="BK320" i="10"/>
  <c r="BM323" i="10"/>
  <c r="BG326" i="10"/>
  <c r="BL328" i="10"/>
  <c r="BL330" i="10"/>
  <c r="BK332" i="10"/>
  <c r="BT333" i="10"/>
  <c r="BM335" i="10"/>
  <c r="BV336" i="10"/>
  <c r="BO338" i="10"/>
  <c r="BT339" i="10"/>
  <c r="BV340" i="10"/>
  <c r="BI342" i="10"/>
  <c r="BK343" i="10"/>
  <c r="BM344" i="10"/>
  <c r="BO345" i="10"/>
  <c r="BR346" i="10"/>
  <c r="BT347" i="10"/>
  <c r="BV348" i="10"/>
  <c r="BI350" i="10"/>
  <c r="BK351" i="10"/>
  <c r="BM352" i="10"/>
  <c r="BO353" i="10"/>
  <c r="BR354" i="10"/>
  <c r="BT355" i="10"/>
  <c r="BS356" i="10"/>
  <c r="BR357" i="10"/>
  <c r="BO358" i="10"/>
  <c r="BO359" i="10"/>
  <c r="BM360" i="10"/>
  <c r="BK361" i="10"/>
  <c r="BH362" i="10"/>
  <c r="BT362" i="10"/>
  <c r="BR363" i="10"/>
  <c r="BN364" i="10"/>
  <c r="BK365" i="10"/>
  <c r="BH366" i="10"/>
  <c r="BT366" i="10"/>
  <c r="BR367" i="10"/>
  <c r="BN368" i="10"/>
  <c r="BK369" i="10"/>
  <c r="BH370" i="10"/>
  <c r="BT370" i="10"/>
  <c r="BR371" i="10"/>
  <c r="BN372" i="10"/>
  <c r="BK373" i="10"/>
  <c r="BH374" i="10"/>
  <c r="BT374" i="10"/>
  <c r="BP375" i="10"/>
  <c r="BK376" i="10"/>
  <c r="BV376" i="10"/>
  <c r="BP377" i="10"/>
  <c r="BJ378" i="10"/>
  <c r="BS378" i="10"/>
  <c r="BL379" i="10"/>
  <c r="BV379" i="10"/>
  <c r="BO380" i="10"/>
  <c r="BH381" i="10"/>
  <c r="BQ381" i="10"/>
  <c r="BJ382" i="10"/>
  <c r="BS382" i="10"/>
  <c r="BL383" i="10"/>
  <c r="BV383" i="10"/>
  <c r="BO384" i="10"/>
  <c r="BH385" i="10"/>
  <c r="BQ385" i="10"/>
  <c r="BJ386" i="10"/>
  <c r="BS386" i="10"/>
  <c r="BL387" i="10"/>
  <c r="BV387" i="10"/>
  <c r="BO388" i="10"/>
  <c r="BH389" i="10"/>
  <c r="BQ389" i="10"/>
  <c r="BJ390" i="10"/>
  <c r="BS390" i="10"/>
  <c r="BL391" i="10"/>
  <c r="BV391" i="10"/>
  <c r="BO392" i="10"/>
  <c r="BG393" i="10"/>
  <c r="BO393" i="10"/>
  <c r="BG394" i="10"/>
  <c r="BO394" i="10"/>
  <c r="BG395" i="10"/>
  <c r="BO395" i="10"/>
  <c r="BG396" i="10"/>
  <c r="BO396" i="10"/>
  <c r="BG397" i="10"/>
  <c r="BO397" i="10"/>
  <c r="BG398" i="10"/>
  <c r="BO398" i="10"/>
  <c r="BG399" i="10"/>
  <c r="BO399" i="10"/>
  <c r="BG400" i="10"/>
  <c r="BO400" i="10"/>
  <c r="BG401" i="10"/>
  <c r="BO401" i="10"/>
  <c r="BG402" i="10"/>
  <c r="BO402" i="10"/>
  <c r="BG403" i="10"/>
  <c r="BO403" i="10"/>
  <c r="BG404" i="10"/>
  <c r="BO404" i="10"/>
  <c r="BG405" i="10"/>
  <c r="BO405" i="10"/>
  <c r="BG406" i="10"/>
  <c r="BO406" i="10"/>
  <c r="BG407" i="10"/>
  <c r="BO407" i="10"/>
  <c r="BG408" i="10"/>
  <c r="BO408" i="10"/>
  <c r="BG409" i="10"/>
  <c r="BO409" i="10"/>
  <c r="BG410" i="10"/>
  <c r="BO410" i="10"/>
  <c r="BG411" i="10"/>
  <c r="BO411" i="10"/>
  <c r="BG412" i="10"/>
  <c r="BO412" i="10"/>
  <c r="BG413" i="10"/>
  <c r="BO413" i="10"/>
  <c r="BG414" i="10"/>
  <c r="BO414" i="10"/>
  <c r="BG415" i="10"/>
  <c r="BO415" i="10"/>
  <c r="BG416" i="10"/>
  <c r="BO416" i="10"/>
  <c r="BG417" i="10"/>
  <c r="BO417" i="10"/>
  <c r="BG418" i="10"/>
  <c r="BO418" i="10"/>
  <c r="BG419" i="10"/>
  <c r="BO419" i="10"/>
  <c r="BG420" i="10"/>
  <c r="BO420" i="10"/>
  <c r="BQ209" i="10"/>
  <c r="BK239" i="10"/>
  <c r="BN254" i="10"/>
  <c r="BH265" i="10"/>
  <c r="BV274" i="10"/>
  <c r="BH280" i="10"/>
  <c r="BV285" i="10"/>
  <c r="BJ291" i="10"/>
  <c r="BS294" i="10"/>
  <c r="BU298" i="10"/>
  <c r="BU302" i="10"/>
  <c r="BG306" i="10"/>
  <c r="BS309" i="10"/>
  <c r="BO313" i="10"/>
  <c r="BS316" i="10"/>
  <c r="BM320" i="10"/>
  <c r="BS323" i="10"/>
  <c r="BM326" i="10"/>
  <c r="BO328" i="10"/>
  <c r="BO330" i="10"/>
  <c r="BM332" i="10"/>
  <c r="BV333" i="10"/>
  <c r="BO335" i="10"/>
  <c r="BK337" i="10"/>
  <c r="BT338" i="10"/>
  <c r="BV339" i="10"/>
  <c r="BI341" i="10"/>
  <c r="BK342" i="10"/>
  <c r="BM343" i="10"/>
  <c r="BO344" i="10"/>
  <c r="BR345" i="10"/>
  <c r="BT346" i="10"/>
  <c r="BV347" i="10"/>
  <c r="BI349" i="10"/>
  <c r="BK350" i="10"/>
  <c r="BM351" i="10"/>
  <c r="BO352" i="10"/>
  <c r="BR353" i="10"/>
  <c r="BT354" i="10"/>
  <c r="BV355" i="10"/>
  <c r="BT356" i="10"/>
  <c r="BT357" i="10"/>
  <c r="BR358" i="10"/>
  <c r="BQ359" i="10"/>
  <c r="BO360" i="10"/>
  <c r="BL361" i="10"/>
  <c r="BJ362" i="10"/>
  <c r="BV362" i="10"/>
  <c r="BS363" i="10"/>
  <c r="BP364" i="10"/>
  <c r="BL365" i="10"/>
  <c r="BJ366" i="10"/>
  <c r="BV366" i="10"/>
  <c r="BS367" i="10"/>
  <c r="BP368" i="10"/>
  <c r="BL369" i="10"/>
  <c r="BJ370" i="10"/>
  <c r="BV370" i="10"/>
  <c r="BS371" i="10"/>
  <c r="BP372" i="10"/>
  <c r="BL373" i="10"/>
  <c r="BJ374" i="10"/>
  <c r="BV374" i="10"/>
  <c r="BR375" i="10"/>
  <c r="BL376" i="10"/>
  <c r="BG377" i="10"/>
  <c r="BR377" i="10"/>
  <c r="BK378" i="10"/>
  <c r="BT378" i="10"/>
  <c r="BN379" i="10"/>
  <c r="BG380" i="10"/>
  <c r="BP380" i="10"/>
  <c r="BI381" i="10"/>
  <c r="BR381" i="10"/>
  <c r="BK382" i="10"/>
  <c r="BT382" i="10"/>
  <c r="BN383" i="10"/>
  <c r="BG384" i="10"/>
  <c r="BP384" i="10"/>
  <c r="BI385" i="10"/>
  <c r="BR385" i="10"/>
  <c r="BK386" i="10"/>
  <c r="BT386" i="10"/>
  <c r="BN387" i="10"/>
  <c r="BG388" i="10"/>
  <c r="BP388" i="10"/>
  <c r="BI389" i="10"/>
  <c r="BR389" i="10"/>
  <c r="BK390" i="10"/>
  <c r="BT390" i="10"/>
  <c r="BN391" i="10"/>
  <c r="BG392" i="10"/>
  <c r="BP392" i="10"/>
  <c r="BH393" i="10"/>
  <c r="BP393" i="10"/>
  <c r="BH394" i="10"/>
  <c r="BP394" i="10"/>
  <c r="BH395" i="10"/>
  <c r="BP395" i="10"/>
  <c r="BH396" i="10"/>
  <c r="BP396" i="10"/>
  <c r="BH397" i="10"/>
  <c r="BP397" i="10"/>
  <c r="BH398" i="10"/>
  <c r="BP398" i="10"/>
  <c r="BH399" i="10"/>
  <c r="BP399" i="10"/>
  <c r="BH400" i="10"/>
  <c r="BP400" i="10"/>
  <c r="BH401" i="10"/>
  <c r="BP401" i="10"/>
  <c r="BH402" i="10"/>
  <c r="BP402" i="10"/>
  <c r="BH403" i="10"/>
  <c r="BP403" i="10"/>
  <c r="BH404" i="10"/>
  <c r="BP404" i="10"/>
  <c r="BH405" i="10"/>
  <c r="BP405" i="10"/>
  <c r="BH406" i="10"/>
  <c r="BP406" i="10"/>
  <c r="BH407" i="10"/>
  <c r="BP407" i="10"/>
  <c r="BH408" i="10"/>
  <c r="BP408" i="10"/>
  <c r="BH409" i="10"/>
  <c r="BP409" i="10"/>
  <c r="BI217" i="10"/>
  <c r="BI240" i="10"/>
  <c r="BP254" i="10"/>
  <c r="BN265" i="10"/>
  <c r="BM275" i="10"/>
  <c r="BM281" i="10"/>
  <c r="BO286" i="10"/>
  <c r="BL291" i="10"/>
  <c r="BS295" i="10"/>
  <c r="BL299" i="10"/>
  <c r="BG303" i="10"/>
  <c r="BU306" i="10"/>
  <c r="BG310" i="10"/>
  <c r="BS313" i="10"/>
  <c r="BO317" i="10"/>
  <c r="BS320" i="10"/>
  <c r="BK324" i="10"/>
  <c r="BU326" i="10"/>
  <c r="BU328" i="10"/>
  <c r="BU330" i="10"/>
  <c r="BS332" i="10"/>
  <c r="BL334" i="10"/>
  <c r="BU335" i="10"/>
  <c r="BN337" i="10"/>
  <c r="BG339" i="10"/>
  <c r="BJ340" i="10"/>
  <c r="BL341" i="10"/>
  <c r="BN342" i="10"/>
  <c r="BQ343" i="10"/>
  <c r="BS344" i="10"/>
  <c r="BU345" i="10"/>
  <c r="BG347" i="10"/>
  <c r="BJ348" i="10"/>
  <c r="BL349" i="10"/>
  <c r="BN350" i="10"/>
  <c r="BQ351" i="10"/>
  <c r="BS352" i="10"/>
  <c r="BU353" i="10"/>
  <c r="BG355" i="10"/>
  <c r="BI356" i="10"/>
  <c r="BV356" i="10"/>
  <c r="BU357" i="10"/>
  <c r="BT358" i="10"/>
  <c r="BR359" i="10"/>
  <c r="BR360" i="10"/>
  <c r="BN361" i="10"/>
  <c r="BK362" i="10"/>
  <c r="BH363" i="10"/>
  <c r="BT363" i="10"/>
  <c r="BR364" i="10"/>
  <c r="BN365" i="10"/>
  <c r="BK366" i="10"/>
  <c r="BH367" i="10"/>
  <c r="BT367" i="10"/>
  <c r="BR368" i="10"/>
  <c r="BN369" i="10"/>
  <c r="BK370" i="10"/>
  <c r="BH371" i="10"/>
  <c r="BT371" i="10"/>
  <c r="BR372" i="10"/>
  <c r="BN373" i="10"/>
  <c r="BK374" i="10"/>
  <c r="BH375" i="10"/>
  <c r="BS375" i="10"/>
  <c r="BN376" i="10"/>
  <c r="BH377" i="10"/>
  <c r="BS377" i="10"/>
  <c r="BL378" i="10"/>
  <c r="BV378" i="10"/>
  <c r="BO379" i="10"/>
  <c r="BH380" i="10"/>
  <c r="BQ380" i="10"/>
  <c r="BJ381" i="10"/>
  <c r="BS381" i="10"/>
  <c r="BL382" i="10"/>
  <c r="BV382" i="10"/>
  <c r="BO383" i="10"/>
  <c r="BH384" i="10"/>
  <c r="BQ384" i="10"/>
  <c r="BJ385" i="10"/>
  <c r="BS385" i="10"/>
  <c r="BL386" i="10"/>
  <c r="BV386" i="10"/>
  <c r="BO387" i="10"/>
  <c r="BH388" i="10"/>
  <c r="BQ388" i="10"/>
  <c r="BJ389" i="10"/>
  <c r="BS389" i="10"/>
  <c r="BL390" i="10"/>
  <c r="BV390" i="10"/>
  <c r="BO391" i="10"/>
  <c r="BH392" i="10"/>
  <c r="BQ392" i="10"/>
  <c r="BI393" i="10"/>
  <c r="BQ393" i="10"/>
  <c r="BI394" i="10"/>
  <c r="BQ394" i="10"/>
  <c r="BI395" i="10"/>
  <c r="BQ395" i="10"/>
  <c r="BI396" i="10"/>
  <c r="BQ396" i="10"/>
  <c r="BI397" i="10"/>
  <c r="BQ397" i="10"/>
  <c r="BI398" i="10"/>
  <c r="BQ398" i="10"/>
  <c r="BI399" i="10"/>
  <c r="BQ399" i="10"/>
  <c r="BI400" i="10"/>
  <c r="BQ400" i="10"/>
  <c r="BI401" i="10"/>
  <c r="BQ401" i="10"/>
  <c r="BI402" i="10"/>
  <c r="BQ402" i="10"/>
  <c r="BI403" i="10"/>
  <c r="BQ403" i="10"/>
  <c r="BI404" i="10"/>
  <c r="BQ404" i="10"/>
  <c r="BI405" i="10"/>
  <c r="BQ405" i="10"/>
  <c r="BI406" i="10"/>
  <c r="BQ406" i="10"/>
  <c r="BI407" i="10"/>
  <c r="BQ407" i="10"/>
  <c r="BI408" i="10"/>
  <c r="BQ408" i="10"/>
  <c r="BI409" i="10"/>
  <c r="BQ409" i="10"/>
  <c r="BI410" i="10"/>
  <c r="BQ410" i="10"/>
  <c r="BI411" i="10"/>
  <c r="BQ411" i="10"/>
  <c r="BI412" i="10"/>
  <c r="BQ412" i="10"/>
  <c r="BI413" i="10"/>
  <c r="BQ413" i="10"/>
  <c r="BI414" i="10"/>
  <c r="BQ414" i="10"/>
  <c r="BI415" i="10"/>
  <c r="BQ415" i="10"/>
  <c r="BI416" i="10"/>
  <c r="BQ416" i="10"/>
  <c r="BI417" i="10"/>
  <c r="BQ417" i="10"/>
  <c r="BI418" i="10"/>
  <c r="BQ418" i="10"/>
  <c r="BI419" i="10"/>
  <c r="BQ419" i="10"/>
  <c r="BI420" i="10"/>
  <c r="BQ420" i="10"/>
  <c r="BI421" i="10"/>
  <c r="BQ421" i="10"/>
  <c r="BI422" i="10"/>
  <c r="BQ422" i="10"/>
  <c r="BI423" i="10"/>
  <c r="BQ423" i="10"/>
  <c r="BI424" i="10"/>
  <c r="BQ424" i="10"/>
  <c r="BI425" i="10"/>
  <c r="BQ425" i="10"/>
  <c r="BI426" i="10"/>
  <c r="BQ426" i="10"/>
  <c r="BI427" i="10"/>
  <c r="BQ427" i="10"/>
  <c r="BI428" i="10"/>
  <c r="BQ428" i="10"/>
  <c r="BI429" i="10"/>
  <c r="BQ429" i="10"/>
  <c r="BI430" i="10"/>
  <c r="BQ430" i="10"/>
  <c r="BI431" i="10"/>
  <c r="BJ223" i="10"/>
  <c r="BS243" i="10"/>
  <c r="BH257" i="10"/>
  <c r="BP267" i="10"/>
  <c r="BR275" i="10"/>
  <c r="BR281" i="10"/>
  <c r="BO287" i="10"/>
  <c r="BS291" i="10"/>
  <c r="BU295" i="10"/>
  <c r="BK300" i="10"/>
  <c r="BM303" i="10"/>
  <c r="BG307" i="10"/>
  <c r="BU310" i="10"/>
  <c r="BG314" i="10"/>
  <c r="BS317" i="10"/>
  <c r="BO321" i="10"/>
  <c r="BM324" i="10"/>
  <c r="BG327" i="10"/>
  <c r="BG329" i="10"/>
  <c r="BG331" i="10"/>
  <c r="BT332" i="10"/>
  <c r="BM334" i="10"/>
  <c r="BV335" i="10"/>
  <c r="BO337" i="10"/>
  <c r="BI339" i="10"/>
  <c r="BK340" i="10"/>
  <c r="BM341" i="10"/>
  <c r="BO342" i="10"/>
  <c r="BR343" i="10"/>
  <c r="BT344" i="10"/>
  <c r="BV345" i="10"/>
  <c r="BI347" i="10"/>
  <c r="BK348" i="10"/>
  <c r="BM349" i="10"/>
  <c r="BO350" i="10"/>
  <c r="BR351" i="10"/>
  <c r="BT352" i="10"/>
  <c r="BV353" i="10"/>
  <c r="BI355" i="10"/>
  <c r="BJ356" i="10"/>
  <c r="BI357" i="10"/>
  <c r="BV357" i="10"/>
  <c r="BV358" i="10"/>
  <c r="BT359" i="10"/>
  <c r="BS360" i="10"/>
  <c r="BP361" i="10"/>
  <c r="BL362" i="10"/>
  <c r="BJ363" i="10"/>
  <c r="BV363" i="10"/>
  <c r="BS364" i="10"/>
  <c r="BP365" i="10"/>
  <c r="BL366" i="10"/>
  <c r="BJ367" i="10"/>
  <c r="BV367" i="10"/>
  <c r="BS368" i="10"/>
  <c r="BP369" i="10"/>
  <c r="BL370" i="10"/>
  <c r="BJ371" i="10"/>
  <c r="BV371" i="10"/>
  <c r="BS372" i="10"/>
  <c r="BP373" i="10"/>
  <c r="BL374" i="10"/>
  <c r="BJ375" i="10"/>
  <c r="BT375" i="10"/>
  <c r="BO376" i="10"/>
  <c r="BJ377" i="10"/>
  <c r="BT377" i="10"/>
  <c r="BN378" i="10"/>
  <c r="BG379" i="10"/>
  <c r="BP379" i="10"/>
  <c r="BI380" i="10"/>
  <c r="BR380" i="10"/>
  <c r="BK381" i="10"/>
  <c r="BT381" i="10"/>
  <c r="BN382" i="10"/>
  <c r="BG383" i="10"/>
  <c r="BP383" i="10"/>
  <c r="BI384" i="10"/>
  <c r="BR384" i="10"/>
  <c r="BK385" i="10"/>
  <c r="BT385" i="10"/>
  <c r="BN386" i="10"/>
  <c r="BG387" i="10"/>
  <c r="BP387" i="10"/>
  <c r="BI388" i="10"/>
  <c r="BR388" i="10"/>
  <c r="BK389" i="10"/>
  <c r="BT389" i="10"/>
  <c r="BN390" i="10"/>
  <c r="BG391" i="10"/>
  <c r="BP391" i="10"/>
  <c r="BI392" i="10"/>
  <c r="BR392" i="10"/>
  <c r="BJ393" i="10"/>
  <c r="BR393" i="10"/>
  <c r="BJ394" i="10"/>
  <c r="BR394" i="10"/>
  <c r="BJ395" i="10"/>
  <c r="BR395" i="10"/>
  <c r="BJ396" i="10"/>
  <c r="BR396" i="10"/>
  <c r="BJ397" i="10"/>
  <c r="BR397" i="10"/>
  <c r="BJ398" i="10"/>
  <c r="BR398" i="10"/>
  <c r="BJ399" i="10"/>
  <c r="BR399" i="10"/>
  <c r="BJ400" i="10"/>
  <c r="BR400" i="10"/>
  <c r="BJ401" i="10"/>
  <c r="BO354" i="10"/>
  <c r="BN358" i="10"/>
  <c r="BV361" i="10"/>
  <c r="BJ365" i="10"/>
  <c r="BL368" i="10"/>
  <c r="BP371" i="10"/>
  <c r="BS374" i="10"/>
  <c r="BO377" i="10"/>
  <c r="BT379" i="10"/>
  <c r="BI382" i="10"/>
  <c r="BN384" i="10"/>
  <c r="BR386" i="10"/>
  <c r="BG389" i="10"/>
  <c r="BK391" i="10"/>
  <c r="BN393" i="10"/>
  <c r="BN395" i="10"/>
  <c r="BN397" i="10"/>
  <c r="BN399" i="10"/>
  <c r="BN401" i="10"/>
  <c r="BS402" i="10"/>
  <c r="BJ404" i="10"/>
  <c r="BN405" i="10"/>
  <c r="BS406" i="10"/>
  <c r="BJ408" i="10"/>
  <c r="BN409" i="10"/>
  <c r="BP410" i="10"/>
  <c r="BP411" i="10"/>
  <c r="BP412" i="10"/>
  <c r="BP413" i="10"/>
  <c r="BP414" i="10"/>
  <c r="BP415" i="10"/>
  <c r="BP416" i="10"/>
  <c r="BP417" i="10"/>
  <c r="BP418" i="10"/>
  <c r="BP419" i="10"/>
  <c r="BP420" i="10"/>
  <c r="BN421" i="10"/>
  <c r="BJ422" i="10"/>
  <c r="BG423" i="10"/>
  <c r="BS423" i="10"/>
  <c r="BP424" i="10"/>
  <c r="BN425" i="10"/>
  <c r="BJ426" i="10"/>
  <c r="BG427" i="10"/>
  <c r="BS427" i="10"/>
  <c r="BP428" i="10"/>
  <c r="BN429" i="10"/>
  <c r="BJ430" i="10"/>
  <c r="BG431" i="10"/>
  <c r="BR431" i="10"/>
  <c r="BN432" i="10"/>
  <c r="BH433" i="10"/>
  <c r="BR433" i="10"/>
  <c r="BN434" i="10"/>
  <c r="BH435" i="10"/>
  <c r="BR435" i="10"/>
  <c r="BN436" i="10"/>
  <c r="BH437" i="10"/>
  <c r="BR437" i="10"/>
  <c r="BN438" i="10"/>
  <c r="BH439" i="10"/>
  <c r="BR439" i="10"/>
  <c r="BN440" i="10"/>
  <c r="BH441" i="10"/>
  <c r="BR441" i="10"/>
  <c r="BN442" i="10"/>
  <c r="BH443" i="10"/>
  <c r="BR443" i="10"/>
  <c r="BK444" i="10"/>
  <c r="BU444" i="10"/>
  <c r="BN445" i="10"/>
  <c r="BG446" i="10"/>
  <c r="BP446" i="10"/>
  <c r="BI447" i="10"/>
  <c r="BR447" i="10"/>
  <c r="BK448" i="10"/>
  <c r="BU448" i="10"/>
  <c r="BN449" i="10"/>
  <c r="BG450" i="10"/>
  <c r="BP450" i="10"/>
  <c r="BI451" i="10"/>
  <c r="BR451" i="10"/>
  <c r="BK452" i="10"/>
  <c r="BU452" i="10"/>
  <c r="BN453" i="10"/>
  <c r="BG454" i="10"/>
  <c r="BP454" i="10"/>
  <c r="BI455" i="10"/>
  <c r="BR455" i="10"/>
  <c r="BK456" i="10"/>
  <c r="BU456" i="10"/>
  <c r="BN457" i="10"/>
  <c r="BG458" i="10"/>
  <c r="BP458" i="10"/>
  <c r="BI459" i="10"/>
  <c r="BR459" i="10"/>
  <c r="BK460" i="10"/>
  <c r="BU460" i="10"/>
  <c r="BN461" i="10"/>
  <c r="BG462" i="10"/>
  <c r="BP462" i="10"/>
  <c r="BI463" i="10"/>
  <c r="BR463" i="10"/>
  <c r="BK464" i="10"/>
  <c r="BU464" i="10"/>
  <c r="BN465" i="10"/>
  <c r="BG466" i="10"/>
  <c r="BO466" i="10"/>
  <c r="BG467" i="10"/>
  <c r="BO467" i="10"/>
  <c r="BG468" i="10"/>
  <c r="BO468" i="10"/>
  <c r="BG469" i="10"/>
  <c r="BO469" i="10"/>
  <c r="BG470" i="10"/>
  <c r="BO470" i="10"/>
  <c r="BG471" i="10"/>
  <c r="BO471" i="10"/>
  <c r="BG472" i="10"/>
  <c r="BO472" i="10"/>
  <c r="BG473" i="10"/>
  <c r="BO473" i="10"/>
  <c r="BG474" i="10"/>
  <c r="BO474" i="10"/>
  <c r="BG475" i="10"/>
  <c r="BO475" i="10"/>
  <c r="BG476" i="10"/>
  <c r="BO476" i="10"/>
  <c r="BG477" i="10"/>
  <c r="BO477" i="10"/>
  <c r="BG478" i="10"/>
  <c r="BO478" i="10"/>
  <c r="BG479" i="10"/>
  <c r="BO479" i="10"/>
  <c r="BG480" i="10"/>
  <c r="BO480" i="10"/>
  <c r="BG481" i="10"/>
  <c r="BO481" i="10"/>
  <c r="BG482" i="10"/>
  <c r="BO482" i="10"/>
  <c r="BG483" i="10"/>
  <c r="BO483" i="10"/>
  <c r="BG484" i="10"/>
  <c r="BO484" i="10"/>
  <c r="BG485" i="10"/>
  <c r="BO485" i="10"/>
  <c r="BG486" i="10"/>
  <c r="BO486" i="10"/>
  <c r="BG487" i="10"/>
  <c r="BO487" i="10"/>
  <c r="BG488" i="10"/>
  <c r="BO488" i="10"/>
  <c r="BG489" i="10"/>
  <c r="BO489" i="10"/>
  <c r="BG490" i="10"/>
  <c r="BO490" i="10"/>
  <c r="BG491" i="10"/>
  <c r="BO491" i="10"/>
  <c r="BG492" i="10"/>
  <c r="BO492" i="10"/>
  <c r="BG493" i="10"/>
  <c r="BO493" i="10"/>
  <c r="BG494" i="10"/>
  <c r="BO494" i="10"/>
  <c r="BG495" i="10"/>
  <c r="BO495" i="10"/>
  <c r="BG496" i="10"/>
  <c r="BO496" i="10"/>
  <c r="BG497" i="10"/>
  <c r="BO497" i="10"/>
  <c r="BG498" i="10"/>
  <c r="BO498" i="10"/>
  <c r="BG499" i="10"/>
  <c r="BO499" i="10"/>
  <c r="BG500" i="10"/>
  <c r="BO500" i="10"/>
  <c r="BG501" i="10"/>
  <c r="BO501" i="10"/>
  <c r="BG502" i="10"/>
  <c r="BO502" i="10"/>
  <c r="BG503" i="10"/>
  <c r="BO503" i="10"/>
  <c r="BG504" i="10"/>
  <c r="BO504" i="10"/>
  <c r="BG505" i="10"/>
  <c r="BO505" i="10"/>
  <c r="BG506" i="10"/>
  <c r="BO506" i="10"/>
  <c r="BG507" i="10"/>
  <c r="BO507" i="10"/>
  <c r="BG508" i="10"/>
  <c r="BO508" i="10"/>
  <c r="BG509" i="10"/>
  <c r="BO509" i="10"/>
  <c r="BG510" i="10"/>
  <c r="BO510" i="10"/>
  <c r="BG511" i="10"/>
  <c r="BO511" i="10"/>
  <c r="BG512" i="10"/>
  <c r="BO512" i="10"/>
  <c r="BG513" i="10"/>
  <c r="BO513" i="10"/>
  <c r="BG514" i="10"/>
  <c r="BO514" i="10"/>
  <c r="BG515" i="10"/>
  <c r="BO515" i="10"/>
  <c r="BG516" i="10"/>
  <c r="BO516" i="10"/>
  <c r="BG517" i="10"/>
  <c r="BO517" i="10"/>
  <c r="BG518" i="10"/>
  <c r="BO518" i="10"/>
  <c r="BG519" i="10"/>
  <c r="BO519" i="10"/>
  <c r="BG520" i="10"/>
  <c r="BO520" i="10"/>
  <c r="BG521" i="10"/>
  <c r="BO521" i="10"/>
  <c r="BG522" i="10"/>
  <c r="BO522" i="10"/>
  <c r="BG523" i="10"/>
  <c r="BO523" i="10"/>
  <c r="BG524" i="10"/>
  <c r="BO524" i="10"/>
  <c r="BG525" i="10"/>
  <c r="BO525" i="10"/>
  <c r="BG526" i="10"/>
  <c r="BO526" i="10"/>
  <c r="BG527" i="10"/>
  <c r="BO527" i="10"/>
  <c r="BG528" i="10"/>
  <c r="BO528" i="10"/>
  <c r="BG529" i="10"/>
  <c r="BO529" i="10"/>
  <c r="BG530" i="10"/>
  <c r="BO530" i="10"/>
  <c r="BG531" i="10"/>
  <c r="BO531" i="10"/>
  <c r="BG532" i="10"/>
  <c r="BO532" i="10"/>
  <c r="BG533" i="10"/>
  <c r="BO533" i="10"/>
  <c r="BG534" i="10"/>
  <c r="BO534" i="10"/>
  <c r="BG535" i="10"/>
  <c r="BO535" i="10"/>
  <c r="BG536" i="10"/>
  <c r="BO536" i="10"/>
  <c r="BG537" i="10"/>
  <c r="BO537" i="10"/>
  <c r="BG538" i="10"/>
  <c r="BO538" i="10"/>
  <c r="BK356" i="10"/>
  <c r="BV359" i="10"/>
  <c r="BK363" i="10"/>
  <c r="BN366" i="10"/>
  <c r="BR369" i="10"/>
  <c r="BT372" i="10"/>
  <c r="BV375" i="10"/>
  <c r="BO378" i="10"/>
  <c r="BS380" i="10"/>
  <c r="BH383" i="10"/>
  <c r="BL385" i="10"/>
  <c r="BQ387" i="10"/>
  <c r="BV389" i="10"/>
  <c r="BJ392" i="10"/>
  <c r="BK394" i="10"/>
  <c r="BK396" i="10"/>
  <c r="BK398" i="10"/>
  <c r="BK400" i="10"/>
  <c r="BV401" i="10"/>
  <c r="BK403" i="10"/>
  <c r="BR404" i="10"/>
  <c r="BV405" i="10"/>
  <c r="BK407" i="10"/>
  <c r="BR408" i="10"/>
  <c r="BV409" i="10"/>
  <c r="BV410" i="10"/>
  <c r="BV411" i="10"/>
  <c r="BV412" i="10"/>
  <c r="BV413" i="10"/>
  <c r="BV414" i="10"/>
  <c r="BV415" i="10"/>
  <c r="BV416" i="10"/>
  <c r="BV417" i="10"/>
  <c r="BV418" i="10"/>
  <c r="BV419" i="10"/>
  <c r="BV420" i="10"/>
  <c r="BR421" i="10"/>
  <c r="BO422" i="10"/>
  <c r="BK423" i="10"/>
  <c r="BH424" i="10"/>
  <c r="BV424" i="10"/>
  <c r="BR425" i="10"/>
  <c r="BO426" i="10"/>
  <c r="BK427" i="10"/>
  <c r="BH428" i="10"/>
  <c r="BV428" i="10"/>
  <c r="BR429" i="10"/>
  <c r="BO430" i="10"/>
  <c r="BK431" i="10"/>
  <c r="BG432" i="10"/>
  <c r="BQ432" i="10"/>
  <c r="BK433" i="10"/>
  <c r="BG434" i="10"/>
  <c r="BQ434" i="10"/>
  <c r="BK435" i="10"/>
  <c r="BG436" i="10"/>
  <c r="BQ436" i="10"/>
  <c r="BK437" i="10"/>
  <c r="BG438" i="10"/>
  <c r="BQ438" i="10"/>
  <c r="BK439" i="10"/>
  <c r="BG440" i="10"/>
  <c r="BQ440" i="10"/>
  <c r="BK441" i="10"/>
  <c r="BG442" i="10"/>
  <c r="BQ442" i="10"/>
  <c r="BK443" i="10"/>
  <c r="BV443" i="10"/>
  <c r="BO444" i="10"/>
  <c r="BH445" i="10"/>
  <c r="BQ445" i="10"/>
  <c r="BJ446" i="10"/>
  <c r="BS446" i="10"/>
  <c r="BM447" i="10"/>
  <c r="BV447" i="10"/>
  <c r="BO448" i="10"/>
  <c r="BH449" i="10"/>
  <c r="BQ449" i="10"/>
  <c r="BJ450" i="10"/>
  <c r="BS450" i="10"/>
  <c r="BM451" i="10"/>
  <c r="BV451" i="10"/>
  <c r="BO452" i="10"/>
  <c r="BH453" i="10"/>
  <c r="BQ453" i="10"/>
  <c r="BJ454" i="10"/>
  <c r="BS454" i="10"/>
  <c r="BM455" i="10"/>
  <c r="BV455" i="10"/>
  <c r="BO456" i="10"/>
  <c r="BH457" i="10"/>
  <c r="BQ457" i="10"/>
  <c r="BJ458" i="10"/>
  <c r="BS458" i="10"/>
  <c r="BM459" i="10"/>
  <c r="BV459" i="10"/>
  <c r="BO460" i="10"/>
  <c r="BH461" i="10"/>
  <c r="BQ461" i="10"/>
  <c r="BJ462" i="10"/>
  <c r="BS462" i="10"/>
  <c r="BM463" i="10"/>
  <c r="BV463" i="10"/>
  <c r="BO464" i="10"/>
  <c r="BH465" i="10"/>
  <c r="BQ465" i="10"/>
  <c r="BJ466" i="10"/>
  <c r="BR466" i="10"/>
  <c r="BJ467" i="10"/>
  <c r="BR467" i="10"/>
  <c r="BJ468" i="10"/>
  <c r="BR468" i="10"/>
  <c r="BJ469" i="10"/>
  <c r="BR469" i="10"/>
  <c r="BJ470" i="10"/>
  <c r="BR470" i="10"/>
  <c r="BJ471" i="10"/>
  <c r="BR471" i="10"/>
  <c r="BJ472" i="10"/>
  <c r="BR472" i="10"/>
  <c r="BJ473" i="10"/>
  <c r="BR473" i="10"/>
  <c r="BJ474" i="10"/>
  <c r="BR474" i="10"/>
  <c r="BJ475" i="10"/>
  <c r="BR475" i="10"/>
  <c r="BJ476" i="10"/>
  <c r="BR476" i="10"/>
  <c r="BJ477" i="10"/>
  <c r="BR477" i="10"/>
  <c r="BJ478" i="10"/>
  <c r="BR478" i="10"/>
  <c r="BJ479" i="10"/>
  <c r="BR479" i="10"/>
  <c r="BJ480" i="10"/>
  <c r="BR480" i="10"/>
  <c r="BJ481" i="10"/>
  <c r="BR481" i="10"/>
  <c r="BJ482" i="10"/>
  <c r="BR482" i="10"/>
  <c r="BJ483" i="10"/>
  <c r="BR483" i="10"/>
  <c r="BJ484" i="10"/>
  <c r="BR484" i="10"/>
  <c r="BJ485" i="10"/>
  <c r="BR485" i="10"/>
  <c r="BJ486" i="10"/>
  <c r="BR486" i="10"/>
  <c r="BJ487" i="10"/>
  <c r="BR487" i="10"/>
  <c r="BJ488" i="10"/>
  <c r="BR488" i="10"/>
  <c r="BJ489" i="10"/>
  <c r="BR489" i="10"/>
  <c r="BJ490" i="10"/>
  <c r="BR490" i="10"/>
  <c r="BJ491" i="10"/>
  <c r="BR491" i="10"/>
  <c r="BJ492" i="10"/>
  <c r="BR492" i="10"/>
  <c r="BJ493" i="10"/>
  <c r="BR493" i="10"/>
  <c r="BJ494" i="10"/>
  <c r="BR494" i="10"/>
  <c r="BJ495" i="10"/>
  <c r="BR495" i="10"/>
  <c r="BJ496" i="10"/>
  <c r="BR496" i="10"/>
  <c r="BJ497" i="10"/>
  <c r="BR497" i="10"/>
  <c r="BR356" i="10"/>
  <c r="BK360" i="10"/>
  <c r="BP363" i="10"/>
  <c r="BS366" i="10"/>
  <c r="BV369" i="10"/>
  <c r="BJ373" i="10"/>
  <c r="BJ376" i="10"/>
  <c r="BR378" i="10"/>
  <c r="BG381" i="10"/>
  <c r="BK383" i="10"/>
  <c r="BP385" i="10"/>
  <c r="BT387" i="10"/>
  <c r="BI390" i="10"/>
  <c r="BN392" i="10"/>
  <c r="BN394" i="10"/>
  <c r="BN396" i="10"/>
  <c r="BN398" i="10"/>
  <c r="BN400" i="10"/>
  <c r="BJ402" i="10"/>
  <c r="BN403" i="10"/>
  <c r="BS404" i="10"/>
  <c r="BJ406" i="10"/>
  <c r="BN407" i="10"/>
  <c r="BS408" i="10"/>
  <c r="BH410" i="10"/>
  <c r="BH411" i="10"/>
  <c r="BH412" i="10"/>
  <c r="BH413" i="10"/>
  <c r="BH414" i="10"/>
  <c r="BH415" i="10"/>
  <c r="BH416" i="10"/>
  <c r="BH417" i="10"/>
  <c r="BH418" i="10"/>
  <c r="BH419" i="10"/>
  <c r="BH420" i="10"/>
  <c r="BG421" i="10"/>
  <c r="BS421" i="10"/>
  <c r="BP422" i="10"/>
  <c r="BN423" i="10"/>
  <c r="BJ424" i="10"/>
  <c r="BG425" i="10"/>
  <c r="BS425" i="10"/>
  <c r="BP426" i="10"/>
  <c r="BN427" i="10"/>
  <c r="BJ428" i="10"/>
  <c r="BG429" i="10"/>
  <c r="BS429" i="10"/>
  <c r="BP430" i="10"/>
  <c r="BN431" i="10"/>
  <c r="BH432" i="10"/>
  <c r="BR432" i="10"/>
  <c r="BN433" i="10"/>
  <c r="BH434" i="10"/>
  <c r="BR434" i="10"/>
  <c r="BN435" i="10"/>
  <c r="BH436" i="10"/>
  <c r="BR436" i="10"/>
  <c r="BN437" i="10"/>
  <c r="BH438" i="10"/>
  <c r="BR438" i="10"/>
  <c r="BN439" i="10"/>
  <c r="BH440" i="10"/>
  <c r="BR440" i="10"/>
  <c r="BN441" i="10"/>
  <c r="BH442" i="10"/>
  <c r="BR442" i="10"/>
  <c r="BN443" i="10"/>
  <c r="BG444" i="10"/>
  <c r="BP444" i="10"/>
  <c r="BI445" i="10"/>
  <c r="BR445" i="10"/>
  <c r="BK446" i="10"/>
  <c r="BU446" i="10"/>
  <c r="BN447" i="10"/>
  <c r="BG448" i="10"/>
  <c r="BP448" i="10"/>
  <c r="BI449" i="10"/>
  <c r="BR449" i="10"/>
  <c r="BK450" i="10"/>
  <c r="BU450" i="10"/>
  <c r="BN451" i="10"/>
  <c r="BG452" i="10"/>
  <c r="BP452" i="10"/>
  <c r="BI453" i="10"/>
  <c r="BR453" i="10"/>
  <c r="BK454" i="10"/>
  <c r="BU454" i="10"/>
  <c r="BN455" i="10"/>
  <c r="BG456" i="10"/>
  <c r="BP456" i="10"/>
  <c r="BI457" i="10"/>
  <c r="BR457" i="10"/>
  <c r="BK458" i="10"/>
  <c r="BU458" i="10"/>
  <c r="BN459" i="10"/>
  <c r="BG460" i="10"/>
  <c r="BP460" i="10"/>
  <c r="BI461" i="10"/>
  <c r="BR461" i="10"/>
  <c r="BK462" i="10"/>
  <c r="BU462" i="10"/>
  <c r="BN463" i="10"/>
  <c r="BG464" i="10"/>
  <c r="BP464" i="10"/>
  <c r="BI465" i="10"/>
  <c r="BR465" i="10"/>
  <c r="BK466" i="10"/>
  <c r="BS466" i="10"/>
  <c r="BK467" i="10"/>
  <c r="BS467" i="10"/>
  <c r="BK468" i="10"/>
  <c r="BS468" i="10"/>
  <c r="BK469" i="10"/>
  <c r="BS469" i="10"/>
  <c r="BK470" i="10"/>
  <c r="BS470" i="10"/>
  <c r="BK471" i="10"/>
  <c r="BS471" i="10"/>
  <c r="BK472" i="10"/>
  <c r="BS472" i="10"/>
  <c r="BK473" i="10"/>
  <c r="BS473" i="10"/>
  <c r="BK474" i="10"/>
  <c r="BS474" i="10"/>
  <c r="BK475" i="10"/>
  <c r="BS475" i="10"/>
  <c r="BK476" i="10"/>
  <c r="BS476" i="10"/>
  <c r="BK477" i="10"/>
  <c r="BS477" i="10"/>
  <c r="BK478" i="10"/>
  <c r="BS478" i="10"/>
  <c r="BK479" i="10"/>
  <c r="BS479" i="10"/>
  <c r="BK480" i="10"/>
  <c r="BS480" i="10"/>
  <c r="BK481" i="10"/>
  <c r="BS481" i="10"/>
  <c r="BK482" i="10"/>
  <c r="BS482" i="10"/>
  <c r="BK483" i="10"/>
  <c r="BS483" i="10"/>
  <c r="BK484" i="10"/>
  <c r="BS484" i="10"/>
  <c r="BK485" i="10"/>
  <c r="BS485" i="10"/>
  <c r="BK486" i="10"/>
  <c r="BS486" i="10"/>
  <c r="BK487" i="10"/>
  <c r="BS487" i="10"/>
  <c r="BK488" i="10"/>
  <c r="BS488" i="10"/>
  <c r="BK489" i="10"/>
  <c r="BS489" i="10"/>
  <c r="BK490" i="10"/>
  <c r="BS490" i="10"/>
  <c r="BK491" i="10"/>
  <c r="BS491" i="10"/>
  <c r="BK492" i="10"/>
  <c r="BS492" i="10"/>
  <c r="BK493" i="10"/>
  <c r="BS493" i="10"/>
  <c r="BK494" i="10"/>
  <c r="BS494" i="10"/>
  <c r="BK495" i="10"/>
  <c r="BS495" i="10"/>
  <c r="BK496" i="10"/>
  <c r="BS496" i="10"/>
  <c r="BK497" i="10"/>
  <c r="BS497" i="10"/>
  <c r="BK498" i="10"/>
  <c r="BS498" i="10"/>
  <c r="BK499" i="10"/>
  <c r="BS499" i="10"/>
  <c r="BK500" i="10"/>
  <c r="BS500" i="10"/>
  <c r="BK501" i="10"/>
  <c r="BS501" i="10"/>
  <c r="BK502" i="10"/>
  <c r="BS502" i="10"/>
  <c r="BK503" i="10"/>
  <c r="BS503" i="10"/>
  <c r="BK504" i="10"/>
  <c r="BS504" i="10"/>
  <c r="BK505" i="10"/>
  <c r="BS505" i="10"/>
  <c r="BK506" i="10"/>
  <c r="BS506" i="10"/>
  <c r="BK507" i="10"/>
  <c r="BS507" i="10"/>
  <c r="BK508" i="10"/>
  <c r="BS508" i="10"/>
  <c r="BK509" i="10"/>
  <c r="BS509" i="10"/>
  <c r="BK510" i="10"/>
  <c r="BS510" i="10"/>
  <c r="BK511" i="10"/>
  <c r="BS511" i="10"/>
  <c r="BK512" i="10"/>
  <c r="BS512" i="10"/>
  <c r="BK513" i="10"/>
  <c r="BS513" i="10"/>
  <c r="BK514" i="10"/>
  <c r="BK357" i="10"/>
  <c r="BT360" i="10"/>
  <c r="BH364" i="10"/>
  <c r="BK367" i="10"/>
  <c r="BN370" i="10"/>
  <c r="BR373" i="10"/>
  <c r="BP376" i="10"/>
  <c r="BH379" i="10"/>
  <c r="BL381" i="10"/>
  <c r="BQ383" i="10"/>
  <c r="BV385" i="10"/>
  <c r="BJ388" i="10"/>
  <c r="BO390" i="10"/>
  <c r="BS392" i="10"/>
  <c r="BS394" i="10"/>
  <c r="BS396" i="10"/>
  <c r="BS398" i="10"/>
  <c r="BS400" i="10"/>
  <c r="BK402" i="10"/>
  <c r="BR403" i="10"/>
  <c r="BV404" i="10"/>
  <c r="BK406" i="10"/>
  <c r="BR407" i="10"/>
  <c r="BV408" i="10"/>
  <c r="BJ410" i="10"/>
  <c r="BJ411" i="10"/>
  <c r="BJ412" i="10"/>
  <c r="BJ413" i="10"/>
  <c r="BJ414" i="10"/>
  <c r="BJ415" i="10"/>
  <c r="BJ416" i="10"/>
  <c r="BJ417" i="10"/>
  <c r="BJ418" i="10"/>
  <c r="BJ419" i="10"/>
  <c r="BJ420" i="10"/>
  <c r="BH421" i="10"/>
  <c r="BV421" i="10"/>
  <c r="BR422" i="10"/>
  <c r="BO423" i="10"/>
  <c r="BK424" i="10"/>
  <c r="BH425" i="10"/>
  <c r="BV425" i="10"/>
  <c r="BR426" i="10"/>
  <c r="BO427" i="10"/>
  <c r="BK428" i="10"/>
  <c r="BH429" i="10"/>
  <c r="BV429" i="10"/>
  <c r="BR430" i="10"/>
  <c r="BO431" i="10"/>
  <c r="BI432" i="10"/>
  <c r="BS432" i="10"/>
  <c r="BO433" i="10"/>
  <c r="BI434" i="10"/>
  <c r="BS434" i="10"/>
  <c r="BO435" i="10"/>
  <c r="BI436" i="10"/>
  <c r="BS436" i="10"/>
  <c r="BO437" i="10"/>
  <c r="BI438" i="10"/>
  <c r="BS438" i="10"/>
  <c r="BO439" i="10"/>
  <c r="BI440" i="10"/>
  <c r="BS440" i="10"/>
  <c r="BO441" i="10"/>
  <c r="BI442" i="10"/>
  <c r="BS442" i="10"/>
  <c r="BO443" i="10"/>
  <c r="BH444" i="10"/>
  <c r="BQ444" i="10"/>
  <c r="BJ445" i="10"/>
  <c r="BS445" i="10"/>
  <c r="BM446" i="10"/>
  <c r="BV446" i="10"/>
  <c r="BO447" i="10"/>
  <c r="BH448" i="10"/>
  <c r="BQ448" i="10"/>
  <c r="BJ449" i="10"/>
  <c r="BS449" i="10"/>
  <c r="BM450" i="10"/>
  <c r="BV450" i="10"/>
  <c r="BO451" i="10"/>
  <c r="BH452" i="10"/>
  <c r="BQ452" i="10"/>
  <c r="BJ453" i="10"/>
  <c r="BS453" i="10"/>
  <c r="BM454" i="10"/>
  <c r="BV454" i="10"/>
  <c r="BO455" i="10"/>
  <c r="BH456" i="10"/>
  <c r="BQ456" i="10"/>
  <c r="BJ457" i="10"/>
  <c r="BS457" i="10"/>
  <c r="BM458" i="10"/>
  <c r="BV458" i="10"/>
  <c r="BO459" i="10"/>
  <c r="BH460" i="10"/>
  <c r="BQ460" i="10"/>
  <c r="BJ461" i="10"/>
  <c r="BS461" i="10"/>
  <c r="BM462" i="10"/>
  <c r="BV462" i="10"/>
  <c r="BO463" i="10"/>
  <c r="BH464" i="10"/>
  <c r="BQ464" i="10"/>
  <c r="BJ465" i="10"/>
  <c r="BS465" i="10"/>
  <c r="BL466" i="10"/>
  <c r="BT466" i="10"/>
  <c r="BL467" i="10"/>
  <c r="BT467" i="10"/>
  <c r="BL468" i="10"/>
  <c r="BT468" i="10"/>
  <c r="BL469" i="10"/>
  <c r="BT469" i="10"/>
  <c r="BL470" i="10"/>
  <c r="BT470" i="10"/>
  <c r="BL471" i="10"/>
  <c r="BT471" i="10"/>
  <c r="BL472" i="10"/>
  <c r="BT472" i="10"/>
  <c r="BL473" i="10"/>
  <c r="BT473" i="10"/>
  <c r="BL474" i="10"/>
  <c r="BT474" i="10"/>
  <c r="BL475" i="10"/>
  <c r="BT475" i="10"/>
  <c r="BL476" i="10"/>
  <c r="BT476" i="10"/>
  <c r="BL477" i="10"/>
  <c r="BT477" i="10"/>
  <c r="BL478" i="10"/>
  <c r="BT478" i="10"/>
  <c r="BL479" i="10"/>
  <c r="BT479" i="10"/>
  <c r="BL480" i="10"/>
  <c r="BT480" i="10"/>
  <c r="BL481" i="10"/>
  <c r="BT481" i="10"/>
  <c r="BL482" i="10"/>
  <c r="BT482" i="10"/>
  <c r="BL483" i="10"/>
  <c r="BT483" i="10"/>
  <c r="BL484" i="10"/>
  <c r="BT484" i="10"/>
  <c r="BL485" i="10"/>
  <c r="BT485" i="10"/>
  <c r="BL486" i="10"/>
  <c r="BT486" i="10"/>
  <c r="BL487" i="10"/>
  <c r="BT487" i="10"/>
  <c r="BL488" i="10"/>
  <c r="BT488" i="10"/>
  <c r="BL489" i="10"/>
  <c r="BT489" i="10"/>
  <c r="BL490" i="10"/>
  <c r="BT490" i="10"/>
  <c r="BL491" i="10"/>
  <c r="BT491" i="10"/>
  <c r="BL492" i="10"/>
  <c r="BT492" i="10"/>
  <c r="BL493" i="10"/>
  <c r="BT493" i="10"/>
  <c r="BL494" i="10"/>
  <c r="BT494" i="10"/>
  <c r="BL495" i="10"/>
  <c r="BT495" i="10"/>
  <c r="BL496" i="10"/>
  <c r="BT496" i="10"/>
  <c r="BL497" i="10"/>
  <c r="BK355" i="10"/>
  <c r="BN362" i="10"/>
  <c r="BT368" i="10"/>
  <c r="BK375" i="10"/>
  <c r="BJ380" i="10"/>
  <c r="BS384" i="10"/>
  <c r="BL389" i="10"/>
  <c r="BS393" i="10"/>
  <c r="BS397" i="10"/>
  <c r="BR401" i="10"/>
  <c r="BK404" i="10"/>
  <c r="BV406" i="10"/>
  <c r="BR409" i="10"/>
  <c r="BR411" i="10"/>
  <c r="BR413" i="10"/>
  <c r="BR415" i="10"/>
  <c r="BR417" i="10"/>
  <c r="BR419" i="10"/>
  <c r="BO421" i="10"/>
  <c r="BH423" i="10"/>
  <c r="BR424" i="10"/>
  <c r="BK426" i="10"/>
  <c r="BV427" i="10"/>
  <c r="BO429" i="10"/>
  <c r="BH431" i="10"/>
  <c r="BO432" i="10"/>
  <c r="BS433" i="10"/>
  <c r="BI435" i="10"/>
  <c r="BO436" i="10"/>
  <c r="BS437" i="10"/>
  <c r="BI439" i="10"/>
  <c r="BO440" i="10"/>
  <c r="BS441" i="10"/>
  <c r="BI443" i="10"/>
  <c r="BM444" i="10"/>
  <c r="BO445" i="10"/>
  <c r="BQ446" i="10"/>
  <c r="BS447" i="10"/>
  <c r="BV448" i="10"/>
  <c r="BH450" i="10"/>
  <c r="BJ451" i="10"/>
  <c r="BM452" i="10"/>
  <c r="BO453" i="10"/>
  <c r="BQ454" i="10"/>
  <c r="BS455" i="10"/>
  <c r="BV456" i="10"/>
  <c r="BH458" i="10"/>
  <c r="BJ459" i="10"/>
  <c r="BM460" i="10"/>
  <c r="BO461" i="10"/>
  <c r="BQ462" i="10"/>
  <c r="BS463" i="10"/>
  <c r="BV464" i="10"/>
  <c r="BH466" i="10"/>
  <c r="BH467" i="10"/>
  <c r="BH468" i="10"/>
  <c r="BH469" i="10"/>
  <c r="BH470" i="10"/>
  <c r="BH471" i="10"/>
  <c r="BH472" i="10"/>
  <c r="BH473" i="10"/>
  <c r="BH474" i="10"/>
  <c r="BH475" i="10"/>
  <c r="BH476" i="10"/>
  <c r="BH477" i="10"/>
  <c r="BH478" i="10"/>
  <c r="BH479" i="10"/>
  <c r="BH480" i="10"/>
  <c r="BH481" i="10"/>
  <c r="BH482" i="10"/>
  <c r="BH483" i="10"/>
  <c r="BH484" i="10"/>
  <c r="BH485" i="10"/>
  <c r="BH486" i="10"/>
  <c r="BH487" i="10"/>
  <c r="BH488" i="10"/>
  <c r="BH489" i="10"/>
  <c r="BH490" i="10"/>
  <c r="BH491" i="10"/>
  <c r="BH492" i="10"/>
  <c r="BH493" i="10"/>
  <c r="BH494" i="10"/>
  <c r="BH495" i="10"/>
  <c r="BH496" i="10"/>
  <c r="BH497" i="10"/>
  <c r="BV497" i="10"/>
  <c r="BQ498" i="10"/>
  <c r="BL499" i="10"/>
  <c r="BV499" i="10"/>
  <c r="BQ500" i="10"/>
  <c r="BL501" i="10"/>
  <c r="BV501" i="10"/>
  <c r="BQ502" i="10"/>
  <c r="BL503" i="10"/>
  <c r="BV503" i="10"/>
  <c r="BQ504" i="10"/>
  <c r="BL505" i="10"/>
  <c r="BV505" i="10"/>
  <c r="BQ506" i="10"/>
  <c r="BL507" i="10"/>
  <c r="BV507" i="10"/>
  <c r="BQ508" i="10"/>
  <c r="BL509" i="10"/>
  <c r="BV509" i="10"/>
  <c r="BQ510" i="10"/>
  <c r="BL511" i="10"/>
  <c r="BV511" i="10"/>
  <c r="BQ512" i="10"/>
  <c r="BL513" i="10"/>
  <c r="BV513" i="10"/>
  <c r="BQ514" i="10"/>
  <c r="BJ515" i="10"/>
  <c r="BS515" i="10"/>
  <c r="BL516" i="10"/>
  <c r="BU516" i="10"/>
  <c r="BN517" i="10"/>
  <c r="BH518" i="10"/>
  <c r="BQ518" i="10"/>
  <c r="BJ519" i="10"/>
  <c r="BS519" i="10"/>
  <c r="BL520" i="10"/>
  <c r="BU520" i="10"/>
  <c r="BN521" i="10"/>
  <c r="BH522" i="10"/>
  <c r="BQ522" i="10"/>
  <c r="BJ523" i="10"/>
  <c r="BS523" i="10"/>
  <c r="BL524" i="10"/>
  <c r="BU524" i="10"/>
  <c r="BN525" i="10"/>
  <c r="BH526" i="10"/>
  <c r="BQ526" i="10"/>
  <c r="BJ527" i="10"/>
  <c r="BS527" i="10"/>
  <c r="BL528" i="10"/>
  <c r="BU528" i="10"/>
  <c r="BN529" i="10"/>
  <c r="BH530" i="10"/>
  <c r="BQ530" i="10"/>
  <c r="BJ531" i="10"/>
  <c r="BS531" i="10"/>
  <c r="BL532" i="10"/>
  <c r="BU532" i="10"/>
  <c r="BN533" i="10"/>
  <c r="BH534" i="10"/>
  <c r="BQ534" i="10"/>
  <c r="BJ535" i="10"/>
  <c r="BS535" i="10"/>
  <c r="BL536" i="10"/>
  <c r="BU536" i="10"/>
  <c r="BN537" i="10"/>
  <c r="BH538" i="10"/>
  <c r="BQ538" i="10"/>
  <c r="BI539" i="10"/>
  <c r="BQ539" i="10"/>
  <c r="BI540" i="10"/>
  <c r="BQ540" i="10"/>
  <c r="BI541" i="10"/>
  <c r="BQ541" i="10"/>
  <c r="BI542" i="10"/>
  <c r="BQ542" i="10"/>
  <c r="BI543" i="10"/>
  <c r="BQ543" i="10"/>
  <c r="BI544" i="10"/>
  <c r="BQ544" i="10"/>
  <c r="BI545" i="10"/>
  <c r="BQ545" i="10"/>
  <c r="BI546" i="10"/>
  <c r="BQ546" i="10"/>
  <c r="BI547" i="10"/>
  <c r="BQ547" i="10"/>
  <c r="BI548" i="10"/>
  <c r="BQ548" i="10"/>
  <c r="BI549" i="10"/>
  <c r="BQ549" i="10"/>
  <c r="BI550" i="10"/>
  <c r="BQ550" i="10"/>
  <c r="BI551" i="10"/>
  <c r="BQ551" i="10"/>
  <c r="BI552" i="10"/>
  <c r="BQ552" i="10"/>
  <c r="BI553" i="10"/>
  <c r="BQ553" i="10"/>
  <c r="BI554" i="10"/>
  <c r="BQ554" i="10"/>
  <c r="BI555" i="10"/>
  <c r="BQ555" i="10"/>
  <c r="BI556" i="10"/>
  <c r="BQ556" i="10"/>
  <c r="BI557" i="10"/>
  <c r="BQ557" i="10"/>
  <c r="BI558" i="10"/>
  <c r="BQ558" i="10"/>
  <c r="BI559" i="10"/>
  <c r="BQ559" i="10"/>
  <c r="BI560" i="10"/>
  <c r="BQ560" i="10"/>
  <c r="BI561" i="10"/>
  <c r="BQ561" i="10"/>
  <c r="BI562" i="10"/>
  <c r="BQ562" i="10"/>
  <c r="BI563" i="10"/>
  <c r="BQ563" i="10"/>
  <c r="BI564" i="10"/>
  <c r="BQ564" i="10"/>
  <c r="BI565" i="10"/>
  <c r="BQ565" i="10"/>
  <c r="BI566" i="10"/>
  <c r="BQ566" i="10"/>
  <c r="BI567" i="10"/>
  <c r="BQ567" i="10"/>
  <c r="BI568" i="10"/>
  <c r="BQ568" i="10"/>
  <c r="BI569" i="10"/>
  <c r="BQ569" i="10"/>
  <c r="BI570" i="10"/>
  <c r="BQ570" i="10"/>
  <c r="BI571" i="10"/>
  <c r="BQ571" i="10"/>
  <c r="BI572" i="10"/>
  <c r="BQ572" i="10"/>
  <c r="BI573" i="10"/>
  <c r="BQ573" i="10"/>
  <c r="BI574" i="10"/>
  <c r="BQ574" i="10"/>
  <c r="BI575" i="10"/>
  <c r="BQ575" i="10"/>
  <c r="BI576" i="10"/>
  <c r="BQ576" i="10"/>
  <c r="BI577" i="10"/>
  <c r="BQ577" i="10"/>
  <c r="BI578" i="10"/>
  <c r="BQ578" i="10"/>
  <c r="BI579" i="10"/>
  <c r="BQ579" i="10"/>
  <c r="BI580" i="10"/>
  <c r="BQ580" i="10"/>
  <c r="BI581" i="10"/>
  <c r="BQ581" i="10"/>
  <c r="BI582" i="10"/>
  <c r="BQ582" i="10"/>
  <c r="BI583" i="10"/>
  <c r="BQ583" i="10"/>
  <c r="BI584" i="10"/>
  <c r="BQ584" i="10"/>
  <c r="BI585" i="10"/>
  <c r="BQ585" i="10"/>
  <c r="BI586" i="10"/>
  <c r="BQ586" i="10"/>
  <c r="BI587" i="10"/>
  <c r="BQ587" i="10"/>
  <c r="BI588" i="10"/>
  <c r="BQ588" i="10"/>
  <c r="BI589" i="10"/>
  <c r="BQ589" i="10"/>
  <c r="BI590" i="10"/>
  <c r="BQ590" i="10"/>
  <c r="BI591" i="10"/>
  <c r="BQ591" i="10"/>
  <c r="BI592" i="10"/>
  <c r="BI358" i="10"/>
  <c r="BT364" i="10"/>
  <c r="BK371" i="10"/>
  <c r="BK377" i="10"/>
  <c r="BV381" i="10"/>
  <c r="BO386" i="10"/>
  <c r="BH391" i="10"/>
  <c r="BK395" i="10"/>
  <c r="BK399" i="10"/>
  <c r="BR402" i="10"/>
  <c r="BK405" i="10"/>
  <c r="BV407" i="10"/>
  <c r="BN410" i="10"/>
  <c r="BN412" i="10"/>
  <c r="BN414" i="10"/>
  <c r="BN416" i="10"/>
  <c r="BN418" i="10"/>
  <c r="BN420" i="10"/>
  <c r="BH422" i="10"/>
  <c r="BR423" i="10"/>
  <c r="BK425" i="10"/>
  <c r="BV426" i="10"/>
  <c r="BO428" i="10"/>
  <c r="BH430" i="10"/>
  <c r="BQ431" i="10"/>
  <c r="BG433" i="10"/>
  <c r="BK434" i="10"/>
  <c r="BQ435" i="10"/>
  <c r="BG437" i="10"/>
  <c r="BK438" i="10"/>
  <c r="BQ439" i="10"/>
  <c r="BG441" i="10"/>
  <c r="BK442" i="10"/>
  <c r="BQ443" i="10"/>
  <c r="BS444" i="10"/>
  <c r="BV445" i="10"/>
  <c r="BH447" i="10"/>
  <c r="BJ448" i="10"/>
  <c r="BM449" i="10"/>
  <c r="BO450" i="10"/>
  <c r="BQ451" i="10"/>
  <c r="BS452" i="10"/>
  <c r="BV453" i="10"/>
  <c r="BH455" i="10"/>
  <c r="BJ456" i="10"/>
  <c r="BM457" i="10"/>
  <c r="BO458" i="10"/>
  <c r="BQ459" i="10"/>
  <c r="BS460" i="10"/>
  <c r="BV461" i="10"/>
  <c r="BH463" i="10"/>
  <c r="BJ464" i="10"/>
  <c r="BM465" i="10"/>
  <c r="BN466" i="10"/>
  <c r="BN467" i="10"/>
  <c r="BN468" i="10"/>
  <c r="BN469" i="10"/>
  <c r="BN470" i="10"/>
  <c r="BN471" i="10"/>
  <c r="BN472" i="10"/>
  <c r="BN473" i="10"/>
  <c r="BN474" i="10"/>
  <c r="BN475" i="10"/>
  <c r="BN476" i="10"/>
  <c r="BN477" i="10"/>
  <c r="BN478" i="10"/>
  <c r="BN479" i="10"/>
  <c r="BN480" i="10"/>
  <c r="BN481" i="10"/>
  <c r="BN482" i="10"/>
  <c r="BN483" i="10"/>
  <c r="BN484" i="10"/>
  <c r="BN485" i="10"/>
  <c r="BN486" i="10"/>
  <c r="BN487" i="10"/>
  <c r="BN488" i="10"/>
  <c r="BN489" i="10"/>
  <c r="BN490" i="10"/>
  <c r="BN491" i="10"/>
  <c r="BN492" i="10"/>
  <c r="BN493" i="10"/>
  <c r="BN494" i="10"/>
  <c r="BN495" i="10"/>
  <c r="BN496" i="10"/>
  <c r="BN497" i="10"/>
  <c r="BJ498" i="10"/>
  <c r="BU498" i="10"/>
  <c r="BP499" i="10"/>
  <c r="BJ500" i="10"/>
  <c r="BU500" i="10"/>
  <c r="BP501" i="10"/>
  <c r="BJ502" i="10"/>
  <c r="BU502" i="10"/>
  <c r="BP503" i="10"/>
  <c r="BJ504" i="10"/>
  <c r="BU504" i="10"/>
  <c r="BP505" i="10"/>
  <c r="BJ506" i="10"/>
  <c r="BU506" i="10"/>
  <c r="BP507" i="10"/>
  <c r="BJ508" i="10"/>
  <c r="BU508" i="10"/>
  <c r="BP509" i="10"/>
  <c r="BJ510" i="10"/>
  <c r="BU510" i="10"/>
  <c r="BP511" i="10"/>
  <c r="BJ512" i="10"/>
  <c r="BU512" i="10"/>
  <c r="BP513" i="10"/>
  <c r="BJ514" i="10"/>
  <c r="BT514" i="10"/>
  <c r="BM515" i="10"/>
  <c r="BV515" i="10"/>
  <c r="BP516" i="10"/>
  <c r="BI517" i="10"/>
  <c r="BR517" i="10"/>
  <c r="BK518" i="10"/>
  <c r="BT518" i="10"/>
  <c r="BM519" i="10"/>
  <c r="BV519" i="10"/>
  <c r="BP520" i="10"/>
  <c r="BI521" i="10"/>
  <c r="BR521" i="10"/>
  <c r="BK522" i="10"/>
  <c r="BT522" i="10"/>
  <c r="BM523" i="10"/>
  <c r="BV523" i="10"/>
  <c r="BP524" i="10"/>
  <c r="BI525" i="10"/>
  <c r="BR525" i="10"/>
  <c r="BK526" i="10"/>
  <c r="BT526" i="10"/>
  <c r="BM527" i="10"/>
  <c r="BV527" i="10"/>
  <c r="BP528" i="10"/>
  <c r="BI529" i="10"/>
  <c r="BR529" i="10"/>
  <c r="BK530" i="10"/>
  <c r="BT530" i="10"/>
  <c r="BM531" i="10"/>
  <c r="BV531" i="10"/>
  <c r="BP532" i="10"/>
  <c r="BG359" i="10"/>
  <c r="BR365" i="10"/>
  <c r="BH372" i="10"/>
  <c r="BV377" i="10"/>
  <c r="BO382" i="10"/>
  <c r="BH387" i="10"/>
  <c r="BQ391" i="10"/>
  <c r="BS395" i="10"/>
  <c r="BS399" i="10"/>
  <c r="BV402" i="10"/>
  <c r="BR405" i="10"/>
  <c r="BK408" i="10"/>
  <c r="BR410" i="10"/>
  <c r="BR412" i="10"/>
  <c r="BR414" i="10"/>
  <c r="BR416" i="10"/>
  <c r="BR418" i="10"/>
  <c r="BR420" i="10"/>
  <c r="BK422" i="10"/>
  <c r="BV423" i="10"/>
  <c r="BO425" i="10"/>
  <c r="BH427" i="10"/>
  <c r="BR428" i="10"/>
  <c r="BK430" i="10"/>
  <c r="BS431" i="10"/>
  <c r="BI433" i="10"/>
  <c r="BO434" i="10"/>
  <c r="BS435" i="10"/>
  <c r="BI437" i="10"/>
  <c r="BO438" i="10"/>
  <c r="BS439" i="10"/>
  <c r="BI441" i="10"/>
  <c r="BO442" i="10"/>
  <c r="BS443" i="10"/>
  <c r="BV444" i="10"/>
  <c r="BH446" i="10"/>
  <c r="BJ447" i="10"/>
  <c r="BM448" i="10"/>
  <c r="BO449" i="10"/>
  <c r="BQ450" i="10"/>
  <c r="BS451" i="10"/>
  <c r="BV452" i="10"/>
  <c r="BH454" i="10"/>
  <c r="BJ455" i="10"/>
  <c r="BM456" i="10"/>
  <c r="BO457" i="10"/>
  <c r="BQ458" i="10"/>
  <c r="BS459" i="10"/>
  <c r="BV460" i="10"/>
  <c r="BH462" i="10"/>
  <c r="BJ463" i="10"/>
  <c r="BM464" i="10"/>
  <c r="BO465" i="10"/>
  <c r="BP466" i="10"/>
  <c r="BP467" i="10"/>
  <c r="BP468" i="10"/>
  <c r="BP469" i="10"/>
  <c r="BP470" i="10"/>
  <c r="BP471" i="10"/>
  <c r="BP472" i="10"/>
  <c r="BP473" i="10"/>
  <c r="BP474" i="10"/>
  <c r="BP475" i="10"/>
  <c r="BP476" i="10"/>
  <c r="BP477" i="10"/>
  <c r="BP478" i="10"/>
  <c r="BP479" i="10"/>
  <c r="BP480" i="10"/>
  <c r="BP481" i="10"/>
  <c r="BP482" i="10"/>
  <c r="BP483" i="10"/>
  <c r="BP484" i="10"/>
  <c r="BP485" i="10"/>
  <c r="BP486" i="10"/>
  <c r="BP487" i="10"/>
  <c r="BP488" i="10"/>
  <c r="BP489" i="10"/>
  <c r="BP490" i="10"/>
  <c r="BP491" i="10"/>
  <c r="BP492" i="10"/>
  <c r="BP493" i="10"/>
  <c r="BP494" i="10"/>
  <c r="BP495" i="10"/>
  <c r="BP496" i="10"/>
  <c r="BP497" i="10"/>
  <c r="BL498" i="10"/>
  <c r="BV498" i="10"/>
  <c r="BQ499" i="10"/>
  <c r="BL500" i="10"/>
  <c r="BV500" i="10"/>
  <c r="BQ501" i="10"/>
  <c r="BL502" i="10"/>
  <c r="BV502" i="10"/>
  <c r="BQ503" i="10"/>
  <c r="BL504" i="10"/>
  <c r="BV504" i="10"/>
  <c r="BQ505" i="10"/>
  <c r="BL506" i="10"/>
  <c r="BV506" i="10"/>
  <c r="BQ507" i="10"/>
  <c r="BL508" i="10"/>
  <c r="BV508" i="10"/>
  <c r="BQ509" i="10"/>
  <c r="BL510" i="10"/>
  <c r="BV510" i="10"/>
  <c r="BQ511" i="10"/>
  <c r="BL512" i="10"/>
  <c r="BV512" i="10"/>
  <c r="BQ513" i="10"/>
  <c r="BL514" i="10"/>
  <c r="BU514" i="10"/>
  <c r="BN515" i="10"/>
  <c r="BH516" i="10"/>
  <c r="BQ516" i="10"/>
  <c r="BJ517" i="10"/>
  <c r="BS517" i="10"/>
  <c r="BL518" i="10"/>
  <c r="BU518" i="10"/>
  <c r="BN519" i="10"/>
  <c r="BH520" i="10"/>
  <c r="BQ520" i="10"/>
  <c r="BJ521" i="10"/>
  <c r="BS521" i="10"/>
  <c r="BL522" i="10"/>
  <c r="BU522" i="10"/>
  <c r="BN523" i="10"/>
  <c r="BH524" i="10"/>
  <c r="BQ524" i="10"/>
  <c r="BJ525" i="10"/>
  <c r="BS525" i="10"/>
  <c r="BL526" i="10"/>
  <c r="BU526" i="10"/>
  <c r="BN527" i="10"/>
  <c r="BH528" i="10"/>
  <c r="BQ528" i="10"/>
  <c r="BJ529" i="10"/>
  <c r="BS529" i="10"/>
  <c r="BL530" i="10"/>
  <c r="BU530" i="10"/>
  <c r="BN531" i="10"/>
  <c r="BH532" i="10"/>
  <c r="BM359" i="10"/>
  <c r="BV365" i="10"/>
  <c r="BL372" i="10"/>
  <c r="BI378" i="10"/>
  <c r="BR382" i="10"/>
  <c r="BK387" i="10"/>
  <c r="BT391" i="10"/>
  <c r="BV395" i="10"/>
  <c r="BV399" i="10"/>
  <c r="BJ403" i="10"/>
  <c r="BS405" i="10"/>
  <c r="BN408" i="10"/>
  <c r="BS410" i="10"/>
  <c r="BS412" i="10"/>
  <c r="BS414" i="10"/>
  <c r="BS416" i="10"/>
  <c r="BS418" i="10"/>
  <c r="BS420" i="10"/>
  <c r="BN422" i="10"/>
  <c r="BG424" i="10"/>
  <c r="BP425" i="10"/>
  <c r="BJ427" i="10"/>
  <c r="BS428" i="10"/>
  <c r="BN430" i="10"/>
  <c r="BV431" i="10"/>
  <c r="BJ433" i="10"/>
  <c r="BP434" i="10"/>
  <c r="BV435" i="10"/>
  <c r="BJ437" i="10"/>
  <c r="BP438" i="10"/>
  <c r="BV439" i="10"/>
  <c r="BJ441" i="10"/>
  <c r="BP442" i="10"/>
  <c r="BU443" i="10"/>
  <c r="BG445" i="10"/>
  <c r="BI446" i="10"/>
  <c r="BK447" i="10"/>
  <c r="BN448" i="10"/>
  <c r="BP449" i="10"/>
  <c r="BR450" i="10"/>
  <c r="BU451" i="10"/>
  <c r="BG453" i="10"/>
  <c r="BI454" i="10"/>
  <c r="BK455" i="10"/>
  <c r="BN456" i="10"/>
  <c r="BP457" i="10"/>
  <c r="BR458" i="10"/>
  <c r="BU459" i="10"/>
  <c r="BG461" i="10"/>
  <c r="BI462" i="10"/>
  <c r="BK463" i="10"/>
  <c r="BN464" i="10"/>
  <c r="BP465" i="10"/>
  <c r="BQ466" i="10"/>
  <c r="BQ467" i="10"/>
  <c r="BQ468" i="10"/>
  <c r="BQ469" i="10"/>
  <c r="BQ470" i="10"/>
  <c r="BQ471" i="10"/>
  <c r="BQ472" i="10"/>
  <c r="BQ473" i="10"/>
  <c r="BQ474" i="10"/>
  <c r="BQ475" i="10"/>
  <c r="BQ476" i="10"/>
  <c r="BQ477" i="10"/>
  <c r="BQ478" i="10"/>
  <c r="BQ479" i="10"/>
  <c r="BQ480" i="10"/>
  <c r="BQ481" i="10"/>
  <c r="BQ482" i="10"/>
  <c r="BQ483" i="10"/>
  <c r="BQ484" i="10"/>
  <c r="BQ485" i="10"/>
  <c r="BQ486" i="10"/>
  <c r="BQ487" i="10"/>
  <c r="BQ488" i="10"/>
  <c r="BQ489" i="10"/>
  <c r="BQ490" i="10"/>
  <c r="BQ491" i="10"/>
  <c r="BQ492" i="10"/>
  <c r="BQ493" i="10"/>
  <c r="BQ494" i="10"/>
  <c r="BQ495" i="10"/>
  <c r="BQ496" i="10"/>
  <c r="BQ497" i="10"/>
  <c r="BM498" i="10"/>
  <c r="BH499" i="10"/>
  <c r="BR499" i="10"/>
  <c r="BM500" i="10"/>
  <c r="BH501" i="10"/>
  <c r="BR501" i="10"/>
  <c r="BM502" i="10"/>
  <c r="BH503" i="10"/>
  <c r="BR503" i="10"/>
  <c r="BM504" i="10"/>
  <c r="BH505" i="10"/>
  <c r="BR505" i="10"/>
  <c r="BM506" i="10"/>
  <c r="BH507" i="10"/>
  <c r="BR507" i="10"/>
  <c r="BM508" i="10"/>
  <c r="BH509" i="10"/>
  <c r="BR509" i="10"/>
  <c r="BM510" i="10"/>
  <c r="BH511" i="10"/>
  <c r="BR511" i="10"/>
  <c r="BM512" i="10"/>
  <c r="BH513" i="10"/>
  <c r="BR513" i="10"/>
  <c r="BM514" i="10"/>
  <c r="BV514" i="10"/>
  <c r="BP515" i="10"/>
  <c r="BI516" i="10"/>
  <c r="BR516" i="10"/>
  <c r="BK517" i="10"/>
  <c r="BT517" i="10"/>
  <c r="BM518" i="10"/>
  <c r="BV518" i="10"/>
  <c r="BP519" i="10"/>
  <c r="BI520" i="10"/>
  <c r="BR520" i="10"/>
  <c r="BK521" i="10"/>
  <c r="BT521" i="10"/>
  <c r="BM522" i="10"/>
  <c r="BV522" i="10"/>
  <c r="BP523" i="10"/>
  <c r="BI524" i="10"/>
  <c r="BR524" i="10"/>
  <c r="BK525" i="10"/>
  <c r="BT525" i="10"/>
  <c r="BM526" i="10"/>
  <c r="BV526" i="10"/>
  <c r="BP527" i="10"/>
  <c r="BI528" i="10"/>
  <c r="BR528" i="10"/>
  <c r="BK529" i="10"/>
  <c r="BT529" i="10"/>
  <c r="BM530" i="10"/>
  <c r="BV530" i="10"/>
  <c r="BP531" i="10"/>
  <c r="BI532" i="10"/>
  <c r="BR532" i="10"/>
  <c r="BK533" i="10"/>
  <c r="BT533" i="10"/>
  <c r="BM534" i="10"/>
  <c r="BV534" i="10"/>
  <c r="BP535" i="10"/>
  <c r="BI536" i="10"/>
  <c r="BR536" i="10"/>
  <c r="BK537" i="10"/>
  <c r="BT537" i="10"/>
  <c r="BM538" i="10"/>
  <c r="BV538" i="10"/>
  <c r="BN539" i="10"/>
  <c r="BV539" i="10"/>
  <c r="BN540" i="10"/>
  <c r="BV540" i="10"/>
  <c r="BN541" i="10"/>
  <c r="BV541" i="10"/>
  <c r="BN542" i="10"/>
  <c r="BV542" i="10"/>
  <c r="BN543" i="10"/>
  <c r="BV543" i="10"/>
  <c r="BN544" i="10"/>
  <c r="BV544" i="10"/>
  <c r="BN545" i="10"/>
  <c r="BV545" i="10"/>
  <c r="BN546" i="10"/>
  <c r="BV546" i="10"/>
  <c r="BN547" i="10"/>
  <c r="BN618" i="10"/>
  <c r="BV617" i="10"/>
  <c r="BN617" i="10"/>
  <c r="BV616" i="10"/>
  <c r="BN616" i="10"/>
  <c r="BV615" i="10"/>
  <c r="BN615" i="10"/>
  <c r="BV614" i="10"/>
  <c r="BN614" i="10"/>
  <c r="BV613" i="10"/>
  <c r="BN613" i="10"/>
  <c r="BV612" i="10"/>
  <c r="BN612" i="10"/>
  <c r="BV611" i="10"/>
  <c r="BN611" i="10"/>
  <c r="BV610" i="10"/>
  <c r="BN610" i="10"/>
  <c r="BV609" i="10"/>
  <c r="BN609" i="10"/>
  <c r="BV608" i="10"/>
  <c r="BN608" i="10"/>
  <c r="BV607" i="10"/>
  <c r="BN607" i="10"/>
  <c r="BV606" i="10"/>
  <c r="BN606" i="10"/>
  <c r="BV605" i="10"/>
  <c r="BN605" i="10"/>
  <c r="BV604" i="10"/>
  <c r="BN604" i="10"/>
  <c r="BV603" i="10"/>
  <c r="BN603" i="10"/>
  <c r="BV602" i="10"/>
  <c r="BN602" i="10"/>
  <c r="BV601" i="10"/>
  <c r="BN601" i="10"/>
  <c r="BV600" i="10"/>
  <c r="BN600" i="10"/>
  <c r="BV599" i="10"/>
  <c r="BN599" i="10"/>
  <c r="BV598" i="10"/>
  <c r="BN598" i="10"/>
  <c r="BV597" i="10"/>
  <c r="BN597" i="10"/>
  <c r="BV596" i="10"/>
  <c r="BN596" i="10"/>
  <c r="BV595" i="10"/>
  <c r="BN595" i="10"/>
  <c r="BV594" i="10"/>
  <c r="BN594" i="10"/>
  <c r="BV593" i="10"/>
  <c r="BN593" i="10"/>
  <c r="BV592" i="10"/>
  <c r="BN592" i="10"/>
  <c r="BU591" i="10"/>
  <c r="BL591" i="10"/>
  <c r="BS590" i="10"/>
  <c r="BJ590" i="10"/>
  <c r="BP589" i="10"/>
  <c r="BG589" i="10"/>
  <c r="BN588" i="10"/>
  <c r="BU587" i="10"/>
  <c r="BL587" i="10"/>
  <c r="BS586" i="10"/>
  <c r="BJ586" i="10"/>
  <c r="BP585" i="10"/>
  <c r="BG585" i="10"/>
  <c r="BN584" i="10"/>
  <c r="BU583" i="10"/>
  <c r="BL583" i="10"/>
  <c r="BS582" i="10"/>
  <c r="BJ582" i="10"/>
  <c r="BP581" i="10"/>
  <c r="BG581" i="10"/>
  <c r="BN580" i="10"/>
  <c r="BU579" i="10"/>
  <c r="BL579" i="10"/>
  <c r="BS578" i="10"/>
  <c r="BJ578" i="10"/>
  <c r="BP577" i="10"/>
  <c r="BG577" i="10"/>
  <c r="BN576" i="10"/>
  <c r="BU575" i="10"/>
  <c r="BL575" i="10"/>
  <c r="BS574" i="10"/>
  <c r="BJ574" i="10"/>
  <c r="BP573" i="10"/>
  <c r="BG573" i="10"/>
  <c r="BN572" i="10"/>
  <c r="BU571" i="10"/>
  <c r="BL571" i="10"/>
  <c r="BS570" i="10"/>
  <c r="BJ570" i="10"/>
  <c r="BP569" i="10"/>
  <c r="BG569" i="10"/>
  <c r="BN568" i="10"/>
  <c r="BU567" i="10"/>
  <c r="BL567" i="10"/>
  <c r="BS566" i="10"/>
  <c r="BJ566" i="10"/>
  <c r="BP565" i="10"/>
  <c r="BG565" i="10"/>
  <c r="BN564" i="10"/>
  <c r="BU563" i="10"/>
  <c r="BL563" i="10"/>
  <c r="BS562" i="10"/>
  <c r="BJ562" i="10"/>
  <c r="BP561" i="10"/>
  <c r="BG561" i="10"/>
  <c r="BN560" i="10"/>
  <c r="BU559" i="10"/>
  <c r="BL559" i="10"/>
  <c r="BS558" i="10"/>
  <c r="BJ558" i="10"/>
  <c r="BP557" i="10"/>
  <c r="BG557" i="10"/>
  <c r="BN556" i="10"/>
  <c r="BU555" i="10"/>
  <c r="BL555" i="10"/>
  <c r="BS554" i="10"/>
  <c r="BJ554" i="10"/>
  <c r="BP553" i="10"/>
  <c r="BG553" i="10"/>
  <c r="BN552" i="10"/>
  <c r="BU551" i="10"/>
  <c r="BL551" i="10"/>
  <c r="BS550" i="10"/>
  <c r="BJ550" i="10"/>
  <c r="BP549" i="10"/>
  <c r="BG549" i="10"/>
  <c r="BN548" i="10"/>
  <c r="BU547" i="10"/>
  <c r="BK547" i="10"/>
  <c r="BP546" i="10"/>
  <c r="BU545" i="10"/>
  <c r="BK545" i="10"/>
  <c r="BP544" i="10"/>
  <c r="BU543" i="10"/>
  <c r="BK543" i="10"/>
  <c r="BP542" i="10"/>
  <c r="BU541" i="10"/>
  <c r="BK541" i="10"/>
  <c r="BP540" i="10"/>
  <c r="BU539" i="10"/>
  <c r="BK539" i="10"/>
  <c r="BP538" i="10"/>
  <c r="BS537" i="10"/>
  <c r="BH537" i="10"/>
  <c r="BK536" i="10"/>
  <c r="BN535" i="10"/>
  <c r="BS534" i="10"/>
  <c r="BV533" i="10"/>
  <c r="BJ533" i="10"/>
  <c r="BM532" i="10"/>
  <c r="BK531" i="10"/>
  <c r="BI530" i="10"/>
  <c r="BV528" i="10"/>
  <c r="BT527" i="10"/>
  <c r="BR526" i="10"/>
  <c r="BP525" i="10"/>
  <c r="BM524" i="10"/>
  <c r="BK523" i="10"/>
  <c r="BI522" i="10"/>
  <c r="BV520" i="10"/>
  <c r="BT519" i="10"/>
  <c r="BR518" i="10"/>
  <c r="BP517" i="10"/>
  <c r="BM516" i="10"/>
  <c r="BK515" i="10"/>
  <c r="BH514" i="10"/>
  <c r="BR512" i="10"/>
  <c r="BM511" i="10"/>
  <c r="BH510" i="10"/>
  <c r="BR508" i="10"/>
  <c r="BM507" i="10"/>
  <c r="BH506" i="10"/>
  <c r="BR504" i="10"/>
  <c r="BM503" i="10"/>
  <c r="BH502" i="10"/>
  <c r="BR500" i="10"/>
  <c r="BM499" i="10"/>
  <c r="BH498" i="10"/>
  <c r="BI496" i="10"/>
  <c r="BI494" i="10"/>
  <c r="BI492" i="10"/>
  <c r="BI490" i="10"/>
  <c r="BI488" i="10"/>
  <c r="BI486" i="10"/>
  <c r="BI484" i="10"/>
  <c r="BI482" i="10"/>
  <c r="BI480" i="10"/>
  <c r="BI478" i="10"/>
  <c r="BI476" i="10"/>
  <c r="BI474" i="10"/>
  <c r="BI472" i="10"/>
  <c r="BI470" i="10"/>
  <c r="BI468" i="10"/>
  <c r="BI466" i="10"/>
  <c r="BU463" i="10"/>
  <c r="BP461" i="10"/>
  <c r="BK459" i="10"/>
  <c r="BG457" i="10"/>
  <c r="BR454" i="10"/>
  <c r="BN452" i="10"/>
  <c r="BI450" i="10"/>
  <c r="BU447" i="10"/>
  <c r="BP445" i="10"/>
  <c r="BJ443" i="10"/>
  <c r="BP440" i="10"/>
  <c r="BV437" i="10"/>
  <c r="BJ435" i="10"/>
  <c r="BP432" i="10"/>
  <c r="BP429" i="10"/>
  <c r="BN426" i="10"/>
  <c r="BJ423" i="10"/>
  <c r="BS419" i="10"/>
  <c r="BS415" i="10"/>
  <c r="BS411" i="10"/>
  <c r="BJ407" i="10"/>
  <c r="BS401" i="10"/>
  <c r="BV393" i="10"/>
  <c r="BG385" i="10"/>
  <c r="BO375" i="10"/>
  <c r="BS362" i="10"/>
  <c r="BU618" i="10"/>
  <c r="BM618" i="10"/>
  <c r="BU617" i="10"/>
  <c r="BM617" i="10"/>
  <c r="BU616" i="10"/>
  <c r="BM616" i="10"/>
  <c r="BU615" i="10"/>
  <c r="BM615" i="10"/>
  <c r="BU614" i="10"/>
  <c r="BM614" i="10"/>
  <c r="BU613" i="10"/>
  <c r="BM613" i="10"/>
  <c r="BU612" i="10"/>
  <c r="BM612" i="10"/>
  <c r="BU611" i="10"/>
  <c r="BM611" i="10"/>
  <c r="BU610" i="10"/>
  <c r="BM610" i="10"/>
  <c r="BU609" i="10"/>
  <c r="BM609" i="10"/>
  <c r="BU608" i="10"/>
  <c r="BM608" i="10"/>
  <c r="BU607" i="10"/>
  <c r="BM607" i="10"/>
  <c r="BU606" i="10"/>
  <c r="BM606" i="10"/>
  <c r="BU605" i="10"/>
  <c r="BM605" i="10"/>
  <c r="BU604" i="10"/>
  <c r="BM604" i="10"/>
  <c r="BU603" i="10"/>
  <c r="BM603" i="10"/>
  <c r="BU602" i="10"/>
  <c r="BM602" i="10"/>
  <c r="BU601" i="10"/>
  <c r="BM601" i="10"/>
  <c r="BU600" i="10"/>
  <c r="BM600" i="10"/>
  <c r="BU599" i="10"/>
  <c r="BM599" i="10"/>
  <c r="BU598" i="10"/>
  <c r="BM598" i="10"/>
  <c r="BU597" i="10"/>
  <c r="BM597" i="10"/>
  <c r="BU596" i="10"/>
  <c r="BM596" i="10"/>
  <c r="BU595" i="10"/>
  <c r="BM595" i="10"/>
  <c r="BU594" i="10"/>
  <c r="BM594" i="10"/>
  <c r="BU593" i="10"/>
  <c r="BM593" i="10"/>
  <c r="BU592" i="10"/>
  <c r="BM592" i="10"/>
  <c r="BT591" i="10"/>
  <c r="BK591" i="10"/>
  <c r="BR590" i="10"/>
  <c r="BH590" i="10"/>
  <c r="BO589" i="10"/>
  <c r="BV588" i="10"/>
  <c r="BM588" i="10"/>
  <c r="BT587" i="10"/>
  <c r="BK587" i="10"/>
  <c r="BR586" i="10"/>
  <c r="BH586" i="10"/>
  <c r="BO585" i="10"/>
  <c r="BV584" i="10"/>
  <c r="BM584" i="10"/>
  <c r="BT583" i="10"/>
  <c r="BK583" i="10"/>
  <c r="BR582" i="10"/>
  <c r="BH582" i="10"/>
  <c r="BO581" i="10"/>
  <c r="BV580" i="10"/>
  <c r="BM580" i="10"/>
  <c r="BT579" i="10"/>
  <c r="BK579" i="10"/>
  <c r="BR578" i="10"/>
  <c r="BH578" i="10"/>
  <c r="BO577" i="10"/>
  <c r="BV576" i="10"/>
  <c r="BM576" i="10"/>
  <c r="BT575" i="10"/>
  <c r="BK575" i="10"/>
  <c r="BR574" i="10"/>
  <c r="BH574" i="10"/>
  <c r="BO573" i="10"/>
  <c r="BV572" i="10"/>
  <c r="BM572" i="10"/>
  <c r="BT571" i="10"/>
  <c r="BK571" i="10"/>
  <c r="BR570" i="10"/>
  <c r="BH570" i="10"/>
  <c r="BO569" i="10"/>
  <c r="BV568" i="10"/>
  <c r="BM568" i="10"/>
  <c r="BT567" i="10"/>
  <c r="BK567" i="10"/>
  <c r="BR566" i="10"/>
  <c r="BH566" i="10"/>
  <c r="BO565" i="10"/>
  <c r="BV564" i="10"/>
  <c r="BM564" i="10"/>
  <c r="BT563" i="10"/>
  <c r="BK563" i="10"/>
  <c r="BR562" i="10"/>
  <c r="BH562" i="10"/>
  <c r="BO561" i="10"/>
  <c r="BV560" i="10"/>
  <c r="BM560" i="10"/>
  <c r="BT559" i="10"/>
  <c r="BK559" i="10"/>
  <c r="BR558" i="10"/>
  <c r="BH558" i="10"/>
  <c r="BO557" i="10"/>
  <c r="BV556" i="10"/>
  <c r="BM556" i="10"/>
  <c r="BT555" i="10"/>
  <c r="BK555" i="10"/>
  <c r="BR554" i="10"/>
  <c r="BH554" i="10"/>
  <c r="BO553" i="10"/>
  <c r="BV552" i="10"/>
  <c r="BM552" i="10"/>
  <c r="BT551" i="10"/>
  <c r="BK551" i="10"/>
  <c r="BR550" i="10"/>
  <c r="BH550" i="10"/>
  <c r="BO549" i="10"/>
  <c r="BV548" i="10"/>
  <c r="BM548" i="10"/>
  <c r="BT547" i="10"/>
  <c r="BJ547" i="10"/>
  <c r="BO546" i="10"/>
  <c r="BT545" i="10"/>
  <c r="BJ545" i="10"/>
  <c r="BO544" i="10"/>
  <c r="BT543" i="10"/>
  <c r="BJ543" i="10"/>
  <c r="BO542" i="10"/>
  <c r="BT541" i="10"/>
  <c r="BJ541" i="10"/>
  <c r="BO540" i="10"/>
  <c r="BT539" i="10"/>
  <c r="BJ539" i="10"/>
  <c r="BN538" i="10"/>
  <c r="BR537" i="10"/>
  <c r="BV536" i="10"/>
  <c r="BJ536" i="10"/>
  <c r="BM535" i="10"/>
  <c r="BR534" i="10"/>
  <c r="BU533" i="10"/>
  <c r="BI533" i="10"/>
  <c r="BK532" i="10"/>
  <c r="BI531" i="10"/>
  <c r="BV529" i="10"/>
  <c r="BT528" i="10"/>
  <c r="BR527" i="10"/>
  <c r="BP526" i="10"/>
  <c r="BM525" i="10"/>
  <c r="BK524" i="10"/>
  <c r="BI523" i="10"/>
  <c r="BV521" i="10"/>
  <c r="BT520" i="10"/>
  <c r="BR519" i="10"/>
  <c r="BP518" i="10"/>
  <c r="BM517" i="10"/>
  <c r="BK516" i="10"/>
  <c r="BI515" i="10"/>
  <c r="BU513" i="10"/>
  <c r="BP512" i="10"/>
  <c r="BJ511" i="10"/>
  <c r="BU509" i="10"/>
  <c r="BP508" i="10"/>
  <c r="BJ507" i="10"/>
  <c r="BU505" i="10"/>
  <c r="BP504" i="10"/>
  <c r="BJ503" i="10"/>
  <c r="BU501" i="10"/>
  <c r="BP500" i="10"/>
  <c r="BJ499" i="10"/>
  <c r="BU497" i="10"/>
  <c r="BV495" i="10"/>
  <c r="BV493" i="10"/>
  <c r="BV491" i="10"/>
  <c r="BV489" i="10"/>
  <c r="BV487" i="10"/>
  <c r="BV485" i="10"/>
  <c r="BV483" i="10"/>
  <c r="BV481" i="10"/>
  <c r="BV479" i="10"/>
  <c r="BV477" i="10"/>
  <c r="BV475" i="10"/>
  <c r="BV473" i="10"/>
  <c r="BV471" i="10"/>
  <c r="BV469" i="10"/>
  <c r="BV467" i="10"/>
  <c r="BV465" i="10"/>
  <c r="BQ463" i="10"/>
  <c r="BM461" i="10"/>
  <c r="BH459" i="10"/>
  <c r="BS456" i="10"/>
  <c r="BO454" i="10"/>
  <c r="BJ452" i="10"/>
  <c r="BV449" i="10"/>
  <c r="BQ447" i="10"/>
  <c r="BM445" i="10"/>
  <c r="BG443" i="10"/>
  <c r="BK440" i="10"/>
  <c r="BQ437" i="10"/>
  <c r="BG435" i="10"/>
  <c r="BK432" i="10"/>
  <c r="BK429" i="10"/>
  <c r="BH426" i="10"/>
  <c r="BV422" i="10"/>
  <c r="BN419" i="10"/>
  <c r="BN415" i="10"/>
  <c r="BN411" i="10"/>
  <c r="BR406" i="10"/>
  <c r="BK401" i="10"/>
  <c r="BK393" i="10"/>
  <c r="BJ384" i="10"/>
  <c r="BN374" i="10"/>
  <c r="BR361" i="10"/>
  <c r="BS591" i="10"/>
  <c r="BJ591" i="10"/>
  <c r="BP590" i="10"/>
  <c r="BG590" i="10"/>
  <c r="BN589" i="10"/>
  <c r="BU588" i="10"/>
  <c r="BL588" i="10"/>
  <c r="BS587" i="10"/>
  <c r="BJ587" i="10"/>
  <c r="BP586" i="10"/>
  <c r="BG586" i="10"/>
  <c r="BN585" i="10"/>
  <c r="BU584" i="10"/>
  <c r="BL584" i="10"/>
  <c r="BS583" i="10"/>
  <c r="BJ583" i="10"/>
  <c r="BP582" i="10"/>
  <c r="BG582" i="10"/>
  <c r="BN581" i="10"/>
  <c r="BU580" i="10"/>
  <c r="BL580" i="10"/>
  <c r="BS579" i="10"/>
  <c r="BJ579" i="10"/>
  <c r="BP578" i="10"/>
  <c r="BG578" i="10"/>
  <c r="BN577" i="10"/>
  <c r="BU576" i="10"/>
  <c r="BL576" i="10"/>
  <c r="BS575" i="10"/>
  <c r="BJ575" i="10"/>
  <c r="BP574" i="10"/>
  <c r="BG574" i="10"/>
  <c r="BN573" i="10"/>
  <c r="BU572" i="10"/>
  <c r="BL572" i="10"/>
  <c r="BS571" i="10"/>
  <c r="BJ571" i="10"/>
  <c r="BP570" i="10"/>
  <c r="BG570" i="10"/>
  <c r="BN569" i="10"/>
  <c r="BU568" i="10"/>
  <c r="BL568" i="10"/>
  <c r="BS567" i="10"/>
  <c r="BJ567" i="10"/>
  <c r="BP566" i="10"/>
  <c r="BG566" i="10"/>
  <c r="BN565" i="10"/>
  <c r="BU564" i="10"/>
  <c r="BL564" i="10"/>
  <c r="BS563" i="10"/>
  <c r="BJ563" i="10"/>
  <c r="BP562" i="10"/>
  <c r="BG562" i="10"/>
  <c r="BN561" i="10"/>
  <c r="BU560" i="10"/>
  <c r="BL560" i="10"/>
  <c r="BS559" i="10"/>
  <c r="BJ559" i="10"/>
  <c r="BP558" i="10"/>
  <c r="BG558" i="10"/>
  <c r="BN557" i="10"/>
  <c r="BU556" i="10"/>
  <c r="BL556" i="10"/>
  <c r="BS555" i="10"/>
  <c r="BJ555" i="10"/>
  <c r="BP554" i="10"/>
  <c r="BG554" i="10"/>
  <c r="BN553" i="10"/>
  <c r="BU552" i="10"/>
  <c r="BL552" i="10"/>
  <c r="BS551" i="10"/>
  <c r="BJ551" i="10"/>
  <c r="BP550" i="10"/>
  <c r="BG550" i="10"/>
  <c r="BN549" i="10"/>
  <c r="BU548" i="10"/>
  <c r="BL548" i="10"/>
  <c r="BS547" i="10"/>
  <c r="BH547" i="10"/>
  <c r="BM546" i="10"/>
  <c r="BS545" i="10"/>
  <c r="BH545" i="10"/>
  <c r="BM544" i="10"/>
  <c r="BS543" i="10"/>
  <c r="BH543" i="10"/>
  <c r="BM542" i="10"/>
  <c r="BS541" i="10"/>
  <c r="BH541" i="10"/>
  <c r="BM540" i="10"/>
  <c r="BS539" i="10"/>
  <c r="BH539" i="10"/>
  <c r="BL538" i="10"/>
  <c r="BQ537" i="10"/>
  <c r="BT536" i="10"/>
  <c r="BH536" i="10"/>
  <c r="BL535" i="10"/>
  <c r="BP534" i="10"/>
  <c r="BS533" i="10"/>
  <c r="BH533" i="10"/>
  <c r="BJ532" i="10"/>
  <c r="BH531" i="10"/>
  <c r="BU529" i="10"/>
  <c r="BS528" i="10"/>
  <c r="BQ527" i="10"/>
  <c r="BN526" i="10"/>
  <c r="BL525" i="10"/>
  <c r="BJ524" i="10"/>
  <c r="BH523" i="10"/>
  <c r="BU521" i="10"/>
  <c r="BS520" i="10"/>
  <c r="BQ519" i="10"/>
  <c r="BN518" i="10"/>
  <c r="BL517" i="10"/>
  <c r="BJ516" i="10"/>
  <c r="BH515" i="10"/>
  <c r="BT513" i="10"/>
  <c r="BN512" i="10"/>
  <c r="BI511" i="10"/>
  <c r="BT509" i="10"/>
  <c r="BN508" i="10"/>
  <c r="BI507" i="10"/>
  <c r="BT505" i="10"/>
  <c r="BN504" i="10"/>
  <c r="BI503" i="10"/>
  <c r="BT501" i="10"/>
  <c r="BN500" i="10"/>
  <c r="BI499" i="10"/>
  <c r="BT497" i="10"/>
  <c r="BU495" i="10"/>
  <c r="BU493" i="10"/>
  <c r="BU491" i="10"/>
  <c r="BU489" i="10"/>
  <c r="BU487" i="10"/>
  <c r="BU485" i="10"/>
  <c r="BU483" i="10"/>
  <c r="BU481" i="10"/>
  <c r="BU479" i="10"/>
  <c r="BU477" i="10"/>
  <c r="BU475" i="10"/>
  <c r="BU473" i="10"/>
  <c r="BU471" i="10"/>
  <c r="BU469" i="10"/>
  <c r="BU467" i="10"/>
  <c r="BU465" i="10"/>
  <c r="BP463" i="10"/>
  <c r="BK461" i="10"/>
  <c r="BG459" i="10"/>
  <c r="BR456" i="10"/>
  <c r="BN454" i="10"/>
  <c r="BI452" i="10"/>
  <c r="BU449" i="10"/>
  <c r="BP447" i="10"/>
  <c r="BK445" i="10"/>
  <c r="BV442" i="10"/>
  <c r="BJ440" i="10"/>
  <c r="BP437" i="10"/>
  <c r="BV434" i="10"/>
  <c r="BJ432" i="10"/>
  <c r="BJ429" i="10"/>
  <c r="BG426" i="10"/>
  <c r="BS422" i="10"/>
  <c r="BK419" i="10"/>
  <c r="BK415" i="10"/>
  <c r="BK411" i="10"/>
  <c r="BN406" i="10"/>
  <c r="BV400" i="10"/>
  <c r="BV392" i="10"/>
  <c r="BT383" i="10"/>
  <c r="BV373" i="10"/>
  <c r="BJ361" i="10"/>
  <c r="BS618" i="10"/>
  <c r="BK618" i="10"/>
  <c r="BS617" i="10"/>
  <c r="BK617" i="10"/>
  <c r="BS616" i="10"/>
  <c r="BK616" i="10"/>
  <c r="BS615" i="10"/>
  <c r="BK615" i="10"/>
  <c r="BS614" i="10"/>
  <c r="BK614" i="10"/>
  <c r="BS613" i="10"/>
  <c r="BK613" i="10"/>
  <c r="BS612" i="10"/>
  <c r="BK612" i="10"/>
  <c r="BS611" i="10"/>
  <c r="BK611" i="10"/>
  <c r="BS610" i="10"/>
  <c r="BK610" i="10"/>
  <c r="BS609" i="10"/>
  <c r="BK609" i="10"/>
  <c r="BS608" i="10"/>
  <c r="BK608" i="10"/>
  <c r="BS607" i="10"/>
  <c r="BK607" i="10"/>
  <c r="BS606" i="10"/>
  <c r="BK606" i="10"/>
  <c r="BS605" i="10"/>
  <c r="BK605" i="10"/>
  <c r="BS604" i="10"/>
  <c r="BK604" i="10"/>
  <c r="BS603" i="10"/>
  <c r="BK603" i="10"/>
  <c r="BS602" i="10"/>
  <c r="BK602" i="10"/>
  <c r="BS601" i="10"/>
  <c r="BK601" i="10"/>
  <c r="BS600" i="10"/>
  <c r="BK600" i="10"/>
  <c r="BS599" i="10"/>
  <c r="BK599" i="10"/>
  <c r="BS598" i="10"/>
  <c r="BK598" i="10"/>
  <c r="BS597" i="10"/>
  <c r="BK597" i="10"/>
  <c r="BS596" i="10"/>
  <c r="BK596" i="10"/>
  <c r="BS595" i="10"/>
  <c r="BK595" i="10"/>
  <c r="BS594" i="10"/>
  <c r="BK594" i="10"/>
  <c r="BS593" i="10"/>
  <c r="BK593" i="10"/>
  <c r="BS592" i="10"/>
  <c r="BK592" i="10"/>
  <c r="BR591" i="10"/>
  <c r="BH591" i="10"/>
  <c r="BO590" i="10"/>
  <c r="BV589" i="10"/>
  <c r="BM589" i="10"/>
  <c r="BT588" i="10"/>
  <c r="BK588" i="10"/>
  <c r="BR587" i="10"/>
  <c r="BH587" i="10"/>
  <c r="BO586" i="10"/>
  <c r="BV585" i="10"/>
  <c r="BM585" i="10"/>
  <c r="BT584" i="10"/>
  <c r="BK584" i="10"/>
  <c r="BR583" i="10"/>
  <c r="BH583" i="10"/>
  <c r="BO582" i="10"/>
  <c r="BV581" i="10"/>
  <c r="BM581" i="10"/>
  <c r="BT580" i="10"/>
  <c r="BK580" i="10"/>
  <c r="BR579" i="10"/>
  <c r="BH579" i="10"/>
  <c r="BO578" i="10"/>
  <c r="BV577" i="10"/>
  <c r="BM577" i="10"/>
  <c r="BT576" i="10"/>
  <c r="BK576" i="10"/>
  <c r="BR575" i="10"/>
  <c r="BH575" i="10"/>
  <c r="BO574" i="10"/>
  <c r="BV573" i="10"/>
  <c r="BM573" i="10"/>
  <c r="BT572" i="10"/>
  <c r="BK572" i="10"/>
  <c r="BR571" i="10"/>
  <c r="BH571" i="10"/>
  <c r="BO570" i="10"/>
  <c r="BV569" i="10"/>
  <c r="BM569" i="10"/>
  <c r="BT568" i="10"/>
  <c r="BK568" i="10"/>
  <c r="BR567" i="10"/>
  <c r="BH567" i="10"/>
  <c r="BO566" i="10"/>
  <c r="BV565" i="10"/>
  <c r="BM565" i="10"/>
  <c r="BT564" i="10"/>
  <c r="BK564" i="10"/>
  <c r="BR563" i="10"/>
  <c r="BH563" i="10"/>
  <c r="BO562" i="10"/>
  <c r="BV561" i="10"/>
  <c r="BM561" i="10"/>
  <c r="BT560" i="10"/>
  <c r="BK560" i="10"/>
  <c r="BR559" i="10"/>
  <c r="BH559" i="10"/>
  <c r="BO558" i="10"/>
  <c r="BV557" i="10"/>
  <c r="BM557" i="10"/>
  <c r="BT556" i="10"/>
  <c r="BK556" i="10"/>
  <c r="BR555" i="10"/>
  <c r="BH555" i="10"/>
  <c r="BO554" i="10"/>
  <c r="BV553" i="10"/>
  <c r="BM553" i="10"/>
  <c r="BT552" i="10"/>
  <c r="BK552" i="10"/>
  <c r="BR551" i="10"/>
  <c r="BH551" i="10"/>
  <c r="BO550" i="10"/>
  <c r="BV549" i="10"/>
  <c r="BM549" i="10"/>
  <c r="BT548" i="10"/>
  <c r="BK548" i="10"/>
  <c r="BR547" i="10"/>
  <c r="BG547" i="10"/>
  <c r="BL546" i="10"/>
  <c r="BR545" i="10"/>
  <c r="BG545" i="10"/>
  <c r="BL544" i="10"/>
  <c r="BR543" i="10"/>
  <c r="BG543" i="10"/>
  <c r="BL542" i="10"/>
  <c r="BR541" i="10"/>
  <c r="BG541" i="10"/>
  <c r="BL540" i="10"/>
  <c r="BR539" i="10"/>
  <c r="BG539" i="10"/>
  <c r="BK538" i="10"/>
  <c r="BP537" i="10"/>
  <c r="BS536" i="10"/>
  <c r="BV535" i="10"/>
  <c r="BK535" i="10"/>
  <c r="BN534" i="10"/>
  <c r="BR533" i="10"/>
  <c r="BV532" i="10"/>
  <c r="BU531" i="10"/>
  <c r="BS530" i="10"/>
  <c r="BQ529" i="10"/>
  <c r="BN528" i="10"/>
  <c r="BL527" i="10"/>
  <c r="BJ526" i="10"/>
  <c r="BH525" i="10"/>
  <c r="BU523" i="10"/>
  <c r="BS522" i="10"/>
  <c r="BQ521" i="10"/>
  <c r="BN520" i="10"/>
  <c r="BL519" i="10"/>
  <c r="BJ518" i="10"/>
  <c r="BH517" i="10"/>
  <c r="BU515" i="10"/>
  <c r="BS514" i="10"/>
  <c r="BN513" i="10"/>
  <c r="BI512" i="10"/>
  <c r="BT510" i="10"/>
  <c r="BN509" i="10"/>
  <c r="BI508" i="10"/>
  <c r="BT506" i="10"/>
  <c r="BN505" i="10"/>
  <c r="BI504" i="10"/>
  <c r="BT502" i="10"/>
  <c r="BN501" i="10"/>
  <c r="BI500" i="10"/>
  <c r="BT498" i="10"/>
  <c r="BM497" i="10"/>
  <c r="BM495" i="10"/>
  <c r="BM493" i="10"/>
  <c r="BM491" i="10"/>
  <c r="BM489" i="10"/>
  <c r="BM487" i="10"/>
  <c r="BM485" i="10"/>
  <c r="BM483" i="10"/>
  <c r="BM481" i="10"/>
  <c r="BM479" i="10"/>
  <c r="BM477" i="10"/>
  <c r="BM475" i="10"/>
  <c r="BM473" i="10"/>
  <c r="BM471" i="10"/>
  <c r="BM469" i="10"/>
  <c r="BM467" i="10"/>
  <c r="BK465" i="10"/>
  <c r="BG463" i="10"/>
  <c r="BR460" i="10"/>
  <c r="BN458" i="10"/>
  <c r="BI456" i="10"/>
  <c r="BU453" i="10"/>
  <c r="BP451" i="10"/>
  <c r="BK449" i="10"/>
  <c r="BG447" i="10"/>
  <c r="BR444" i="10"/>
  <c r="BJ442" i="10"/>
  <c r="BP439" i="10"/>
  <c r="BV436" i="10"/>
  <c r="BJ434" i="10"/>
  <c r="BP431" i="10"/>
  <c r="BN428" i="10"/>
  <c r="BJ425" i="10"/>
  <c r="BG422" i="10"/>
  <c r="BK418" i="10"/>
  <c r="BK414" i="10"/>
  <c r="BK410" i="10"/>
  <c r="BJ405" i="10"/>
  <c r="BV398" i="10"/>
  <c r="BR390" i="10"/>
  <c r="BP381" i="10"/>
  <c r="BS370" i="10"/>
  <c r="BO357" i="10"/>
  <c r="BR618" i="10"/>
  <c r="BJ618" i="10"/>
  <c r="BR617" i="10"/>
  <c r="BJ617" i="10"/>
  <c r="BR616" i="10"/>
  <c r="BJ616" i="10"/>
  <c r="BR615" i="10"/>
  <c r="BJ615" i="10"/>
  <c r="BR614" i="10"/>
  <c r="BJ614" i="10"/>
  <c r="BR613" i="10"/>
  <c r="BJ613" i="10"/>
  <c r="BR612" i="10"/>
  <c r="BJ612" i="10"/>
  <c r="BR611" i="10"/>
  <c r="BJ611" i="10"/>
  <c r="BR610" i="10"/>
  <c r="BJ610" i="10"/>
  <c r="BR609" i="10"/>
  <c r="BJ609" i="10"/>
  <c r="BR608" i="10"/>
  <c r="BJ608" i="10"/>
  <c r="BR607" i="10"/>
  <c r="BJ607" i="10"/>
  <c r="BR606" i="10"/>
  <c r="BJ606" i="10"/>
  <c r="BR605" i="10"/>
  <c r="BJ605" i="10"/>
  <c r="BR604" i="10"/>
  <c r="BJ604" i="10"/>
  <c r="BR603" i="10"/>
  <c r="BJ603" i="10"/>
  <c r="BR602" i="10"/>
  <c r="BJ602" i="10"/>
  <c r="BR601" i="10"/>
  <c r="BJ601" i="10"/>
  <c r="BR600" i="10"/>
  <c r="BJ600" i="10"/>
  <c r="BR599" i="10"/>
  <c r="BJ599" i="10"/>
  <c r="BR598" i="10"/>
  <c r="BJ598" i="10"/>
  <c r="BR597" i="10"/>
  <c r="BJ597" i="10"/>
  <c r="BR596" i="10"/>
  <c r="BJ596" i="10"/>
  <c r="BR595" i="10"/>
  <c r="BJ595" i="10"/>
  <c r="BR594" i="10"/>
  <c r="BJ594" i="10"/>
  <c r="BR593" i="10"/>
  <c r="BJ593" i="10"/>
  <c r="BR592" i="10"/>
  <c r="BJ592" i="10"/>
  <c r="BP591" i="10"/>
  <c r="BG591" i="10"/>
  <c r="BN590" i="10"/>
  <c r="BU589" i="10"/>
  <c r="BL589" i="10"/>
  <c r="BS588" i="10"/>
  <c r="BJ588" i="10"/>
  <c r="BP587" i="10"/>
  <c r="BG587" i="10"/>
  <c r="BN586" i="10"/>
  <c r="BU585" i="10"/>
  <c r="BL585" i="10"/>
  <c r="BS584" i="10"/>
  <c r="BJ584" i="10"/>
  <c r="BP583" i="10"/>
  <c r="BG583" i="10"/>
  <c r="BN582" i="10"/>
  <c r="BU581" i="10"/>
  <c r="BL581" i="10"/>
  <c r="BS580" i="10"/>
  <c r="BJ580" i="10"/>
  <c r="BP579" i="10"/>
  <c r="BG579" i="10"/>
  <c r="BN578" i="10"/>
  <c r="BU577" i="10"/>
  <c r="BL577" i="10"/>
  <c r="BS576" i="10"/>
  <c r="BJ576" i="10"/>
  <c r="BP575" i="10"/>
  <c r="BG575" i="10"/>
  <c r="BN574" i="10"/>
  <c r="BU573" i="10"/>
  <c r="BL573" i="10"/>
  <c r="BS572" i="10"/>
  <c r="BJ572" i="10"/>
  <c r="BP571" i="10"/>
  <c r="BG571" i="10"/>
  <c r="BN570" i="10"/>
  <c r="BU569" i="10"/>
  <c r="BL569" i="10"/>
  <c r="BS568" i="10"/>
  <c r="BJ568" i="10"/>
  <c r="BP567" i="10"/>
  <c r="BG567" i="10"/>
  <c r="BN566" i="10"/>
  <c r="BU565" i="10"/>
  <c r="BL565" i="10"/>
  <c r="BS564" i="10"/>
  <c r="BJ564" i="10"/>
  <c r="BP563" i="10"/>
  <c r="BG563" i="10"/>
  <c r="BN562" i="10"/>
  <c r="BU561" i="10"/>
  <c r="BL561" i="10"/>
  <c r="BS560" i="10"/>
  <c r="BJ560" i="10"/>
  <c r="BP559" i="10"/>
  <c r="BG559" i="10"/>
  <c r="BN558" i="10"/>
  <c r="BU557" i="10"/>
  <c r="BL557" i="10"/>
  <c r="BS556" i="10"/>
  <c r="BJ556" i="10"/>
  <c r="BP555" i="10"/>
  <c r="BG555" i="10"/>
  <c r="BN554" i="10"/>
  <c r="BU553" i="10"/>
  <c r="BL553" i="10"/>
  <c r="BS552" i="10"/>
  <c r="BJ552" i="10"/>
  <c r="BP551" i="10"/>
  <c r="BG551" i="10"/>
  <c r="BN550" i="10"/>
  <c r="BU549" i="10"/>
  <c r="BL549" i="10"/>
  <c r="BS548" i="10"/>
  <c r="BJ548" i="10"/>
  <c r="BP547" i="10"/>
  <c r="BU546" i="10"/>
  <c r="BK546" i="10"/>
  <c r="BP545" i="10"/>
  <c r="BU544" i="10"/>
  <c r="BK544" i="10"/>
  <c r="BP543" i="10"/>
  <c r="BU542" i="10"/>
  <c r="BK542" i="10"/>
  <c r="BP541" i="10"/>
  <c r="BU540" i="10"/>
  <c r="BK540" i="10"/>
  <c r="BP539" i="10"/>
  <c r="BU538" i="10"/>
  <c r="BJ538" i="10"/>
  <c r="BM537" i="10"/>
  <c r="BQ536" i="10"/>
  <c r="BU535" i="10"/>
  <c r="BI535" i="10"/>
  <c r="BL534" i="10"/>
  <c r="BQ533" i="10"/>
  <c r="BT532" i="10"/>
  <c r="BT531" i="10"/>
  <c r="BR530" i="10"/>
  <c r="BP529" i="10"/>
  <c r="BM528" i="10"/>
  <c r="BK527" i="10"/>
  <c r="BI526" i="10"/>
  <c r="BV524" i="10"/>
  <c r="BT523" i="10"/>
  <c r="BR522" i="10"/>
  <c r="BP521" i="10"/>
  <c r="BM520" i="10"/>
  <c r="BK519" i="10"/>
  <c r="BI518" i="10"/>
  <c r="BV516" i="10"/>
  <c r="BT515" i="10"/>
  <c r="BR514" i="10"/>
  <c r="BM513" i="10"/>
  <c r="BH512" i="10"/>
  <c r="BR510" i="10"/>
  <c r="BM509" i="10"/>
  <c r="BH508" i="10"/>
  <c r="BR506" i="10"/>
  <c r="BM505" i="10"/>
  <c r="BH504" i="10"/>
  <c r="BR502" i="10"/>
  <c r="BM501" i="10"/>
  <c r="BH500" i="10"/>
  <c r="BR498" i="10"/>
  <c r="BI497" i="10"/>
  <c r="BI495" i="10"/>
  <c r="BI493" i="10"/>
  <c r="BI491" i="10"/>
  <c r="BI489" i="10"/>
  <c r="BI487" i="10"/>
  <c r="BI485" i="10"/>
  <c r="BI483" i="10"/>
  <c r="BI481" i="10"/>
  <c r="BI479" i="10"/>
  <c r="BI477" i="10"/>
  <c r="BI475" i="10"/>
  <c r="BI473" i="10"/>
  <c r="BI471" i="10"/>
  <c r="BI469" i="10"/>
  <c r="BI467" i="10"/>
  <c r="BG465" i="10"/>
  <c r="BR462" i="10"/>
  <c r="BN460" i="10"/>
  <c r="BI458" i="10"/>
  <c r="BU455" i="10"/>
  <c r="BP453" i="10"/>
  <c r="BK451" i="10"/>
  <c r="BG449" i="10"/>
  <c r="BR446" i="10"/>
  <c r="BN444" i="10"/>
  <c r="BV441" i="10"/>
  <c r="BJ439" i="10"/>
  <c r="BP436" i="10"/>
  <c r="BV433" i="10"/>
  <c r="BJ431" i="10"/>
  <c r="BG428" i="10"/>
  <c r="BS424" i="10"/>
  <c r="BP421" i="10"/>
  <c r="BS417" i="10"/>
  <c r="BS413" i="10"/>
  <c r="BS409" i="10"/>
  <c r="BN404" i="10"/>
  <c r="BV397" i="10"/>
  <c r="BP389" i="10"/>
  <c r="BN380" i="10"/>
  <c r="BJ369" i="10"/>
  <c r="BR355" i="10"/>
  <c r="BI606" i="10"/>
  <c r="BQ605" i="10"/>
  <c r="BI605" i="10"/>
  <c r="BQ604" i="10"/>
  <c r="BI604" i="10"/>
  <c r="BQ603" i="10"/>
  <c r="BI603" i="10"/>
  <c r="BQ602" i="10"/>
  <c r="BI602" i="10"/>
  <c r="BQ601" i="10"/>
  <c r="BI601" i="10"/>
  <c r="BQ600" i="10"/>
  <c r="BI600" i="10"/>
  <c r="BQ599" i="10"/>
  <c r="BI599" i="10"/>
  <c r="BQ598" i="10"/>
  <c r="BI598" i="10"/>
  <c r="BQ597" i="10"/>
  <c r="BI597" i="10"/>
  <c r="BQ596" i="10"/>
  <c r="BI596" i="10"/>
  <c r="BQ595" i="10"/>
  <c r="BI595" i="10"/>
  <c r="BQ594" i="10"/>
  <c r="BI594" i="10"/>
  <c r="BQ593" i="10"/>
  <c r="BI593" i="10"/>
  <c r="BQ592" i="10"/>
  <c r="BH592" i="10"/>
  <c r="BO591" i="10"/>
  <c r="BV590" i="10"/>
  <c r="BM590" i="10"/>
  <c r="BT589" i="10"/>
  <c r="BK589" i="10"/>
  <c r="BR588" i="10"/>
  <c r="BH588" i="10"/>
  <c r="BO587" i="10"/>
  <c r="BV586" i="10"/>
  <c r="BM586" i="10"/>
  <c r="BT585" i="10"/>
  <c r="BK585" i="10"/>
  <c r="BR584" i="10"/>
  <c r="BH584" i="10"/>
  <c r="BO583" i="10"/>
  <c r="BV582" i="10"/>
  <c r="BM582" i="10"/>
  <c r="BT581" i="10"/>
  <c r="BK581" i="10"/>
  <c r="BR580" i="10"/>
  <c r="BH580" i="10"/>
  <c r="BO579" i="10"/>
  <c r="BV578" i="10"/>
  <c r="BM578" i="10"/>
  <c r="BT577" i="10"/>
  <c r="BK577" i="10"/>
  <c r="BR576" i="10"/>
  <c r="BH576" i="10"/>
  <c r="BO575" i="10"/>
  <c r="BV574" i="10"/>
  <c r="BM574" i="10"/>
  <c r="BT573" i="10"/>
  <c r="BK573" i="10"/>
  <c r="BR572" i="10"/>
  <c r="BH572" i="10"/>
  <c r="BO571" i="10"/>
  <c r="BV570" i="10"/>
  <c r="BM570" i="10"/>
  <c r="BT569" i="10"/>
  <c r="BK569" i="10"/>
  <c r="BR568" i="10"/>
  <c r="BH568" i="10"/>
  <c r="BO567" i="10"/>
  <c r="BV566" i="10"/>
  <c r="BM566" i="10"/>
  <c r="BT565" i="10"/>
  <c r="BK565" i="10"/>
  <c r="BR564" i="10"/>
  <c r="BH564" i="10"/>
  <c r="BO563" i="10"/>
  <c r="BV562" i="10"/>
  <c r="BM562" i="10"/>
  <c r="BT561" i="10"/>
  <c r="BK561" i="10"/>
  <c r="BR560" i="10"/>
  <c r="BH560" i="10"/>
  <c r="BO559" i="10"/>
  <c r="BV558" i="10"/>
  <c r="BM558" i="10"/>
  <c r="BT557" i="10"/>
  <c r="BK557" i="10"/>
  <c r="BR556" i="10"/>
  <c r="BH556" i="10"/>
  <c r="BO555" i="10"/>
  <c r="BV554" i="10"/>
  <c r="BM554" i="10"/>
  <c r="BT553" i="10"/>
  <c r="BK553" i="10"/>
  <c r="BR552" i="10"/>
  <c r="BH552" i="10"/>
  <c r="BO551" i="10"/>
  <c r="BV550" i="10"/>
  <c r="BM550" i="10"/>
  <c r="BT549" i="10"/>
  <c r="BK549" i="10"/>
  <c r="BR548" i="10"/>
  <c r="BH548" i="10"/>
  <c r="BO547" i="10"/>
  <c r="BT546" i="10"/>
  <c r="BJ546" i="10"/>
  <c r="BO545" i="10"/>
  <c r="BT544" i="10"/>
  <c r="BJ544" i="10"/>
  <c r="BO543" i="10"/>
  <c r="BT542" i="10"/>
  <c r="BJ542" i="10"/>
  <c r="BO541" i="10"/>
  <c r="BT540" i="10"/>
  <c r="BJ540" i="10"/>
  <c r="BO539" i="10"/>
  <c r="BT538" i="10"/>
  <c r="BI538" i="10"/>
  <c r="BL537" i="10"/>
  <c r="BP536" i="10"/>
  <c r="BT535" i="10"/>
  <c r="BH535" i="10"/>
  <c r="BK534" i="10"/>
  <c r="BP533" i="10"/>
  <c r="BS532" i="10"/>
  <c r="BR531" i="10"/>
  <c r="BP530" i="10"/>
  <c r="BM529" i="10"/>
  <c r="BK528" i="10"/>
  <c r="BI527" i="10"/>
  <c r="BV525" i="10"/>
  <c r="BT524" i="10"/>
  <c r="BR523" i="10"/>
  <c r="BP522" i="10"/>
  <c r="BM521" i="10"/>
  <c r="BK520" i="10"/>
  <c r="BI519" i="10"/>
  <c r="BV517" i="10"/>
  <c r="BT516" i="10"/>
  <c r="BR515" i="10"/>
  <c r="BP514" i="10"/>
  <c r="BJ513" i="10"/>
  <c r="BU511" i="10"/>
  <c r="BP510" i="10"/>
  <c r="BJ509" i="10"/>
  <c r="BU507" i="10"/>
  <c r="BP506" i="10"/>
  <c r="BJ505" i="10"/>
  <c r="BU503" i="10"/>
  <c r="BP502" i="10"/>
  <c r="BJ501" i="10"/>
  <c r="BU499" i="10"/>
  <c r="BP498" i="10"/>
  <c r="BV496" i="10"/>
  <c r="BV494" i="10"/>
  <c r="BV492" i="10"/>
  <c r="BV490" i="10"/>
  <c r="BV488" i="10"/>
  <c r="BV486" i="10"/>
  <c r="BV484" i="10"/>
  <c r="BV482" i="10"/>
  <c r="BV480" i="10"/>
  <c r="BV478" i="10"/>
  <c r="BV476" i="10"/>
  <c r="BV474" i="10"/>
  <c r="BV472" i="10"/>
  <c r="BV470" i="10"/>
  <c r="BV468" i="10"/>
  <c r="BV466" i="10"/>
  <c r="BS464" i="10"/>
  <c r="BO462" i="10"/>
  <c r="BJ460" i="10"/>
  <c r="BV457" i="10"/>
  <c r="BQ455" i="10"/>
  <c r="BM453" i="10"/>
  <c r="BH451" i="10"/>
  <c r="BS448" i="10"/>
  <c r="BO446" i="10"/>
  <c r="BJ444" i="10"/>
  <c r="BQ441" i="10"/>
  <c r="BG439" i="10"/>
  <c r="BK436" i="10"/>
  <c r="BQ433" i="10"/>
  <c r="BV430" i="10"/>
  <c r="BR427" i="10"/>
  <c r="BO424" i="10"/>
  <c r="BK421" i="10"/>
  <c r="BN417" i="10"/>
  <c r="BN413" i="10"/>
  <c r="BK409" i="10"/>
  <c r="BV403" i="10"/>
  <c r="BK397" i="10"/>
  <c r="BS388" i="10"/>
  <c r="BQ379" i="10"/>
  <c r="BH368" i="10"/>
  <c r="BP618" i="10"/>
  <c r="BH618" i="10"/>
  <c r="BP617" i="10"/>
  <c r="BH617" i="10"/>
  <c r="BP616" i="10"/>
  <c r="BH616" i="10"/>
  <c r="BP615" i="10"/>
  <c r="BH615" i="10"/>
  <c r="BP614" i="10"/>
  <c r="BH614" i="10"/>
  <c r="BP613" i="10"/>
  <c r="BH613" i="10"/>
  <c r="BP612" i="10"/>
  <c r="BH612" i="10"/>
  <c r="BP611" i="10"/>
  <c r="BH611" i="10"/>
  <c r="BP610" i="10"/>
  <c r="BH610" i="10"/>
  <c r="BP609" i="10"/>
  <c r="BH609" i="10"/>
  <c r="BP608" i="10"/>
  <c r="BH608" i="10"/>
  <c r="BP607" i="10"/>
  <c r="BH607" i="10"/>
  <c r="BP606" i="10"/>
  <c r="BH606" i="10"/>
  <c r="BP605" i="10"/>
  <c r="BH605" i="10"/>
  <c r="BP604" i="10"/>
  <c r="BH604" i="10"/>
  <c r="BP603" i="10"/>
  <c r="BH603" i="10"/>
  <c r="BP602" i="10"/>
  <c r="BH602" i="10"/>
  <c r="BP601" i="10"/>
  <c r="BH601" i="10"/>
  <c r="BP600" i="10"/>
  <c r="BH600" i="10"/>
  <c r="BP599" i="10"/>
  <c r="BH599" i="10"/>
  <c r="BP598" i="10"/>
  <c r="BH598" i="10"/>
  <c r="BP597" i="10"/>
  <c r="BH597" i="10"/>
  <c r="BP596" i="10"/>
  <c r="BH596" i="10"/>
  <c r="BP595" i="10"/>
  <c r="BH595" i="10"/>
  <c r="BP594" i="10"/>
  <c r="BH594" i="10"/>
  <c r="BP593" i="10"/>
  <c r="BH593" i="10"/>
  <c r="BP592" i="10"/>
  <c r="BG592" i="10"/>
  <c r="BN591" i="10"/>
  <c r="BU590" i="10"/>
  <c r="BL590" i="10"/>
  <c r="BS589" i="10"/>
  <c r="BJ589" i="10"/>
  <c r="BP588" i="10"/>
  <c r="BG588" i="10"/>
  <c r="BN587" i="10"/>
  <c r="BU586" i="10"/>
  <c r="BL586" i="10"/>
  <c r="BS585" i="10"/>
  <c r="BJ585" i="10"/>
  <c r="BP584" i="10"/>
  <c r="BG584" i="10"/>
  <c r="BN583" i="10"/>
  <c r="BU582" i="10"/>
  <c r="BL582" i="10"/>
  <c r="BS581" i="10"/>
  <c r="BJ581" i="10"/>
  <c r="BP580" i="10"/>
  <c r="BG580" i="10"/>
  <c r="BN579" i="10"/>
  <c r="BU578" i="10"/>
  <c r="BL578" i="10"/>
  <c r="BS577" i="10"/>
  <c r="BJ577" i="10"/>
  <c r="BP576" i="10"/>
  <c r="BG576" i="10"/>
  <c r="BN575" i="10"/>
  <c r="BU574" i="10"/>
  <c r="BL574" i="10"/>
  <c r="BS573" i="10"/>
  <c r="BJ573" i="10"/>
  <c r="BP572" i="10"/>
  <c r="BG572" i="10"/>
  <c r="BN571" i="10"/>
  <c r="BU570" i="10"/>
  <c r="BL570" i="10"/>
  <c r="BS569" i="10"/>
  <c r="BJ569" i="10"/>
  <c r="BP568" i="10"/>
  <c r="BG568" i="10"/>
  <c r="BN567" i="10"/>
  <c r="BU566" i="10"/>
  <c r="BL566" i="10"/>
  <c r="BS565" i="10"/>
  <c r="BJ565" i="10"/>
  <c r="BP564" i="10"/>
  <c r="BG564" i="10"/>
  <c r="BN563" i="10"/>
  <c r="BU562" i="10"/>
  <c r="BL562" i="10"/>
  <c r="BS561" i="10"/>
  <c r="BJ561" i="10"/>
  <c r="BP560" i="10"/>
  <c r="BG560" i="10"/>
  <c r="BN559" i="10"/>
  <c r="BU558" i="10"/>
  <c r="BL558" i="10"/>
  <c r="BS557" i="10"/>
  <c r="BJ557" i="10"/>
  <c r="BP556" i="10"/>
  <c r="BG556" i="10"/>
  <c r="BN555" i="10"/>
  <c r="BU554" i="10"/>
  <c r="BL554" i="10"/>
  <c r="BS553" i="10"/>
  <c r="BJ553" i="10"/>
  <c r="BP552" i="10"/>
  <c r="BG552" i="10"/>
  <c r="BN551" i="10"/>
  <c r="BU550" i="10"/>
  <c r="BL550" i="10"/>
  <c r="BS549" i="10"/>
  <c r="BJ549" i="10"/>
  <c r="BP548" i="10"/>
  <c r="BG548" i="10"/>
  <c r="BM547" i="10"/>
  <c r="BS546" i="10"/>
  <c r="BH546" i="10"/>
  <c r="BM545" i="10"/>
  <c r="BS544" i="10"/>
  <c r="BH544" i="10"/>
  <c r="BM543" i="10"/>
  <c r="BS542" i="10"/>
  <c r="BH542" i="10"/>
  <c r="BM541" i="10"/>
  <c r="BS540" i="10"/>
  <c r="BH540" i="10"/>
  <c r="BM539" i="10"/>
  <c r="BS538" i="10"/>
  <c r="BV537" i="10"/>
  <c r="BJ537" i="10"/>
  <c r="BN536" i="10"/>
  <c r="BR535" i="10"/>
  <c r="BU534" i="10"/>
  <c r="BJ534" i="10"/>
  <c r="BM533" i="10"/>
  <c r="BQ532" i="10"/>
  <c r="BQ531" i="10"/>
  <c r="BN530" i="10"/>
  <c r="BL529" i="10"/>
  <c r="BJ528" i="10"/>
  <c r="BH527" i="10"/>
  <c r="BU525" i="10"/>
  <c r="BS524" i="10"/>
  <c r="BQ523" i="10"/>
  <c r="BN522" i="10"/>
  <c r="BL521" i="10"/>
  <c r="BJ520" i="10"/>
  <c r="BH519" i="10"/>
  <c r="BU517" i="10"/>
  <c r="BS516" i="10"/>
  <c r="BQ515" i="10"/>
  <c r="BN514" i="10"/>
  <c r="BI513" i="10"/>
  <c r="BT511" i="10"/>
  <c r="BN510" i="10"/>
  <c r="BI509" i="10"/>
  <c r="BT507" i="10"/>
  <c r="BN506" i="10"/>
  <c r="BI505" i="10"/>
  <c r="BT503" i="10"/>
  <c r="BN502" i="10"/>
  <c r="BI501" i="10"/>
  <c r="BT499" i="10"/>
  <c r="BN498" i="10"/>
  <c r="BU496" i="10"/>
  <c r="BU494" i="10"/>
  <c r="BU492" i="10"/>
  <c r="BU490" i="10"/>
  <c r="BU488" i="10"/>
  <c r="BU486" i="10"/>
  <c r="BU484" i="10"/>
  <c r="BU482" i="10"/>
  <c r="BU480" i="10"/>
  <c r="BU478" i="10"/>
  <c r="BU476" i="10"/>
  <c r="BU474" i="10"/>
  <c r="BU472" i="10"/>
  <c r="BU470" i="10"/>
  <c r="BU468" i="10"/>
  <c r="BU466" i="10"/>
  <c r="BR464" i="10"/>
  <c r="BN462" i="10"/>
  <c r="BI460" i="10"/>
  <c r="BU457" i="10"/>
  <c r="BP455" i="10"/>
  <c r="BK453" i="10"/>
  <c r="BG451" i="10"/>
  <c r="BR448" i="10"/>
  <c r="BN446" i="10"/>
  <c r="BI444" i="10"/>
  <c r="BP441" i="10"/>
  <c r="BV438" i="10"/>
  <c r="BJ436" i="10"/>
  <c r="BP433" i="10"/>
  <c r="BS430" i="10"/>
  <c r="BP427" i="10"/>
  <c r="BN424" i="10"/>
  <c r="BJ421" i="10"/>
  <c r="BK417" i="10"/>
  <c r="BK413" i="10"/>
  <c r="BJ409" i="10"/>
  <c r="BS403" i="10"/>
  <c r="BV396" i="10"/>
  <c r="BN388" i="10"/>
  <c r="BK379" i="10"/>
  <c r="BP367" i="10"/>
  <c r="I4" i="4"/>
  <c r="I6" i="4" s="1"/>
  <c r="D34" i="4" s="1"/>
  <c r="C5" i="4"/>
  <c r="J6" i="14" l="1"/>
  <c r="R6" i="14"/>
  <c r="K7" i="14"/>
  <c r="S7" i="14"/>
  <c r="L8" i="14"/>
  <c r="T8" i="14"/>
  <c r="M9" i="14"/>
  <c r="F10" i="14"/>
  <c r="N10" i="14"/>
  <c r="G11" i="14"/>
  <c r="O11" i="14"/>
  <c r="H12" i="14"/>
  <c r="P12" i="14"/>
  <c r="I13" i="14"/>
  <c r="Q13" i="14"/>
  <c r="J14" i="14"/>
  <c r="R14" i="14"/>
  <c r="K15" i="14"/>
  <c r="S15" i="14"/>
  <c r="L16" i="14"/>
  <c r="T16" i="14"/>
  <c r="M17" i="14"/>
  <c r="F18" i="14"/>
  <c r="N18" i="14"/>
  <c r="G19" i="14"/>
  <c r="O19" i="14"/>
  <c r="I5" i="14"/>
  <c r="Q5" i="14"/>
  <c r="I7" i="14"/>
  <c r="M11" i="14"/>
  <c r="I15" i="14"/>
  <c r="M19" i="14"/>
  <c r="K6" i="14"/>
  <c r="S6" i="14"/>
  <c r="L7" i="14"/>
  <c r="T7" i="14"/>
  <c r="M8" i="14"/>
  <c r="F9" i="14"/>
  <c r="N9" i="14"/>
  <c r="G10" i="14"/>
  <c r="O10" i="14"/>
  <c r="H11" i="14"/>
  <c r="P11" i="14"/>
  <c r="I12" i="14"/>
  <c r="Q12" i="14"/>
  <c r="J13" i="14"/>
  <c r="R13" i="14"/>
  <c r="K14" i="14"/>
  <c r="S14" i="14"/>
  <c r="L15" i="14"/>
  <c r="T15" i="14"/>
  <c r="M16" i="14"/>
  <c r="F17" i="14"/>
  <c r="N17" i="14"/>
  <c r="G18" i="14"/>
  <c r="O18" i="14"/>
  <c r="H19" i="14"/>
  <c r="P19" i="14"/>
  <c r="J5" i="14"/>
  <c r="R5" i="14"/>
  <c r="P6" i="14"/>
  <c r="L10" i="14"/>
  <c r="O13" i="14"/>
  <c r="R16" i="14"/>
  <c r="O5" i="14"/>
  <c r="L6" i="14"/>
  <c r="T6" i="14"/>
  <c r="M7" i="14"/>
  <c r="F8" i="14"/>
  <c r="N8" i="14"/>
  <c r="G9" i="14"/>
  <c r="O9" i="14"/>
  <c r="H10" i="14"/>
  <c r="P10" i="14"/>
  <c r="I11" i="14"/>
  <c r="Q11" i="14"/>
  <c r="J12" i="14"/>
  <c r="R12" i="14"/>
  <c r="K13" i="14"/>
  <c r="S13" i="14"/>
  <c r="L14" i="14"/>
  <c r="T14" i="14"/>
  <c r="M15" i="14"/>
  <c r="F16" i="14"/>
  <c r="N16" i="14"/>
  <c r="G17" i="14"/>
  <c r="O17" i="14"/>
  <c r="H18" i="14"/>
  <c r="P18" i="14"/>
  <c r="I19" i="14"/>
  <c r="Q19" i="14"/>
  <c r="K5" i="14"/>
  <c r="S5" i="14"/>
  <c r="S9" i="14"/>
  <c r="H14" i="14"/>
  <c r="S17" i="14"/>
  <c r="M6" i="14"/>
  <c r="F7" i="14"/>
  <c r="N7" i="14"/>
  <c r="G8" i="14"/>
  <c r="O8" i="14"/>
  <c r="H9" i="14"/>
  <c r="P9" i="14"/>
  <c r="I10" i="14"/>
  <c r="Q10" i="14"/>
  <c r="J11" i="14"/>
  <c r="R11" i="14"/>
  <c r="K12" i="14"/>
  <c r="S12" i="14"/>
  <c r="L13" i="14"/>
  <c r="T13" i="14"/>
  <c r="M14" i="14"/>
  <c r="F15" i="14"/>
  <c r="N15" i="14"/>
  <c r="G16" i="14"/>
  <c r="O16" i="14"/>
  <c r="H17" i="14"/>
  <c r="P17" i="14"/>
  <c r="I18" i="14"/>
  <c r="Q18" i="14"/>
  <c r="J19" i="14"/>
  <c r="R19" i="14"/>
  <c r="L5" i="14"/>
  <c r="T5" i="14"/>
  <c r="Q7" i="14"/>
  <c r="T10" i="14"/>
  <c r="P14" i="14"/>
  <c r="L18" i="14"/>
  <c r="F6" i="14"/>
  <c r="N6" i="14"/>
  <c r="G7" i="14"/>
  <c r="O7" i="14"/>
  <c r="H8" i="14"/>
  <c r="P8" i="14"/>
  <c r="I9" i="14"/>
  <c r="Q9" i="14"/>
  <c r="J10" i="14"/>
  <c r="R10" i="14"/>
  <c r="K11" i="14"/>
  <c r="S11" i="14"/>
  <c r="L12" i="14"/>
  <c r="T12" i="14"/>
  <c r="M13" i="14"/>
  <c r="F14" i="14"/>
  <c r="N14" i="14"/>
  <c r="G15" i="14"/>
  <c r="O15" i="14"/>
  <c r="H16" i="14"/>
  <c r="P16" i="14"/>
  <c r="I17" i="14"/>
  <c r="Q17" i="14"/>
  <c r="J18" i="14"/>
  <c r="R18" i="14"/>
  <c r="K19" i="14"/>
  <c r="S19" i="14"/>
  <c r="M5" i="14"/>
  <c r="F5" i="14"/>
  <c r="R8" i="14"/>
  <c r="F12" i="14"/>
  <c r="J16" i="14"/>
  <c r="G5" i="14"/>
  <c r="G6" i="14"/>
  <c r="O6" i="14"/>
  <c r="H7" i="14"/>
  <c r="P7" i="14"/>
  <c r="I8" i="14"/>
  <c r="Q8" i="14"/>
  <c r="J9" i="14"/>
  <c r="R9" i="14"/>
  <c r="K10" i="14"/>
  <c r="S10" i="14"/>
  <c r="L11" i="14"/>
  <c r="T11" i="14"/>
  <c r="M12" i="14"/>
  <c r="F13" i="14"/>
  <c r="N13" i="14"/>
  <c r="G14" i="14"/>
  <c r="O14" i="14"/>
  <c r="H15" i="14"/>
  <c r="P15" i="14"/>
  <c r="I16" i="14"/>
  <c r="Q16" i="14"/>
  <c r="J17" i="14"/>
  <c r="R17" i="14"/>
  <c r="K18" i="14"/>
  <c r="S18" i="14"/>
  <c r="L19" i="14"/>
  <c r="T19" i="14"/>
  <c r="N5" i="14"/>
  <c r="H6" i="14"/>
  <c r="K9" i="14"/>
  <c r="N12" i="14"/>
  <c r="Q15" i="14"/>
  <c r="T18" i="14"/>
  <c r="I6" i="14"/>
  <c r="Q6" i="14"/>
  <c r="J7" i="14"/>
  <c r="R7" i="14"/>
  <c r="K8" i="14"/>
  <c r="S8" i="14"/>
  <c r="L9" i="14"/>
  <c r="T9" i="14"/>
  <c r="M10" i="14"/>
  <c r="F11" i="14"/>
  <c r="N11" i="14"/>
  <c r="G12" i="14"/>
  <c r="O12" i="14"/>
  <c r="H13" i="14"/>
  <c r="P13" i="14"/>
  <c r="I14" i="14"/>
  <c r="Q14" i="14"/>
  <c r="J15" i="14"/>
  <c r="R15" i="14"/>
  <c r="K16" i="14"/>
  <c r="S16" i="14"/>
  <c r="L17" i="14"/>
  <c r="T17" i="14"/>
  <c r="M18" i="14"/>
  <c r="F19" i="14"/>
  <c r="N19" i="14"/>
  <c r="H5" i="14"/>
  <c r="P5" i="14"/>
  <c r="J8" i="14"/>
  <c r="G13" i="14"/>
  <c r="K17" i="14"/>
  <c r="I5" i="4"/>
  <c r="B1" i="13" l="1" a="1"/>
  <c r="B6" i="13" s="1"/>
  <c r="B12" i="13" l="1"/>
  <c r="B11" i="13"/>
  <c r="B3" i="13"/>
  <c r="B4" i="13"/>
  <c r="B10" i="13"/>
  <c r="B2" i="13"/>
  <c r="B9" i="13"/>
  <c r="B1" i="13"/>
  <c r="B5" i="13"/>
  <c r="B8" i="13"/>
  <c r="B7" i="13"/>
  <c r="AT2" i="10"/>
  <c r="AA2" i="10" s="1"/>
  <c r="BC148" i="10"/>
  <c r="BC152" i="10"/>
  <c r="BC156" i="10"/>
  <c r="BC160" i="10"/>
  <c r="BC164" i="10"/>
  <c r="BC172" i="10"/>
  <c r="BC124" i="10"/>
  <c r="BC120" i="10"/>
  <c r="BC97" i="10"/>
  <c r="BC69" i="10"/>
  <c r="BB2" i="10"/>
  <c r="AI2" i="10" s="1"/>
  <c r="AS2" i="10"/>
  <c r="Z2" i="10" s="1"/>
  <c r="BC2" i="10"/>
  <c r="AJ2" i="10" s="1"/>
  <c r="AO2" i="10"/>
  <c r="BA2" i="10"/>
  <c r="AH2" i="10" s="1"/>
  <c r="AZ2" i="10"/>
  <c r="AG2" i="10" s="1"/>
  <c r="AW2" i="10"/>
  <c r="AD2" i="10" s="1"/>
  <c r="AU2" i="10"/>
  <c r="AB2" i="10" s="1"/>
  <c r="BC173" i="10"/>
  <c r="BC170" i="10"/>
  <c r="AR2" i="10"/>
  <c r="Y2" i="10" s="1"/>
  <c r="AY2" i="10"/>
  <c r="AF2" i="10" s="1"/>
  <c r="AQ2" i="10"/>
  <c r="X2" i="10" s="1"/>
  <c r="AX2" i="10"/>
  <c r="AE2" i="10" s="1"/>
  <c r="AP2" i="10"/>
  <c r="W2" i="10" s="1"/>
  <c r="AV2" i="10"/>
  <c r="AC2" i="10" s="1"/>
  <c r="AP1" i="11" a="1"/>
  <c r="AR257" i="11" s="1"/>
  <c r="V2" i="10" l="1"/>
  <c r="BC85" i="10"/>
  <c r="BC70" i="10"/>
  <c r="BC82" i="10"/>
  <c r="BC155" i="10"/>
  <c r="BC6" i="10"/>
  <c r="BC81" i="10"/>
  <c r="BC161" i="10"/>
  <c r="BC151" i="10"/>
  <c r="BC14" i="10"/>
  <c r="BC99" i="10"/>
  <c r="BC101" i="10"/>
  <c r="BC109" i="10"/>
  <c r="BC166" i="10"/>
  <c r="BC90" i="10"/>
  <c r="BC168" i="10"/>
  <c r="BC132" i="10"/>
  <c r="BC159" i="10"/>
  <c r="BC104" i="10"/>
  <c r="BC96" i="10"/>
  <c r="BC66" i="10"/>
  <c r="BC77" i="10"/>
  <c r="BC108" i="10"/>
  <c r="BC158" i="10"/>
  <c r="BC118" i="10"/>
  <c r="BC10" i="10"/>
  <c r="BC11" i="10"/>
  <c r="BC190" i="10"/>
  <c r="BC182" i="10"/>
  <c r="BC174" i="10"/>
  <c r="BC154" i="10"/>
  <c r="BC71" i="10"/>
  <c r="BC78" i="10"/>
  <c r="BC113" i="10"/>
  <c r="BC64" i="10"/>
  <c r="BC139" i="10"/>
  <c r="BC122" i="10"/>
  <c r="BC193" i="10"/>
  <c r="BC189" i="10"/>
  <c r="BC185" i="10"/>
  <c r="BC181" i="10"/>
  <c r="BC177" i="10"/>
  <c r="BC153" i="10"/>
  <c r="BC171" i="10"/>
  <c r="BC65" i="10"/>
  <c r="BC21" i="10"/>
  <c r="BC123" i="10"/>
  <c r="BC58" i="10"/>
  <c r="BC105" i="10"/>
  <c r="BC149" i="10"/>
  <c r="BC20" i="10"/>
  <c r="BC147" i="10"/>
  <c r="BC92" i="10"/>
  <c r="BC55" i="10"/>
  <c r="BC130" i="10"/>
  <c r="BC87" i="10"/>
  <c r="BC115" i="10"/>
  <c r="BC162" i="10"/>
  <c r="BC112" i="10"/>
  <c r="BC93" i="10"/>
  <c r="BC150" i="10"/>
  <c r="BC72" i="10"/>
  <c r="BC106" i="10"/>
  <c r="BC169" i="10"/>
  <c r="BC94" i="10"/>
  <c r="BC125" i="10"/>
  <c r="BC167" i="10"/>
  <c r="BC86" i="10"/>
  <c r="BC114" i="10"/>
  <c r="BC53" i="10"/>
  <c r="BC61" i="10"/>
  <c r="BC84" i="10"/>
  <c r="BC128" i="10"/>
  <c r="BC136" i="10"/>
  <c r="BC140" i="10"/>
  <c r="BC144" i="10"/>
  <c r="BC192" i="10"/>
  <c r="BC188" i="10"/>
  <c r="BC184" i="10"/>
  <c r="BC180" i="10"/>
  <c r="BC176" i="10"/>
  <c r="BC157" i="10"/>
  <c r="BC116" i="10"/>
  <c r="BC76" i="10"/>
  <c r="BC186" i="10"/>
  <c r="BC73" i="10"/>
  <c r="BC107" i="10"/>
  <c r="BC117" i="10"/>
  <c r="BC50" i="10"/>
  <c r="BC62" i="10"/>
  <c r="BC133" i="10"/>
  <c r="BC137" i="10"/>
  <c r="BC141" i="10"/>
  <c r="BC121" i="10"/>
  <c r="BC195" i="10"/>
  <c r="BC191" i="10"/>
  <c r="BC183" i="10"/>
  <c r="BC179" i="10"/>
  <c r="BC175" i="10"/>
  <c r="BC146" i="10"/>
  <c r="BC98" i="10"/>
  <c r="BC165" i="10"/>
  <c r="BC57" i="10"/>
  <c r="BC89" i="10"/>
  <c r="BC67" i="10"/>
  <c r="BC127" i="10"/>
  <c r="BC131" i="10"/>
  <c r="BC135" i="10"/>
  <c r="BC143" i="10"/>
  <c r="BC103" i="10"/>
  <c r="BC111" i="10"/>
  <c r="BC18" i="10"/>
  <c r="BC91" i="10"/>
  <c r="BC95" i="10"/>
  <c r="BC119" i="10"/>
  <c r="BC129" i="10"/>
  <c r="BC31" i="10"/>
  <c r="BC52" i="10"/>
  <c r="BC56" i="10"/>
  <c r="BC60" i="10"/>
  <c r="BC63" i="10"/>
  <c r="BC75" i="10"/>
  <c r="BC138" i="10"/>
  <c r="BC100" i="10"/>
  <c r="BC145" i="10"/>
  <c r="BC194" i="10"/>
  <c r="BC178" i="10"/>
  <c r="BC163" i="10"/>
  <c r="BC187" i="10"/>
  <c r="BC54" i="10"/>
  <c r="BC83" i="10"/>
  <c r="BC88" i="10"/>
  <c r="BC79" i="10"/>
  <c r="BC134" i="10"/>
  <c r="BC142" i="10"/>
  <c r="BC25" i="10"/>
  <c r="BC110" i="10"/>
  <c r="BC126" i="10"/>
  <c r="BC102" i="10"/>
  <c r="BC74" i="10"/>
  <c r="BC29" i="10"/>
  <c r="BC33" i="10"/>
  <c r="BC37" i="10"/>
  <c r="BC41" i="10"/>
  <c r="BC45" i="10"/>
  <c r="BC49" i="10"/>
  <c r="BC51" i="10"/>
  <c r="BC59" i="10"/>
  <c r="BC22" i="10"/>
  <c r="BC26" i="10"/>
  <c r="BC30" i="10"/>
  <c r="BC34" i="10"/>
  <c r="BC38" i="10"/>
  <c r="BC42" i="10"/>
  <c r="BC46" i="10"/>
  <c r="BC16" i="10"/>
  <c r="BC68" i="10"/>
  <c r="BC80" i="10"/>
  <c r="BC7" i="10"/>
  <c r="BC24" i="10"/>
  <c r="BC28" i="10"/>
  <c r="BC32" i="10"/>
  <c r="BC36" i="10"/>
  <c r="BC39" i="10"/>
  <c r="BC44" i="10"/>
  <c r="BC47" i="10"/>
  <c r="BC3" i="10"/>
  <c r="BC13" i="10"/>
  <c r="BC40" i="10"/>
  <c r="BC17" i="10"/>
  <c r="BC19" i="10"/>
  <c r="BC48" i="10"/>
  <c r="BC15" i="10"/>
  <c r="BC4" i="10"/>
  <c r="BC12" i="10"/>
  <c r="BC9" i="10"/>
  <c r="BC23" i="10"/>
  <c r="BC8" i="10"/>
  <c r="BC27" i="10"/>
  <c r="BC35" i="10"/>
  <c r="BC43" i="10"/>
  <c r="BC5" i="10"/>
  <c r="AW511" i="11"/>
  <c r="AS499" i="11"/>
  <c r="AT474" i="11"/>
  <c r="AP416" i="11"/>
  <c r="AR511" i="11"/>
  <c r="AT506" i="11"/>
  <c r="AQ453" i="11"/>
  <c r="AP312" i="11"/>
  <c r="AQ507" i="11"/>
  <c r="AQ490" i="11"/>
  <c r="AU470" i="11"/>
  <c r="AY437" i="11"/>
  <c r="AU513" i="11"/>
  <c r="AZ498" i="11"/>
  <c r="AR478" i="11"/>
  <c r="AZ454" i="11"/>
  <c r="AP328" i="11"/>
  <c r="AW508" i="11"/>
  <c r="AU495" i="11"/>
  <c r="AU485" i="11"/>
  <c r="AW473" i="11"/>
  <c r="AV435" i="11"/>
  <c r="AR506" i="11"/>
  <c r="AR498" i="11"/>
  <c r="AY494" i="11"/>
  <c r="AZ491" i="11"/>
  <c r="AX488" i="11"/>
  <c r="AP485" i="11"/>
  <c r="AT481" i="11"/>
  <c r="AS477" i="11"/>
  <c r="AX472" i="11"/>
  <c r="AP469" i="11"/>
  <c r="AS464" i="11"/>
  <c r="AY458" i="11"/>
  <c r="AP453" i="11"/>
  <c r="AW444" i="11"/>
  <c r="AS435" i="11"/>
  <c r="AQ426" i="11"/>
  <c r="AW409" i="11"/>
  <c r="AP374" i="11"/>
  <c r="AV310" i="11"/>
  <c r="AU502" i="11"/>
  <c r="AR486" i="11"/>
  <c r="AX460" i="11"/>
  <c r="AV386" i="11"/>
  <c r="AX508" i="11"/>
  <c r="AZ495" i="11"/>
  <c r="AQ482" i="11"/>
  <c r="AW460" i="11"/>
  <c r="AZ415" i="11"/>
  <c r="AT513" i="11"/>
  <c r="AX501" i="11"/>
  <c r="AY481" i="11"/>
  <c r="AY459" i="11"/>
  <c r="AR410" i="11"/>
  <c r="AY510" i="11"/>
  <c r="AZ512" i="11"/>
  <c r="AY505" i="11"/>
  <c r="AV503" i="11"/>
  <c r="AW500" i="11"/>
  <c r="AX497" i="11"/>
  <c r="AX494" i="11"/>
  <c r="AS491" i="11"/>
  <c r="AS488" i="11"/>
  <c r="AX484" i="11"/>
  <c r="AW480" i="11"/>
  <c r="AW476" i="11"/>
  <c r="AW472" i="11"/>
  <c r="AP468" i="11"/>
  <c r="AU463" i="11"/>
  <c r="AV458" i="11"/>
  <c r="AV451" i="11"/>
  <c r="AU442" i="11"/>
  <c r="AQ433" i="11"/>
  <c r="AZ423" i="11"/>
  <c r="AS403" i="11"/>
  <c r="AZ361" i="11"/>
  <c r="AV290" i="11"/>
  <c r="AT509" i="11"/>
  <c r="AQ493" i="11"/>
  <c r="AY465" i="11"/>
  <c r="AV428" i="11"/>
  <c r="AU506" i="11"/>
  <c r="AW489" i="11"/>
  <c r="AU465" i="11"/>
  <c r="AT428" i="11"/>
  <c r="AZ510" i="11"/>
  <c r="AT492" i="11"/>
  <c r="AT464" i="11"/>
  <c r="AP376" i="11"/>
  <c r="AV508" i="11"/>
  <c r="AT505" i="11"/>
  <c r="AV487" i="11"/>
  <c r="AZ475" i="11"/>
  <c r="AU462" i="11"/>
  <c r="AX457" i="11"/>
  <c r="AS451" i="11"/>
  <c r="AT442" i="11"/>
  <c r="AP433" i="11"/>
  <c r="AW423" i="11"/>
  <c r="AR403" i="11"/>
  <c r="AR361" i="11"/>
  <c r="AU285" i="11"/>
  <c r="AQ514" i="11"/>
  <c r="AP496" i="11"/>
  <c r="AX478" i="11"/>
  <c r="AR447" i="11"/>
  <c r="AY515" i="11"/>
  <c r="AY501" i="11"/>
  <c r="AQ486" i="11"/>
  <c r="AX469" i="11"/>
  <c r="AX437" i="11"/>
  <c r="AW515" i="11"/>
  <c r="AT498" i="11"/>
  <c r="AT477" i="11"/>
  <c r="AX444" i="11"/>
  <c r="AV515" i="11"/>
  <c r="AS501" i="11"/>
  <c r="AS508" i="11"/>
  <c r="AS512" i="11"/>
  <c r="AP510" i="11"/>
  <c r="AZ502" i="11"/>
  <c r="AQ497" i="11"/>
  <c r="AR491" i="11"/>
  <c r="AP472" i="11"/>
  <c r="AU514" i="11"/>
  <c r="AR512" i="11"/>
  <c r="AY509" i="11"/>
  <c r="AV507" i="11"/>
  <c r="AQ505" i="11"/>
  <c r="AY502" i="11"/>
  <c r="AP500" i="11"/>
  <c r="AP497" i="11"/>
  <c r="AX493" i="11"/>
  <c r="AY490" i="11"/>
  <c r="AU487" i="11"/>
  <c r="AW483" i="11"/>
  <c r="AW479" i="11"/>
  <c r="AY475" i="11"/>
  <c r="AS471" i="11"/>
  <c r="AQ467" i="11"/>
  <c r="AR462" i="11"/>
  <c r="AQ457" i="11"/>
  <c r="AU449" i="11"/>
  <c r="AR440" i="11"/>
  <c r="AY430" i="11"/>
  <c r="AW420" i="11"/>
  <c r="AZ395" i="11"/>
  <c r="AW346" i="11"/>
  <c r="AV263" i="11"/>
  <c r="AX504" i="11"/>
  <c r="AZ482" i="11"/>
  <c r="AR455" i="11"/>
  <c r="AS330" i="11"/>
  <c r="AR504" i="11"/>
  <c r="AV492" i="11"/>
  <c r="AQ474" i="11"/>
  <c r="AZ446" i="11"/>
  <c r="AT384" i="11"/>
  <c r="AP504" i="11"/>
  <c r="AZ488" i="11"/>
  <c r="AT469" i="11"/>
  <c r="AR426" i="11"/>
  <c r="AQ513" i="11"/>
  <c r="AZ503" i="11"/>
  <c r="AR515" i="11"/>
  <c r="AV510" i="11"/>
  <c r="AV514" i="11"/>
  <c r="AW507" i="11"/>
  <c r="AV500" i="11"/>
  <c r="AR494" i="11"/>
  <c r="AS484" i="11"/>
  <c r="AT480" i="11"/>
  <c r="AZ467" i="11"/>
  <c r="AT514" i="11"/>
  <c r="AP512" i="11"/>
  <c r="AX509" i="11"/>
  <c r="AS507" i="11"/>
  <c r="AP505" i="11"/>
  <c r="AX502" i="11"/>
  <c r="AV499" i="11"/>
  <c r="AW496" i="11"/>
  <c r="AU493" i="11"/>
  <c r="AR490" i="11"/>
  <c r="AY486" i="11"/>
  <c r="AS483" i="11"/>
  <c r="AZ478" i="11"/>
  <c r="AQ475" i="11"/>
  <c r="AR471" i="11"/>
  <c r="AU466" i="11"/>
  <c r="AY461" i="11"/>
  <c r="AW456" i="11"/>
  <c r="AT449" i="11"/>
  <c r="AP440" i="11"/>
  <c r="AX430" i="11"/>
  <c r="AV420" i="11"/>
  <c r="AS395" i="11"/>
  <c r="AP344" i="11"/>
  <c r="AT1" i="11"/>
  <c r="AT54" i="11"/>
  <c r="AT158" i="11"/>
  <c r="AU194" i="11"/>
  <c r="AY219" i="11"/>
  <c r="AZ231" i="11"/>
  <c r="AY243" i="11"/>
  <c r="AV252" i="11"/>
  <c r="AX258" i="11"/>
  <c r="AU264" i="11"/>
  <c r="AW268" i="11"/>
  <c r="AW272" i="11"/>
  <c r="AS276" i="11"/>
  <c r="AP280" i="11"/>
  <c r="AW283" i="11"/>
  <c r="AS287" i="11"/>
  <c r="AS291" i="11"/>
  <c r="AZ294" i="11"/>
  <c r="AS298" i="11"/>
  <c r="AT301" i="11"/>
  <c r="AT304" i="11"/>
  <c r="AW307" i="11"/>
  <c r="AW310" i="11"/>
  <c r="AY313" i="11"/>
  <c r="AU316" i="11"/>
  <c r="AX318" i="11"/>
  <c r="AR321" i="11"/>
  <c r="AU323" i="11"/>
  <c r="AY325" i="11"/>
  <c r="AQ328" i="11"/>
  <c r="AT330" i="11"/>
  <c r="AY332" i="11"/>
  <c r="AQ335" i="11"/>
  <c r="AU337" i="11"/>
  <c r="AX339" i="11"/>
  <c r="AP342" i="11"/>
  <c r="AU344" i="11"/>
  <c r="AX346" i="11"/>
  <c r="AQ349" i="11"/>
  <c r="AT351" i="11"/>
  <c r="AW353" i="11"/>
  <c r="AQ356" i="11"/>
  <c r="AT358" i="11"/>
  <c r="AT360" i="11"/>
  <c r="AS362" i="11"/>
  <c r="AR364" i="11"/>
  <c r="AR366" i="11"/>
  <c r="AQ368" i="11"/>
  <c r="AZ369" i="11"/>
  <c r="AW371" i="11"/>
  <c r="AV373" i="11"/>
  <c r="AU375" i="11"/>
  <c r="AR377" i="11"/>
  <c r="AZ378" i="11"/>
  <c r="AT380" i="11"/>
  <c r="AY381" i="11"/>
  <c r="AS383" i="11"/>
  <c r="AX384" i="11"/>
  <c r="AR386" i="11"/>
  <c r="AW387" i="11"/>
  <c r="AQ389" i="11"/>
  <c r="AV390" i="11"/>
  <c r="AP392" i="11"/>
  <c r="AU393" i="11"/>
  <c r="AZ394" i="11"/>
  <c r="AT396" i="11"/>
  <c r="AY397" i="11"/>
  <c r="AS399" i="11"/>
  <c r="AX400" i="11"/>
  <c r="AR402" i="11"/>
  <c r="AW403" i="11"/>
  <c r="AQ405" i="11"/>
  <c r="AR406" i="11"/>
  <c r="AU407" i="11"/>
  <c r="AW408" i="11"/>
  <c r="AX409" i="11"/>
  <c r="AZ410" i="11"/>
  <c r="AP412" i="11"/>
  <c r="AS413" i="11"/>
  <c r="AU414" i="11"/>
  <c r="AV415" i="11"/>
  <c r="AX416" i="11"/>
  <c r="AY417" i="11"/>
  <c r="AQ419" i="11"/>
  <c r="AS420" i="11"/>
  <c r="AT421" i="11"/>
  <c r="AZ80" i="11"/>
  <c r="AP165" i="11"/>
  <c r="AC165" i="11" s="1"/>
  <c r="P165" i="11" s="1"/>
  <c r="AP198" i="11"/>
  <c r="AC198" i="11" s="1"/>
  <c r="P198" i="11" s="1"/>
  <c r="AX222" i="11"/>
  <c r="AU234" i="11"/>
  <c r="AQ246" i="11"/>
  <c r="AP253" i="11"/>
  <c r="AY258" i="11"/>
  <c r="AV264" i="11"/>
  <c r="AQ269" i="11"/>
  <c r="AX272" i="11"/>
  <c r="AU276" i="11"/>
  <c r="AQ280" i="11"/>
  <c r="AX283" i="11"/>
  <c r="AX287" i="11"/>
  <c r="AT291" i="11"/>
  <c r="AR295" i="11"/>
  <c r="AU298" i="11"/>
  <c r="AU301" i="11"/>
  <c r="AX304" i="11"/>
  <c r="AX307" i="11"/>
  <c r="AZ310" i="11"/>
  <c r="AZ313" i="11"/>
  <c r="AV316" i="11"/>
  <c r="AP319" i="11"/>
  <c r="AS321" i="11"/>
  <c r="AW323" i="11"/>
  <c r="AZ325" i="11"/>
  <c r="AR328" i="11"/>
  <c r="AW330" i="11"/>
  <c r="AZ332" i="11"/>
  <c r="AS335" i="11"/>
  <c r="AV337" i="11"/>
  <c r="AY339" i="11"/>
  <c r="AS342" i="11"/>
  <c r="AV344" i="11"/>
  <c r="AZ346" i="11"/>
  <c r="AR349" i="11"/>
  <c r="AU351" i="11"/>
  <c r="AZ353" i="11"/>
  <c r="AR356" i="11"/>
  <c r="AV358" i="11"/>
  <c r="AU360" i="11"/>
  <c r="AT362" i="11"/>
  <c r="AT364" i="11"/>
  <c r="AS366" i="11"/>
  <c r="AR368" i="11"/>
  <c r="AP370" i="11"/>
  <c r="AY371" i="11"/>
  <c r="AY373" i="11"/>
  <c r="AX375" i="11"/>
  <c r="AU377" i="11"/>
  <c r="AQ379" i="11"/>
  <c r="AV380" i="11"/>
  <c r="AP382" i="11"/>
  <c r="AU383" i="11"/>
  <c r="AZ384" i="11"/>
  <c r="AT386" i="11"/>
  <c r="AY387" i="11"/>
  <c r="AS389" i="11"/>
  <c r="AX390" i="11"/>
  <c r="AR392" i="11"/>
  <c r="AW393" i="11"/>
  <c r="AQ395" i="11"/>
  <c r="AV396" i="11"/>
  <c r="AP398" i="11"/>
  <c r="AU399" i="11"/>
  <c r="AZ400" i="11"/>
  <c r="AT402" i="11"/>
  <c r="AY403" i="11"/>
  <c r="AS405" i="11"/>
  <c r="AU406" i="11"/>
  <c r="AV407" i="11"/>
  <c r="AX408" i="11"/>
  <c r="AY409" i="11"/>
  <c r="AQ411" i="11"/>
  <c r="AS412" i="11"/>
  <c r="AT413" i="11"/>
  <c r="AV414" i="11"/>
  <c r="AW415" i="11"/>
  <c r="AZ416" i="11"/>
  <c r="AQ418" i="11"/>
  <c r="AR419" i="11"/>
  <c r="AT420" i="11"/>
  <c r="AU421" i="11"/>
  <c r="AV99" i="11"/>
  <c r="AQ170" i="11"/>
  <c r="AU201" i="11"/>
  <c r="AY222" i="11"/>
  <c r="AX234" i="11"/>
  <c r="AX246" i="11"/>
  <c r="AU254" i="11"/>
  <c r="AV260" i="11"/>
  <c r="AX265" i="11"/>
  <c r="AY269" i="11"/>
  <c r="AY273" i="11"/>
  <c r="AU277" i="11"/>
  <c r="AR281" i="11"/>
  <c r="AY284" i="11"/>
  <c r="AU288" i="11"/>
  <c r="AT292" i="11"/>
  <c r="AP296" i="11"/>
  <c r="AS299" i="11"/>
  <c r="AS302" i="11"/>
  <c r="AT305" i="11"/>
  <c r="AW308" i="11"/>
  <c r="AW311" i="11"/>
  <c r="AW314" i="11"/>
  <c r="AR317" i="11"/>
  <c r="AU319" i="11"/>
  <c r="AZ321" i="11"/>
  <c r="AR324" i="11"/>
  <c r="AV326" i="11"/>
  <c r="AY328" i="11"/>
  <c r="AQ331" i="11"/>
  <c r="AV333" i="11"/>
  <c r="AY335" i="11"/>
  <c r="AR338" i="11"/>
  <c r="AU340" i="11"/>
  <c r="AX342" i="11"/>
  <c r="AR345" i="11"/>
  <c r="AU347" i="11"/>
  <c r="AY349" i="11"/>
  <c r="AQ352" i="11"/>
  <c r="AT354" i="11"/>
  <c r="AY356" i="11"/>
  <c r="AP359" i="11"/>
  <c r="AZ360" i="11"/>
  <c r="AZ362" i="11"/>
  <c r="AY364" i="11"/>
  <c r="AX366" i="11"/>
  <c r="AV368" i="11"/>
  <c r="AR370" i="11"/>
  <c r="AP372" i="11"/>
  <c r="AZ373" i="11"/>
  <c r="AY375" i="11"/>
  <c r="AV377" i="11"/>
  <c r="AR379" i="11"/>
  <c r="AW380" i="11"/>
  <c r="AQ382" i="11"/>
  <c r="AV383" i="11"/>
  <c r="AP385" i="11"/>
  <c r="AU386" i="11"/>
  <c r="AZ387" i="11"/>
  <c r="AT389" i="11"/>
  <c r="AY390" i="11"/>
  <c r="AS392" i="11"/>
  <c r="AX393" i="11"/>
  <c r="AR395" i="11"/>
  <c r="AW396" i="11"/>
  <c r="AQ398" i="11"/>
  <c r="AV399" i="11"/>
  <c r="AP401" i="11"/>
  <c r="AU402" i="11"/>
  <c r="AZ403" i="11"/>
  <c r="AT405" i="11"/>
  <c r="AV406" i="11"/>
  <c r="AW407" i="11"/>
  <c r="AZ408" i="11"/>
  <c r="AQ410" i="11"/>
  <c r="AR411" i="11"/>
  <c r="AT412" i="11"/>
  <c r="AU413" i="11"/>
  <c r="AX414" i="11"/>
  <c r="AR124" i="11"/>
  <c r="AQ180" i="11"/>
  <c r="AZ207" i="11"/>
  <c r="AW225" i="11"/>
  <c r="AX237" i="11"/>
  <c r="AW249" i="11"/>
  <c r="AU255" i="11"/>
  <c r="AW261" i="11"/>
  <c r="AW266" i="11"/>
  <c r="AW270" i="11"/>
  <c r="AS274" i="11"/>
  <c r="AZ277" i="11"/>
  <c r="AZ281" i="11"/>
  <c r="AV285" i="11"/>
  <c r="AT289" i="11"/>
  <c r="AP293" i="11"/>
  <c r="AW296" i="11"/>
  <c r="AZ299" i="11"/>
  <c r="AZ302" i="11"/>
  <c r="AQ306" i="11"/>
  <c r="AQ309" i="11"/>
  <c r="AQ312" i="11"/>
  <c r="AR315" i="11"/>
  <c r="AW317" i="11"/>
  <c r="AP320" i="11"/>
  <c r="AS322" i="11"/>
  <c r="AV324" i="11"/>
  <c r="AP327" i="11"/>
  <c r="AS329" i="11"/>
  <c r="AW331" i="11"/>
  <c r="AZ333" i="11"/>
  <c r="AR336" i="11"/>
  <c r="AW338" i="11"/>
  <c r="AZ340" i="11"/>
  <c r="AS343" i="11"/>
  <c r="AV345" i="11"/>
  <c r="AY347" i="11"/>
  <c r="AS350" i="11"/>
  <c r="AV352" i="11"/>
  <c r="AZ354" i="11"/>
  <c r="AR357" i="11"/>
  <c r="AT359" i="11"/>
  <c r="AS361" i="11"/>
  <c r="AS363" i="11"/>
  <c r="AR365" i="11"/>
  <c r="AQ367" i="11"/>
  <c r="AZ368" i="11"/>
  <c r="AW370" i="11"/>
  <c r="AV372" i="11"/>
  <c r="AV374" i="11"/>
  <c r="AT376" i="11"/>
  <c r="AP378" i="11"/>
  <c r="AW379" i="11"/>
  <c r="AQ381" i="11"/>
  <c r="AV382" i="11"/>
  <c r="AP384" i="11"/>
  <c r="AU385" i="11"/>
  <c r="AZ386" i="11"/>
  <c r="AT388" i="11"/>
  <c r="AY389" i="11"/>
  <c r="AS391" i="11"/>
  <c r="AX392" i="11"/>
  <c r="AR394" i="11"/>
  <c r="AW395" i="11"/>
  <c r="AQ397" i="11"/>
  <c r="AV398" i="11"/>
  <c r="AP400" i="11"/>
  <c r="AU401" i="11"/>
  <c r="AZ402" i="11"/>
  <c r="AT404" i="11"/>
  <c r="AX405" i="11"/>
  <c r="AY406" i="11"/>
  <c r="AP408" i="11"/>
  <c r="AQ409" i="11"/>
  <c r="AT410" i="11"/>
  <c r="AV411" i="11"/>
  <c r="AW412" i="11"/>
  <c r="AY413" i="11"/>
  <c r="AZ414" i="11"/>
  <c r="AR416" i="11"/>
  <c r="AT417" i="11"/>
  <c r="AU418" i="11"/>
  <c r="AW419" i="11"/>
  <c r="AX420" i="11"/>
  <c r="AP422" i="11"/>
  <c r="AT134" i="11"/>
  <c r="AZ183" i="11"/>
  <c r="AW210" i="11"/>
  <c r="AV228" i="11"/>
  <c r="AS240" i="11"/>
  <c r="AZ249" i="11"/>
  <c r="AZ255" i="11"/>
  <c r="AX261" i="11"/>
  <c r="AP267" i="11"/>
  <c r="AZ270" i="11"/>
  <c r="AV274" i="11"/>
  <c r="AU278" i="11"/>
  <c r="AQ282" i="11"/>
  <c r="AY285" i="11"/>
  <c r="AU289" i="11"/>
  <c r="AQ293" i="11"/>
  <c r="AP297" i="11"/>
  <c r="AP300" i="11"/>
  <c r="AR303" i="11"/>
  <c r="AR306" i="11"/>
  <c r="AR309" i="11"/>
  <c r="AU312" i="11"/>
  <c r="AS315" i="11"/>
  <c r="AY317" i="11"/>
  <c r="AQ320" i="11"/>
  <c r="AT322" i="11"/>
  <c r="AY324" i="11"/>
  <c r="AQ327" i="11"/>
  <c r="AU329" i="11"/>
  <c r="AX331" i="11"/>
  <c r="AP334" i="11"/>
  <c r="AU336" i="11"/>
  <c r="AX338" i="11"/>
  <c r="AQ341" i="11"/>
  <c r="AT343" i="11"/>
  <c r="AW345" i="11"/>
  <c r="AQ348" i="11"/>
  <c r="AT350" i="11"/>
  <c r="AX352" i="11"/>
  <c r="AP355" i="11"/>
  <c r="AS357" i="11"/>
  <c r="AU359" i="11"/>
  <c r="AU361" i="11"/>
  <c r="AT363" i="11"/>
  <c r="AS365" i="11"/>
  <c r="AS367" i="11"/>
  <c r="AQ369" i="11"/>
  <c r="AZ370" i="11"/>
  <c r="AY372" i="11"/>
  <c r="AX374" i="11"/>
  <c r="AV376" i="11"/>
  <c r="AS378" i="11"/>
  <c r="AY379" i="11"/>
  <c r="AS381" i="11"/>
  <c r="AX382" i="11"/>
  <c r="AR384" i="11"/>
  <c r="AW385" i="11"/>
  <c r="AQ387" i="11"/>
  <c r="AV388" i="11"/>
  <c r="AP390" i="11"/>
  <c r="AU391" i="11"/>
  <c r="AZ392" i="11"/>
  <c r="AT394" i="11"/>
  <c r="AY395" i="11"/>
  <c r="AS397" i="11"/>
  <c r="AX398" i="11"/>
  <c r="AR400" i="11"/>
  <c r="AW401" i="11"/>
  <c r="AQ403" i="11"/>
  <c r="AV404" i="11"/>
  <c r="AY405" i="11"/>
  <c r="AZ406" i="11"/>
  <c r="AR408" i="11"/>
  <c r="AT409" i="11"/>
  <c r="AU410" i="11"/>
  <c r="AW411" i="11"/>
  <c r="AX412" i="11"/>
  <c r="AP414" i="11"/>
  <c r="AR415" i="11"/>
  <c r="AS416" i="11"/>
  <c r="AU417" i="11"/>
  <c r="AV418" i="11"/>
  <c r="AY419" i="11"/>
  <c r="AP421" i="11"/>
  <c r="AQ422" i="11"/>
  <c r="AS114" i="11"/>
  <c r="AP217" i="11"/>
  <c r="AT251" i="11"/>
  <c r="AU266" i="11"/>
  <c r="AQ276" i="11"/>
  <c r="AW286" i="11"/>
  <c r="AU296" i="11"/>
  <c r="AS304" i="11"/>
  <c r="AQ313" i="11"/>
  <c r="AY319" i="11"/>
  <c r="AW325" i="11"/>
  <c r="AT332" i="11"/>
  <c r="AT338" i="11"/>
  <c r="AR344" i="11"/>
  <c r="AP351" i="11"/>
  <c r="AQ357" i="11"/>
  <c r="AR362" i="11"/>
  <c r="AX367" i="11"/>
  <c r="AQ372" i="11"/>
  <c r="AY376" i="11"/>
  <c r="AT381" i="11"/>
  <c r="AQ385" i="11"/>
  <c r="AX388" i="11"/>
  <c r="AP393" i="11"/>
  <c r="AX396" i="11"/>
  <c r="AT400" i="11"/>
  <c r="AW404" i="11"/>
  <c r="AZ407" i="11"/>
  <c r="AY410" i="11"/>
  <c r="AQ414" i="11"/>
  <c r="AW416" i="11"/>
  <c r="AZ418" i="11"/>
  <c r="AS421" i="11"/>
  <c r="AZ422" i="11"/>
  <c r="AR424" i="11"/>
  <c r="AT425" i="11"/>
  <c r="AU426" i="11"/>
  <c r="AW427" i="11"/>
  <c r="AX428" i="11"/>
  <c r="AP430" i="11"/>
  <c r="AR431" i="11"/>
  <c r="AS432" i="11"/>
  <c r="AU433" i="11"/>
  <c r="AV434" i="11"/>
  <c r="AY435" i="11"/>
  <c r="AP437" i="11"/>
  <c r="AQ438" i="11"/>
  <c r="AS439" i="11"/>
  <c r="AT440" i="11"/>
  <c r="AW441" i="11"/>
  <c r="AY442" i="11"/>
  <c r="AZ443" i="11"/>
  <c r="AQ445" i="11"/>
  <c r="AR446" i="11"/>
  <c r="AU447" i="11"/>
  <c r="AW448" i="11"/>
  <c r="AX449" i="11"/>
  <c r="AZ450" i="11"/>
  <c r="AP452" i="11"/>
  <c r="AS453" i="11"/>
  <c r="AU454" i="11"/>
  <c r="AV455" i="11"/>
  <c r="AX456" i="11"/>
  <c r="AY457" i="11"/>
  <c r="AQ459" i="11"/>
  <c r="AS460" i="11"/>
  <c r="AT461" i="11"/>
  <c r="AV462" i="11"/>
  <c r="AW463" i="11"/>
  <c r="AZ464" i="11"/>
  <c r="AQ466" i="11"/>
  <c r="AR467" i="11"/>
  <c r="AT468" i="11"/>
  <c r="AU469" i="11"/>
  <c r="AX470" i="11"/>
  <c r="AZ471" i="11"/>
  <c r="AP473" i="11"/>
  <c r="AR474" i="11"/>
  <c r="AS475" i="11"/>
  <c r="AV476" i="11"/>
  <c r="AX477" i="11"/>
  <c r="AY478" i="11"/>
  <c r="AP480" i="11"/>
  <c r="AQ481" i="11"/>
  <c r="AT482" i="11"/>
  <c r="AV483" i="11"/>
  <c r="AW484" i="11"/>
  <c r="AY485" i="11"/>
  <c r="AZ486" i="11"/>
  <c r="AR488" i="11"/>
  <c r="AT489" i="11"/>
  <c r="AQ142" i="11"/>
  <c r="AT225" i="11"/>
  <c r="AS252" i="11"/>
  <c r="AZ267" i="11"/>
  <c r="AY277" i="11"/>
  <c r="AR287" i="11"/>
  <c r="AV297" i="11"/>
  <c r="AY305" i="11"/>
  <c r="AV313" i="11"/>
  <c r="AX320" i="11"/>
  <c r="AX326" i="11"/>
  <c r="AV332" i="11"/>
  <c r="AT339" i="11"/>
  <c r="AU345" i="11"/>
  <c r="AS351" i="11"/>
  <c r="AZ357" i="11"/>
  <c r="AQ363" i="11"/>
  <c r="AP368" i="11"/>
  <c r="AZ372" i="11"/>
  <c r="AW377" i="11"/>
  <c r="AU381" i="11"/>
  <c r="AX385" i="11"/>
  <c r="AU389" i="11"/>
  <c r="AQ393" i="11"/>
  <c r="AT397" i="11"/>
  <c r="AQ401" i="11"/>
  <c r="AX404" i="11"/>
  <c r="AS408" i="11"/>
  <c r="AS411" i="11"/>
  <c r="AR414" i="11"/>
  <c r="AP417" i="11"/>
  <c r="AS419" i="11"/>
  <c r="AX421" i="11"/>
  <c r="AR423" i="11"/>
  <c r="AS424" i="11"/>
  <c r="AU425" i="11"/>
  <c r="AV426" i="11"/>
  <c r="AY427" i="11"/>
  <c r="AP429" i="11"/>
  <c r="AQ430" i="11"/>
  <c r="AS431" i="11"/>
  <c r="AT432" i="11"/>
  <c r="AW433" i="11"/>
  <c r="AY434" i="11"/>
  <c r="AZ435" i="11"/>
  <c r="AQ437" i="11"/>
  <c r="AR438" i="11"/>
  <c r="AU439" i="11"/>
  <c r="AW440" i="11"/>
  <c r="AX441" i="11"/>
  <c r="AZ442" i="11"/>
  <c r="AP444" i="11"/>
  <c r="AS445" i="11"/>
  <c r="AU446" i="11"/>
  <c r="AV447" i="11"/>
  <c r="AX448" i="11"/>
  <c r="AY449" i="11"/>
  <c r="AQ451" i="11"/>
  <c r="AS452" i="11"/>
  <c r="AT453" i="11"/>
  <c r="AV454" i="11"/>
  <c r="AW455" i="11"/>
  <c r="AZ456" i="11"/>
  <c r="AQ458" i="11"/>
  <c r="AR459" i="11"/>
  <c r="AT460" i="11"/>
  <c r="AU461" i="11"/>
  <c r="AX462" i="11"/>
  <c r="AZ463" i="11"/>
  <c r="AP465" i="11"/>
  <c r="AR466" i="11"/>
  <c r="AS467" i="11"/>
  <c r="AV150" i="11"/>
  <c r="AZ228" i="11"/>
  <c r="AR255" i="11"/>
  <c r="AT268" i="11"/>
  <c r="AR279" i="11"/>
  <c r="AQ289" i="11"/>
  <c r="AQ298" i="11"/>
  <c r="AP307" i="11"/>
  <c r="AZ314" i="11"/>
  <c r="AZ320" i="11"/>
  <c r="AX327" i="11"/>
  <c r="AY333" i="11"/>
  <c r="AW339" i="11"/>
  <c r="AS346" i="11"/>
  <c r="AU352" i="11"/>
  <c r="AS358" i="11"/>
  <c r="AY363" i="11"/>
  <c r="AX368" i="11"/>
  <c r="AQ373" i="11"/>
  <c r="AT378" i="11"/>
  <c r="AR382" i="11"/>
  <c r="AY385" i="11"/>
  <c r="AQ390" i="11"/>
  <c r="AY393" i="11"/>
  <c r="AU397" i="11"/>
  <c r="AX401" i="11"/>
  <c r="AU405" i="11"/>
  <c r="AT408" i="11"/>
  <c r="AY411" i="11"/>
  <c r="AY414" i="11"/>
  <c r="AQ417" i="11"/>
  <c r="AV419" i="11"/>
  <c r="AY421" i="11"/>
  <c r="AS423" i="11"/>
  <c r="AT424" i="11"/>
  <c r="AW425" i="11"/>
  <c r="AY426" i="11"/>
  <c r="AZ427" i="11"/>
  <c r="AQ429" i="11"/>
  <c r="AR430" i="11"/>
  <c r="AU431" i="11"/>
  <c r="AW432" i="11"/>
  <c r="AX433" i="11"/>
  <c r="AZ434" i="11"/>
  <c r="AP436" i="11"/>
  <c r="AS437" i="11"/>
  <c r="AU438" i="11"/>
  <c r="AV439" i="11"/>
  <c r="AX440" i="11"/>
  <c r="AY441" i="11"/>
  <c r="AQ443" i="11"/>
  <c r="AS444" i="11"/>
  <c r="AT445" i="11"/>
  <c r="AV446" i="11"/>
  <c r="AW447" i="11"/>
  <c r="AZ448" i="11"/>
  <c r="AQ450" i="11"/>
  <c r="AR451" i="11"/>
  <c r="AT452" i="11"/>
  <c r="AU453" i="11"/>
  <c r="AX454" i="11"/>
  <c r="AZ455" i="11"/>
  <c r="AP457" i="11"/>
  <c r="AR458" i="11"/>
  <c r="AS459" i="11"/>
  <c r="AV460" i="11"/>
  <c r="AX461" i="11"/>
  <c r="AY462" i="11"/>
  <c r="AP464" i="11"/>
  <c r="AQ465" i="11"/>
  <c r="AT466" i="11"/>
  <c r="AV467" i="11"/>
  <c r="AW468" i="11"/>
  <c r="AY469" i="11"/>
  <c r="AZ470" i="11"/>
  <c r="AR472" i="11"/>
  <c r="AT473" i="11"/>
  <c r="AU474" i="11"/>
  <c r="AW475" i="11"/>
  <c r="AX476" i="11"/>
  <c r="AP478" i="11"/>
  <c r="AR479" i="11"/>
  <c r="AS480" i="11"/>
  <c r="AU481" i="11"/>
  <c r="AV482" i="11"/>
  <c r="AY187" i="11"/>
  <c r="AT237" i="11"/>
  <c r="AQ258" i="11"/>
  <c r="AZ271" i="11"/>
  <c r="AU281" i="11"/>
  <c r="AY290" i="11"/>
  <c r="AY300" i="11"/>
  <c r="AP309" i="11"/>
  <c r="AT316" i="11"/>
  <c r="AP323" i="11"/>
  <c r="AR329" i="11"/>
  <c r="AP335" i="11"/>
  <c r="AW341" i="11"/>
  <c r="AX347" i="11"/>
  <c r="AV353" i="11"/>
  <c r="AP360" i="11"/>
  <c r="AQ365" i="11"/>
  <c r="AW369" i="11"/>
  <c r="AZ374" i="11"/>
  <c r="AS379" i="11"/>
  <c r="AZ382" i="11"/>
  <c r="AR387" i="11"/>
  <c r="AZ390" i="11"/>
  <c r="AV394" i="11"/>
  <c r="AY398" i="11"/>
  <c r="AV402" i="11"/>
  <c r="AQ406" i="11"/>
  <c r="AU409" i="11"/>
  <c r="AV412" i="11"/>
  <c r="AU415" i="11"/>
  <c r="AX417" i="11"/>
  <c r="AP420" i="11"/>
  <c r="AU422" i="11"/>
  <c r="AV423" i="11"/>
  <c r="AX424" i="11"/>
  <c r="AY425" i="11"/>
  <c r="AQ427" i="11"/>
  <c r="AS428" i="11"/>
  <c r="AT429" i="11"/>
  <c r="AV430" i="11"/>
  <c r="AW431" i="11"/>
  <c r="AZ432" i="11"/>
  <c r="AQ434" i="11"/>
  <c r="AR435" i="11"/>
  <c r="AT436" i="11"/>
  <c r="AU437" i="11"/>
  <c r="AX438" i="11"/>
  <c r="AZ439" i="11"/>
  <c r="AP441" i="11"/>
  <c r="AR442" i="11"/>
  <c r="AS443" i="11"/>
  <c r="AV444" i="11"/>
  <c r="AX445" i="11"/>
  <c r="AY446" i="11"/>
  <c r="AP448" i="11"/>
  <c r="AQ449" i="11"/>
  <c r="AQ191" i="11"/>
  <c r="AV240" i="11"/>
  <c r="AP261" i="11"/>
  <c r="AQ272" i="11"/>
  <c r="AP283" i="11"/>
  <c r="AY292" i="11"/>
  <c r="AR301" i="11"/>
  <c r="AQ310" i="11"/>
  <c r="AV317" i="11"/>
  <c r="AT323" i="11"/>
  <c r="AP330" i="11"/>
  <c r="AQ336" i="11"/>
  <c r="AZ341" i="11"/>
  <c r="AV348" i="11"/>
  <c r="AX354" i="11"/>
  <c r="AR360" i="11"/>
  <c r="AY365" i="11"/>
  <c r="AV370" i="11"/>
  <c r="AP375" i="11"/>
  <c r="AZ379" i="11"/>
  <c r="AW383" i="11"/>
  <c r="AS387" i="11"/>
  <c r="AV391" i="11"/>
  <c r="AY174" i="11"/>
  <c r="AQ264" i="11"/>
  <c r="AR294" i="11"/>
  <c r="AP316" i="11"/>
  <c r="AU331" i="11"/>
  <c r="AZ348" i="11"/>
  <c r="AQ364" i="11"/>
  <c r="AX376" i="11"/>
  <c r="AP388" i="11"/>
  <c r="AP396" i="11"/>
  <c r="AP404" i="11"/>
  <c r="AV410" i="11"/>
  <c r="AT416" i="11"/>
  <c r="AQ421" i="11"/>
  <c r="AP424" i="11"/>
  <c r="AT426" i="11"/>
  <c r="AW428" i="11"/>
  <c r="AZ430" i="11"/>
  <c r="AT433" i="11"/>
  <c r="AW435" i="11"/>
  <c r="AP438" i="11"/>
  <c r="AS440" i="11"/>
  <c r="AV442" i="11"/>
  <c r="AP445" i="11"/>
  <c r="AS447" i="11"/>
  <c r="AW449" i="11"/>
  <c r="AW451" i="11"/>
  <c r="AX453" i="11"/>
  <c r="AS455" i="11"/>
  <c r="AT457" i="11"/>
  <c r="AZ458" i="11"/>
  <c r="AP461" i="11"/>
  <c r="AZ462" i="11"/>
  <c r="AW464" i="11"/>
  <c r="AV466" i="11"/>
  <c r="AS468" i="11"/>
  <c r="AP470" i="11"/>
  <c r="AU471" i="11"/>
  <c r="AZ472" i="11"/>
  <c r="AV474" i="11"/>
  <c r="AP476" i="11"/>
  <c r="AU477" i="11"/>
  <c r="AS479" i="11"/>
  <c r="AX480" i="11"/>
  <c r="AR482" i="11"/>
  <c r="AY483" i="11"/>
  <c r="AQ485" i="11"/>
  <c r="AU486" i="11"/>
  <c r="AW487" i="11"/>
  <c r="AP489" i="11"/>
  <c r="AT490" i="11"/>
  <c r="AV491" i="11"/>
  <c r="AW492" i="11"/>
  <c r="AY493" i="11"/>
  <c r="AZ494" i="11"/>
  <c r="AR496" i="11"/>
  <c r="AT497" i="11"/>
  <c r="AU498" i="11"/>
  <c r="AW499" i="11"/>
  <c r="AX500" i="11"/>
  <c r="AP502" i="11"/>
  <c r="AR503" i="11"/>
  <c r="AS504" i="11"/>
  <c r="AU505" i="11"/>
  <c r="AV506" i="11"/>
  <c r="AY507" i="11"/>
  <c r="AP509" i="11"/>
  <c r="AQ510" i="11"/>
  <c r="AS511" i="11"/>
  <c r="AT512" i="11"/>
  <c r="AW513" i="11"/>
  <c r="AY514" i="11"/>
  <c r="AZ515" i="11"/>
  <c r="AU445" i="11"/>
  <c r="AQ470" i="11"/>
  <c r="AY474" i="11"/>
  <c r="AY477" i="11"/>
  <c r="AZ480" i="11"/>
  <c r="AU482" i="11"/>
  <c r="AS485" i="11"/>
  <c r="AV486" i="11"/>
  <c r="AQ489" i="11"/>
  <c r="AU490" i="11"/>
  <c r="AW491" i="11"/>
  <c r="AP494" i="11"/>
  <c r="AR495" i="11"/>
  <c r="AU497" i="11"/>
  <c r="AV498" i="11"/>
  <c r="AP501" i="11"/>
  <c r="AQ502" i="11"/>
  <c r="AS503" i="11"/>
  <c r="AW505" i="11"/>
  <c r="AY506" i="11"/>
  <c r="AQ509" i="11"/>
  <c r="AR510" i="11"/>
  <c r="AW512" i="11"/>
  <c r="AX513" i="11"/>
  <c r="AV511" i="11"/>
  <c r="AY513" i="11"/>
  <c r="AR231" i="11"/>
  <c r="AR322" i="11"/>
  <c r="AS337" i="11"/>
  <c r="AR369" i="11"/>
  <c r="AX380" i="11"/>
  <c r="AW399" i="11"/>
  <c r="AQ413" i="11"/>
  <c r="AX422" i="11"/>
  <c r="AP425" i="11"/>
  <c r="AP432" i="11"/>
  <c r="AW436" i="11"/>
  <c r="AT441" i="11"/>
  <c r="AP446" i="11"/>
  <c r="AU450" i="11"/>
  <c r="AR456" i="11"/>
  <c r="AW204" i="11"/>
  <c r="AU270" i="11"/>
  <c r="AW294" i="11"/>
  <c r="AT318" i="11"/>
  <c r="AW334" i="11"/>
  <c r="AP350" i="11"/>
  <c r="AP366" i="11"/>
  <c r="AU378" i="11"/>
  <c r="AW388" i="11"/>
  <c r="AR398" i="11"/>
  <c r="AP406" i="11"/>
  <c r="AZ411" i="11"/>
  <c r="AW417" i="11"/>
  <c r="AR422" i="11"/>
  <c r="AW424" i="11"/>
  <c r="AZ426" i="11"/>
  <c r="AS429" i="11"/>
  <c r="AV431" i="11"/>
  <c r="AY433" i="11"/>
  <c r="AS436" i="11"/>
  <c r="AV438" i="11"/>
  <c r="AZ440" i="11"/>
  <c r="AR443" i="11"/>
  <c r="AZ447" i="11"/>
  <c r="AR450" i="11"/>
  <c r="AY451" i="11"/>
  <c r="AY453" i="11"/>
  <c r="AU455" i="11"/>
  <c r="AU457" i="11"/>
  <c r="AV459" i="11"/>
  <c r="AQ461" i="11"/>
  <c r="AR463" i="11"/>
  <c r="AX464" i="11"/>
  <c r="AY466" i="11"/>
  <c r="AV468" i="11"/>
  <c r="AV471" i="11"/>
  <c r="AQ473" i="11"/>
  <c r="AS476" i="11"/>
  <c r="AU479" i="11"/>
  <c r="AZ483" i="11"/>
  <c r="AZ487" i="11"/>
  <c r="AX492" i="11"/>
  <c r="AS496" i="11"/>
  <c r="AY499" i="11"/>
  <c r="AT504" i="11"/>
  <c r="AZ507" i="11"/>
  <c r="AU511" i="11"/>
  <c r="AZ514" i="11"/>
  <c r="AQ515" i="11"/>
  <c r="AV275" i="11"/>
  <c r="AW355" i="11"/>
  <c r="AW391" i="11"/>
  <c r="AT418" i="11"/>
  <c r="AS427" i="11"/>
  <c r="AT434" i="11"/>
  <c r="AW443" i="11"/>
  <c r="AV452" i="11"/>
  <c r="AP214" i="11"/>
  <c r="AR274" i="11"/>
  <c r="AV299" i="11"/>
  <c r="AW318" i="11"/>
  <c r="AZ336" i="11"/>
  <c r="AS353" i="11"/>
  <c r="AP367" i="11"/>
  <c r="AP380" i="11"/>
  <c r="AR390" i="11"/>
  <c r="AZ398" i="11"/>
  <c r="AX406" i="11"/>
  <c r="AP413" i="11"/>
  <c r="AR418" i="11"/>
  <c r="AV422" i="11"/>
  <c r="AZ424" i="11"/>
  <c r="AR427" i="11"/>
  <c r="AU429" i="11"/>
  <c r="AZ431" i="11"/>
  <c r="AR434" i="11"/>
  <c r="AV436" i="11"/>
  <c r="AY438" i="11"/>
  <c r="AQ441" i="11"/>
  <c r="AV443" i="11"/>
  <c r="AY445" i="11"/>
  <c r="AR448" i="11"/>
  <c r="AT450" i="11"/>
  <c r="AZ451" i="11"/>
  <c r="AP454" i="11"/>
  <c r="AP456" i="11"/>
  <c r="AW457" i="11"/>
  <c r="AW459" i="11"/>
  <c r="AS461" i="11"/>
  <c r="AS463" i="11"/>
  <c r="AT465" i="11"/>
  <c r="AZ466" i="11"/>
  <c r="AX468" i="11"/>
  <c r="AR470" i="11"/>
  <c r="AW471" i="11"/>
  <c r="AU473" i="11"/>
  <c r="AZ474" i="11"/>
  <c r="AT476" i="11"/>
  <c r="AQ478" i="11"/>
  <c r="AV479" i="11"/>
  <c r="AP481" i="11"/>
  <c r="AY482" i="11"/>
  <c r="AP484" i="11"/>
  <c r="AT485" i="11"/>
  <c r="AX486" i="11"/>
  <c r="AP488" i="11"/>
  <c r="AU489" i="11"/>
  <c r="AV490" i="11"/>
  <c r="AY491" i="11"/>
  <c r="AP493" i="11"/>
  <c r="AQ494" i="11"/>
  <c r="AS495" i="11"/>
  <c r="AT496" i="11"/>
  <c r="AW497" i="11"/>
  <c r="AY498" i="11"/>
  <c r="AZ499" i="11"/>
  <c r="AQ501" i="11"/>
  <c r="AR502" i="11"/>
  <c r="AU503" i="11"/>
  <c r="AW504" i="11"/>
  <c r="AX505" i="11"/>
  <c r="AZ506" i="11"/>
  <c r="AP508" i="11"/>
  <c r="AS509" i="11"/>
  <c r="AU510" i="11"/>
  <c r="AX512" i="11"/>
  <c r="AY302" i="11"/>
  <c r="AR407" i="11"/>
  <c r="AX429" i="11"/>
  <c r="AZ438" i="11"/>
  <c r="AS448" i="11"/>
  <c r="AQ454" i="11"/>
  <c r="AR243" i="11"/>
  <c r="AX279" i="11"/>
  <c r="AZ303" i="11"/>
  <c r="AU324" i="11"/>
  <c r="AY340" i="11"/>
  <c r="AY355" i="11"/>
  <c r="AP371" i="11"/>
  <c r="AY382" i="11"/>
  <c r="AT392" i="11"/>
  <c r="AS400" i="11"/>
  <c r="AS407" i="11"/>
  <c r="AX413" i="11"/>
  <c r="AY418" i="11"/>
  <c r="AY422" i="11"/>
  <c r="AQ425" i="11"/>
  <c r="AV427" i="11"/>
  <c r="AY429" i="11"/>
  <c r="AR432" i="11"/>
  <c r="AU434" i="11"/>
  <c r="AX436" i="11"/>
  <c r="AR439" i="11"/>
  <c r="AU441" i="11"/>
  <c r="AY443" i="11"/>
  <c r="AQ446" i="11"/>
  <c r="AT448" i="11"/>
  <c r="AV450" i="11"/>
  <c r="AW452" i="11"/>
  <c r="AR454" i="11"/>
  <c r="AS456" i="11"/>
  <c r="AT458" i="11"/>
  <c r="AZ459" i="11"/>
  <c r="AP462" i="11"/>
  <c r="AV463" i="11"/>
  <c r="AW465" i="11"/>
  <c r="AW467" i="11"/>
  <c r="AQ469" i="11"/>
  <c r="AV470" i="11"/>
  <c r="AS472" i="11"/>
  <c r="AX473" i="11"/>
  <c r="AR475" i="11"/>
  <c r="AP477" i="11"/>
  <c r="AU478" i="11"/>
  <c r="AZ479" i="11"/>
  <c r="AW481" i="11"/>
  <c r="AQ483" i="11"/>
  <c r="AT484" i="11"/>
  <c r="AX485" i="11"/>
  <c r="AR487" i="11"/>
  <c r="AT488" i="11"/>
  <c r="AX489" i="11"/>
  <c r="AZ490" i="11"/>
  <c r="AP492" i="11"/>
  <c r="AS493" i="11"/>
  <c r="AU494" i="11"/>
  <c r="AV495" i="11"/>
  <c r="AX496" i="11"/>
  <c r="AY497" i="11"/>
  <c r="AQ499" i="11"/>
  <c r="AS500" i="11"/>
  <c r="AT501" i="11"/>
  <c r="AV502" i="11"/>
  <c r="AW503" i="11"/>
  <c r="AZ504" i="11"/>
  <c r="AQ506" i="11"/>
  <c r="AR507" i="11"/>
  <c r="AT508" i="11"/>
  <c r="AU509" i="11"/>
  <c r="AX510" i="11"/>
  <c r="AZ511" i="11"/>
  <c r="AP513" i="11"/>
  <c r="AR514" i="11"/>
  <c r="AS515" i="11"/>
  <c r="AU458" i="11"/>
  <c r="AV475" i="11"/>
  <c r="AR480" i="11"/>
  <c r="AR483" i="11"/>
  <c r="AP486" i="11"/>
  <c r="AS487" i="11"/>
  <c r="AY489" i="11"/>
  <c r="AS492" i="11"/>
  <c r="AV494" i="11"/>
  <c r="AW495" i="11"/>
  <c r="AQ498" i="11"/>
  <c r="AR499" i="11"/>
  <c r="AU501" i="11"/>
  <c r="AT249" i="11"/>
  <c r="AV283" i="11"/>
  <c r="AS307" i="11"/>
  <c r="AS325" i="11"/>
  <c r="AQ343" i="11"/>
  <c r="AS359" i="11"/>
  <c r="AQ371" i="11"/>
  <c r="AS384" i="11"/>
  <c r="AU394" i="11"/>
  <c r="AY401" i="11"/>
  <c r="AP409" i="11"/>
  <c r="AS415" i="11"/>
  <c r="AZ419" i="11"/>
  <c r="AU423" i="11"/>
  <c r="AX425" i="11"/>
  <c r="AP428" i="11"/>
  <c r="AU430" i="11"/>
  <c r="AX432" i="11"/>
  <c r="AQ435" i="11"/>
  <c r="AT437" i="11"/>
  <c r="AW439" i="11"/>
  <c r="AQ442" i="11"/>
  <c r="AT444" i="11"/>
  <c r="AX446" i="11"/>
  <c r="AP449" i="11"/>
  <c r="AY450" i="11"/>
  <c r="AX452" i="11"/>
  <c r="AY454" i="11"/>
  <c r="AT456" i="11"/>
  <c r="AP460" i="11"/>
  <c r="AQ462" i="11"/>
  <c r="AR464" i="11"/>
  <c r="AX465" i="11"/>
  <c r="AY467" i="11"/>
  <c r="AS469" i="11"/>
  <c r="AY470" i="11"/>
  <c r="AT472" i="11"/>
  <c r="AY473" i="11"/>
  <c r="AQ477" i="11"/>
  <c r="AV478" i="11"/>
  <c r="AX481" i="11"/>
  <c r="AV484" i="11"/>
  <c r="AW488" i="11"/>
  <c r="AQ491" i="11"/>
  <c r="AT493" i="11"/>
  <c r="AZ496" i="11"/>
  <c r="AT500" i="11"/>
  <c r="AV219" i="11"/>
  <c r="AS216" i="11"/>
  <c r="AV213" i="11"/>
  <c r="AU210" i="11"/>
  <c r="AX207" i="11"/>
  <c r="AT204" i="11"/>
  <c r="AV200" i="11"/>
  <c r="AW197" i="11"/>
  <c r="AZ193" i="11"/>
  <c r="AP191" i="11"/>
  <c r="AC191" i="11" s="1"/>
  <c r="P191" i="11" s="1"/>
  <c r="AS187" i="11"/>
  <c r="AR183" i="11"/>
  <c r="AS179" i="11"/>
  <c r="AV174" i="11"/>
  <c r="AP170" i="11"/>
  <c r="AC170" i="11" s="1"/>
  <c r="P170" i="11" s="1"/>
  <c r="AZ164" i="11"/>
  <c r="AW156" i="11"/>
  <c r="AY148" i="11"/>
  <c r="AP141" i="11"/>
  <c r="AC141" i="11" s="1"/>
  <c r="P141" i="11" s="1"/>
  <c r="AS132" i="11"/>
  <c r="AZ122" i="11"/>
  <c r="AT111" i="11"/>
  <c r="AV97" i="11"/>
  <c r="AY80" i="11"/>
  <c r="AS54" i="11"/>
  <c r="AX515" i="11"/>
  <c r="AP515" i="11"/>
  <c r="AS514" i="11"/>
  <c r="AV513" i="11"/>
  <c r="AY512" i="11"/>
  <c r="AQ512" i="11"/>
  <c r="AT511" i="11"/>
  <c r="AW510" i="11"/>
  <c r="AZ509" i="11"/>
  <c r="AR509" i="11"/>
  <c r="AU508" i="11"/>
  <c r="AX507" i="11"/>
  <c r="AP507" i="11"/>
  <c r="AS506" i="11"/>
  <c r="AV505" i="11"/>
  <c r="AY504" i="11"/>
  <c r="AQ504" i="11"/>
  <c r="AT503" i="11"/>
  <c r="AW502" i="11"/>
  <c r="AZ501" i="11"/>
  <c r="AR501" i="11"/>
  <c r="AU500" i="11"/>
  <c r="AX499" i="11"/>
  <c r="AP499" i="11"/>
  <c r="AS498" i="11"/>
  <c r="AV497" i="11"/>
  <c r="AY496" i="11"/>
  <c r="AQ496" i="11"/>
  <c r="AT495" i="11"/>
  <c r="AW494" i="11"/>
  <c r="AZ493" i="11"/>
  <c r="AR493" i="11"/>
  <c r="AU492" i="11"/>
  <c r="AX491" i="11"/>
  <c r="AP491" i="11"/>
  <c r="AS490" i="11"/>
  <c r="AV489" i="11"/>
  <c r="AY488" i="11"/>
  <c r="AQ488" i="11"/>
  <c r="AT487" i="11"/>
  <c r="AW486" i="11"/>
  <c r="AZ485" i="11"/>
  <c r="AR485" i="11"/>
  <c r="AU484" i="11"/>
  <c r="AX483" i="11"/>
  <c r="AP483" i="11"/>
  <c r="AS482" i="11"/>
  <c r="AV481" i="11"/>
  <c r="AY480" i="11"/>
  <c r="AQ480" i="11"/>
  <c r="AT479" i="11"/>
  <c r="AW478" i="11"/>
  <c r="AZ477" i="11"/>
  <c r="AR477" i="11"/>
  <c r="AU476" i="11"/>
  <c r="AX475" i="11"/>
  <c r="AP475" i="11"/>
  <c r="AS474" i="11"/>
  <c r="AV473" i="11"/>
  <c r="AY472" i="11"/>
  <c r="AQ472" i="11"/>
  <c r="AT471" i="11"/>
  <c r="AW470" i="11"/>
  <c r="AZ469" i="11"/>
  <c r="AR469" i="11"/>
  <c r="AU468" i="11"/>
  <c r="AX467" i="11"/>
  <c r="AP467" i="11"/>
  <c r="AS466" i="11"/>
  <c r="AV465" i="11"/>
  <c r="AY464" i="11"/>
  <c r="AQ464" i="11"/>
  <c r="AT463" i="11"/>
  <c r="AW462" i="11"/>
  <c r="AZ461" i="11"/>
  <c r="AR461" i="11"/>
  <c r="AU460" i="11"/>
  <c r="AX459" i="11"/>
  <c r="AP459" i="11"/>
  <c r="AS458" i="11"/>
  <c r="AV457" i="11"/>
  <c r="AY456" i="11"/>
  <c r="AQ456" i="11"/>
  <c r="AT455" i="11"/>
  <c r="AW454" i="11"/>
  <c r="AZ453" i="11"/>
  <c r="AR453" i="11"/>
  <c r="AU452" i="11"/>
  <c r="AX451" i="11"/>
  <c r="AP451" i="11"/>
  <c r="AS450" i="11"/>
  <c r="AV449" i="11"/>
  <c r="AY448" i="11"/>
  <c r="AQ448" i="11"/>
  <c r="AT447" i="11"/>
  <c r="AW446" i="11"/>
  <c r="AZ445" i="11"/>
  <c r="AR445" i="11"/>
  <c r="AU444" i="11"/>
  <c r="AX443" i="11"/>
  <c r="AP443" i="11"/>
  <c r="AS442" i="11"/>
  <c r="AV441" i="11"/>
  <c r="AY440" i="11"/>
  <c r="AQ440" i="11"/>
  <c r="AT439" i="11"/>
  <c r="AW438" i="11"/>
  <c r="AZ437" i="11"/>
  <c r="AR437" i="11"/>
  <c r="AU436" i="11"/>
  <c r="AX435" i="11"/>
  <c r="AP435" i="11"/>
  <c r="AS434" i="11"/>
  <c r="AV433" i="11"/>
  <c r="AY432" i="11"/>
  <c r="AQ432" i="11"/>
  <c r="AT431" i="11"/>
  <c r="AW430" i="11"/>
  <c r="AZ429" i="11"/>
  <c r="AR429" i="11"/>
  <c r="AU428" i="11"/>
  <c r="AX427" i="11"/>
  <c r="AP427" i="11"/>
  <c r="AS426" i="11"/>
  <c r="AV425" i="11"/>
  <c r="AY424" i="11"/>
  <c r="AQ424" i="11"/>
  <c r="AT423" i="11"/>
  <c r="AW422" i="11"/>
  <c r="AZ421" i="11"/>
  <c r="AR421" i="11"/>
  <c r="AU420" i="11"/>
  <c r="AX419" i="11"/>
  <c r="AP419" i="11"/>
  <c r="AS418" i="11"/>
  <c r="AV417" i="11"/>
  <c r="AY416" i="11"/>
  <c r="AQ416" i="11"/>
  <c r="AT415" i="11"/>
  <c r="AW414" i="11"/>
  <c r="AZ413" i="11"/>
  <c r="AR413" i="11"/>
  <c r="AU412" i="11"/>
  <c r="AX411" i="11"/>
  <c r="AP411" i="11"/>
  <c r="AS410" i="11"/>
  <c r="AV409" i="11"/>
  <c r="AY408" i="11"/>
  <c r="AQ408" i="11"/>
  <c r="AT407" i="11"/>
  <c r="AW406" i="11"/>
  <c r="AZ405" i="11"/>
  <c r="AR405" i="11"/>
  <c r="AU404" i="11"/>
  <c r="AX403" i="11"/>
  <c r="AP403" i="11"/>
  <c r="AS402" i="11"/>
  <c r="AV401" i="11"/>
  <c r="AY400" i="11"/>
  <c r="AQ400" i="11"/>
  <c r="AT399" i="11"/>
  <c r="AW398" i="11"/>
  <c r="AZ397" i="11"/>
  <c r="AR397" i="11"/>
  <c r="AU396" i="11"/>
  <c r="AX395" i="11"/>
  <c r="AP395" i="11"/>
  <c r="AS394" i="11"/>
  <c r="AV393" i="11"/>
  <c r="AY392" i="11"/>
  <c r="AQ392" i="11"/>
  <c r="AT391" i="11"/>
  <c r="AW390" i="11"/>
  <c r="AZ389" i="11"/>
  <c r="AR389" i="11"/>
  <c r="AU388" i="11"/>
  <c r="AX387" i="11"/>
  <c r="AP387" i="11"/>
  <c r="AS386" i="11"/>
  <c r="AV385" i="11"/>
  <c r="AY384" i="11"/>
  <c r="AQ384" i="11"/>
  <c r="AT383" i="11"/>
  <c r="AW382" i="11"/>
  <c r="AZ381" i="11"/>
  <c r="AR381" i="11"/>
  <c r="AU380" i="11"/>
  <c r="AX379" i="11"/>
  <c r="AP379" i="11"/>
  <c r="AR378" i="11"/>
  <c r="AS377" i="11"/>
  <c r="AU376" i="11"/>
  <c r="AW375" i="11"/>
  <c r="AW374" i="11"/>
  <c r="AW373" i="11"/>
  <c r="AX372" i="11"/>
  <c r="AX371" i="11"/>
  <c r="AX370" i="11"/>
  <c r="AY369" i="11"/>
  <c r="AY368" i="11"/>
  <c r="AY367" i="11"/>
  <c r="AZ366" i="11"/>
  <c r="AZ365" i="11"/>
  <c r="AZ364" i="11"/>
  <c r="AP364" i="11"/>
  <c r="AP363" i="11"/>
  <c r="AP362" i="11"/>
  <c r="AQ361" i="11"/>
  <c r="AQ360" i="11"/>
  <c r="AQ359" i="11"/>
  <c r="AP358" i="11"/>
  <c r="AZ356" i="11"/>
  <c r="AX355" i="11"/>
  <c r="AW354" i="11"/>
  <c r="AU353" i="11"/>
  <c r="AR352" i="11"/>
  <c r="AQ351" i="11"/>
  <c r="AZ349" i="11"/>
  <c r="AY348" i="11"/>
  <c r="AW347" i="11"/>
  <c r="AT346" i="11"/>
  <c r="AS345" i="11"/>
  <c r="AQ344" i="11"/>
  <c r="AP343" i="11"/>
  <c r="AY341" i="11"/>
  <c r="AV340" i="11"/>
  <c r="AU339" i="11"/>
  <c r="AS338" i="11"/>
  <c r="AR337" i="11"/>
  <c r="AP336" i="11"/>
  <c r="AX334" i="11"/>
  <c r="AW333" i="11"/>
  <c r="AU332" i="11"/>
  <c r="AT331" i="11"/>
  <c r="AR330" i="11"/>
  <c r="AZ328" i="11"/>
  <c r="AY327" i="11"/>
  <c r="AW326" i="11"/>
  <c r="AV325" i="11"/>
  <c r="AT324" i="11"/>
  <c r="AQ323" i="11"/>
  <c r="AP322" i="11"/>
  <c r="AY320" i="11"/>
  <c r="AX319" i="11"/>
  <c r="AV318" i="11"/>
  <c r="AS317" i="11"/>
  <c r="AQ316" i="11"/>
  <c r="AY314" i="11"/>
  <c r="AU313" i="11"/>
  <c r="AZ311" i="11"/>
  <c r="AR310" i="11"/>
  <c r="AX308" i="11"/>
  <c r="AR307" i="11"/>
  <c r="AX305" i="11"/>
  <c r="AQ304" i="11"/>
  <c r="AU302" i="11"/>
  <c r="AP301" i="11"/>
  <c r="AT299" i="11"/>
  <c r="AZ297" i="11"/>
  <c r="AT296" i="11"/>
  <c r="AS294" i="11"/>
  <c r="AU292" i="11"/>
  <c r="AW290" i="11"/>
  <c r="AY288" i="11"/>
  <c r="AP287" i="11"/>
  <c r="AP285" i="11"/>
  <c r="AS283" i="11"/>
  <c r="AT281" i="11"/>
  <c r="AW279" i="11"/>
  <c r="AX277" i="11"/>
  <c r="AW275" i="11"/>
  <c r="AZ273" i="11"/>
  <c r="AP272" i="11"/>
  <c r="AS270" i="11"/>
  <c r="AS268" i="11"/>
  <c r="AZ265" i="11"/>
  <c r="AY263" i="11"/>
  <c r="AW260" i="11"/>
  <c r="AP258" i="11"/>
  <c r="AY254" i="11"/>
  <c r="AY251" i="11"/>
  <c r="AZ248" i="11"/>
  <c r="AP246" i="11"/>
  <c r="AQ243" i="11"/>
  <c r="AR240" i="11"/>
  <c r="AY236" i="11"/>
  <c r="AZ233" i="11"/>
  <c r="AP231" i="11"/>
  <c r="AQ228" i="11"/>
  <c r="AR225" i="11"/>
  <c r="AP222" i="11"/>
  <c r="AR219" i="11"/>
  <c r="AR216" i="11"/>
  <c r="AT213" i="11"/>
  <c r="AT210" i="11"/>
  <c r="AP207" i="11"/>
  <c r="AZ203" i="11"/>
  <c r="AU200" i="11"/>
  <c r="AS197" i="11"/>
  <c r="AY193" i="11"/>
  <c r="AY189" i="11"/>
  <c r="AY186" i="11"/>
  <c r="AU182" i="11"/>
  <c r="AZ178" i="11"/>
  <c r="AX173" i="11"/>
  <c r="AP169" i="11"/>
  <c r="AC169" i="11" s="1"/>
  <c r="P169" i="11" s="1"/>
  <c r="AV163" i="11"/>
  <c r="AT156" i="11"/>
  <c r="AX148" i="11"/>
  <c r="AZ140" i="11"/>
  <c r="AZ130" i="11"/>
  <c r="AX121" i="11"/>
  <c r="AP110" i="11"/>
  <c r="AC110" i="11" s="1"/>
  <c r="P110" i="11" s="1"/>
  <c r="AU95" i="11"/>
  <c r="AW78" i="11"/>
  <c r="AT43" i="11"/>
  <c r="AW248" i="11"/>
  <c r="AV245" i="11"/>
  <c r="AU242" i="11"/>
  <c r="AV239" i="11"/>
  <c r="AW236" i="11"/>
  <c r="AX233" i="11"/>
  <c r="AY230" i="11"/>
  <c r="AU227" i="11"/>
  <c r="AV224" i="11"/>
  <c r="AW221" i="11"/>
  <c r="AX218" i="11"/>
  <c r="AY215" i="11"/>
  <c r="AW212" i="11"/>
  <c r="AZ209" i="11"/>
  <c r="AY206" i="11"/>
  <c r="AY203" i="11"/>
  <c r="AS200" i="11"/>
  <c r="AT196" i="11"/>
  <c r="AR193" i="11"/>
  <c r="AX189" i="11"/>
  <c r="AU186" i="11"/>
  <c r="AT182" i="11"/>
  <c r="AX177" i="11"/>
  <c r="AU173" i="11"/>
  <c r="AT168" i="11"/>
  <c r="AU163" i="11"/>
  <c r="AU155" i="11"/>
  <c r="AY146" i="11"/>
  <c r="AR139" i="11"/>
  <c r="AP130" i="11"/>
  <c r="AC130" i="11" s="1"/>
  <c r="P130" i="11" s="1"/>
  <c r="AV120" i="11"/>
  <c r="AU108" i="11"/>
  <c r="AW91" i="11"/>
  <c r="AY73" i="11"/>
  <c r="AP37" i="11"/>
  <c r="AC37" i="11" s="1"/>
  <c r="P37" i="11" s="1"/>
  <c r="AP405" i="11"/>
  <c r="AS404" i="11"/>
  <c r="AV403" i="11"/>
  <c r="AY402" i="11"/>
  <c r="AQ402" i="11"/>
  <c r="AT401" i="11"/>
  <c r="AW400" i="11"/>
  <c r="AZ399" i="11"/>
  <c r="AR399" i="11"/>
  <c r="AU398" i="11"/>
  <c r="AX397" i="11"/>
  <c r="AP397" i="11"/>
  <c r="AS396" i="11"/>
  <c r="AV395" i="11"/>
  <c r="AY394" i="11"/>
  <c r="AQ394" i="11"/>
  <c r="AT393" i="11"/>
  <c r="AW392" i="11"/>
  <c r="AZ391" i="11"/>
  <c r="AR391" i="11"/>
  <c r="AU390" i="11"/>
  <c r="AX389" i="11"/>
  <c r="AP389" i="11"/>
  <c r="AS388" i="11"/>
  <c r="AV387" i="11"/>
  <c r="AY386" i="11"/>
  <c r="AQ386" i="11"/>
  <c r="AT385" i="11"/>
  <c r="AW384" i="11"/>
  <c r="AZ383" i="11"/>
  <c r="AR383" i="11"/>
  <c r="AU382" i="11"/>
  <c r="AX381" i="11"/>
  <c r="AP381" i="11"/>
  <c r="AS380" i="11"/>
  <c r="AV379" i="11"/>
  <c r="AX378" i="11"/>
  <c r="AZ377" i="11"/>
  <c r="AQ377" i="11"/>
  <c r="AS376" i="11"/>
  <c r="AT375" i="11"/>
  <c r="AT374" i="11"/>
  <c r="AU373" i="11"/>
  <c r="AU372" i="11"/>
  <c r="AU371" i="11"/>
  <c r="AV369" i="11"/>
  <c r="AW367" i="11"/>
  <c r="AW366" i="11"/>
  <c r="AW365" i="11"/>
  <c r="AX364" i="11"/>
  <c r="AX363" i="11"/>
  <c r="AX362" i="11"/>
  <c r="AY361" i="11"/>
  <c r="AY360" i="11"/>
  <c r="AY359" i="11"/>
  <c r="AZ358" i="11"/>
  <c r="AY357" i="11"/>
  <c r="AV356" i="11"/>
  <c r="AU355" i="11"/>
  <c r="AS354" i="11"/>
  <c r="AR353" i="11"/>
  <c r="AP352" i="11"/>
  <c r="AX350" i="11"/>
  <c r="AW349" i="11"/>
  <c r="AU348" i="11"/>
  <c r="AT347" i="11"/>
  <c r="AR346" i="11"/>
  <c r="AZ344" i="11"/>
  <c r="AY343" i="11"/>
  <c r="AW342" i="11"/>
  <c r="AV341" i="11"/>
  <c r="AT340" i="11"/>
  <c r="AQ339" i="11"/>
  <c r="AP338" i="11"/>
  <c r="AY336" i="11"/>
  <c r="AX335" i="11"/>
  <c r="AV334" i="11"/>
  <c r="AS333" i="11"/>
  <c r="AR332" i="11"/>
  <c r="AP331" i="11"/>
  <c r="AZ329" i="11"/>
  <c r="AX328" i="11"/>
  <c r="AU327" i="11"/>
  <c r="AT326" i="11"/>
  <c r="AR325" i="11"/>
  <c r="AQ324" i="11"/>
  <c r="AZ322" i="11"/>
  <c r="AW321" i="11"/>
  <c r="AV320" i="11"/>
  <c r="AT319" i="11"/>
  <c r="AS318" i="11"/>
  <c r="AQ317" i="11"/>
  <c r="AX315" i="11"/>
  <c r="AU314" i="11"/>
  <c r="AP313" i="11"/>
  <c r="AV311" i="11"/>
  <c r="AZ309" i="11"/>
  <c r="AS308" i="11"/>
  <c r="AY306" i="11"/>
  <c r="AR305" i="11"/>
  <c r="AX303" i="11"/>
  <c r="AR302" i="11"/>
  <c r="AU300" i="11"/>
  <c r="AP299" i="11"/>
  <c r="AU297" i="11"/>
  <c r="AZ295" i="11"/>
  <c r="AZ293" i="11"/>
  <c r="AP292" i="11"/>
  <c r="AR290" i="11"/>
  <c r="AT288" i="11"/>
  <c r="AV286" i="11"/>
  <c r="AX284" i="11"/>
  <c r="AW282" i="11"/>
  <c r="AY280" i="11"/>
  <c r="AP279" i="11"/>
  <c r="AR277" i="11"/>
  <c r="AT275" i="11"/>
  <c r="AT273" i="11"/>
  <c r="AW271" i="11"/>
  <c r="AX269" i="11"/>
  <c r="AY267" i="11"/>
  <c r="AW265" i="11"/>
  <c r="AY262" i="11"/>
  <c r="AQ260" i="11"/>
  <c r="AP257" i="11"/>
  <c r="AS254" i="11"/>
  <c r="AR251" i="11"/>
  <c r="AY247" i="11"/>
  <c r="AS245" i="11"/>
  <c r="AP242" i="11"/>
  <c r="AU239" i="11"/>
  <c r="AR236" i="11"/>
  <c r="AR233" i="11"/>
  <c r="AS230" i="11"/>
  <c r="AT227" i="11"/>
  <c r="AU224" i="11"/>
  <c r="AV221" i="11"/>
  <c r="AQ218" i="11"/>
  <c r="AR215" i="11"/>
  <c r="AS212" i="11"/>
  <c r="AT209" i="11"/>
  <c r="AU206" i="11"/>
  <c r="AZ202" i="11"/>
  <c r="AX199" i="11"/>
  <c r="AS196" i="11"/>
  <c r="AQ193" i="11"/>
  <c r="AW189" i="11"/>
  <c r="AT185" i="11"/>
  <c r="AY181" i="11"/>
  <c r="AS177" i="11"/>
  <c r="AP173" i="11"/>
  <c r="AC173" i="11" s="1"/>
  <c r="P173" i="11" s="1"/>
  <c r="AZ167" i="11"/>
  <c r="AT161" i="11"/>
  <c r="AV154" i="11"/>
  <c r="AZ145" i="11"/>
  <c r="AZ138" i="11"/>
  <c r="AX128" i="11"/>
  <c r="AP119" i="11"/>
  <c r="AC119" i="11" s="1"/>
  <c r="P119" i="11" s="1"/>
  <c r="AW106" i="11"/>
  <c r="AS91" i="11"/>
  <c r="AX73" i="11"/>
  <c r="AR36" i="11"/>
  <c r="AX514" i="11"/>
  <c r="AS513" i="11"/>
  <c r="AY511" i="11"/>
  <c r="AT510" i="11"/>
  <c r="AR508" i="11"/>
  <c r="AP506" i="11"/>
  <c r="AY503" i="11"/>
  <c r="AT502" i="11"/>
  <c r="AZ500" i="11"/>
  <c r="AX498" i="11"/>
  <c r="AY495" i="11"/>
  <c r="AR492" i="11"/>
  <c r="AU491" i="11"/>
  <c r="AX490" i="11"/>
  <c r="AP490" i="11"/>
  <c r="AS489" i="11"/>
  <c r="AV488" i="11"/>
  <c r="AY487" i="11"/>
  <c r="AQ487" i="11"/>
  <c r="AT486" i="11"/>
  <c r="AW485" i="11"/>
  <c r="AZ484" i="11"/>
  <c r="AR484" i="11"/>
  <c r="AU483" i="11"/>
  <c r="AP482" i="11"/>
  <c r="AS481" i="11"/>
  <c r="AV480" i="11"/>
  <c r="AY479" i="11"/>
  <c r="AQ479" i="11"/>
  <c r="AT478" i="11"/>
  <c r="AW477" i="11"/>
  <c r="AZ476" i="11"/>
  <c r="AR476" i="11"/>
  <c r="AU475" i="11"/>
  <c r="AX474" i="11"/>
  <c r="AP474" i="11"/>
  <c r="AS473" i="11"/>
  <c r="AV472" i="11"/>
  <c r="AY471" i="11"/>
  <c r="AQ471" i="11"/>
  <c r="AT470" i="11"/>
  <c r="AW469" i="11"/>
  <c r="AZ468" i="11"/>
  <c r="AR468" i="11"/>
  <c r="AU467" i="11"/>
  <c r="AX466" i="11"/>
  <c r="AP466" i="11"/>
  <c r="AS465" i="11"/>
  <c r="AV464" i="11"/>
  <c r="AY463" i="11"/>
  <c r="AQ463" i="11"/>
  <c r="AT462" i="11"/>
  <c r="AW461" i="11"/>
  <c r="AZ460" i="11"/>
  <c r="AR460" i="11"/>
  <c r="AU459" i="11"/>
  <c r="AX458" i="11"/>
  <c r="AP458" i="11"/>
  <c r="AS457" i="11"/>
  <c r="AV456" i="11"/>
  <c r="AY455" i="11"/>
  <c r="AQ455" i="11"/>
  <c r="AT454" i="11"/>
  <c r="AW453" i="11"/>
  <c r="AZ452" i="11"/>
  <c r="AR452" i="11"/>
  <c r="AU451" i="11"/>
  <c r="AX450" i="11"/>
  <c r="AP450" i="11"/>
  <c r="AS449" i="11"/>
  <c r="AV448" i="11"/>
  <c r="AY447" i="11"/>
  <c r="AQ447" i="11"/>
  <c r="AT446" i="11"/>
  <c r="AW445" i="11"/>
  <c r="AZ444" i="11"/>
  <c r="AR444" i="11"/>
  <c r="AU443" i="11"/>
  <c r="AX442" i="11"/>
  <c r="AP442" i="11"/>
  <c r="AS441" i="11"/>
  <c r="AV440" i="11"/>
  <c r="AY439" i="11"/>
  <c r="AQ439" i="11"/>
  <c r="AT438" i="11"/>
  <c r="AW437" i="11"/>
  <c r="AZ436" i="11"/>
  <c r="AR436" i="11"/>
  <c r="AU435" i="11"/>
  <c r="AX434" i="11"/>
  <c r="AP434" i="11"/>
  <c r="AS433" i="11"/>
  <c r="AV432" i="11"/>
  <c r="AY431" i="11"/>
  <c r="AQ431" i="11"/>
  <c r="AT430" i="11"/>
  <c r="AW429" i="11"/>
  <c r="AZ428" i="11"/>
  <c r="AR428" i="11"/>
  <c r="AU427" i="11"/>
  <c r="AX426" i="11"/>
  <c r="AP426" i="11"/>
  <c r="AS425" i="11"/>
  <c r="AV424" i="11"/>
  <c r="AY423" i="11"/>
  <c r="AQ423" i="11"/>
  <c r="AT422" i="11"/>
  <c r="AW421" i="11"/>
  <c r="AZ420" i="11"/>
  <c r="AR420" i="11"/>
  <c r="AU419" i="11"/>
  <c r="AX418" i="11"/>
  <c r="AP418" i="11"/>
  <c r="AS417" i="11"/>
  <c r="AV416" i="11"/>
  <c r="AY415" i="11"/>
  <c r="AQ415" i="11"/>
  <c r="AT414" i="11"/>
  <c r="AW413" i="11"/>
  <c r="AZ412" i="11"/>
  <c r="AR412" i="11"/>
  <c r="AU411" i="11"/>
  <c r="AX410" i="11"/>
  <c r="AP410" i="11"/>
  <c r="AS409" i="11"/>
  <c r="AV408" i="11"/>
  <c r="AY407" i="11"/>
  <c r="AQ407" i="11"/>
  <c r="AT406" i="11"/>
  <c r="AW405" i="11"/>
  <c r="AZ404" i="11"/>
  <c r="AR404" i="11"/>
  <c r="AU403" i="11"/>
  <c r="AX402" i="11"/>
  <c r="AP402" i="11"/>
  <c r="AS401" i="11"/>
  <c r="AV400" i="11"/>
  <c r="AY399" i="11"/>
  <c r="AQ399" i="11"/>
  <c r="AT398" i="11"/>
  <c r="AW397" i="11"/>
  <c r="AZ396" i="11"/>
  <c r="AR396" i="11"/>
  <c r="AU395" i="11"/>
  <c r="AX394" i="11"/>
  <c r="AP394" i="11"/>
  <c r="AS393" i="11"/>
  <c r="AV392" i="11"/>
  <c r="AY391" i="11"/>
  <c r="AQ391" i="11"/>
  <c r="AT390" i="11"/>
  <c r="AW389" i="11"/>
  <c r="AZ388" i="11"/>
  <c r="AR388" i="11"/>
  <c r="AU387" i="11"/>
  <c r="AX386" i="11"/>
  <c r="AP386" i="11"/>
  <c r="AS385" i="11"/>
  <c r="AV384" i="11"/>
  <c r="AY383" i="11"/>
  <c r="AQ383" i="11"/>
  <c r="AT382" i="11"/>
  <c r="AW381" i="11"/>
  <c r="AZ380" i="11"/>
  <c r="AR380" i="11"/>
  <c r="AU379" i="11"/>
  <c r="AW378" i="11"/>
  <c r="AY377" i="11"/>
  <c r="AP377" i="11"/>
  <c r="AR376" i="11"/>
  <c r="AS375" i="11"/>
  <c r="AS374" i="11"/>
  <c r="AS373" i="11"/>
  <c r="AT372" i="11"/>
  <c r="AT371" i="11"/>
  <c r="AT370" i="11"/>
  <c r="AU369" i="11"/>
  <c r="AU368" i="11"/>
  <c r="AU367" i="11"/>
  <c r="AV366" i="11"/>
  <c r="AV365" i="11"/>
  <c r="AV364" i="11"/>
  <c r="AW363" i="11"/>
  <c r="AW362" i="11"/>
  <c r="AW361" i="11"/>
  <c r="AX360" i="11"/>
  <c r="AX359" i="11"/>
  <c r="AX358" i="11"/>
  <c r="AW357" i="11"/>
  <c r="AU356" i="11"/>
  <c r="AT355" i="11"/>
  <c r="AR354" i="11"/>
  <c r="AZ352" i="11"/>
  <c r="AY351" i="11"/>
  <c r="AW350" i="11"/>
  <c r="AV349" i="11"/>
  <c r="AT348" i="11"/>
  <c r="AQ347" i="11"/>
  <c r="AP346" i="11"/>
  <c r="AY344" i="11"/>
  <c r="AX343" i="11"/>
  <c r="AV342" i="11"/>
  <c r="AS341" i="11"/>
  <c r="AR340" i="11"/>
  <c r="AP339" i="11"/>
  <c r="AZ337" i="11"/>
  <c r="AX336" i="11"/>
  <c r="AU335" i="11"/>
  <c r="AT334" i="11"/>
  <c r="AR333" i="11"/>
  <c r="AQ332" i="11"/>
  <c r="AZ330" i="11"/>
  <c r="AW329" i="11"/>
  <c r="AV328" i="11"/>
  <c r="AT327" i="11"/>
  <c r="AS326" i="11"/>
  <c r="AQ325" i="11"/>
  <c r="AY323" i="11"/>
  <c r="AX322" i="11"/>
  <c r="AV321" i="11"/>
  <c r="AU320" i="11"/>
  <c r="AS319" i="11"/>
  <c r="AP318" i="11"/>
  <c r="AZ316" i="11"/>
  <c r="AW315" i="11"/>
  <c r="AT314" i="11"/>
  <c r="AY312" i="11"/>
  <c r="AR311" i="11"/>
  <c r="AX309" i="11"/>
  <c r="AQ308" i="11"/>
  <c r="AW306" i="11"/>
  <c r="AQ305" i="11"/>
  <c r="AT303" i="11"/>
  <c r="AZ301" i="11"/>
  <c r="AT300" i="11"/>
  <c r="AZ298" i="11"/>
  <c r="AT297" i="11"/>
  <c r="AT295" i="11"/>
  <c r="AX293" i="11"/>
  <c r="AX291" i="11"/>
  <c r="AQ290" i="11"/>
  <c r="AQ288" i="11"/>
  <c r="AR286" i="11"/>
  <c r="AT284" i="11"/>
  <c r="AV282" i="11"/>
  <c r="AX280" i="11"/>
  <c r="AZ278" i="11"/>
  <c r="AY276" i="11"/>
  <c r="AP275" i="11"/>
  <c r="AR273" i="11"/>
  <c r="AT271" i="11"/>
  <c r="AV269" i="11"/>
  <c r="AT267" i="11"/>
  <c r="AT265" i="11"/>
  <c r="AX262" i="11"/>
  <c r="AZ259" i="11"/>
  <c r="AZ256" i="11"/>
  <c r="AV253" i="11"/>
  <c r="AX250" i="11"/>
  <c r="AX247" i="11"/>
  <c r="AZ244" i="11"/>
  <c r="AZ241" i="11"/>
  <c r="AU238" i="11"/>
  <c r="AZ235" i="11"/>
  <c r="AW232" i="11"/>
  <c r="AQ230" i="11"/>
  <c r="AY226" i="11"/>
  <c r="AY223" i="11"/>
  <c r="AZ220" i="11"/>
  <c r="AP218" i="11"/>
  <c r="AQ215" i="11"/>
  <c r="AR212" i="11"/>
  <c r="AZ208" i="11"/>
  <c r="AP206" i="11"/>
  <c r="AW202" i="11"/>
  <c r="AS199" i="11"/>
  <c r="AP196" i="11"/>
  <c r="AC196" i="11" s="1"/>
  <c r="P196" i="11" s="1"/>
  <c r="AS192" i="11"/>
  <c r="AP189" i="11"/>
  <c r="AC189" i="11" s="1"/>
  <c r="P189" i="11" s="1"/>
  <c r="AS185" i="11"/>
  <c r="AV181" i="11"/>
  <c r="AQ177" i="11"/>
  <c r="AZ171" i="11"/>
  <c r="AS167" i="11"/>
  <c r="AS161" i="11"/>
  <c r="AX153" i="11"/>
  <c r="AY145" i="11"/>
  <c r="AW136" i="11"/>
  <c r="AW127" i="11"/>
  <c r="AU117" i="11"/>
  <c r="AP105" i="11"/>
  <c r="AC105" i="11" s="1"/>
  <c r="P105" i="11" s="1"/>
  <c r="AZ88" i="11"/>
  <c r="AP68" i="11"/>
  <c r="AC68" i="11" s="1"/>
  <c r="P68" i="11" s="1"/>
  <c r="AV24" i="11"/>
  <c r="AU515" i="11"/>
  <c r="AP514" i="11"/>
  <c r="AV512" i="11"/>
  <c r="AQ511" i="11"/>
  <c r="AW509" i="11"/>
  <c r="AZ508" i="11"/>
  <c r="AU507" i="11"/>
  <c r="AX506" i="11"/>
  <c r="AS505" i="11"/>
  <c r="AV504" i="11"/>
  <c r="AQ503" i="11"/>
  <c r="AW501" i="11"/>
  <c r="AR500" i="11"/>
  <c r="AU499" i="11"/>
  <c r="AP498" i="11"/>
  <c r="AS497" i="11"/>
  <c r="AV496" i="11"/>
  <c r="AQ495" i="11"/>
  <c r="AT494" i="11"/>
  <c r="AW493" i="11"/>
  <c r="AZ492" i="11"/>
  <c r="AX482" i="11"/>
  <c r="AT515" i="11"/>
  <c r="AW514" i="11"/>
  <c r="AZ513" i="11"/>
  <c r="AR513" i="11"/>
  <c r="AU512" i="11"/>
  <c r="AX511" i="11"/>
  <c r="AP511" i="11"/>
  <c r="AS510" i="11"/>
  <c r="AV509" i="11"/>
  <c r="AY508" i="11"/>
  <c r="AQ508" i="11"/>
  <c r="AT507" i="11"/>
  <c r="AW506" i="11"/>
  <c r="AZ505" i="11"/>
  <c r="AR505" i="11"/>
  <c r="AU504" i="11"/>
  <c r="AX503" i="11"/>
  <c r="AP503" i="11"/>
  <c r="AS502" i="11"/>
  <c r="AV501" i="11"/>
  <c r="AY500" i="11"/>
  <c r="AQ500" i="11"/>
  <c r="AT499" i="11"/>
  <c r="AW498" i="11"/>
  <c r="AZ497" i="11"/>
  <c r="AR497" i="11"/>
  <c r="AU496" i="11"/>
  <c r="AX495" i="11"/>
  <c r="AP495" i="11"/>
  <c r="AS494" i="11"/>
  <c r="AV493" i="11"/>
  <c r="AY492" i="11"/>
  <c r="AQ492" i="11"/>
  <c r="AT491" i="11"/>
  <c r="AW490" i="11"/>
  <c r="AZ489" i="11"/>
  <c r="AR489" i="11"/>
  <c r="AU488" i="11"/>
  <c r="AX487" i="11"/>
  <c r="AP487" i="11"/>
  <c r="AS486" i="11"/>
  <c r="AV485" i="11"/>
  <c r="AY484" i="11"/>
  <c r="AQ484" i="11"/>
  <c r="AT483" i="11"/>
  <c r="AW482" i="11"/>
  <c r="AZ481" i="11"/>
  <c r="AR481" i="11"/>
  <c r="AU480" i="11"/>
  <c r="AX479" i="11"/>
  <c r="AP479" i="11"/>
  <c r="AS478" i="11"/>
  <c r="AV477" i="11"/>
  <c r="AY476" i="11"/>
  <c r="AQ476" i="11"/>
  <c r="AT475" i="11"/>
  <c r="AW474" i="11"/>
  <c r="AZ473" i="11"/>
  <c r="AR473" i="11"/>
  <c r="AU472" i="11"/>
  <c r="AX471" i="11"/>
  <c r="AP471" i="11"/>
  <c r="AS470" i="11"/>
  <c r="AV469" i="11"/>
  <c r="AY468" i="11"/>
  <c r="AQ468" i="11"/>
  <c r="AT467" i="11"/>
  <c r="AW466" i="11"/>
  <c r="AZ465" i="11"/>
  <c r="AR465" i="11"/>
  <c r="AU464" i="11"/>
  <c r="AX463" i="11"/>
  <c r="AP463" i="11"/>
  <c r="AS462" i="11"/>
  <c r="AV461" i="11"/>
  <c r="AY460" i="11"/>
  <c r="AQ460" i="11"/>
  <c r="AT459" i="11"/>
  <c r="AW458" i="11"/>
  <c r="AZ457" i="11"/>
  <c r="AR457" i="11"/>
  <c r="AU456" i="11"/>
  <c r="AX455" i="11"/>
  <c r="AP455" i="11"/>
  <c r="AS454" i="11"/>
  <c r="AV453" i="11"/>
  <c r="AY452" i="11"/>
  <c r="AQ452" i="11"/>
  <c r="AT451" i="11"/>
  <c r="AW450" i="11"/>
  <c r="AZ449" i="11"/>
  <c r="AR449" i="11"/>
  <c r="AU448" i="11"/>
  <c r="AX447" i="11"/>
  <c r="AP447" i="11"/>
  <c r="AS446" i="11"/>
  <c r="AV445" i="11"/>
  <c r="AY444" i="11"/>
  <c r="AQ444" i="11"/>
  <c r="AT443" i="11"/>
  <c r="AW442" i="11"/>
  <c r="AZ441" i="11"/>
  <c r="AR441" i="11"/>
  <c r="AU440" i="11"/>
  <c r="AX439" i="11"/>
  <c r="AP439" i="11"/>
  <c r="AS438" i="11"/>
  <c r="AV437" i="11"/>
  <c r="AY436" i="11"/>
  <c r="AQ436" i="11"/>
  <c r="AT435" i="11"/>
  <c r="AW434" i="11"/>
  <c r="AZ433" i="11"/>
  <c r="AR433" i="11"/>
  <c r="AU432" i="11"/>
  <c r="AX431" i="11"/>
  <c r="AP431" i="11"/>
  <c r="AS430" i="11"/>
  <c r="AV429" i="11"/>
  <c r="AY428" i="11"/>
  <c r="AQ428" i="11"/>
  <c r="AT427" i="11"/>
  <c r="AW426" i="11"/>
  <c r="AZ425" i="11"/>
  <c r="AR425" i="11"/>
  <c r="AU424" i="11"/>
  <c r="AX423" i="11"/>
  <c r="AP423" i="11"/>
  <c r="AS422" i="11"/>
  <c r="AV421" i="11"/>
  <c r="AY420" i="11"/>
  <c r="AQ420" i="11"/>
  <c r="AT419" i="11"/>
  <c r="AW418" i="11"/>
  <c r="AZ417" i="11"/>
  <c r="AR417" i="11"/>
  <c r="AU416" i="11"/>
  <c r="AX415" i="11"/>
  <c r="AP415" i="11"/>
  <c r="AS414" i="11"/>
  <c r="AV413" i="11"/>
  <c r="AY412" i="11"/>
  <c r="AQ412" i="11"/>
  <c r="AT411" i="11"/>
  <c r="AW410" i="11"/>
  <c r="AZ409" i="11"/>
  <c r="AR409" i="11"/>
  <c r="AU408" i="11"/>
  <c r="AX407" i="11"/>
  <c r="AP407" i="11"/>
  <c r="AS406" i="11"/>
  <c r="AV405" i="11"/>
  <c r="AY404" i="11"/>
  <c r="AQ404" i="11"/>
  <c r="AT403" i="11"/>
  <c r="AW402" i="11"/>
  <c r="AZ401" i="11"/>
  <c r="AR401" i="11"/>
  <c r="AU400" i="11"/>
  <c r="AX399" i="11"/>
  <c r="AP399" i="11"/>
  <c r="AS398" i="11"/>
  <c r="AV397" i="11"/>
  <c r="AY396" i="11"/>
  <c r="AQ396" i="11"/>
  <c r="AT395" i="11"/>
  <c r="AW394" i="11"/>
  <c r="AZ393" i="11"/>
  <c r="AR393" i="11"/>
  <c r="AU392" i="11"/>
  <c r="AX391" i="11"/>
  <c r="AP391" i="11"/>
  <c r="AS390" i="11"/>
  <c r="AV389" i="11"/>
  <c r="AY388" i="11"/>
  <c r="AQ388" i="11"/>
  <c r="AT387" i="11"/>
  <c r="AW386" i="11"/>
  <c r="AZ385" i="11"/>
  <c r="AR385" i="11"/>
  <c r="AU384" i="11"/>
  <c r="AX383" i="11"/>
  <c r="AP383" i="11"/>
  <c r="AS382" i="11"/>
  <c r="AV381" i="11"/>
  <c r="AY380" i="11"/>
  <c r="AQ380" i="11"/>
  <c r="AT379" i="11"/>
  <c r="AV378" i="11"/>
  <c r="AX377" i="11"/>
  <c r="AZ376" i="11"/>
  <c r="AQ376" i="11"/>
  <c r="AQ375" i="11"/>
  <c r="AR374" i="11"/>
  <c r="AR373" i="11"/>
  <c r="AR372" i="11"/>
  <c r="AS371" i="11"/>
  <c r="AS370" i="11"/>
  <c r="AS369" i="11"/>
  <c r="AT368" i="11"/>
  <c r="AT367" i="11"/>
  <c r="AT366" i="11"/>
  <c r="AU365" i="11"/>
  <c r="AU364" i="11"/>
  <c r="AU363" i="11"/>
  <c r="AV362" i="11"/>
  <c r="AV361" i="11"/>
  <c r="AV360" i="11"/>
  <c r="AW359" i="11"/>
  <c r="AW358" i="11"/>
  <c r="AV357" i="11"/>
  <c r="AT356" i="11"/>
  <c r="AQ355" i="11"/>
  <c r="AP354" i="11"/>
  <c r="AY352" i="11"/>
  <c r="AX351" i="11"/>
  <c r="AV350" i="11"/>
  <c r="AS349" i="11"/>
  <c r="AR348" i="11"/>
  <c r="AP347" i="11"/>
  <c r="AZ345" i="11"/>
  <c r="AX344" i="11"/>
  <c r="AU343" i="11"/>
  <c r="AT342" i="11"/>
  <c r="AR341" i="11"/>
  <c r="AQ340" i="11"/>
  <c r="AZ338" i="11"/>
  <c r="AW337" i="11"/>
  <c r="AV336" i="11"/>
  <c r="AT335" i="11"/>
  <c r="AS334" i="11"/>
  <c r="AQ333" i="11"/>
  <c r="AY331" i="11"/>
  <c r="AX330" i="11"/>
  <c r="AV329" i="11"/>
  <c r="AU328" i="11"/>
  <c r="AS327" i="11"/>
  <c r="AP326" i="11"/>
  <c r="AZ324" i="11"/>
  <c r="AX323" i="11"/>
  <c r="AW322" i="11"/>
  <c r="AU321" i="11"/>
  <c r="AR320" i="11"/>
  <c r="AQ319" i="11"/>
  <c r="AZ317" i="11"/>
  <c r="AY316" i="11"/>
  <c r="AV315" i="11"/>
  <c r="AQ314" i="11"/>
  <c r="AW312" i="11"/>
  <c r="AP311" i="11"/>
  <c r="AV309" i="11"/>
  <c r="AP308" i="11"/>
  <c r="AS306" i="11"/>
  <c r="AY304" i="11"/>
  <c r="AS303" i="11"/>
  <c r="AY301" i="11"/>
  <c r="AS300" i="11"/>
  <c r="AV298" i="11"/>
  <c r="AQ297" i="11"/>
  <c r="AS295" i="11"/>
  <c r="AV293" i="11"/>
  <c r="AW291" i="11"/>
  <c r="AV289" i="11"/>
  <c r="AZ287" i="11"/>
  <c r="AZ285" i="11"/>
  <c r="AS284" i="11"/>
  <c r="AS282" i="11"/>
  <c r="AT280" i="11"/>
  <c r="AV278" i="11"/>
  <c r="AX276" i="11"/>
  <c r="AZ274" i="11"/>
  <c r="AQ273" i="11"/>
  <c r="AP271" i="11"/>
  <c r="AR269" i="11"/>
  <c r="AQ267" i="11"/>
  <c r="AP265" i="11"/>
  <c r="AT262" i="11"/>
  <c r="AR259" i="11"/>
  <c r="AU256" i="11"/>
  <c r="AT253" i="11"/>
  <c r="AW250" i="11"/>
  <c r="AV247" i="11"/>
  <c r="AR244" i="11"/>
  <c r="AT241" i="11"/>
  <c r="AT238" i="11"/>
  <c r="AV235" i="11"/>
  <c r="AV232" i="11"/>
  <c r="AS229" i="11"/>
  <c r="AW226" i="11"/>
  <c r="AU223" i="11"/>
  <c r="AY220" i="11"/>
  <c r="AW217" i="11"/>
  <c r="AU214" i="11"/>
  <c r="AV211" i="11"/>
  <c r="AW208" i="11"/>
  <c r="AW205" i="11"/>
  <c r="AT202" i="11"/>
  <c r="AV198" i="11"/>
  <c r="AS195" i="11"/>
  <c r="AZ191" i="11"/>
  <c r="AW188" i="11"/>
  <c r="AP185" i="11"/>
  <c r="AC185" i="11" s="1"/>
  <c r="P185" i="11" s="1"/>
  <c r="AW180" i="11"/>
  <c r="AV176" i="11"/>
  <c r="AU171" i="11"/>
  <c r="AR167" i="11"/>
  <c r="AU160" i="11"/>
  <c r="AX151" i="11"/>
  <c r="AW144" i="11"/>
  <c r="AY135" i="11"/>
  <c r="AS127" i="11"/>
  <c r="AQ116" i="11"/>
  <c r="AR101" i="11"/>
  <c r="AT87" i="11"/>
  <c r="AU63" i="11"/>
  <c r="AZ23" i="11"/>
  <c r="AQ247" i="11"/>
  <c r="AQ244" i="11"/>
  <c r="AS241" i="11"/>
  <c r="AS238" i="11"/>
  <c r="AY234" i="11"/>
  <c r="AR232" i="11"/>
  <c r="AP229" i="11"/>
  <c r="AT226" i="11"/>
  <c r="AR223" i="11"/>
  <c r="AZ219" i="11"/>
  <c r="AS217" i="11"/>
  <c r="AQ214" i="11"/>
  <c r="AU211" i="11"/>
  <c r="AS208" i="11"/>
  <c r="AQ205" i="11"/>
  <c r="AY201" i="11"/>
  <c r="AU198" i="11"/>
  <c r="AR195" i="11"/>
  <c r="AY191" i="11"/>
  <c r="AP188" i="11"/>
  <c r="AC188" i="11" s="1"/>
  <c r="P188" i="11" s="1"/>
  <c r="AS184" i="11"/>
  <c r="AS180" i="11"/>
  <c r="AY175" i="11"/>
  <c r="AR171" i="11"/>
  <c r="AX165" i="11"/>
  <c r="AV159" i="11"/>
  <c r="AW151" i="11"/>
  <c r="AZ143" i="11"/>
  <c r="AW135" i="11"/>
  <c r="AP125" i="11"/>
  <c r="AC125" i="11" s="1"/>
  <c r="P125" i="11" s="1"/>
  <c r="AW114" i="11"/>
  <c r="AQ101" i="11"/>
  <c r="AQ85" i="11"/>
  <c r="AQ63" i="11"/>
  <c r="AP1" i="11"/>
  <c r="AV1" i="11"/>
  <c r="AP3" i="11"/>
  <c r="AC3" i="11" s="1"/>
  <c r="P3" i="11" s="1"/>
  <c r="AU4" i="11"/>
  <c r="AZ5" i="11"/>
  <c r="AT7" i="11"/>
  <c r="AY8" i="11"/>
  <c r="AS10" i="11"/>
  <c r="AW11" i="11"/>
  <c r="AZ12" i="11"/>
  <c r="AZ13" i="11"/>
  <c r="AP15" i="11"/>
  <c r="AC15" i="11" s="1"/>
  <c r="P15" i="11" s="1"/>
  <c r="AZ15" i="11"/>
  <c r="AY16" i="11"/>
  <c r="AZ17" i="11"/>
  <c r="AY18" i="11"/>
  <c r="AX19" i="11"/>
  <c r="AY20" i="11"/>
  <c r="AX21" i="11"/>
  <c r="AW22" i="11"/>
  <c r="AX23" i="11"/>
  <c r="AW24" i="11"/>
  <c r="AV25" i="11"/>
  <c r="AW26" i="11"/>
  <c r="AV27" i="11"/>
  <c r="AU28" i="11"/>
  <c r="AV29" i="11"/>
  <c r="AU30" i="11"/>
  <c r="AT31" i="11"/>
  <c r="AU32" i="11"/>
  <c r="AT33" i="11"/>
  <c r="AS34" i="11"/>
  <c r="AT35" i="11"/>
  <c r="AS36" i="11"/>
  <c r="AR37" i="11"/>
  <c r="AS38" i="11"/>
  <c r="AR39" i="11"/>
  <c r="AQ40" i="11"/>
  <c r="AR41" i="11"/>
  <c r="AQ42" i="11"/>
  <c r="AP43" i="11"/>
  <c r="AC43" i="11" s="1"/>
  <c r="P43" i="11" s="1"/>
  <c r="AQ44" i="11"/>
  <c r="AP45" i="11"/>
  <c r="AC45" i="11" s="1"/>
  <c r="P45" i="11" s="1"/>
  <c r="AZ45" i="11"/>
  <c r="AP47" i="11"/>
  <c r="AC47" i="11" s="1"/>
  <c r="P47" i="11" s="1"/>
  <c r="AZ47" i="11"/>
  <c r="AY48" i="11"/>
  <c r="AZ49" i="11"/>
  <c r="AY50" i="11"/>
  <c r="AX51" i="11"/>
  <c r="AY52" i="11"/>
  <c r="AX53" i="11"/>
  <c r="AW54" i="11"/>
  <c r="AX55" i="11"/>
  <c r="AW56" i="11"/>
  <c r="AV57" i="11"/>
  <c r="AT58" i="11"/>
  <c r="AS59" i="11"/>
  <c r="AQ60" i="11"/>
  <c r="AZ60" i="11"/>
  <c r="AX61" i="11"/>
  <c r="AV62" i="11"/>
  <c r="AS63" i="11"/>
  <c r="AP64" i="11"/>
  <c r="AC64" i="11" s="1"/>
  <c r="P64" i="11" s="1"/>
  <c r="AX64" i="11"/>
  <c r="AU65" i="11"/>
  <c r="AR66" i="11"/>
  <c r="AZ66" i="11"/>
  <c r="AW67" i="11"/>
  <c r="AT68" i="11"/>
  <c r="AQ69" i="11"/>
  <c r="AY69" i="11"/>
  <c r="AV70" i="11"/>
  <c r="AS71" i="11"/>
  <c r="AP72" i="11"/>
  <c r="AC72" i="11" s="1"/>
  <c r="P72" i="11" s="1"/>
  <c r="AX72" i="11"/>
  <c r="AU73" i="11"/>
  <c r="AR74" i="11"/>
  <c r="AZ74" i="11"/>
  <c r="AW75" i="11"/>
  <c r="AT76" i="11"/>
  <c r="AQ77" i="11"/>
  <c r="AY77" i="11"/>
  <c r="AV78" i="11"/>
  <c r="AS79" i="11"/>
  <c r="AP80" i="11"/>
  <c r="AC80" i="11" s="1"/>
  <c r="P80" i="11" s="1"/>
  <c r="AW1" i="11"/>
  <c r="AQ3" i="11"/>
  <c r="AV4" i="11"/>
  <c r="AP6" i="11"/>
  <c r="AC6" i="11" s="1"/>
  <c r="P6" i="11" s="1"/>
  <c r="AU7" i="11"/>
  <c r="AZ8" i="11"/>
  <c r="AT10" i="11"/>
  <c r="AX11" i="11"/>
  <c r="AP13" i="11"/>
  <c r="AC13" i="11" s="1"/>
  <c r="P13" i="11" s="1"/>
  <c r="AP14" i="11"/>
  <c r="AC14" i="11" s="1"/>
  <c r="P14" i="11" s="1"/>
  <c r="AQ15" i="11"/>
  <c r="AP16" i="11"/>
  <c r="AC16" i="11" s="1"/>
  <c r="P16" i="11" s="1"/>
  <c r="AZ16" i="11"/>
  <c r="AP18" i="11"/>
  <c r="AC18" i="11" s="1"/>
  <c r="P18" i="11" s="1"/>
  <c r="AZ18" i="11"/>
  <c r="AY19" i="11"/>
  <c r="AZ20" i="11"/>
  <c r="AY21" i="11"/>
  <c r="AX22" i="11"/>
  <c r="AY23" i="11"/>
  <c r="AX24" i="11"/>
  <c r="AW25" i="11"/>
  <c r="AX26" i="11"/>
  <c r="AW27" i="11"/>
  <c r="AV28" i="11"/>
  <c r="AW29" i="11"/>
  <c r="AV30" i="11"/>
  <c r="AU31" i="11"/>
  <c r="AV32" i="11"/>
  <c r="AU33" i="11"/>
  <c r="AT34" i="11"/>
  <c r="AU35" i="11"/>
  <c r="AT36" i="11"/>
  <c r="AS37" i="11"/>
  <c r="AT38" i="11"/>
  <c r="AS39" i="11"/>
  <c r="AR40" i="11"/>
  <c r="AS41" i="11"/>
  <c r="AR42" i="11"/>
  <c r="AQ43" i="11"/>
  <c r="AR44" i="11"/>
  <c r="AQ45" i="11"/>
  <c r="AP46" i="11"/>
  <c r="AC46" i="11" s="1"/>
  <c r="P46" i="11" s="1"/>
  <c r="AQ47" i="11"/>
  <c r="AP48" i="11"/>
  <c r="AC48" i="11" s="1"/>
  <c r="P48" i="11" s="1"/>
  <c r="AZ48" i="11"/>
  <c r="AP50" i="11"/>
  <c r="AC50" i="11" s="1"/>
  <c r="P50" i="11" s="1"/>
  <c r="AZ50" i="11"/>
  <c r="AY51" i="11"/>
  <c r="AZ52" i="11"/>
  <c r="AY53" i="11"/>
  <c r="AX54" i="11"/>
  <c r="AY55" i="11"/>
  <c r="AX56" i="11"/>
  <c r="AW57" i="11"/>
  <c r="AV58" i="11"/>
  <c r="AT59" i="11"/>
  <c r="AR60" i="11"/>
  <c r="AP61" i="11"/>
  <c r="AC61" i="11" s="1"/>
  <c r="P61" i="11" s="1"/>
  <c r="AY61" i="11"/>
  <c r="AW62" i="11"/>
  <c r="AT63" i="11"/>
  <c r="AQ64" i="11"/>
  <c r="AY64" i="11"/>
  <c r="AV65" i="11"/>
  <c r="AS66" i="11"/>
  <c r="AP67" i="11"/>
  <c r="AC67" i="11" s="1"/>
  <c r="P67" i="11" s="1"/>
  <c r="AX67" i="11"/>
  <c r="AU68" i="11"/>
  <c r="AR69" i="11"/>
  <c r="AZ69" i="11"/>
  <c r="AW70" i="11"/>
  <c r="AT71" i="11"/>
  <c r="AQ72" i="11"/>
  <c r="AY72" i="11"/>
  <c r="AV73" i="11"/>
  <c r="AS74" i="11"/>
  <c r="AP75" i="11"/>
  <c r="AC75" i="11" s="1"/>
  <c r="P75" i="11" s="1"/>
  <c r="AX75" i="11"/>
  <c r="AU76" i="11"/>
  <c r="AS2" i="11"/>
  <c r="AF2" i="11" s="1"/>
  <c r="S2" i="11" s="1"/>
  <c r="AX3" i="11"/>
  <c r="AR5" i="11"/>
  <c r="AW6" i="11"/>
  <c r="AQ8" i="11"/>
  <c r="AV9" i="11"/>
  <c r="AP11" i="11"/>
  <c r="AC11" i="11" s="1"/>
  <c r="P11" i="11" s="1"/>
  <c r="AS12" i="11"/>
  <c r="AS13" i="11"/>
  <c r="AU14" i="11"/>
  <c r="AT15" i="11"/>
  <c r="AU16" i="11"/>
  <c r="AT17" i="11"/>
  <c r="AS18" i="11"/>
  <c r="AT19" i="11"/>
  <c r="AS20" i="11"/>
  <c r="AR21" i="11"/>
  <c r="AS22" i="11"/>
  <c r="AR23" i="11"/>
  <c r="AQ24" i="11"/>
  <c r="AR25" i="11"/>
  <c r="AQ26" i="11"/>
  <c r="AP27" i="11"/>
  <c r="AC27" i="11" s="1"/>
  <c r="P27" i="11" s="1"/>
  <c r="AQ28" i="11"/>
  <c r="AP29" i="11"/>
  <c r="AC29" i="11" s="1"/>
  <c r="P29" i="11" s="1"/>
  <c r="AZ29" i="11"/>
  <c r="AP31" i="11"/>
  <c r="AC31" i="11" s="1"/>
  <c r="P31" i="11" s="1"/>
  <c r="AZ31" i="11"/>
  <c r="AY32" i="11"/>
  <c r="AZ33" i="11"/>
  <c r="AY34" i="11"/>
  <c r="AX35" i="11"/>
  <c r="AY36" i="11"/>
  <c r="AX37" i="11"/>
  <c r="AW38" i="11"/>
  <c r="AX39" i="11"/>
  <c r="AW40" i="11"/>
  <c r="AV41" i="11"/>
  <c r="AW42" i="11"/>
  <c r="AV43" i="11"/>
  <c r="AU44" i="11"/>
  <c r="AQ2" i="11"/>
  <c r="AD2" i="11" s="1"/>
  <c r="Q2" i="11" s="1"/>
  <c r="AS4" i="11"/>
  <c r="AV6" i="11"/>
  <c r="AX8" i="11"/>
  <c r="AQ11" i="11"/>
  <c r="AQ13" i="11"/>
  <c r="AW14" i="11"/>
  <c r="AR16" i="11"/>
  <c r="AW17" i="11"/>
  <c r="AU19" i="11"/>
  <c r="AP21" i="11"/>
  <c r="AC21" i="11" s="1"/>
  <c r="P21" i="11" s="1"/>
  <c r="AU22" i="11"/>
  <c r="AP24" i="11"/>
  <c r="AC24" i="11" s="1"/>
  <c r="P24" i="11" s="1"/>
  <c r="AU25" i="11"/>
  <c r="AQ27" i="11"/>
  <c r="AY28" i="11"/>
  <c r="AS30" i="11"/>
  <c r="AY31" i="11"/>
  <c r="AS33" i="11"/>
  <c r="AZ34" i="11"/>
  <c r="AU36" i="11"/>
  <c r="AZ37" i="11"/>
  <c r="AU39" i="11"/>
  <c r="AZ40" i="11"/>
  <c r="AX42" i="11"/>
  <c r="AS44" i="11"/>
  <c r="AW45" i="11"/>
  <c r="AX46" i="11"/>
  <c r="AR48" i="11"/>
  <c r="AU49" i="11"/>
  <c r="AX50" i="11"/>
  <c r="AR52" i="11"/>
  <c r="AS53" i="11"/>
  <c r="AV54" i="11"/>
  <c r="AP56" i="11"/>
  <c r="AC56" i="11" s="1"/>
  <c r="P56" i="11" s="1"/>
  <c r="AS57" i="11"/>
  <c r="AS58" i="11"/>
  <c r="AV59" i="11"/>
  <c r="AV60" i="11"/>
  <c r="AW61" i="11"/>
  <c r="AY62" i="11"/>
  <c r="AX63" i="11"/>
  <c r="AW64" i="11"/>
  <c r="AX65" i="11"/>
  <c r="AW66" i="11"/>
  <c r="AV67" i="11"/>
  <c r="AW68" i="11"/>
  <c r="AV69" i="11"/>
  <c r="AU70" i="11"/>
  <c r="AV71" i="11"/>
  <c r="AI70" i="11" s="1"/>
  <c r="AU72" i="11"/>
  <c r="AT73" i="11"/>
  <c r="AU74" i="11"/>
  <c r="AT75" i="11"/>
  <c r="AS76" i="11"/>
  <c r="AS77" i="11"/>
  <c r="AQ78" i="11"/>
  <c r="AZ78" i="11"/>
  <c r="AX79" i="11"/>
  <c r="AV80" i="11"/>
  <c r="AS81" i="11"/>
  <c r="AP82" i="11"/>
  <c r="AC82" i="11" s="1"/>
  <c r="P82" i="11" s="1"/>
  <c r="AX82" i="11"/>
  <c r="AU83" i="11"/>
  <c r="AR84" i="11"/>
  <c r="AZ84" i="11"/>
  <c r="AW85" i="11"/>
  <c r="AT86" i="11"/>
  <c r="AQ87" i="11"/>
  <c r="AY87" i="11"/>
  <c r="AV88" i="11"/>
  <c r="AS89" i="11"/>
  <c r="AP90" i="11"/>
  <c r="AC90" i="11" s="1"/>
  <c r="P90" i="11" s="1"/>
  <c r="AX90" i="11"/>
  <c r="AU91" i="11"/>
  <c r="AR92" i="11"/>
  <c r="AZ92" i="11"/>
  <c r="AW93" i="11"/>
  <c r="AT94" i="11"/>
  <c r="AQ95" i="11"/>
  <c r="AY95" i="11"/>
  <c r="AV96" i="11"/>
  <c r="AS97" i="11"/>
  <c r="AP98" i="11"/>
  <c r="AC98" i="11" s="1"/>
  <c r="P98" i="11" s="1"/>
  <c r="AX98" i="11"/>
  <c r="AU99" i="11"/>
  <c r="AR100" i="11"/>
  <c r="AZ100" i="11"/>
  <c r="AW101" i="11"/>
  <c r="AT102" i="11"/>
  <c r="AQ103" i="11"/>
  <c r="AY103" i="11"/>
  <c r="AV104" i="11"/>
  <c r="AS105" i="11"/>
  <c r="AP106" i="11"/>
  <c r="AC106" i="11" s="1"/>
  <c r="P106" i="11" s="1"/>
  <c r="AX106" i="11"/>
  <c r="AU107" i="11"/>
  <c r="AR108" i="11"/>
  <c r="AZ108" i="11"/>
  <c r="AW109" i="11"/>
  <c r="AT110" i="11"/>
  <c r="AQ111" i="11"/>
  <c r="AY111" i="11"/>
  <c r="AV112" i="11"/>
  <c r="AS113" i="11"/>
  <c r="AP114" i="11"/>
  <c r="AC114" i="11" s="1"/>
  <c r="P114" i="11" s="1"/>
  <c r="AX114" i="11"/>
  <c r="AU115" i="11"/>
  <c r="AR116" i="11"/>
  <c r="AZ116" i="11"/>
  <c r="AW117" i="11"/>
  <c r="AT118" i="11"/>
  <c r="AR2" i="11"/>
  <c r="AE2" i="11" s="1"/>
  <c r="R2" i="11" s="1"/>
  <c r="AT4" i="11"/>
  <c r="AX6" i="11"/>
  <c r="AT9" i="11"/>
  <c r="AU11" i="11"/>
  <c r="AR13" i="11"/>
  <c r="AX14" i="11"/>
  <c r="AV16" i="11"/>
  <c r="AQ18" i="11"/>
  <c r="AV19" i="11"/>
  <c r="AQ21" i="11"/>
  <c r="AV22" i="11"/>
  <c r="AR24" i="11"/>
  <c r="AZ25" i="11"/>
  <c r="AT27" i="11"/>
  <c r="AZ28" i="11"/>
  <c r="AT30" i="11"/>
  <c r="AP32" i="11"/>
  <c r="AC32" i="11" s="1"/>
  <c r="P32" i="11" s="1"/>
  <c r="AV33" i="11"/>
  <c r="AP35" i="11"/>
  <c r="AC35" i="11" s="1"/>
  <c r="P35" i="11" s="1"/>
  <c r="AV36" i="11"/>
  <c r="AP38" i="11"/>
  <c r="AC38" i="11" s="1"/>
  <c r="P38" i="11" s="1"/>
  <c r="AY39" i="11"/>
  <c r="AT41" i="11"/>
  <c r="AY42" i="11"/>
  <c r="AT44" i="11"/>
  <c r="AG43" i="11" s="1"/>
  <c r="AX45" i="11"/>
  <c r="AR47" i="11"/>
  <c r="AU48" i="11"/>
  <c r="AV49" i="11"/>
  <c r="AP51" i="11"/>
  <c r="AC51" i="11" s="1"/>
  <c r="P51" i="11" s="1"/>
  <c r="AS52" i="11"/>
  <c r="AV53" i="11"/>
  <c r="AP55" i="11"/>
  <c r="AC55" i="11" s="1"/>
  <c r="P55" i="11" s="1"/>
  <c r="AQ56" i="11"/>
  <c r="AT57" i="11"/>
  <c r="AW58" i="11"/>
  <c r="AW59" i="11"/>
  <c r="AX60" i="11"/>
  <c r="AZ61" i="11"/>
  <c r="AZ62" i="11"/>
  <c r="AY63" i="11"/>
  <c r="AZ64" i="11"/>
  <c r="AY65" i="11"/>
  <c r="AX66" i="11"/>
  <c r="AY67" i="11"/>
  <c r="AX68" i="11"/>
  <c r="AW69" i="11"/>
  <c r="AX70" i="11"/>
  <c r="AW71" i="11"/>
  <c r="AV72" i="11"/>
  <c r="AW73" i="11"/>
  <c r="AV74" i="11"/>
  <c r="AU75" i="11"/>
  <c r="AV76" i="11"/>
  <c r="AT77" i="11"/>
  <c r="AR78" i="11"/>
  <c r="AP79" i="11"/>
  <c r="AC79" i="11" s="1"/>
  <c r="P79" i="11" s="1"/>
  <c r="AY79" i="11"/>
  <c r="AW80" i="11"/>
  <c r="AT81" i="11"/>
  <c r="AQ82" i="11"/>
  <c r="AY82" i="11"/>
  <c r="AV83" i="11"/>
  <c r="AS84" i="11"/>
  <c r="AP85" i="11"/>
  <c r="AC85" i="11" s="1"/>
  <c r="P85" i="11" s="1"/>
  <c r="AX85" i="11"/>
  <c r="AU86" i="11"/>
  <c r="AR87" i="11"/>
  <c r="AZ87" i="11"/>
  <c r="AW88" i="11"/>
  <c r="AT89" i="11"/>
  <c r="AQ90" i="11"/>
  <c r="AY90" i="11"/>
  <c r="AV91" i="11"/>
  <c r="AS92" i="11"/>
  <c r="AP93" i="11"/>
  <c r="AC93" i="11" s="1"/>
  <c r="P93" i="11" s="1"/>
  <c r="AX93" i="11"/>
  <c r="AU94" i="11"/>
  <c r="AR95" i="11"/>
  <c r="AZ95" i="11"/>
  <c r="AW96" i="11"/>
  <c r="AT97" i="11"/>
  <c r="AQ98" i="11"/>
  <c r="AY98" i="11"/>
  <c r="AZ2" i="11"/>
  <c r="AM2" i="11" s="1"/>
  <c r="Z2" i="11" s="1"/>
  <c r="AS5" i="11"/>
  <c r="AZ7" i="11"/>
  <c r="AQ10" i="11"/>
  <c r="AR12" i="11"/>
  <c r="AY13" i="11"/>
  <c r="AU15" i="11"/>
  <c r="AR17" i="11"/>
  <c r="AW18" i="11"/>
  <c r="AR20" i="11"/>
  <c r="AW21" i="11"/>
  <c r="AS23" i="11"/>
  <c r="AF22" i="11" s="1"/>
  <c r="AY24" i="11"/>
  <c r="AS26" i="11"/>
  <c r="AY27" i="11"/>
  <c r="AS29" i="11"/>
  <c r="AQ31" i="11"/>
  <c r="AW32" i="11"/>
  <c r="AQ34" i="11"/>
  <c r="AW35" i="11"/>
  <c r="AQ37" i="11"/>
  <c r="AX38" i="11"/>
  <c r="AU40" i="11"/>
  <c r="AZ41" i="11"/>
  <c r="AU43" i="11"/>
  <c r="AZ44" i="11"/>
  <c r="AT46" i="11"/>
  <c r="AU47" i="11"/>
  <c r="AX48" i="11"/>
  <c r="AR50" i="11"/>
  <c r="AU51" i="11"/>
  <c r="AV52" i="11"/>
  <c r="AP54" i="11"/>
  <c r="AC54" i="11" s="1"/>
  <c r="P54" i="11" s="1"/>
  <c r="AS55" i="11"/>
  <c r="AV56" i="11"/>
  <c r="AZ57" i="11"/>
  <c r="AZ58" i="11"/>
  <c r="AP60" i="11"/>
  <c r="AC60" i="11" s="1"/>
  <c r="P60" i="11" s="1"/>
  <c r="AR61" i="11"/>
  <c r="AS62" i="11"/>
  <c r="AR63" i="11"/>
  <c r="AS64" i="11"/>
  <c r="AR65" i="11"/>
  <c r="AQ66" i="11"/>
  <c r="AR67" i="11"/>
  <c r="AQ68" i="11"/>
  <c r="AP69" i="11"/>
  <c r="AC69" i="11" s="1"/>
  <c r="P69" i="11" s="1"/>
  <c r="AQ70" i="11"/>
  <c r="AU1" i="11"/>
  <c r="AX5" i="11"/>
  <c r="AU9" i="11"/>
  <c r="AU12" i="11"/>
  <c r="AS15" i="11"/>
  <c r="AV17" i="11"/>
  <c r="AT20" i="11"/>
  <c r="AP23" i="11"/>
  <c r="AC23" i="11" s="1"/>
  <c r="P23" i="11" s="1"/>
  <c r="AS25" i="11"/>
  <c r="AX27" i="11"/>
  <c r="AP30" i="11"/>
  <c r="AC30" i="11" s="1"/>
  <c r="P30" i="11" s="1"/>
  <c r="AX32" i="11"/>
  <c r="AQ35" i="11"/>
  <c r="AW37" i="11"/>
  <c r="AP40" i="11"/>
  <c r="AC40" i="11" s="1"/>
  <c r="P40" i="11" s="1"/>
  <c r="AT42" i="11"/>
  <c r="AR45" i="11"/>
  <c r="AS47" i="11"/>
  <c r="AS49" i="11"/>
  <c r="AT51" i="11"/>
  <c r="AR53" i="11"/>
  <c r="AT55" i="11"/>
  <c r="AU57" i="11"/>
  <c r="AQ59" i="11"/>
  <c r="AQ61" i="11"/>
  <c r="AX62" i="11"/>
  <c r="AT64" i="11"/>
  <c r="AZ65" i="11"/>
  <c r="AT67" i="11"/>
  <c r="AZ68" i="11"/>
  <c r="AT70" i="11"/>
  <c r="AY71" i="11"/>
  <c r="AQ73" i="11"/>
  <c r="AT74" i="11"/>
  <c r="AY75" i="11"/>
  <c r="AZ76" i="11"/>
  <c r="AP78" i="11"/>
  <c r="AC78" i="11" s="1"/>
  <c r="P78" i="11" s="1"/>
  <c r="AR79" i="11"/>
  <c r="AS80" i="11"/>
  <c r="AR81" i="11"/>
  <c r="AS82" i="11"/>
  <c r="AR83" i="11"/>
  <c r="AQ84" i="11"/>
  <c r="AR85" i="11"/>
  <c r="AE84" i="11" s="1"/>
  <c r="AQ86" i="11"/>
  <c r="AP87" i="11"/>
  <c r="AC87" i="11" s="1"/>
  <c r="P87" i="11" s="1"/>
  <c r="AQ88" i="11"/>
  <c r="AP89" i="11"/>
  <c r="AC89" i="11" s="1"/>
  <c r="P89" i="11" s="1"/>
  <c r="AZ89" i="11"/>
  <c r="AP91" i="11"/>
  <c r="AC91" i="11" s="1"/>
  <c r="P91" i="11" s="1"/>
  <c r="AZ91" i="11"/>
  <c r="AY92" i="11"/>
  <c r="AZ93" i="11"/>
  <c r="AY94" i="11"/>
  <c r="AX95" i="11"/>
  <c r="AY96" i="11"/>
  <c r="AX97" i="11"/>
  <c r="AW98" i="11"/>
  <c r="AW99" i="11"/>
  <c r="AU100" i="11"/>
  <c r="AS101" i="11"/>
  <c r="AQ102" i="11"/>
  <c r="AZ102" i="11"/>
  <c r="AX103" i="11"/>
  <c r="AW104" i="11"/>
  <c r="AU105" i="11"/>
  <c r="AS106" i="11"/>
  <c r="AQ107" i="11"/>
  <c r="AZ107" i="11"/>
  <c r="AX108" i="11"/>
  <c r="AV109" i="11"/>
  <c r="AU110" i="11"/>
  <c r="AS111" i="11"/>
  <c r="AQ112" i="11"/>
  <c r="AZ112" i="11"/>
  <c r="AX113" i="11"/>
  <c r="AV114" i="11"/>
  <c r="AT115" i="11"/>
  <c r="AS116" i="11"/>
  <c r="AQ117" i="11"/>
  <c r="AZ117" i="11"/>
  <c r="AM116" i="11" s="1"/>
  <c r="AX118" i="11"/>
  <c r="AU119" i="11"/>
  <c r="AR120" i="11"/>
  <c r="AZ120" i="11"/>
  <c r="AT2" i="11"/>
  <c r="AG2" i="11" s="1"/>
  <c r="T2" i="11" s="1"/>
  <c r="AY5" i="11"/>
  <c r="AW9" i="11"/>
  <c r="AV12" i="11"/>
  <c r="AX15" i="11"/>
  <c r="AK14" i="11" s="1"/>
  <c r="AR18" i="11"/>
  <c r="AU20" i="11"/>
  <c r="AQ23" i="11"/>
  <c r="AT25" i="11"/>
  <c r="AR28" i="11"/>
  <c r="AW30" i="11"/>
  <c r="AZ32" i="11"/>
  <c r="AV35" i="11"/>
  <c r="AY37" i="11"/>
  <c r="AL36" i="11" s="1"/>
  <c r="AV40" i="11"/>
  <c r="AZ42" i="11"/>
  <c r="AS45" i="11"/>
  <c r="AT47" i="11"/>
  <c r="AT49" i="11"/>
  <c r="AV51" i="11"/>
  <c r="AW53" i="11"/>
  <c r="AU55" i="11"/>
  <c r="AY57" i="11"/>
  <c r="AU59" i="11"/>
  <c r="AS61" i="11"/>
  <c r="AP63" i="11"/>
  <c r="AC63" i="11" s="1"/>
  <c r="P63" i="11" s="1"/>
  <c r="AU64" i="11"/>
  <c r="AP66" i="11"/>
  <c r="AC66" i="11" s="1"/>
  <c r="P66" i="11" s="1"/>
  <c r="AU67" i="11"/>
  <c r="AS69" i="11"/>
  <c r="AY70" i="11"/>
  <c r="AZ71" i="11"/>
  <c r="AR73" i="11"/>
  <c r="AW74" i="11"/>
  <c r="AJ73" i="11" s="1"/>
  <c r="AZ75" i="11"/>
  <c r="AP77" i="11"/>
  <c r="AC77" i="11" s="1"/>
  <c r="P77" i="11" s="1"/>
  <c r="AS78" i="11"/>
  <c r="AT79" i="11"/>
  <c r="AT80" i="11"/>
  <c r="AU81" i="11"/>
  <c r="AT82" i="11"/>
  <c r="AS83" i="11"/>
  <c r="AT84" i="11"/>
  <c r="AS85" i="11"/>
  <c r="AR86" i="11"/>
  <c r="AS87" i="11"/>
  <c r="AR88" i="11"/>
  <c r="AQ89" i="11"/>
  <c r="AR90" i="11"/>
  <c r="AQ91" i="11"/>
  <c r="AP92" i="11"/>
  <c r="AC92" i="11" s="1"/>
  <c r="P92" i="11" s="1"/>
  <c r="AQ93" i="11"/>
  <c r="AP94" i="11"/>
  <c r="AC94" i="11" s="1"/>
  <c r="P94" i="11" s="1"/>
  <c r="AZ94" i="11"/>
  <c r="AP96" i="11"/>
  <c r="AC96" i="11" s="1"/>
  <c r="P96" i="11" s="1"/>
  <c r="AZ96" i="11"/>
  <c r="AY97" i="11"/>
  <c r="AZ98" i="11"/>
  <c r="AX99" i="11"/>
  <c r="AK98" i="11" s="1"/>
  <c r="AV100" i="11"/>
  <c r="AT101" i="11"/>
  <c r="AR102" i="11"/>
  <c r="AP103" i="11"/>
  <c r="AC103" i="11" s="1"/>
  <c r="P103" i="11" s="1"/>
  <c r="AZ103" i="11"/>
  <c r="AX104" i="11"/>
  <c r="AV105" i="11"/>
  <c r="AT106" i="11"/>
  <c r="AR107" i="11"/>
  <c r="AP108" i="11"/>
  <c r="AC108" i="11" s="1"/>
  <c r="P108" i="11" s="1"/>
  <c r="AY108" i="11"/>
  <c r="AY3" i="11"/>
  <c r="AP8" i="11"/>
  <c r="AC8" i="11" s="1"/>
  <c r="P8" i="11" s="1"/>
  <c r="AV11" i="11"/>
  <c r="AT14" i="11"/>
  <c r="AX16" i="11"/>
  <c r="AQ19" i="11"/>
  <c r="AZ21" i="11"/>
  <c r="AU24" i="11"/>
  <c r="AY26" i="11"/>
  <c r="AR29" i="11"/>
  <c r="AX31" i="11"/>
  <c r="AR34" i="11"/>
  <c r="AZ36" i="11"/>
  <c r="AQ39" i="11"/>
  <c r="AW41" i="11"/>
  <c r="AY43" i="11"/>
  <c r="AU46" i="11"/>
  <c r="AV48" i="11"/>
  <c r="AT50" i="11"/>
  <c r="AU52" i="11"/>
  <c r="AH51" i="11" s="1"/>
  <c r="AU54" i="11"/>
  <c r="AY56" i="11"/>
  <c r="AX58" i="11"/>
  <c r="AT60" i="11"/>
  <c r="AG59" i="11" s="1"/>
  <c r="AR62" i="11"/>
  <c r="AW63" i="11"/>
  <c r="AS65" i="11"/>
  <c r="AY66" i="11"/>
  <c r="AL65" i="11" s="1"/>
  <c r="AY2" i="11"/>
  <c r="AL2" i="11" s="1"/>
  <c r="Y2" i="11" s="1"/>
  <c r="AR8" i="11"/>
  <c r="AX13" i="11"/>
  <c r="AU17" i="11"/>
  <c r="AV21" i="11"/>
  <c r="AP26" i="11"/>
  <c r="AC26" i="11" s="1"/>
  <c r="P26" i="11" s="1"/>
  <c r="AX29" i="11"/>
  <c r="AW33" i="11"/>
  <c r="AV37" i="11"/>
  <c r="AI36" i="11" s="1"/>
  <c r="AU41" i="11"/>
  <c r="AV45" i="11"/>
  <c r="AW48" i="11"/>
  <c r="AQ52" i="11"/>
  <c r="AR55" i="11"/>
  <c r="AR58" i="11"/>
  <c r="AU61" i="11"/>
  <c r="AZ63" i="11"/>
  <c r="AU66" i="11"/>
  <c r="AV68" i="11"/>
  <c r="AZ70" i="11"/>
  <c r="AT72" i="11"/>
  <c r="AP74" i="11"/>
  <c r="AC74" i="11" s="1"/>
  <c r="P74" i="11" s="1"/>
  <c r="AP76" i="11"/>
  <c r="AC76" i="11" s="1"/>
  <c r="P76" i="11" s="1"/>
  <c r="AV77" i="11"/>
  <c r="AY78" i="11"/>
  <c r="AU80" i="11"/>
  <c r="AX81" i="11"/>
  <c r="AP83" i="11"/>
  <c r="AC83" i="11" s="1"/>
  <c r="P83" i="11" s="1"/>
  <c r="AU84" i="11"/>
  <c r="AV85" i="11"/>
  <c r="AY86" i="11"/>
  <c r="AS88" i="11"/>
  <c r="AV89" i="11"/>
  <c r="AW90" i="11"/>
  <c r="AQ92" i="11"/>
  <c r="AT93" i="11"/>
  <c r="AW94" i="11"/>
  <c r="AQ96" i="11"/>
  <c r="AR97" i="11"/>
  <c r="AU98" i="11"/>
  <c r="AY99" i="11"/>
  <c r="AY100" i="11"/>
  <c r="AZ101" i="11"/>
  <c r="AR103" i="11"/>
  <c r="AE102" i="11" s="1"/>
  <c r="AR104" i="11"/>
  <c r="AR105" i="11"/>
  <c r="AU106" i="11"/>
  <c r="AV107" i="11"/>
  <c r="AV108" i="11"/>
  <c r="AX109" i="11"/>
  <c r="AW110" i="11"/>
  <c r="AV111" i="11"/>
  <c r="AU112" i="11"/>
  <c r="AU113" i="11"/>
  <c r="AT114" i="11"/>
  <c r="AS115" i="11"/>
  <c r="AT116" i="11"/>
  <c r="AS117" i="11"/>
  <c r="AR118" i="11"/>
  <c r="AQ119" i="11"/>
  <c r="AZ119" i="11"/>
  <c r="AX120" i="11"/>
  <c r="AV121" i="11"/>
  <c r="AS122" i="11"/>
  <c r="AP123" i="11"/>
  <c r="AC123" i="11" s="1"/>
  <c r="P123" i="11" s="1"/>
  <c r="AX123" i="11"/>
  <c r="AU124" i="11"/>
  <c r="AR125" i="11"/>
  <c r="AZ125" i="11"/>
  <c r="AW126" i="11"/>
  <c r="AT127" i="11"/>
  <c r="AQ128" i="11"/>
  <c r="AY128" i="11"/>
  <c r="AV129" i="11"/>
  <c r="AS130" i="11"/>
  <c r="AP131" i="11"/>
  <c r="AC131" i="11" s="1"/>
  <c r="P131" i="11" s="1"/>
  <c r="AX131" i="11"/>
  <c r="AU132" i="11"/>
  <c r="AR133" i="11"/>
  <c r="AZ133" i="11"/>
  <c r="AW134" i="11"/>
  <c r="AT135" i="11"/>
  <c r="AQ136" i="11"/>
  <c r="AY136" i="11"/>
  <c r="AV137" i="11"/>
  <c r="AS138" i="11"/>
  <c r="AP139" i="11"/>
  <c r="AC139" i="11" s="1"/>
  <c r="P139" i="11" s="1"/>
  <c r="AX139" i="11"/>
  <c r="AU140" i="11"/>
  <c r="AR141" i="11"/>
  <c r="AZ141" i="11"/>
  <c r="AW142" i="11"/>
  <c r="AT143" i="11"/>
  <c r="AQ144" i="11"/>
  <c r="AY144" i="11"/>
  <c r="AV145" i="11"/>
  <c r="AS146" i="11"/>
  <c r="AP147" i="11"/>
  <c r="AC147" i="11" s="1"/>
  <c r="P147" i="11" s="1"/>
  <c r="AX147" i="11"/>
  <c r="AU148" i="11"/>
  <c r="AR149" i="11"/>
  <c r="AZ149" i="11"/>
  <c r="AW150" i="11"/>
  <c r="AT151" i="11"/>
  <c r="AQ152" i="11"/>
  <c r="AY152" i="11"/>
  <c r="AV153" i="11"/>
  <c r="AS154" i="11"/>
  <c r="AP155" i="11"/>
  <c r="AC155" i="11" s="1"/>
  <c r="P155" i="11" s="1"/>
  <c r="AX155" i="11"/>
  <c r="AU156" i="11"/>
  <c r="AR157" i="11"/>
  <c r="AZ157" i="11"/>
  <c r="AW158" i="11"/>
  <c r="AT159" i="11"/>
  <c r="AQ160" i="11"/>
  <c r="AY160" i="11"/>
  <c r="AV3" i="11"/>
  <c r="AW8" i="11"/>
  <c r="AS14" i="11"/>
  <c r="AT18" i="11"/>
  <c r="AP22" i="11"/>
  <c r="AC22" i="11" s="1"/>
  <c r="P22" i="11" s="1"/>
  <c r="AR26" i="11"/>
  <c r="AY29" i="11"/>
  <c r="AL28" i="11" s="1"/>
  <c r="AP34" i="11"/>
  <c r="AC34" i="11" s="1"/>
  <c r="P34" i="11" s="1"/>
  <c r="AU38" i="11"/>
  <c r="AP42" i="11"/>
  <c r="AC42" i="11" s="1"/>
  <c r="P42" i="11" s="1"/>
  <c r="AY45" i="11"/>
  <c r="AR49" i="11"/>
  <c r="AE48" i="11" s="1"/>
  <c r="AT52" i="11"/>
  <c r="AZ55" i="11"/>
  <c r="AY58" i="11"/>
  <c r="AV61" i="11"/>
  <c r="AR64" i="11"/>
  <c r="AV66" i="11"/>
  <c r="AY68" i="11"/>
  <c r="AP71" i="11"/>
  <c r="AC71" i="11" s="1"/>
  <c r="P71" i="11" s="1"/>
  <c r="AW72" i="11"/>
  <c r="AQ74" i="11"/>
  <c r="AQ76" i="11"/>
  <c r="AW77" i="11"/>
  <c r="AQ79" i="11"/>
  <c r="AX80" i="11"/>
  <c r="AK79" i="11" s="1"/>
  <c r="AY81" i="11"/>
  <c r="AQ83" i="11"/>
  <c r="AV84" i="11"/>
  <c r="AY85" i="11"/>
  <c r="AZ86" i="11"/>
  <c r="AT88" i="11"/>
  <c r="AW89" i="11"/>
  <c r="AZ90" i="11"/>
  <c r="AT92" i="11"/>
  <c r="AU93" i="11"/>
  <c r="AX94" i="11"/>
  <c r="AK93" i="11" s="1"/>
  <c r="AR96" i="11"/>
  <c r="AU97" i="11"/>
  <c r="AV98" i="11"/>
  <c r="AZ99" i="11"/>
  <c r="AP101" i="11"/>
  <c r="AC101" i="11" s="1"/>
  <c r="P101" i="11" s="1"/>
  <c r="AP102" i="11"/>
  <c r="AC102" i="11" s="1"/>
  <c r="P102" i="11" s="1"/>
  <c r="AS103" i="11"/>
  <c r="AS104" i="11"/>
  <c r="AT105" i="11"/>
  <c r="AV106" i="11"/>
  <c r="AW107" i="11"/>
  <c r="AW108" i="11"/>
  <c r="AY109" i="11"/>
  <c r="AX110" i="11"/>
  <c r="AW111" i="11"/>
  <c r="AW112" i="11"/>
  <c r="AV113" i="11"/>
  <c r="AU114" i="11"/>
  <c r="AV115" i="11"/>
  <c r="AU116" i="11"/>
  <c r="AT117" i="11"/>
  <c r="AS118" i="11"/>
  <c r="AR119" i="11"/>
  <c r="AP120" i="11"/>
  <c r="AC120" i="11" s="1"/>
  <c r="P120" i="11" s="1"/>
  <c r="AY120" i="11"/>
  <c r="AW121" i="11"/>
  <c r="AT122" i="11"/>
  <c r="AQ123" i="11"/>
  <c r="AY123" i="11"/>
  <c r="AV124" i="11"/>
  <c r="AS125" i="11"/>
  <c r="AP126" i="11"/>
  <c r="AC126" i="11" s="1"/>
  <c r="P126" i="11" s="1"/>
  <c r="AX126" i="11"/>
  <c r="AU127" i="11"/>
  <c r="AR128" i="11"/>
  <c r="AZ128" i="11"/>
  <c r="AW129" i="11"/>
  <c r="AT130" i="11"/>
  <c r="AQ131" i="11"/>
  <c r="AY131" i="11"/>
  <c r="AV132" i="11"/>
  <c r="AS133" i="11"/>
  <c r="AP134" i="11"/>
  <c r="AC134" i="11" s="1"/>
  <c r="P134" i="11" s="1"/>
  <c r="AX134" i="11"/>
  <c r="AU135" i="11"/>
  <c r="AR136" i="11"/>
  <c r="AZ136" i="11"/>
  <c r="AW137" i="11"/>
  <c r="AT138" i="11"/>
  <c r="AQ139" i="11"/>
  <c r="AY139" i="11"/>
  <c r="AV140" i="11"/>
  <c r="AS141" i="11"/>
  <c r="AP142" i="11"/>
  <c r="AC142" i="11" s="1"/>
  <c r="P142" i="11" s="1"/>
  <c r="AX142" i="11"/>
  <c r="AU143" i="11"/>
  <c r="AR144" i="11"/>
  <c r="AZ144" i="11"/>
  <c r="AW145" i="11"/>
  <c r="AT146" i="11"/>
  <c r="AQ147" i="11"/>
  <c r="AY147" i="11"/>
  <c r="AV148" i="11"/>
  <c r="AS149" i="11"/>
  <c r="AP150" i="11"/>
  <c r="AC150" i="11" s="1"/>
  <c r="P150" i="11" s="1"/>
  <c r="AX150" i="11"/>
  <c r="AU151" i="11"/>
  <c r="AR152" i="11"/>
  <c r="AZ152" i="11"/>
  <c r="AW153" i="11"/>
  <c r="AT154" i="11"/>
  <c r="AQ155" i="11"/>
  <c r="AY155" i="11"/>
  <c r="AV156" i="11"/>
  <c r="AS157" i="11"/>
  <c r="AP158" i="11"/>
  <c r="AC158" i="11" s="1"/>
  <c r="P158" i="11" s="1"/>
  <c r="AX158" i="11"/>
  <c r="AU159" i="11"/>
  <c r="AR160" i="11"/>
  <c r="AZ160" i="11"/>
  <c r="AW161" i="11"/>
  <c r="AQ5" i="11"/>
  <c r="AZ10" i="11"/>
  <c r="AY15" i="11"/>
  <c r="AW19" i="11"/>
  <c r="AU23" i="11"/>
  <c r="AH22" i="11" s="1"/>
  <c r="AU27" i="11"/>
  <c r="AS31" i="11"/>
  <c r="AY35" i="11"/>
  <c r="AT39" i="11"/>
  <c r="AW43" i="11"/>
  <c r="AW46" i="11"/>
  <c r="AS50" i="11"/>
  <c r="AZ53" i="11"/>
  <c r="AZ56" i="11"/>
  <c r="AY59" i="11"/>
  <c r="AU62" i="11"/>
  <c r="AQ65" i="11"/>
  <c r="AZ67" i="11"/>
  <c r="AX69" i="11"/>
  <c r="AU71" i="11"/>
  <c r="AS73" i="11"/>
  <c r="AQ75" i="11"/>
  <c r="AX76" i="11"/>
  <c r="AK75" i="11" s="1"/>
  <c r="AT78" i="11"/>
  <c r="AW79" i="11"/>
  <c r="AP81" i="11"/>
  <c r="AC81" i="11" s="1"/>
  <c r="P81" i="11" s="1"/>
  <c r="AU82" i="11"/>
  <c r="AX83" i="11"/>
  <c r="AY84" i="11"/>
  <c r="AS86" i="11"/>
  <c r="AV87" i="11"/>
  <c r="AY88" i="11"/>
  <c r="AS90" i="11"/>
  <c r="AF89" i="11" s="1"/>
  <c r="AT91" i="11"/>
  <c r="AW92" i="11"/>
  <c r="AQ94" i="11"/>
  <c r="AT95" i="11"/>
  <c r="AU96" i="11"/>
  <c r="AZ97" i="11"/>
  <c r="AR99" i="11"/>
  <c r="AS100" i="11"/>
  <c r="AU101" i="11"/>
  <c r="AH100" i="11" s="1"/>
  <c r="AV102" i="11"/>
  <c r="AV103" i="11"/>
  <c r="AY104" i="11"/>
  <c r="AL103" i="11" s="1"/>
  <c r="AY105" i="11"/>
  <c r="AZ106" i="11"/>
  <c r="AQ108" i="11"/>
  <c r="AR109" i="11"/>
  <c r="AQ110" i="11"/>
  <c r="AP111" i="11"/>
  <c r="AC111" i="11" s="1"/>
  <c r="P111" i="11" s="1"/>
  <c r="AP112" i="11"/>
  <c r="AC112" i="11" s="1"/>
  <c r="P112" i="11" s="1"/>
  <c r="AP113" i="11"/>
  <c r="AC113" i="11" s="1"/>
  <c r="P113" i="11" s="1"/>
  <c r="AZ113" i="11"/>
  <c r="AZ114" i="11"/>
  <c r="AY115" i="11"/>
  <c r="AX116" i="11"/>
  <c r="AX117" i="11"/>
  <c r="AW118" i="11"/>
  <c r="AV119" i="11"/>
  <c r="AT120" i="11"/>
  <c r="AR121" i="11"/>
  <c r="AZ121" i="11"/>
  <c r="AW122" i="11"/>
  <c r="AT123" i="11"/>
  <c r="AQ124" i="11"/>
  <c r="AY124" i="11"/>
  <c r="AV125" i="11"/>
  <c r="AS126" i="11"/>
  <c r="AP127" i="11"/>
  <c r="AC127" i="11" s="1"/>
  <c r="P127" i="11" s="1"/>
  <c r="AX127" i="11"/>
  <c r="AU128" i="11"/>
  <c r="AR129" i="11"/>
  <c r="AZ129" i="11"/>
  <c r="AW130" i="11"/>
  <c r="AT131" i="11"/>
  <c r="AQ132" i="11"/>
  <c r="AY132" i="11"/>
  <c r="AV133" i="11"/>
  <c r="AS134" i="11"/>
  <c r="AP135" i="11"/>
  <c r="AC135" i="11" s="1"/>
  <c r="P135" i="11" s="1"/>
  <c r="AX135" i="11"/>
  <c r="AU136" i="11"/>
  <c r="AR137" i="11"/>
  <c r="AZ137" i="11"/>
  <c r="AW3" i="11"/>
  <c r="AT12" i="11"/>
  <c r="AP19" i="11"/>
  <c r="AC19" i="11" s="1"/>
  <c r="P19" i="11" s="1"/>
  <c r="AZ24" i="11"/>
  <c r="AQ32" i="11"/>
  <c r="AV38" i="11"/>
  <c r="AV44" i="11"/>
  <c r="AQ50" i="11"/>
  <c r="AQ55" i="11"/>
  <c r="AS60" i="11"/>
  <c r="AV64" i="11"/>
  <c r="AR68" i="11"/>
  <c r="AR71" i="11"/>
  <c r="AZ73" i="11"/>
  <c r="AY76" i="11"/>
  <c r="AU79" i="11"/>
  <c r="AV81" i="11"/>
  <c r="AW83" i="11"/>
  <c r="AU85" i="11"/>
  <c r="AW87" i="11"/>
  <c r="AX89" i="11"/>
  <c r="AX91" i="11"/>
  <c r="AK90" i="11" s="1"/>
  <c r="AY93" i="11"/>
  <c r="AW95" i="11"/>
  <c r="AR98" i="11"/>
  <c r="AP100" i="11"/>
  <c r="AC100" i="11" s="1"/>
  <c r="P100" i="11" s="1"/>
  <c r="AX101" i="11"/>
  <c r="AU103" i="11"/>
  <c r="AQ105" i="11"/>
  <c r="AP107" i="11"/>
  <c r="AC107" i="11" s="1"/>
  <c r="P107" i="11" s="1"/>
  <c r="AP109" i="11"/>
  <c r="AC109" i="11" s="1"/>
  <c r="P109" i="11" s="1"/>
  <c r="AS110" i="11"/>
  <c r="AZ111" i="11"/>
  <c r="AT113" i="11"/>
  <c r="AP115" i="11"/>
  <c r="AC115" i="11" s="1"/>
  <c r="P115" i="11" s="1"/>
  <c r="AV116" i="11"/>
  <c r="AP118" i="11"/>
  <c r="AC118" i="11" s="1"/>
  <c r="P118" i="11" s="1"/>
  <c r="AT119" i="11"/>
  <c r="AW120" i="11"/>
  <c r="AP122" i="11"/>
  <c r="AC122" i="11" s="1"/>
  <c r="P122" i="11" s="1"/>
  <c r="AR123" i="11"/>
  <c r="AS124" i="11"/>
  <c r="AU125" i="11"/>
  <c r="AH124" i="11" s="1"/>
  <c r="AV126" i="11"/>
  <c r="AY127" i="11"/>
  <c r="AP129" i="11"/>
  <c r="AC129" i="11" s="1"/>
  <c r="P129" i="11" s="1"/>
  <c r="AQ130" i="11"/>
  <c r="AS131" i="11"/>
  <c r="AT132" i="11"/>
  <c r="AW133" i="11"/>
  <c r="AY134" i="11"/>
  <c r="AZ135" i="11"/>
  <c r="AQ137" i="11"/>
  <c r="AR138" i="11"/>
  <c r="AS139" i="11"/>
  <c r="AR140" i="11"/>
  <c r="AQ141" i="11"/>
  <c r="AR142" i="11"/>
  <c r="AE141" i="11" s="1"/>
  <c r="AQ143" i="11"/>
  <c r="AP144" i="11"/>
  <c r="AC144" i="11" s="1"/>
  <c r="P144" i="11" s="1"/>
  <c r="AQ145" i="11"/>
  <c r="AP146" i="11"/>
  <c r="AC146" i="11" s="1"/>
  <c r="P146" i="11" s="1"/>
  <c r="AZ146" i="11"/>
  <c r="AP148" i="11"/>
  <c r="AC148" i="11" s="1"/>
  <c r="P148" i="11" s="1"/>
  <c r="AZ148" i="11"/>
  <c r="AY149" i="11"/>
  <c r="AZ150" i="11"/>
  <c r="AY151" i="11"/>
  <c r="AX152" i="11"/>
  <c r="AY153" i="11"/>
  <c r="AX154" i="11"/>
  <c r="AW155" i="11"/>
  <c r="AX156" i="11"/>
  <c r="AW157" i="11"/>
  <c r="AJ156" i="11" s="1"/>
  <c r="AV158" i="11"/>
  <c r="AW159" i="11"/>
  <c r="AV160" i="11"/>
  <c r="AI159" i="11" s="1"/>
  <c r="AU161" i="11"/>
  <c r="AS162" i="11"/>
  <c r="AP163" i="11"/>
  <c r="AC163" i="11" s="1"/>
  <c r="P163" i="11" s="1"/>
  <c r="AX163" i="11"/>
  <c r="AU164" i="11"/>
  <c r="AR165" i="11"/>
  <c r="AZ165" i="11"/>
  <c r="AW166" i="11"/>
  <c r="AT167" i="11"/>
  <c r="AQ168" i="11"/>
  <c r="AY168" i="11"/>
  <c r="AV169" i="11"/>
  <c r="AS170" i="11"/>
  <c r="AP171" i="11"/>
  <c r="AC171" i="11" s="1"/>
  <c r="P171" i="11" s="1"/>
  <c r="AX171" i="11"/>
  <c r="AU172" i="11"/>
  <c r="AR173" i="11"/>
  <c r="AZ173" i="11"/>
  <c r="AW174" i="11"/>
  <c r="AT175" i="11"/>
  <c r="AQ176" i="11"/>
  <c r="AY176" i="11"/>
  <c r="AV177" i="11"/>
  <c r="AS178" i="11"/>
  <c r="AP179" i="11"/>
  <c r="AC179" i="11" s="1"/>
  <c r="P179" i="11" s="1"/>
  <c r="AX179" i="11"/>
  <c r="AU180" i="11"/>
  <c r="AR181" i="11"/>
  <c r="AZ181" i="11"/>
  <c r="AW182" i="11"/>
  <c r="AT183" i="11"/>
  <c r="AG182" i="11" s="1"/>
  <c r="AQ184" i="11"/>
  <c r="AY184" i="11"/>
  <c r="AV185" i="11"/>
  <c r="AS186" i="11"/>
  <c r="AP187" i="11"/>
  <c r="AC187" i="11" s="1"/>
  <c r="P187" i="11" s="1"/>
  <c r="AX187" i="11"/>
  <c r="AU188" i="11"/>
  <c r="AR189" i="11"/>
  <c r="AZ189" i="11"/>
  <c r="AW190" i="11"/>
  <c r="AT191" i="11"/>
  <c r="AQ192" i="11"/>
  <c r="AY192" i="11"/>
  <c r="AV193" i="11"/>
  <c r="AS194" i="11"/>
  <c r="AP195" i="11"/>
  <c r="AC195" i="11" s="1"/>
  <c r="P195" i="11" s="1"/>
  <c r="AX195" i="11"/>
  <c r="AU196" i="11"/>
  <c r="AR197" i="11"/>
  <c r="AZ197" i="11"/>
  <c r="AW198" i="11"/>
  <c r="AJ197" i="11" s="1"/>
  <c r="AT199" i="11"/>
  <c r="AQ200" i="11"/>
  <c r="AY200" i="11"/>
  <c r="AV201" i="11"/>
  <c r="AS202" i="11"/>
  <c r="AP203" i="11"/>
  <c r="AX203" i="11"/>
  <c r="AU204" i="11"/>
  <c r="AR205" i="11"/>
  <c r="AZ205" i="11"/>
  <c r="AP5" i="11"/>
  <c r="AC5" i="11" s="1"/>
  <c r="P5" i="11" s="1"/>
  <c r="AW13" i="11"/>
  <c r="AQ20" i="11"/>
  <c r="AT26" i="11"/>
  <c r="AR32" i="11"/>
  <c r="AP39" i="11"/>
  <c r="AC39" i="11" s="1"/>
  <c r="P39" i="11" s="1"/>
  <c r="AY44" i="11"/>
  <c r="AW50" i="11"/>
  <c r="AR56" i="11"/>
  <c r="AU60" i="11"/>
  <c r="AP65" i="11"/>
  <c r="AC65" i="11" s="1"/>
  <c r="P65" i="11" s="1"/>
  <c r="AS68" i="11"/>
  <c r="AX71" i="11"/>
  <c r="AX74" i="11"/>
  <c r="AR77" i="11"/>
  <c r="AV79" i="11"/>
  <c r="AW81" i="11"/>
  <c r="AY83" i="11"/>
  <c r="AZ85" i="11"/>
  <c r="AM84" i="11" s="1"/>
  <c r="AX87" i="11"/>
  <c r="AY89" i="11"/>
  <c r="AY91" i="11"/>
  <c r="AR94" i="11"/>
  <c r="AS96" i="11"/>
  <c r="AS98" i="11"/>
  <c r="AQ100" i="11"/>
  <c r="AY101" i="11"/>
  <c r="AW103" i="11"/>
  <c r="AW105" i="11"/>
  <c r="AS107" i="11"/>
  <c r="AQ109" i="11"/>
  <c r="AV110" i="11"/>
  <c r="AR112" i="11"/>
  <c r="AW113" i="11"/>
  <c r="AQ115" i="11"/>
  <c r="AW116" i="11"/>
  <c r="AQ118" i="11"/>
  <c r="AW119" i="11"/>
  <c r="AP121" i="11"/>
  <c r="AC121" i="11" s="1"/>
  <c r="P121" i="11" s="1"/>
  <c r="AQ122" i="11"/>
  <c r="AS123" i="11"/>
  <c r="AT124" i="11"/>
  <c r="AW125" i="11"/>
  <c r="AY126" i="11"/>
  <c r="AZ127" i="11"/>
  <c r="AQ129" i="11"/>
  <c r="AR130" i="11"/>
  <c r="AU131" i="11"/>
  <c r="AW132" i="11"/>
  <c r="AX133" i="11"/>
  <c r="AZ134" i="11"/>
  <c r="AP136" i="11"/>
  <c r="AC136" i="11" s="1"/>
  <c r="P136" i="11" s="1"/>
  <c r="AS137" i="11"/>
  <c r="AU138" i="11"/>
  <c r="AT139" i="11"/>
  <c r="AS140" i="11"/>
  <c r="AT141" i="11"/>
  <c r="AS142" i="11"/>
  <c r="AR143" i="11"/>
  <c r="AS144" i="11"/>
  <c r="AR145" i="11"/>
  <c r="AQ146" i="11"/>
  <c r="AR147" i="11"/>
  <c r="AQ148" i="11"/>
  <c r="AP149" i="11"/>
  <c r="AC149" i="11" s="1"/>
  <c r="P149" i="11" s="1"/>
  <c r="AQ150" i="11"/>
  <c r="AP151" i="11"/>
  <c r="AC151" i="11" s="1"/>
  <c r="P151" i="11" s="1"/>
  <c r="AZ151" i="11"/>
  <c r="AP153" i="11"/>
  <c r="AC153" i="11" s="1"/>
  <c r="P153" i="11" s="1"/>
  <c r="AZ153" i="11"/>
  <c r="AY154" i="11"/>
  <c r="AZ155" i="11"/>
  <c r="AY156" i="11"/>
  <c r="AX157" i="11"/>
  <c r="AY158" i="11"/>
  <c r="AX159" i="11"/>
  <c r="AK158" i="11" s="1"/>
  <c r="AW160" i="11"/>
  <c r="AV161" i="11"/>
  <c r="AT162" i="11"/>
  <c r="AG161" i="11" s="1"/>
  <c r="AQ163" i="11"/>
  <c r="AY163" i="11"/>
  <c r="AV164" i="11"/>
  <c r="AI163" i="11" s="1"/>
  <c r="AS165" i="11"/>
  <c r="AP166" i="11"/>
  <c r="AC166" i="11" s="1"/>
  <c r="P166" i="11" s="1"/>
  <c r="AX166" i="11"/>
  <c r="AU167" i="11"/>
  <c r="AR168" i="11"/>
  <c r="AZ168" i="11"/>
  <c r="AW169" i="11"/>
  <c r="AT170" i="11"/>
  <c r="AQ171" i="11"/>
  <c r="AY171" i="11"/>
  <c r="AV172" i="11"/>
  <c r="AS173" i="11"/>
  <c r="AP174" i="11"/>
  <c r="AC174" i="11" s="1"/>
  <c r="P174" i="11" s="1"/>
  <c r="AX174" i="11"/>
  <c r="AK173" i="11" s="1"/>
  <c r="AU175" i="11"/>
  <c r="AR176" i="11"/>
  <c r="AZ176" i="11"/>
  <c r="AW177" i="11"/>
  <c r="AT178" i="11"/>
  <c r="AQ179" i="11"/>
  <c r="AY179" i="11"/>
  <c r="AV180" i="11"/>
  <c r="AS181" i="11"/>
  <c r="AP182" i="11"/>
  <c r="AC182" i="11" s="1"/>
  <c r="P182" i="11" s="1"/>
  <c r="AX182" i="11"/>
  <c r="AU183" i="11"/>
  <c r="AR184" i="11"/>
  <c r="AZ184" i="11"/>
  <c r="AW185" i="11"/>
  <c r="AT186" i="11"/>
  <c r="AQ187" i="11"/>
  <c r="AR7" i="11"/>
  <c r="AR15" i="11"/>
  <c r="AS21" i="11"/>
  <c r="AS28" i="11"/>
  <c r="AW34" i="11"/>
  <c r="AX40" i="11"/>
  <c r="AV46" i="11"/>
  <c r="AI45" i="11" s="1"/>
  <c r="AW51" i="11"/>
  <c r="AR57" i="11"/>
  <c r="AP62" i="11"/>
  <c r="AC62" i="11" s="1"/>
  <c r="P62" i="11" s="1"/>
  <c r="AW65" i="11"/>
  <c r="AJ64" i="11" s="1"/>
  <c r="AU69" i="11"/>
  <c r="AH68" i="11" s="1"/>
  <c r="AS72" i="11"/>
  <c r="AR75" i="11"/>
  <c r="AX77" i="11"/>
  <c r="AQ80" i="11"/>
  <c r="AR82" i="11"/>
  <c r="AP84" i="11"/>
  <c r="AC84" i="11" s="1"/>
  <c r="P84" i="11" s="1"/>
  <c r="AV86" i="11"/>
  <c r="AU88" i="11"/>
  <c r="AU90" i="11"/>
  <c r="AV92" i="11"/>
  <c r="AV94" i="11"/>
  <c r="AX96" i="11"/>
  <c r="AP99" i="11"/>
  <c r="AC99" i="11" s="1"/>
  <c r="P99" i="11" s="1"/>
  <c r="AW100" i="11"/>
  <c r="AU102" i="11"/>
  <c r="AQ104" i="11"/>
  <c r="AZ105" i="11"/>
  <c r="AX107" i="11"/>
  <c r="AT109" i="11"/>
  <c r="AZ110" i="11"/>
  <c r="AT112" i="11"/>
  <c r="AQ114" i="11"/>
  <c r="AW115" i="11"/>
  <c r="AP117" i="11"/>
  <c r="AC117" i="11" s="1"/>
  <c r="P117" i="11" s="1"/>
  <c r="AV118" i="11"/>
  <c r="AY119" i="11"/>
  <c r="AS121" i="11"/>
  <c r="AU122" i="11"/>
  <c r="AV123" i="11"/>
  <c r="AX124" i="11"/>
  <c r="AY125" i="11"/>
  <c r="AQ127" i="11"/>
  <c r="AS128" i="11"/>
  <c r="AT129" i="11"/>
  <c r="AV130" i="11"/>
  <c r="AW131" i="11"/>
  <c r="AZ132" i="11"/>
  <c r="AQ134" i="11"/>
  <c r="AR135" i="11"/>
  <c r="AT136" i="11"/>
  <c r="AU137" i="11"/>
  <c r="AW138" i="11"/>
  <c r="AJ137" i="11" s="1"/>
  <c r="AV139" i="11"/>
  <c r="AW140" i="11"/>
  <c r="AV141" i="11"/>
  <c r="AU142" i="11"/>
  <c r="AV143" i="11"/>
  <c r="AU144" i="11"/>
  <c r="AT145" i="11"/>
  <c r="AU146" i="11"/>
  <c r="AT147" i="11"/>
  <c r="AS148" i="11"/>
  <c r="AT149" i="11"/>
  <c r="AS150" i="11"/>
  <c r="AR151" i="11"/>
  <c r="AS152" i="11"/>
  <c r="AR153" i="11"/>
  <c r="AQ154" i="11"/>
  <c r="AR155" i="11"/>
  <c r="AQ156" i="11"/>
  <c r="AP157" i="11"/>
  <c r="AC157" i="11" s="1"/>
  <c r="P157" i="11" s="1"/>
  <c r="AQ158" i="11"/>
  <c r="AP159" i="11"/>
  <c r="AC159" i="11" s="1"/>
  <c r="P159" i="11" s="1"/>
  <c r="AZ159" i="11"/>
  <c r="AP161" i="11"/>
  <c r="AC161" i="11" s="1"/>
  <c r="P161" i="11" s="1"/>
  <c r="AY161" i="11"/>
  <c r="AV162" i="11"/>
  <c r="AS163" i="11"/>
  <c r="AP164" i="11"/>
  <c r="AC164" i="11" s="1"/>
  <c r="P164" i="11" s="1"/>
  <c r="AX164" i="11"/>
  <c r="AU165" i="11"/>
  <c r="AR166" i="11"/>
  <c r="AZ166" i="11"/>
  <c r="AS7" i="11"/>
  <c r="AQ16" i="11"/>
  <c r="AT22" i="11"/>
  <c r="AT28" i="11"/>
  <c r="AX34" i="11"/>
  <c r="AY40" i="11"/>
  <c r="AX47" i="11"/>
  <c r="AK46" i="11" s="1"/>
  <c r="AP53" i="11"/>
  <c r="AC53" i="11" s="1"/>
  <c r="P53" i="11" s="1"/>
  <c r="AP58" i="11"/>
  <c r="AC58" i="11" s="1"/>
  <c r="P58" i="11" s="1"/>
  <c r="AT62" i="11"/>
  <c r="AT66" i="11"/>
  <c r="AP70" i="11"/>
  <c r="AC70" i="11" s="1"/>
  <c r="P70" i="11" s="1"/>
  <c r="AZ72" i="11"/>
  <c r="AM71" i="11" s="1"/>
  <c r="AS75" i="11"/>
  <c r="AZ77" i="11"/>
  <c r="AR80" i="11"/>
  <c r="AV82" i="11"/>
  <c r="AW84" i="11"/>
  <c r="AW86" i="11"/>
  <c r="AX88" i="11"/>
  <c r="AV90" i="11"/>
  <c r="AX92" i="11"/>
  <c r="AP95" i="11"/>
  <c r="AC95" i="11" s="1"/>
  <c r="P95" i="11" s="1"/>
  <c r="AP97" i="11"/>
  <c r="AC97" i="11" s="1"/>
  <c r="P97" i="11" s="1"/>
  <c r="AQ99" i="11"/>
  <c r="AX100" i="11"/>
  <c r="AW102" i="11"/>
  <c r="AT104" i="11"/>
  <c r="AQ106" i="11"/>
  <c r="AY107" i="11"/>
  <c r="AU109" i="11"/>
  <c r="AR111" i="11"/>
  <c r="AX112" i="11"/>
  <c r="AR114" i="11"/>
  <c r="AX115" i="11"/>
  <c r="AR117" i="11"/>
  <c r="AY118" i="11"/>
  <c r="AQ120" i="11"/>
  <c r="AT121" i="11"/>
  <c r="AG120" i="11" s="1"/>
  <c r="AV122" i="11"/>
  <c r="AW123" i="11"/>
  <c r="AZ124" i="11"/>
  <c r="AQ126" i="11"/>
  <c r="AR127" i="11"/>
  <c r="AT128" i="11"/>
  <c r="AU129" i="11"/>
  <c r="AX130" i="11"/>
  <c r="AZ131" i="11"/>
  <c r="AM130" i="11" s="1"/>
  <c r="AP133" i="11"/>
  <c r="AC133" i="11" s="1"/>
  <c r="P133" i="11" s="1"/>
  <c r="AR134" i="11"/>
  <c r="AS135" i="11"/>
  <c r="AV136" i="11"/>
  <c r="AX137" i="11"/>
  <c r="AX138" i="11"/>
  <c r="AW139" i="11"/>
  <c r="AX140" i="11"/>
  <c r="AW141" i="11"/>
  <c r="AV142" i="11"/>
  <c r="AW143" i="11"/>
  <c r="AJ142" i="11" s="1"/>
  <c r="AV144" i="11"/>
  <c r="AU145" i="11"/>
  <c r="AV146" i="11"/>
  <c r="AU147" i="11"/>
  <c r="AT148" i="11"/>
  <c r="AU149" i="11"/>
  <c r="AT150" i="11"/>
  <c r="AS151" i="11"/>
  <c r="AT152" i="11"/>
  <c r="AS153" i="11"/>
  <c r="AR154" i="11"/>
  <c r="AS155" i="11"/>
  <c r="AR156" i="11"/>
  <c r="AQ157" i="11"/>
  <c r="AR158" i="11"/>
  <c r="AQ159" i="11"/>
  <c r="AP160" i="11"/>
  <c r="AC160" i="11" s="1"/>
  <c r="P160" i="11" s="1"/>
  <c r="AQ161" i="11"/>
  <c r="AZ161" i="11"/>
  <c r="AW162" i="11"/>
  <c r="AT163" i="11"/>
  <c r="AQ164" i="11"/>
  <c r="AY164" i="11"/>
  <c r="AV165" i="11"/>
  <c r="AS166" i="11"/>
  <c r="AP167" i="11"/>
  <c r="AC167" i="11" s="1"/>
  <c r="P167" i="11" s="1"/>
  <c r="AX167" i="11"/>
  <c r="AU168" i="11"/>
  <c r="AR169" i="11"/>
  <c r="AZ169" i="11"/>
  <c r="AW170" i="11"/>
  <c r="AT171" i="11"/>
  <c r="AQ172" i="11"/>
  <c r="AY172" i="11"/>
  <c r="AV173" i="11"/>
  <c r="AS174" i="11"/>
  <c r="AP175" i="11"/>
  <c r="AC175" i="11" s="1"/>
  <c r="P175" i="11" s="1"/>
  <c r="AX175" i="11"/>
  <c r="AU176" i="11"/>
  <c r="AR177" i="11"/>
  <c r="AZ177" i="11"/>
  <c r="AW178" i="11"/>
  <c r="AT179" i="11"/>
  <c r="AU6" i="11"/>
  <c r="AV20" i="11"/>
  <c r="AR33" i="11"/>
  <c r="AS46" i="11"/>
  <c r="AU56" i="11"/>
  <c r="AH55" i="11" s="1"/>
  <c r="AT65" i="11"/>
  <c r="AR72" i="11"/>
  <c r="AU77" i="11"/>
  <c r="AZ81" i="11"/>
  <c r="AM80" i="11" s="1"/>
  <c r="AP86" i="11"/>
  <c r="AC86" i="11" s="1"/>
  <c r="P86" i="11" s="1"/>
  <c r="AT90" i="11"/>
  <c r="AS94" i="11"/>
  <c r="AT98" i="11"/>
  <c r="AS102" i="11"/>
  <c r="AX105" i="11"/>
  <c r="AS109" i="11"/>
  <c r="AS112" i="11"/>
  <c r="AR115" i="11"/>
  <c r="AU118" i="11"/>
  <c r="AQ121" i="11"/>
  <c r="AU123" i="11"/>
  <c r="AH122" i="11" s="1"/>
  <c r="AX125" i="11"/>
  <c r="AP128" i="11"/>
  <c r="AC128" i="11" s="1"/>
  <c r="P128" i="11" s="1"/>
  <c r="AU130" i="11"/>
  <c r="AH129" i="11" s="1"/>
  <c r="AX132" i="11"/>
  <c r="AQ135" i="11"/>
  <c r="AT137" i="11"/>
  <c r="AU139" i="11"/>
  <c r="AU141" i="11"/>
  <c r="AS143" i="11"/>
  <c r="AF142" i="11" s="1"/>
  <c r="AS145" i="11"/>
  <c r="AS147" i="11"/>
  <c r="AQ149" i="11"/>
  <c r="AQ151" i="11"/>
  <c r="AQ153" i="11"/>
  <c r="AZ154" i="11"/>
  <c r="AZ156" i="11"/>
  <c r="AZ158" i="11"/>
  <c r="AX160" i="11"/>
  <c r="AU162" i="11"/>
  <c r="AZ163" i="11"/>
  <c r="AT165" i="11"/>
  <c r="AY166" i="11"/>
  <c r="AP168" i="11"/>
  <c r="AC168" i="11" s="1"/>
  <c r="P168" i="11" s="1"/>
  <c r="AS169" i="11"/>
  <c r="AU170" i="11"/>
  <c r="AV171" i="11"/>
  <c r="AX172" i="11"/>
  <c r="AY173" i="11"/>
  <c r="AQ175" i="11"/>
  <c r="AS176" i="11"/>
  <c r="AT177" i="11"/>
  <c r="AV178" i="11"/>
  <c r="AI177" i="11" s="1"/>
  <c r="AW179" i="11"/>
  <c r="AX180" i="11"/>
  <c r="AW181" i="11"/>
  <c r="AV182" i="11"/>
  <c r="AW183" i="11"/>
  <c r="AV184" i="11"/>
  <c r="AU185" i="11"/>
  <c r="AV186" i="11"/>
  <c r="AU187" i="11"/>
  <c r="AS188" i="11"/>
  <c r="AQ189" i="11"/>
  <c r="AP190" i="11"/>
  <c r="AC190" i="11" s="1"/>
  <c r="P190" i="11" s="1"/>
  <c r="AY190" i="11"/>
  <c r="AW191" i="11"/>
  <c r="AU192" i="11"/>
  <c r="AS193" i="11"/>
  <c r="AQ194" i="11"/>
  <c r="AZ194" i="11"/>
  <c r="AY195" i="11"/>
  <c r="AW196" i="11"/>
  <c r="AU197" i="11"/>
  <c r="AS198" i="11"/>
  <c r="AQ199" i="11"/>
  <c r="AZ199" i="11"/>
  <c r="AX200" i="11"/>
  <c r="AW201" i="11"/>
  <c r="AU202" i="11"/>
  <c r="AS203" i="11"/>
  <c r="AQ204" i="11"/>
  <c r="AZ204" i="11"/>
  <c r="AX205" i="11"/>
  <c r="AV206" i="11"/>
  <c r="AS207" i="11"/>
  <c r="AP208" i="11"/>
  <c r="AX208" i="11"/>
  <c r="AU209" i="11"/>
  <c r="AR210" i="11"/>
  <c r="AZ210" i="11"/>
  <c r="AW211" i="11"/>
  <c r="AT212" i="11"/>
  <c r="AQ213" i="11"/>
  <c r="AY213" i="11"/>
  <c r="AV214" i="11"/>
  <c r="AS215" i="11"/>
  <c r="AP216" i="11"/>
  <c r="AX216" i="11"/>
  <c r="AU217" i="11"/>
  <c r="AR218" i="11"/>
  <c r="AZ218" i="11"/>
  <c r="AW219" i="11"/>
  <c r="AT220" i="11"/>
  <c r="AQ221" i="11"/>
  <c r="AY221" i="11"/>
  <c r="AV222" i="11"/>
  <c r="AS223" i="11"/>
  <c r="AP224" i="11"/>
  <c r="AX224" i="11"/>
  <c r="AU225" i="11"/>
  <c r="AR226" i="11"/>
  <c r="AZ226" i="11"/>
  <c r="AW227" i="11"/>
  <c r="AT228" i="11"/>
  <c r="AQ229" i="11"/>
  <c r="AY229" i="11"/>
  <c r="AV230" i="11"/>
  <c r="AS231" i="11"/>
  <c r="AP232" i="11"/>
  <c r="AX232" i="11"/>
  <c r="AU233" i="11"/>
  <c r="AR234" i="11"/>
  <c r="AZ234" i="11"/>
  <c r="AW235" i="11"/>
  <c r="AT236" i="11"/>
  <c r="AQ237" i="11"/>
  <c r="AY237" i="11"/>
  <c r="AV238" i="11"/>
  <c r="AS239" i="11"/>
  <c r="AP240" i="11"/>
  <c r="AX240" i="11"/>
  <c r="AU241" i="11"/>
  <c r="AR242" i="11"/>
  <c r="AZ242" i="11"/>
  <c r="AW243" i="11"/>
  <c r="AT244" i="11"/>
  <c r="AQ245" i="11"/>
  <c r="AY245" i="11"/>
  <c r="AV246" i="11"/>
  <c r="AS247" i="11"/>
  <c r="AP248" i="11"/>
  <c r="AX248" i="11"/>
  <c r="AU249" i="11"/>
  <c r="AR250" i="11"/>
  <c r="AZ250" i="11"/>
  <c r="AW251" i="11"/>
  <c r="AT252" i="11"/>
  <c r="AQ253" i="11"/>
  <c r="AY253" i="11"/>
  <c r="AV254" i="11"/>
  <c r="AS255" i="11"/>
  <c r="AP256" i="11"/>
  <c r="AX256" i="11"/>
  <c r="AU257" i="11"/>
  <c r="AR258" i="11"/>
  <c r="AZ258" i="11"/>
  <c r="AW259" i="11"/>
  <c r="AT260" i="11"/>
  <c r="AQ261" i="11"/>
  <c r="AY261" i="11"/>
  <c r="AV262" i="11"/>
  <c r="AS263" i="11"/>
  <c r="AP264" i="11"/>
  <c r="AX264" i="11"/>
  <c r="AR10" i="11"/>
  <c r="AT23" i="11"/>
  <c r="AQ36" i="11"/>
  <c r="AY47" i="11"/>
  <c r="AQ58" i="11"/>
  <c r="AQ67" i="11"/>
  <c r="AP73" i="11"/>
  <c r="AC73" i="11" s="1"/>
  <c r="P73" i="11" s="1"/>
  <c r="AU78" i="11"/>
  <c r="AW82" i="11"/>
  <c r="AX86" i="11"/>
  <c r="AR91" i="11"/>
  <c r="AE90" i="11" s="1"/>
  <c r="AS95" i="11"/>
  <c r="AS99" i="11"/>
  <c r="AX102" i="11"/>
  <c r="AR106" i="11"/>
  <c r="AZ109" i="11"/>
  <c r="AY112" i="11"/>
  <c r="AZ115" i="11"/>
  <c r="AZ118" i="11"/>
  <c r="AU121" i="11"/>
  <c r="AZ123" i="11"/>
  <c r="AR126" i="11"/>
  <c r="AV128" i="11"/>
  <c r="AY130" i="11"/>
  <c r="AQ133" i="11"/>
  <c r="AV135" i="11"/>
  <c r="AY137" i="11"/>
  <c r="AZ139" i="11"/>
  <c r="AX141" i="11"/>
  <c r="AX143" i="11"/>
  <c r="AX145" i="11"/>
  <c r="AV147" i="11"/>
  <c r="AV149" i="11"/>
  <c r="AV151" i="11"/>
  <c r="AT153" i="11"/>
  <c r="AT155" i="11"/>
  <c r="AT157" i="11"/>
  <c r="AR159" i="11"/>
  <c r="AR161" i="11"/>
  <c r="AX162" i="11"/>
  <c r="AR164" i="11"/>
  <c r="AW165" i="11"/>
  <c r="AQ167" i="11"/>
  <c r="AS168" i="11"/>
  <c r="AT169" i="11"/>
  <c r="AV170" i="11"/>
  <c r="AW171" i="11"/>
  <c r="AJ170" i="11" s="1"/>
  <c r="AZ172" i="11"/>
  <c r="AQ174" i="11"/>
  <c r="AR175" i="11"/>
  <c r="AT176" i="11"/>
  <c r="AU177" i="11"/>
  <c r="AX178" i="11"/>
  <c r="AZ179" i="11"/>
  <c r="AM178" i="11" s="1"/>
  <c r="AY180" i="11"/>
  <c r="AX181" i="11"/>
  <c r="AY182" i="11"/>
  <c r="AX183" i="11"/>
  <c r="AK182" i="11" s="1"/>
  <c r="AW184" i="11"/>
  <c r="AX185" i="11"/>
  <c r="AW186" i="11"/>
  <c r="AV187" i="11"/>
  <c r="AT188" i="11"/>
  <c r="AS189" i="11"/>
  <c r="AQ190" i="11"/>
  <c r="AZ190" i="11"/>
  <c r="AX191" i="11"/>
  <c r="AV192" i="11"/>
  <c r="AT193" i="11"/>
  <c r="AR194" i="11"/>
  <c r="AQ195" i="11"/>
  <c r="AZ195" i="11"/>
  <c r="AX196" i="11"/>
  <c r="AK195" i="11" s="1"/>
  <c r="AV197" i="11"/>
  <c r="AT198" i="11"/>
  <c r="AR199" i="11"/>
  <c r="AP200" i="11"/>
  <c r="AC200" i="11" s="1"/>
  <c r="P200" i="11" s="1"/>
  <c r="AZ200" i="11"/>
  <c r="AX201" i="11"/>
  <c r="AV202" i="11"/>
  <c r="AT203" i="11"/>
  <c r="AR204" i="11"/>
  <c r="AP205" i="11"/>
  <c r="AY205" i="11"/>
  <c r="AW206" i="11"/>
  <c r="AT207" i="11"/>
  <c r="AQ208" i="11"/>
  <c r="AY208" i="11"/>
  <c r="AV209" i="11"/>
  <c r="AS210" i="11"/>
  <c r="AP211" i="11"/>
  <c r="AX211" i="11"/>
  <c r="AU212" i="11"/>
  <c r="AR213" i="11"/>
  <c r="AZ213" i="11"/>
  <c r="AW214" i="11"/>
  <c r="AT215" i="11"/>
  <c r="AQ216" i="11"/>
  <c r="AY216" i="11"/>
  <c r="AV217" i="11"/>
  <c r="AS218" i="11"/>
  <c r="AP219" i="11"/>
  <c r="AX219" i="11"/>
  <c r="AU220" i="11"/>
  <c r="AR221" i="11"/>
  <c r="AZ221" i="11"/>
  <c r="AW222" i="11"/>
  <c r="AT223" i="11"/>
  <c r="AQ224" i="11"/>
  <c r="AY224" i="11"/>
  <c r="AV225" i="11"/>
  <c r="AS226" i="11"/>
  <c r="AP227" i="11"/>
  <c r="AX227" i="11"/>
  <c r="AU228" i="11"/>
  <c r="AR229" i="11"/>
  <c r="AZ229" i="11"/>
  <c r="AW230" i="11"/>
  <c r="AT231" i="11"/>
  <c r="AQ232" i="11"/>
  <c r="AY232" i="11"/>
  <c r="AV233" i="11"/>
  <c r="AS234" i="11"/>
  <c r="AP235" i="11"/>
  <c r="AX235" i="11"/>
  <c r="AU236" i="11"/>
  <c r="AR237" i="11"/>
  <c r="AZ237" i="11"/>
  <c r="AW238" i="11"/>
  <c r="AT239" i="11"/>
  <c r="AQ240" i="11"/>
  <c r="AY240" i="11"/>
  <c r="AV241" i="11"/>
  <c r="AS242" i="11"/>
  <c r="AP243" i="11"/>
  <c r="AX243" i="11"/>
  <c r="AU244" i="11"/>
  <c r="AR245" i="11"/>
  <c r="AZ245" i="11"/>
  <c r="AW246" i="11"/>
  <c r="AT247" i="11"/>
  <c r="AQ248" i="11"/>
  <c r="AY248" i="11"/>
  <c r="AV249" i="11"/>
  <c r="AS250" i="11"/>
  <c r="AP251" i="11"/>
  <c r="AX251" i="11"/>
  <c r="AU252" i="11"/>
  <c r="AR253" i="11"/>
  <c r="AZ253" i="11"/>
  <c r="AW254" i="11"/>
  <c r="AT255" i="11"/>
  <c r="AQ256" i="11"/>
  <c r="AY256" i="11"/>
  <c r="AV257" i="11"/>
  <c r="AS258" i="11"/>
  <c r="AP259" i="11"/>
  <c r="AX259" i="11"/>
  <c r="AU260" i="11"/>
  <c r="AR261" i="11"/>
  <c r="AZ261" i="11"/>
  <c r="AW262" i="11"/>
  <c r="AT263" i="11"/>
  <c r="AV14" i="11"/>
  <c r="AZ26" i="11"/>
  <c r="AZ39" i="11"/>
  <c r="AQ51" i="11"/>
  <c r="AY60" i="11"/>
  <c r="AT69" i="11"/>
  <c r="AY74" i="11"/>
  <c r="AZ79" i="11"/>
  <c r="AZ83" i="11"/>
  <c r="AP88" i="11"/>
  <c r="AC88" i="11" s="1"/>
  <c r="P88" i="11" s="1"/>
  <c r="AU92" i="11"/>
  <c r="AT96" i="11"/>
  <c r="AT100" i="11"/>
  <c r="AP104" i="11"/>
  <c r="AC104" i="11" s="1"/>
  <c r="P104" i="11" s="1"/>
  <c r="AT107" i="11"/>
  <c r="AY110" i="11"/>
  <c r="AL109" i="11" s="1"/>
  <c r="AY113" i="11"/>
  <c r="AY116" i="11"/>
  <c r="AX119" i="11"/>
  <c r="AR122" i="11"/>
  <c r="AW124" i="11"/>
  <c r="AZ126" i="11"/>
  <c r="AM125" i="11" s="1"/>
  <c r="AS129" i="11"/>
  <c r="AV131" i="11"/>
  <c r="AY133" i="11"/>
  <c r="AS136" i="11"/>
  <c r="AV138" i="11"/>
  <c r="AT140" i="11"/>
  <c r="AT142" i="11"/>
  <c r="AG141" i="11" s="1"/>
  <c r="AT144" i="11"/>
  <c r="AG143" i="11" s="1"/>
  <c r="AR146" i="11"/>
  <c r="AR148" i="11"/>
  <c r="AR150" i="11"/>
  <c r="AP152" i="11"/>
  <c r="AC152" i="11" s="1"/>
  <c r="P152" i="11" s="1"/>
  <c r="AP154" i="11"/>
  <c r="AC154" i="11" s="1"/>
  <c r="P154" i="11" s="1"/>
  <c r="AP156" i="11"/>
  <c r="AC156" i="11" s="1"/>
  <c r="P156" i="11" s="1"/>
  <c r="AY157" i="11"/>
  <c r="AL156" i="11" s="1"/>
  <c r="AY159" i="11"/>
  <c r="AX161" i="11"/>
  <c r="AK160" i="11" s="1"/>
  <c r="AR163" i="11"/>
  <c r="AW164" i="11"/>
  <c r="AQ166" i="11"/>
  <c r="AV167" i="11"/>
  <c r="AW168" i="11"/>
  <c r="AY169" i="11"/>
  <c r="AZ170" i="11"/>
  <c r="AR172" i="11"/>
  <c r="AT173" i="11"/>
  <c r="AU174" i="11"/>
  <c r="AW175" i="11"/>
  <c r="AX176" i="11"/>
  <c r="AK175" i="11" s="1"/>
  <c r="AP178" i="11"/>
  <c r="AC178" i="11" s="1"/>
  <c r="P178" i="11" s="1"/>
  <c r="AR179" i="11"/>
  <c r="AR180" i="11"/>
  <c r="AQ181" i="11"/>
  <c r="AR182" i="11"/>
  <c r="AQ183" i="11"/>
  <c r="AP184" i="11"/>
  <c r="AC184" i="11" s="1"/>
  <c r="P184" i="11" s="1"/>
  <c r="AQ185" i="11"/>
  <c r="AP186" i="11"/>
  <c r="AC186" i="11" s="1"/>
  <c r="P186" i="11" s="1"/>
  <c r="AZ186" i="11"/>
  <c r="AZ187" i="11"/>
  <c r="AX188" i="11"/>
  <c r="AV189" i="11"/>
  <c r="AT190" i="11"/>
  <c r="AR191" i="11"/>
  <c r="AP192" i="11"/>
  <c r="AC192" i="11" s="1"/>
  <c r="P192" i="11" s="1"/>
  <c r="AZ192" i="11"/>
  <c r="AM191" i="11" s="1"/>
  <c r="AX193" i="11"/>
  <c r="AV194" i="11"/>
  <c r="AT195" i="11"/>
  <c r="AR196" i="11"/>
  <c r="AP197" i="11"/>
  <c r="AC197" i="11" s="1"/>
  <c r="P197" i="11" s="1"/>
  <c r="AY197" i="11"/>
  <c r="AX198" i="11"/>
  <c r="AV199" i="11"/>
  <c r="AT200" i="11"/>
  <c r="AR201" i="11"/>
  <c r="AP202" i="11"/>
  <c r="AY202" i="11"/>
  <c r="AW203" i="11"/>
  <c r="AV204" i="11"/>
  <c r="AT205" i="11"/>
  <c r="AR206" i="11"/>
  <c r="AZ206" i="11"/>
  <c r="AW207" i="11"/>
  <c r="AT208" i="11"/>
  <c r="AQ209" i="11"/>
  <c r="AY209" i="11"/>
  <c r="AV210" i="11"/>
  <c r="AS211" i="11"/>
  <c r="AP212" i="11"/>
  <c r="AX212" i="11"/>
  <c r="AU213" i="11"/>
  <c r="AR214" i="11"/>
  <c r="AZ214" i="11"/>
  <c r="AW215" i="11"/>
  <c r="AT216" i="11"/>
  <c r="AQ217" i="11"/>
  <c r="AY217" i="11"/>
  <c r="AV218" i="11"/>
  <c r="AS219" i="11"/>
  <c r="AP220" i="11"/>
  <c r="AX220" i="11"/>
  <c r="AU221" i="11"/>
  <c r="AR222" i="11"/>
  <c r="AZ222" i="11"/>
  <c r="AW223" i="11"/>
  <c r="AT224" i="11"/>
  <c r="AQ225" i="11"/>
  <c r="AY225" i="11"/>
  <c r="AV226" i="11"/>
  <c r="AS227" i="11"/>
  <c r="AP228" i="11"/>
  <c r="AX228" i="11"/>
  <c r="AU229" i="11"/>
  <c r="AR230" i="11"/>
  <c r="AZ230" i="11"/>
  <c r="AW231" i="11"/>
  <c r="AT232" i="11"/>
  <c r="AQ233" i="11"/>
  <c r="AY233" i="11"/>
  <c r="AV234" i="11"/>
  <c r="AS235" i="11"/>
  <c r="AP236" i="11"/>
  <c r="AX236" i="11"/>
  <c r="AU237" i="11"/>
  <c r="AR238" i="11"/>
  <c r="AZ238" i="11"/>
  <c r="AW239" i="11"/>
  <c r="AT240" i="11"/>
  <c r="AQ241" i="11"/>
  <c r="AY241" i="11"/>
  <c r="AV242" i="11"/>
  <c r="AS243" i="11"/>
  <c r="AP244" i="11"/>
  <c r="AX244" i="11"/>
  <c r="AU245" i="11"/>
  <c r="AR246" i="11"/>
  <c r="AZ246" i="11"/>
  <c r="AW247" i="11"/>
  <c r="AT248" i="11"/>
  <c r="AQ249" i="11"/>
  <c r="AY249" i="11"/>
  <c r="AV250" i="11"/>
  <c r="AS251" i="11"/>
  <c r="AP252" i="11"/>
  <c r="AX252" i="11"/>
  <c r="AU253" i="11"/>
  <c r="AR254" i="11"/>
  <c r="AZ254" i="11"/>
  <c r="AW255" i="11"/>
  <c r="AT256" i="11"/>
  <c r="AQ257" i="11"/>
  <c r="AY257" i="11"/>
  <c r="AV258" i="11"/>
  <c r="AS259" i="11"/>
  <c r="AP260" i="11"/>
  <c r="AX260" i="11"/>
  <c r="AU261" i="11"/>
  <c r="AR262" i="11"/>
  <c r="AZ262" i="11"/>
  <c r="AW263" i="11"/>
  <c r="AT264" i="11"/>
  <c r="AQ265" i="11"/>
  <c r="AY265" i="11"/>
  <c r="AV266" i="11"/>
  <c r="AS267" i="11"/>
  <c r="AP268" i="11"/>
  <c r="AX268" i="11"/>
  <c r="AY10" i="11"/>
  <c r="AX30" i="11"/>
  <c r="AW49" i="11"/>
  <c r="AJ48" i="11" s="1"/>
  <c r="AV63" i="11"/>
  <c r="AV75" i="11"/>
  <c r="AZ82" i="11"/>
  <c r="AR89" i="11"/>
  <c r="AV95" i="11"/>
  <c r="AV101" i="11"/>
  <c r="AI100" i="11" s="1"/>
  <c r="AS108" i="11"/>
  <c r="AQ113" i="11"/>
  <c r="AV117" i="11"/>
  <c r="AY121" i="11"/>
  <c r="AT125" i="11"/>
  <c r="AX129" i="11"/>
  <c r="AT133" i="11"/>
  <c r="AG132" i="11" s="1"/>
  <c r="AX136" i="11"/>
  <c r="AQ140" i="11"/>
  <c r="AP143" i="11"/>
  <c r="AC143" i="11" s="1"/>
  <c r="P143" i="11" s="1"/>
  <c r="AW146" i="11"/>
  <c r="AJ145" i="11" s="1"/>
  <c r="AW149" i="11"/>
  <c r="AV152" i="11"/>
  <c r="AV155" i="11"/>
  <c r="AU158" i="11"/>
  <c r="AP162" i="11"/>
  <c r="AC162" i="11" s="1"/>
  <c r="P162" i="11" s="1"/>
  <c r="AS164" i="11"/>
  <c r="AU166" i="11"/>
  <c r="AV168" i="11"/>
  <c r="AR170" i="11"/>
  <c r="AS172" i="11"/>
  <c r="AR174" i="11"/>
  <c r="AZ175" i="11"/>
  <c r="AY177" i="11"/>
  <c r="AV179" i="11"/>
  <c r="AT181" i="11"/>
  <c r="AZ182" i="11"/>
  <c r="AT184" i="11"/>
  <c r="AZ185" i="11"/>
  <c r="AT187" i="11"/>
  <c r="AY188" i="11"/>
  <c r="AL187" i="11" s="1"/>
  <c r="AR190" i="11"/>
  <c r="AU191" i="11"/>
  <c r="AX192" i="11"/>
  <c r="AP194" i="11"/>
  <c r="AC194" i="11" s="1"/>
  <c r="P194" i="11" s="1"/>
  <c r="AU195" i="11"/>
  <c r="AY196" i="11"/>
  <c r="AL195" i="11" s="1"/>
  <c r="AQ198" i="11"/>
  <c r="AU199" i="11"/>
  <c r="AW200" i="11"/>
  <c r="AQ202" i="11"/>
  <c r="AU203" i="11"/>
  <c r="AX204" i="11"/>
  <c r="AQ206" i="11"/>
  <c r="AR207" i="11"/>
  <c r="AU208" i="11"/>
  <c r="AW209" i="11"/>
  <c r="AX210" i="11"/>
  <c r="AZ211" i="11"/>
  <c r="AP213" i="11"/>
  <c r="AS214" i="11"/>
  <c r="AU215" i="11"/>
  <c r="AV216" i="11"/>
  <c r="AX217" i="11"/>
  <c r="AY218" i="11"/>
  <c r="AQ220" i="11"/>
  <c r="AS221" i="11"/>
  <c r="AT222" i="11"/>
  <c r="AV223" i="11"/>
  <c r="AW224" i="11"/>
  <c r="AZ225" i="11"/>
  <c r="AQ227" i="11"/>
  <c r="AR228" i="11"/>
  <c r="AT229" i="11"/>
  <c r="AU230" i="11"/>
  <c r="AX231" i="11"/>
  <c r="AZ232" i="11"/>
  <c r="AP234" i="11"/>
  <c r="AR235" i="11"/>
  <c r="AS236" i="11"/>
  <c r="AV237" i="11"/>
  <c r="AX238" i="11"/>
  <c r="AY239" i="11"/>
  <c r="AP241" i="11"/>
  <c r="AQ242" i="11"/>
  <c r="AT243" i="11"/>
  <c r="AV244" i="11"/>
  <c r="AW245" i="11"/>
  <c r="AY246" i="11"/>
  <c r="AZ247" i="11"/>
  <c r="AR249" i="11"/>
  <c r="AT250" i="11"/>
  <c r="AU251" i="11"/>
  <c r="AW252" i="11"/>
  <c r="AX253" i="11"/>
  <c r="AP255" i="11"/>
  <c r="AR256" i="11"/>
  <c r="AS257" i="11"/>
  <c r="AU258" i="11"/>
  <c r="AV259" i="11"/>
  <c r="AY260" i="11"/>
  <c r="AP262" i="11"/>
  <c r="AQ263" i="11"/>
  <c r="AR264" i="11"/>
  <c r="AR265" i="11"/>
  <c r="AP266" i="11"/>
  <c r="AY266" i="11"/>
  <c r="AW267" i="11"/>
  <c r="AU268" i="11"/>
  <c r="AS269" i="11"/>
  <c r="AP270" i="11"/>
  <c r="AX270" i="11"/>
  <c r="AU271" i="11"/>
  <c r="AR272" i="11"/>
  <c r="AZ272" i="11"/>
  <c r="AW273" i="11"/>
  <c r="AT274" i="11"/>
  <c r="AQ275" i="11"/>
  <c r="AY275" i="11"/>
  <c r="AV276" i="11"/>
  <c r="AS277" i="11"/>
  <c r="AP278" i="11"/>
  <c r="AX278" i="11"/>
  <c r="AU279" i="11"/>
  <c r="AR280" i="11"/>
  <c r="AZ280" i="11"/>
  <c r="AW281" i="11"/>
  <c r="AT282" i="11"/>
  <c r="AQ283" i="11"/>
  <c r="AY283" i="11"/>
  <c r="AV284" i="11"/>
  <c r="AS285" i="11"/>
  <c r="AP286" i="11"/>
  <c r="AX286" i="11"/>
  <c r="AU287" i="11"/>
  <c r="AR288" i="11"/>
  <c r="AZ288" i="11"/>
  <c r="AW289" i="11"/>
  <c r="AT290" i="11"/>
  <c r="AQ291" i="11"/>
  <c r="AY291" i="11"/>
  <c r="AV292" i="11"/>
  <c r="AS293" i="11"/>
  <c r="AP294" i="11"/>
  <c r="AX294" i="11"/>
  <c r="AU295" i="11"/>
  <c r="AR296" i="11"/>
  <c r="AZ296" i="11"/>
  <c r="AW297" i="11"/>
  <c r="AT298" i="11"/>
  <c r="AQ299" i="11"/>
  <c r="AY299" i="11"/>
  <c r="AV300" i="11"/>
  <c r="AS301" i="11"/>
  <c r="AP302" i="11"/>
  <c r="AX302" i="11"/>
  <c r="AU303" i="11"/>
  <c r="AR304" i="11"/>
  <c r="AZ304" i="11"/>
  <c r="AW305" i="11"/>
  <c r="AT306" i="11"/>
  <c r="AQ307" i="11"/>
  <c r="AY307" i="11"/>
  <c r="AV308" i="11"/>
  <c r="AS309" i="11"/>
  <c r="AP310" i="11"/>
  <c r="AX310" i="11"/>
  <c r="AU311" i="11"/>
  <c r="AR312" i="11"/>
  <c r="AZ312" i="11"/>
  <c r="AW313" i="11"/>
  <c r="AY11" i="11"/>
  <c r="AR31" i="11"/>
  <c r="AQ53" i="11"/>
  <c r="AS67" i="11"/>
  <c r="AR76" i="11"/>
  <c r="AT83" i="11"/>
  <c r="AU89" i="11"/>
  <c r="AQ97" i="11"/>
  <c r="AY102" i="11"/>
  <c r="AT108" i="11"/>
  <c r="AR113" i="11"/>
  <c r="AY117" i="11"/>
  <c r="AX122" i="11"/>
  <c r="AT126" i="11"/>
  <c r="AY129" i="11"/>
  <c r="AU133" i="11"/>
  <c r="AP137" i="11"/>
  <c r="AC137" i="11" s="1"/>
  <c r="P137" i="11" s="1"/>
  <c r="AY140" i="11"/>
  <c r="AL139" i="11" s="1"/>
  <c r="AY143" i="11"/>
  <c r="AX146" i="11"/>
  <c r="AX149" i="11"/>
  <c r="AW152" i="11"/>
  <c r="AS156" i="11"/>
  <c r="AS159" i="11"/>
  <c r="AQ162" i="11"/>
  <c r="AT164" i="11"/>
  <c r="AV166" i="11"/>
  <c r="AX168" i="11"/>
  <c r="AK167" i="11" s="1"/>
  <c r="AX170" i="11"/>
  <c r="AT172" i="11"/>
  <c r="AT174" i="11"/>
  <c r="AP176" i="11"/>
  <c r="AC176" i="11" s="1"/>
  <c r="P176" i="11" s="1"/>
  <c r="AQ178" i="11"/>
  <c r="AP180" i="11"/>
  <c r="AC180" i="11" s="1"/>
  <c r="P180" i="11" s="1"/>
  <c r="AU181" i="11"/>
  <c r="AP183" i="11"/>
  <c r="AC183" i="11" s="1"/>
  <c r="P183" i="11" s="1"/>
  <c r="AU184" i="11"/>
  <c r="AQ186" i="11"/>
  <c r="AW187" i="11"/>
  <c r="AZ188" i="11"/>
  <c r="AS190" i="11"/>
  <c r="AF189" i="11" s="1"/>
  <c r="AV191" i="11"/>
  <c r="AP193" i="11"/>
  <c r="AC193" i="11" s="1"/>
  <c r="P193" i="11" s="1"/>
  <c r="AT194" i="11"/>
  <c r="AV195" i="11"/>
  <c r="AZ196" i="11"/>
  <c r="AR198" i="11"/>
  <c r="AW199" i="11"/>
  <c r="AP201" i="11"/>
  <c r="AR202" i="11"/>
  <c r="AV203" i="11"/>
  <c r="AY204" i="11"/>
  <c r="AS206" i="11"/>
  <c r="AU207" i="11"/>
  <c r="AV208" i="11"/>
  <c r="AX209" i="11"/>
  <c r="AY210" i="11"/>
  <c r="AQ212" i="11"/>
  <c r="AS213" i="11"/>
  <c r="AT214" i="11"/>
  <c r="AV215" i="11"/>
  <c r="AW216" i="11"/>
  <c r="AZ217" i="11"/>
  <c r="AQ219" i="11"/>
  <c r="AR220" i="11"/>
  <c r="AT221" i="11"/>
  <c r="AU222" i="11"/>
  <c r="AX223" i="11"/>
  <c r="AZ224" i="11"/>
  <c r="AP226" i="11"/>
  <c r="AR227" i="11"/>
  <c r="AS228" i="11"/>
  <c r="AV229" i="11"/>
  <c r="AX230" i="11"/>
  <c r="AY231" i="11"/>
  <c r="AP233" i="11"/>
  <c r="AQ234" i="11"/>
  <c r="AT235" i="11"/>
  <c r="AV236" i="11"/>
  <c r="AW237" i="11"/>
  <c r="AY238" i="11"/>
  <c r="AZ239" i="11"/>
  <c r="AR241" i="11"/>
  <c r="AT242" i="11"/>
  <c r="AU243" i="11"/>
  <c r="AW244" i="11"/>
  <c r="AX245" i="11"/>
  <c r="AP247" i="11"/>
  <c r="AR248" i="11"/>
  <c r="AS249" i="11"/>
  <c r="AU250" i="11"/>
  <c r="AV251" i="11"/>
  <c r="AY252" i="11"/>
  <c r="AP254" i="11"/>
  <c r="AQ255" i="11"/>
  <c r="AS256" i="11"/>
  <c r="AT257" i="11"/>
  <c r="AW258" i="11"/>
  <c r="AY259" i="11"/>
  <c r="AZ260" i="11"/>
  <c r="AQ262" i="11"/>
  <c r="AR263" i="11"/>
  <c r="AS264" i="11"/>
  <c r="AS265" i="11"/>
  <c r="AQ266" i="11"/>
  <c r="AZ266" i="11"/>
  <c r="AX267" i="11"/>
  <c r="AV268" i="11"/>
  <c r="AT269" i="11"/>
  <c r="AQ270" i="11"/>
  <c r="AY270" i="11"/>
  <c r="AV271" i="11"/>
  <c r="AS272" i="11"/>
  <c r="AP273" i="11"/>
  <c r="AX273" i="11"/>
  <c r="AU274" i="11"/>
  <c r="AR275" i="11"/>
  <c r="AZ275" i="11"/>
  <c r="AW276" i="11"/>
  <c r="AT277" i="11"/>
  <c r="AQ278" i="11"/>
  <c r="AY278" i="11"/>
  <c r="AV279" i="11"/>
  <c r="AS280" i="11"/>
  <c r="AP281" i="11"/>
  <c r="AX281" i="11"/>
  <c r="AU282" i="11"/>
  <c r="AR283" i="11"/>
  <c r="AZ283" i="11"/>
  <c r="AW284" i="11"/>
  <c r="AT285" i="11"/>
  <c r="AQ286" i="11"/>
  <c r="AY286" i="11"/>
  <c r="AV287" i="11"/>
  <c r="AS288" i="11"/>
  <c r="AP289" i="11"/>
  <c r="AX289" i="11"/>
  <c r="AU290" i="11"/>
  <c r="AR291" i="11"/>
  <c r="AZ291" i="11"/>
  <c r="AW292" i="11"/>
  <c r="AT293" i="11"/>
  <c r="AQ294" i="11"/>
  <c r="AY294" i="11"/>
  <c r="AV295" i="11"/>
  <c r="AS296" i="11"/>
  <c r="AX18" i="11"/>
  <c r="AS42" i="11"/>
  <c r="AP59" i="11"/>
  <c r="AC59" i="11" s="1"/>
  <c r="P59" i="11" s="1"/>
  <c r="AS70" i="11"/>
  <c r="AX78" i="11"/>
  <c r="AT85" i="11"/>
  <c r="AR93" i="11"/>
  <c r="AT99" i="11"/>
  <c r="AZ104" i="11"/>
  <c r="AM103" i="11" s="1"/>
  <c r="AR110" i="11"/>
  <c r="AY114" i="11"/>
  <c r="AS120" i="11"/>
  <c r="AP124" i="11"/>
  <c r="AC124" i="11" s="1"/>
  <c r="P124" i="11" s="1"/>
  <c r="AV127" i="11"/>
  <c r="AR131" i="11"/>
  <c r="AV134" i="11"/>
  <c r="AY138" i="11"/>
  <c r="AY141" i="11"/>
  <c r="AX144" i="11"/>
  <c r="AZ147" i="11"/>
  <c r="AY150" i="11"/>
  <c r="AL149" i="11" s="1"/>
  <c r="AU154" i="11"/>
  <c r="AU157" i="11"/>
  <c r="AT160" i="11"/>
  <c r="AZ162" i="11"/>
  <c r="AQ165" i="11"/>
  <c r="AW167" i="11"/>
  <c r="AU169" i="11"/>
  <c r="AS171" i="11"/>
  <c r="AF170" i="11" s="1"/>
  <c r="AQ173" i="11"/>
  <c r="AZ174" i="11"/>
  <c r="AP177" i="11"/>
  <c r="AC177" i="11" s="1"/>
  <c r="P177" i="11" s="1"/>
  <c r="AY178" i="11"/>
  <c r="AT180" i="11"/>
  <c r="AG179" i="11" s="1"/>
  <c r="AQ182" i="11"/>
  <c r="AV183" i="11"/>
  <c r="AR185" i="11"/>
  <c r="AX186" i="11"/>
  <c r="AQ188" i="11"/>
  <c r="AD187" i="11" s="1"/>
  <c r="AU189" i="11"/>
  <c r="AX190" i="11"/>
  <c r="AR192" i="11"/>
  <c r="AU193" i="11"/>
  <c r="AX194" i="11"/>
  <c r="AQ196" i="11"/>
  <c r="AT197" i="11"/>
  <c r="AY198" i="11"/>
  <c r="AR200" i="11"/>
  <c r="AT201" i="11"/>
  <c r="AX202" i="11"/>
  <c r="AP204" i="11"/>
  <c r="AU205" i="11"/>
  <c r="AX206" i="11"/>
  <c r="AY207" i="11"/>
  <c r="AP209" i="11"/>
  <c r="AQ210" i="11"/>
  <c r="AT211" i="11"/>
  <c r="AV212" i="11"/>
  <c r="AW213" i="11"/>
  <c r="AY214" i="11"/>
  <c r="AZ215" i="11"/>
  <c r="AR217" i="11"/>
  <c r="AT218" i="11"/>
  <c r="AU219" i="11"/>
  <c r="AW220" i="11"/>
  <c r="AX221" i="11"/>
  <c r="AP223" i="11"/>
  <c r="AR224" i="11"/>
  <c r="AS225" i="11"/>
  <c r="AU226" i="11"/>
  <c r="AV227" i="11"/>
  <c r="AY228" i="11"/>
  <c r="AP230" i="11"/>
  <c r="AQ231" i="11"/>
  <c r="AS232" i="11"/>
  <c r="AT233" i="11"/>
  <c r="AW234" i="11"/>
  <c r="AY235" i="11"/>
  <c r="AZ236" i="11"/>
  <c r="AQ238" i="11"/>
  <c r="AR239" i="11"/>
  <c r="AU240" i="11"/>
  <c r="AW241" i="11"/>
  <c r="AX242" i="11"/>
  <c r="AZ243" i="11"/>
  <c r="AP245" i="11"/>
  <c r="AS246" i="11"/>
  <c r="AU247" i="11"/>
  <c r="AV248" i="11"/>
  <c r="AX249" i="11"/>
  <c r="AY250" i="11"/>
  <c r="AQ252" i="11"/>
  <c r="AS253" i="11"/>
  <c r="AT254" i="11"/>
  <c r="AV255" i="11"/>
  <c r="AW256" i="11"/>
  <c r="AZ257" i="11"/>
  <c r="AQ259" i="11"/>
  <c r="AR260" i="11"/>
  <c r="AT261" i="11"/>
  <c r="AU262" i="11"/>
  <c r="AX263" i="11"/>
  <c r="AW264" i="11"/>
  <c r="AV265" i="11"/>
  <c r="AT266" i="11"/>
  <c r="AR267" i="11"/>
  <c r="AQ268" i="11"/>
  <c r="AZ268" i="11"/>
  <c r="AW269" i="11"/>
  <c r="AT270" i="11"/>
  <c r="AQ271" i="11"/>
  <c r="AY271" i="11"/>
  <c r="AV272" i="11"/>
  <c r="AS273" i="11"/>
  <c r="AP274" i="11"/>
  <c r="AX274" i="11"/>
  <c r="AU275" i="11"/>
  <c r="AR276" i="11"/>
  <c r="AZ276" i="11"/>
  <c r="AW277" i="11"/>
  <c r="AT278" i="11"/>
  <c r="AQ279" i="11"/>
  <c r="AY279" i="11"/>
  <c r="AV280" i="11"/>
  <c r="AS281" i="11"/>
  <c r="AP282" i="11"/>
  <c r="AX282" i="11"/>
  <c r="AU283" i="11"/>
  <c r="AR284" i="11"/>
  <c r="AZ284" i="11"/>
  <c r="AW285" i="11"/>
  <c r="AT286" i="11"/>
  <c r="AQ287" i="11"/>
  <c r="AY287" i="11"/>
  <c r="AV288" i="11"/>
  <c r="AS289" i="11"/>
  <c r="AP290" i="11"/>
  <c r="AX290" i="11"/>
  <c r="AU291" i="11"/>
  <c r="AR292" i="11"/>
  <c r="AZ292" i="11"/>
  <c r="AW293" i="11"/>
  <c r="AT294" i="11"/>
  <c r="AQ295" i="11"/>
  <c r="AY295" i="11"/>
  <c r="AV296" i="11"/>
  <c r="AS297" i="11"/>
  <c r="AP298" i="11"/>
  <c r="AX298" i="11"/>
  <c r="AU299" i="11"/>
  <c r="AR300" i="11"/>
  <c r="AZ300" i="11"/>
  <c r="AW301" i="11"/>
  <c r="AT302" i="11"/>
  <c r="AQ303" i="11"/>
  <c r="AY303" i="11"/>
  <c r="AV304" i="11"/>
  <c r="AS305" i="11"/>
  <c r="AP306" i="11"/>
  <c r="AX306" i="11"/>
  <c r="AU307" i="11"/>
  <c r="AR308" i="11"/>
  <c r="AZ308" i="11"/>
  <c r="AW309" i="11"/>
  <c r="AT310" i="11"/>
  <c r="AQ311" i="11"/>
  <c r="AY311" i="11"/>
  <c r="AV312" i="11"/>
  <c r="AS313" i="11"/>
  <c r="AP314" i="11"/>
  <c r="AX314" i="11"/>
  <c r="AU315" i="11"/>
  <c r="AR316" i="11"/>
  <c r="AW16" i="11"/>
  <c r="AX43" i="11"/>
  <c r="AR70" i="11"/>
  <c r="AQ81" i="11"/>
  <c r="AS93" i="11"/>
  <c r="AT103" i="11"/>
  <c r="AU111" i="11"/>
  <c r="AH110" i="11" s="1"/>
  <c r="AS119" i="11"/>
  <c r="AQ125" i="11"/>
  <c r="AP132" i="11"/>
  <c r="AC132" i="11" s="1"/>
  <c r="P132" i="11" s="1"/>
  <c r="AP138" i="11"/>
  <c r="AC138" i="11" s="1"/>
  <c r="P138" i="11" s="1"/>
  <c r="AY142" i="11"/>
  <c r="AW147" i="11"/>
  <c r="AU152" i="11"/>
  <c r="AV157" i="11"/>
  <c r="AR162" i="11"/>
  <c r="AY165" i="11"/>
  <c r="AL164" i="11" s="1"/>
  <c r="AQ169" i="11"/>
  <c r="AP172" i="11"/>
  <c r="AC172" i="11" s="1"/>
  <c r="P172" i="11" s="1"/>
  <c r="AS175" i="11"/>
  <c r="AR178" i="11"/>
  <c r="AZ180" i="11"/>
  <c r="AS183" i="11"/>
  <c r="AY185" i="11"/>
  <c r="AR188" i="11"/>
  <c r="AU190" i="11"/>
  <c r="AT192" i="11"/>
  <c r="AW194" i="11"/>
  <c r="AV196" i="11"/>
  <c r="AZ198" i="11"/>
  <c r="AM197" i="11" s="1"/>
  <c r="AQ201" i="11"/>
  <c r="AQ203" i="11"/>
  <c r="AS205" i="11"/>
  <c r="AQ207" i="11"/>
  <c r="AR209" i="11"/>
  <c r="AQ211" i="11"/>
  <c r="AY212" i="11"/>
  <c r="AX214" i="11"/>
  <c r="AU216" i="11"/>
  <c r="AU218" i="11"/>
  <c r="AS220" i="11"/>
  <c r="AQ222" i="11"/>
  <c r="AZ223" i="11"/>
  <c r="AX225" i="11"/>
  <c r="AY227" i="11"/>
  <c r="AW229" i="11"/>
  <c r="AU231" i="11"/>
  <c r="AS233" i="11"/>
  <c r="AQ235" i="11"/>
  <c r="AP237" i="11"/>
  <c r="AP239" i="11"/>
  <c r="AW240" i="11"/>
  <c r="AW242" i="11"/>
  <c r="AS244" i="11"/>
  <c r="AT246" i="11"/>
  <c r="AS248" i="11"/>
  <c r="AP250" i="11"/>
  <c r="AZ251" i="11"/>
  <c r="AW253" i="11"/>
  <c r="AX255" i="11"/>
  <c r="AW257" i="11"/>
  <c r="AT259" i="11"/>
  <c r="AS261" i="11"/>
  <c r="AP263" i="11"/>
  <c r="AY264" i="11"/>
  <c r="AR266" i="11"/>
  <c r="AU267" i="11"/>
  <c r="AY268" i="11"/>
  <c r="AZ269" i="11"/>
  <c r="AR271" i="11"/>
  <c r="AT272" i="11"/>
  <c r="AU273" i="11"/>
  <c r="AW274" i="11"/>
  <c r="AX275" i="11"/>
  <c r="AP277" i="11"/>
  <c r="AR278" i="11"/>
  <c r="AS279" i="11"/>
  <c r="AU280" i="11"/>
  <c r="AV281" i="11"/>
  <c r="AY282" i="11"/>
  <c r="AP284" i="11"/>
  <c r="AQ285" i="11"/>
  <c r="AS286" i="11"/>
  <c r="AT287" i="11"/>
  <c r="AW288" i="11"/>
  <c r="AY289" i="11"/>
  <c r="AZ290" i="11"/>
  <c r="AQ292" i="11"/>
  <c r="AR293" i="11"/>
  <c r="AU294" i="11"/>
  <c r="AW295" i="11"/>
  <c r="AX296" i="11"/>
  <c r="AX297" i="11"/>
  <c r="AW298" i="11"/>
  <c r="AW299" i="11"/>
  <c r="AW300" i="11"/>
  <c r="AV301" i="11"/>
  <c r="AV302" i="11"/>
  <c r="AV303" i="11"/>
  <c r="AU304" i="11"/>
  <c r="AU305" i="11"/>
  <c r="AU306" i="11"/>
  <c r="AT307" i="11"/>
  <c r="AT308" i="11"/>
  <c r="AT309" i="11"/>
  <c r="AS310" i="11"/>
  <c r="AS311" i="11"/>
  <c r="AS312" i="11"/>
  <c r="AR313" i="11"/>
  <c r="AR314" i="11"/>
  <c r="AP315" i="11"/>
  <c r="AY315" i="11"/>
  <c r="AW316" i="11"/>
  <c r="AT317" i="11"/>
  <c r="AQ318" i="11"/>
  <c r="AY318" i="11"/>
  <c r="AV319" i="11"/>
  <c r="AS320" i="11"/>
  <c r="AP321" i="11"/>
  <c r="AX321" i="11"/>
  <c r="AU322" i="11"/>
  <c r="AR323" i="11"/>
  <c r="AZ323" i="11"/>
  <c r="AW324" i="11"/>
  <c r="AT325" i="11"/>
  <c r="AQ326" i="11"/>
  <c r="AY326" i="11"/>
  <c r="AV327" i="11"/>
  <c r="AS328" i="11"/>
  <c r="AP329" i="11"/>
  <c r="AX329" i="11"/>
  <c r="AU330" i="11"/>
  <c r="AR331" i="11"/>
  <c r="AZ331" i="11"/>
  <c r="AW332" i="11"/>
  <c r="AT333" i="11"/>
  <c r="AQ334" i="11"/>
  <c r="AY334" i="11"/>
  <c r="AV335" i="11"/>
  <c r="AS336" i="11"/>
  <c r="AP337" i="11"/>
  <c r="AX337" i="11"/>
  <c r="AU338" i="11"/>
  <c r="AR339" i="11"/>
  <c r="AZ339" i="11"/>
  <c r="AW340" i="11"/>
  <c r="AT341" i="11"/>
  <c r="AQ342" i="11"/>
  <c r="AY342" i="11"/>
  <c r="AV343" i="11"/>
  <c r="AS344" i="11"/>
  <c r="AP345" i="11"/>
  <c r="AX345" i="11"/>
  <c r="AU346" i="11"/>
  <c r="AR347" i="11"/>
  <c r="AZ347" i="11"/>
  <c r="AW348" i="11"/>
  <c r="AT349" i="11"/>
  <c r="AQ350" i="11"/>
  <c r="AY350" i="11"/>
  <c r="AV351" i="11"/>
  <c r="AS352" i="11"/>
  <c r="AP353" i="11"/>
  <c r="AX353" i="11"/>
  <c r="AU354" i="11"/>
  <c r="AR355" i="11"/>
  <c r="AZ355" i="11"/>
  <c r="AW356" i="11"/>
  <c r="AT357" i="11"/>
  <c r="AQ358" i="11"/>
  <c r="AY358" i="11"/>
  <c r="AV359" i="11"/>
  <c r="AS360" i="11"/>
  <c r="AP361" i="11"/>
  <c r="AX361" i="11"/>
  <c r="AU362" i="11"/>
  <c r="AR363" i="11"/>
  <c r="AZ363" i="11"/>
  <c r="AW364" i="11"/>
  <c r="AT365" i="11"/>
  <c r="AQ366" i="11"/>
  <c r="AY366" i="11"/>
  <c r="AV367" i="11"/>
  <c r="AS368" i="11"/>
  <c r="AP369" i="11"/>
  <c r="AX369" i="11"/>
  <c r="AU370" i="11"/>
  <c r="AR371" i="11"/>
  <c r="AZ371" i="11"/>
  <c r="AW372" i="11"/>
  <c r="AT373" i="11"/>
  <c r="AQ374" i="11"/>
  <c r="AY374" i="11"/>
  <c r="AV375" i="11"/>
  <c r="AS17" i="11"/>
  <c r="AQ48" i="11"/>
  <c r="AQ71" i="11"/>
  <c r="AX84" i="11"/>
  <c r="AV93" i="11"/>
  <c r="AU104" i="11"/>
  <c r="AX111" i="11"/>
  <c r="AU120" i="11"/>
  <c r="AH119" i="11" s="1"/>
  <c r="AU126" i="11"/>
  <c r="AR132" i="11"/>
  <c r="AQ138" i="11"/>
  <c r="AZ142" i="11"/>
  <c r="AW148" i="11"/>
  <c r="AU153" i="11"/>
  <c r="AS158" i="11"/>
  <c r="AY162" i="11"/>
  <c r="AT166" i="11"/>
  <c r="AX169" i="11"/>
  <c r="AW172" i="11"/>
  <c r="AV175" i="11"/>
  <c r="AU178" i="11"/>
  <c r="AP181" i="11"/>
  <c r="AC181" i="11" s="1"/>
  <c r="P181" i="11" s="1"/>
  <c r="AY183" i="11"/>
  <c r="AR186" i="11"/>
  <c r="AV188" i="11"/>
  <c r="AV190" i="11"/>
  <c r="AW192" i="11"/>
  <c r="AY194" i="11"/>
  <c r="AQ197" i="11"/>
  <c r="AP199" i="11"/>
  <c r="AC199" i="11" s="1"/>
  <c r="P199" i="11" s="1"/>
  <c r="AS201" i="11"/>
  <c r="AR203" i="11"/>
  <c r="AV205" i="11"/>
  <c r="AV207" i="11"/>
  <c r="AS209" i="11"/>
  <c r="AR211" i="11"/>
  <c r="AZ212" i="11"/>
  <c r="AP215" i="11"/>
  <c r="AZ216" i="11"/>
  <c r="AW218" i="11"/>
  <c r="AV220" i="11"/>
  <c r="AS222" i="11"/>
  <c r="AS224" i="11"/>
  <c r="AQ226" i="11"/>
  <c r="AZ227" i="11"/>
  <c r="AX229" i="11"/>
  <c r="AV231" i="11"/>
  <c r="AW233" i="11"/>
  <c r="AU235" i="11"/>
  <c r="AS237" i="11"/>
  <c r="AQ239" i="11"/>
  <c r="AZ240" i="11"/>
  <c r="AY242" i="11"/>
  <c r="AY244" i="11"/>
  <c r="AU246" i="11"/>
  <c r="AU248" i="11"/>
  <c r="AQ250" i="11"/>
  <c r="AR252" i="11"/>
  <c r="AQ254" i="11"/>
  <c r="AY255" i="11"/>
  <c r="AX257" i="11"/>
  <c r="AU259" i="11"/>
  <c r="AV261" i="11"/>
  <c r="AU263" i="11"/>
  <c r="AZ264" i="11"/>
  <c r="AS266" i="11"/>
  <c r="AV267" i="11"/>
  <c r="AP269" i="11"/>
  <c r="AR270" i="11"/>
  <c r="AS271" i="11"/>
  <c r="AU272" i="11"/>
  <c r="AV273" i="11"/>
  <c r="AY274" i="11"/>
  <c r="AP276" i="11"/>
  <c r="AQ277" i="11"/>
  <c r="AS278" i="11"/>
  <c r="AT279" i="11"/>
  <c r="AW280" i="11"/>
  <c r="AY281" i="11"/>
  <c r="AZ282" i="11"/>
  <c r="AQ284" i="11"/>
  <c r="AR285" i="11"/>
  <c r="AU286" i="11"/>
  <c r="AW287" i="11"/>
  <c r="AX288" i="11"/>
  <c r="AZ289" i="11"/>
  <c r="AP291" i="11"/>
  <c r="AS292" i="11"/>
  <c r="AU293" i="11"/>
  <c r="AV294" i="11"/>
  <c r="AX295" i="11"/>
  <c r="AY296" i="11"/>
  <c r="AY297" i="11"/>
  <c r="AY298" i="11"/>
  <c r="AX299" i="11"/>
  <c r="AX300" i="11"/>
  <c r="AX301" i="11"/>
  <c r="AW302" i="11"/>
  <c r="AW303" i="11"/>
  <c r="AW304" i="11"/>
  <c r="AV305" i="11"/>
  <c r="AV306" i="11"/>
  <c r="AV307" i="11"/>
  <c r="AU308" i="11"/>
  <c r="AU309" i="11"/>
  <c r="AU310" i="11"/>
  <c r="AT311" i="11"/>
  <c r="AT312" i="11"/>
  <c r="AT313" i="11"/>
  <c r="AS314" i="11"/>
  <c r="AQ315" i="11"/>
  <c r="AZ315" i="11"/>
  <c r="AX316" i="11"/>
  <c r="AU317" i="11"/>
  <c r="AR318" i="11"/>
  <c r="AZ318" i="11"/>
  <c r="AW319" i="11"/>
  <c r="AT320" i="11"/>
  <c r="AQ321" i="11"/>
  <c r="AY321" i="11"/>
  <c r="AV322" i="11"/>
  <c r="AS323" i="11"/>
  <c r="AP324" i="11"/>
  <c r="AX324" i="11"/>
  <c r="AU325" i="11"/>
  <c r="AR326" i="11"/>
  <c r="AZ326" i="11"/>
  <c r="AW327" i="11"/>
  <c r="AT328" i="11"/>
  <c r="AQ329" i="11"/>
  <c r="AY329" i="11"/>
  <c r="AV330" i="11"/>
  <c r="AS331" i="11"/>
  <c r="AP332" i="11"/>
  <c r="AX332" i="11"/>
  <c r="AU333" i="11"/>
  <c r="AR334" i="11"/>
  <c r="AZ334" i="11"/>
  <c r="AW335" i="11"/>
  <c r="AT336" i="11"/>
  <c r="AQ337" i="11"/>
  <c r="AY337" i="11"/>
  <c r="AV338" i="11"/>
  <c r="AS339" i="11"/>
  <c r="AP340" i="11"/>
  <c r="AX340" i="11"/>
  <c r="AU341" i="11"/>
  <c r="AR342" i="11"/>
  <c r="AZ342" i="11"/>
  <c r="AW343" i="11"/>
  <c r="AT344" i="11"/>
  <c r="AQ345" i="11"/>
  <c r="AY345" i="11"/>
  <c r="AV346" i="11"/>
  <c r="AS347" i="11"/>
  <c r="AP348" i="11"/>
  <c r="AX348" i="11"/>
  <c r="AU349" i="11"/>
  <c r="AR350" i="11"/>
  <c r="AZ350" i="11"/>
  <c r="AW351" i="11"/>
  <c r="AT352" i="11"/>
  <c r="AQ353" i="11"/>
  <c r="AY353" i="11"/>
  <c r="AV354" i="11"/>
  <c r="AS355" i="11"/>
  <c r="AP356" i="11"/>
  <c r="AX356" i="11"/>
  <c r="AU357" i="11"/>
  <c r="AR358" i="11"/>
  <c r="AQ29" i="11"/>
  <c r="AX59" i="11"/>
  <c r="AW76" i="11"/>
  <c r="AU87" i="11"/>
  <c r="AW97" i="11"/>
  <c r="AY106" i="11"/>
  <c r="AP116" i="11"/>
  <c r="AC116" i="11" s="1"/>
  <c r="P116" i="11" s="1"/>
  <c r="AY122" i="11"/>
  <c r="AL121" i="11" s="1"/>
  <c r="AW128" i="11"/>
  <c r="AU134" i="11"/>
  <c r="AP140" i="11"/>
  <c r="AC140" i="11" s="1"/>
  <c r="P140" i="11" s="1"/>
  <c r="AP145" i="11"/>
  <c r="AC145" i="11" s="1"/>
  <c r="P145" i="11" s="1"/>
  <c r="AU150" i="11"/>
  <c r="AW154" i="11"/>
  <c r="AS160" i="11"/>
  <c r="AW163" i="11"/>
  <c r="AY167" i="11"/>
  <c r="AY170" i="11"/>
  <c r="AW173" i="11"/>
  <c r="AW176" i="11"/>
  <c r="AU179" i="11"/>
  <c r="AS182" i="11"/>
  <c r="AF181" i="11" s="1"/>
  <c r="AX184" i="11"/>
  <c r="AR187" i="11"/>
  <c r="AT189" i="11"/>
  <c r="AS191" i="11"/>
  <c r="AW193" i="11"/>
  <c r="AW195" i="11"/>
  <c r="AX197" i="11"/>
  <c r="AY199" i="11"/>
  <c r="AL198" i="11" s="1"/>
  <c r="AZ201" i="11"/>
  <c r="AS204" i="11"/>
  <c r="AT206" i="11"/>
  <c r="AR208" i="11"/>
  <c r="AP210" i="11"/>
  <c r="AY211" i="11"/>
  <c r="AX213" i="11"/>
  <c r="AX215" i="11"/>
  <c r="AT217" i="11"/>
  <c r="AT219" i="11"/>
  <c r="AP221" i="11"/>
  <c r="AQ223" i="11"/>
  <c r="AP225" i="11"/>
  <c r="AX226" i="11"/>
  <c r="AW228" i="11"/>
  <c r="AT230" i="11"/>
  <c r="AU232" i="11"/>
  <c r="AT234" i="11"/>
  <c r="AQ236" i="11"/>
  <c r="AP238" i="11"/>
  <c r="AX239" i="11"/>
  <c r="AX241" i="11"/>
  <c r="AV243" i="11"/>
  <c r="AT245" i="11"/>
  <c r="AR247" i="11"/>
  <c r="AP249" i="11"/>
  <c r="AQ251" i="11"/>
  <c r="AZ252" i="11"/>
  <c r="AX254" i="11"/>
  <c r="AV256" i="11"/>
  <c r="AT258" i="11"/>
  <c r="AS260" i="11"/>
  <c r="AS262" i="11"/>
  <c r="AZ263" i="11"/>
  <c r="AU265" i="11"/>
  <c r="AX266" i="11"/>
  <c r="AR268" i="11"/>
  <c r="AU269" i="11"/>
  <c r="AV270" i="11"/>
  <c r="AX271" i="11"/>
  <c r="AY272" i="11"/>
  <c r="AQ274" i="11"/>
  <c r="AS275" i="11"/>
  <c r="AT276" i="11"/>
  <c r="AV277" i="11"/>
  <c r="AW278" i="11"/>
  <c r="AZ279" i="11"/>
  <c r="AQ281" i="11"/>
  <c r="AR282" i="11"/>
  <c r="AT283" i="11"/>
  <c r="AU284" i="11"/>
  <c r="AX285" i="11"/>
  <c r="AZ286" i="11"/>
  <c r="AP288" i="11"/>
  <c r="AR289" i="11"/>
  <c r="AS290" i="11"/>
  <c r="AV291" i="11"/>
  <c r="AX292" i="11"/>
  <c r="AY293" i="11"/>
  <c r="AP295" i="11"/>
  <c r="AQ296" i="11"/>
  <c r="AR297" i="11"/>
  <c r="AR298" i="11"/>
  <c r="AR299" i="11"/>
  <c r="AQ300" i="11"/>
  <c r="AQ301" i="11"/>
  <c r="AQ302" i="11"/>
  <c r="AP303" i="11"/>
  <c r="AP304" i="11"/>
  <c r="AP305" i="11"/>
  <c r="AZ305" i="11"/>
  <c r="AZ306" i="11"/>
  <c r="AZ307" i="11"/>
  <c r="AY308" i="11"/>
  <c r="AY309" i="11"/>
  <c r="AY310" i="11"/>
  <c r="AX311" i="11"/>
  <c r="AX312" i="11"/>
  <c r="AX313" i="11"/>
  <c r="AV314" i="11"/>
  <c r="AT315" i="11"/>
  <c r="AS316" i="11"/>
  <c r="AP317" i="11"/>
  <c r="AX317" i="11"/>
  <c r="AU318" i="11"/>
  <c r="AR319" i="11"/>
  <c r="AZ319" i="11"/>
  <c r="AW320" i="11"/>
  <c r="AT321" i="11"/>
  <c r="AQ322" i="11"/>
  <c r="AY322" i="11"/>
  <c r="AV323" i="11"/>
  <c r="AS324" i="11"/>
  <c r="AP325" i="11"/>
  <c r="AX325" i="11"/>
  <c r="AU326" i="11"/>
  <c r="AR327" i="11"/>
  <c r="AZ327" i="11"/>
  <c r="AW328" i="11"/>
  <c r="AT329" i="11"/>
  <c r="AQ330" i="11"/>
  <c r="AY330" i="11"/>
  <c r="AV331" i="11"/>
  <c r="AS332" i="11"/>
  <c r="AP333" i="11"/>
  <c r="AX333" i="11"/>
  <c r="AU334" i="11"/>
  <c r="AR335" i="11"/>
  <c r="AZ335" i="11"/>
  <c r="AW336" i="11"/>
  <c r="AT337" i="11"/>
  <c r="AQ338" i="11"/>
  <c r="AY338" i="11"/>
  <c r="AV339" i="11"/>
  <c r="AS340" i="11"/>
  <c r="AP341" i="11"/>
  <c r="AX341" i="11"/>
  <c r="AU342" i="11"/>
  <c r="AR343" i="11"/>
  <c r="AZ343" i="11"/>
  <c r="AW344" i="11"/>
  <c r="AT345" i="11"/>
  <c r="AQ346" i="11"/>
  <c r="AY346" i="11"/>
  <c r="AV347" i="11"/>
  <c r="AS348" i="11"/>
  <c r="AP349" i="11"/>
  <c r="AX349" i="11"/>
  <c r="AU350" i="11"/>
  <c r="AR351" i="11"/>
  <c r="AZ351" i="11"/>
  <c r="AW352" i="11"/>
  <c r="AT353" i="11"/>
  <c r="AQ354" i="11"/>
  <c r="AY354" i="11"/>
  <c r="AV355" i="11"/>
  <c r="AS356" i="11"/>
  <c r="AP357" i="11"/>
  <c r="AX357" i="11"/>
  <c r="AU358" i="11"/>
  <c r="AR359" i="11"/>
  <c r="AZ359" i="11"/>
  <c r="AW360" i="11"/>
  <c r="AT361" i="11"/>
  <c r="AQ362" i="11"/>
  <c r="AY362" i="11"/>
  <c r="AV363" i="11"/>
  <c r="AS364" i="11"/>
  <c r="AP365" i="11"/>
  <c r="AX365" i="11"/>
  <c r="AU366" i="11"/>
  <c r="AR367" i="11"/>
  <c r="AZ367" i="11"/>
  <c r="AW368" i="11"/>
  <c r="AT369" i="11"/>
  <c r="AQ370" i="11"/>
  <c r="AY370" i="11"/>
  <c r="AV371" i="11"/>
  <c r="AS372" i="11"/>
  <c r="AP373" i="11"/>
  <c r="AX373" i="11"/>
  <c r="AU374" i="11"/>
  <c r="AR375" i="11"/>
  <c r="AZ375" i="11"/>
  <c r="AW376" i="11"/>
  <c r="AT377" i="11"/>
  <c r="AQ378" i="11"/>
  <c r="AY378" i="11"/>
  <c r="AX10" i="11"/>
  <c r="AP10" i="11"/>
  <c r="AC10" i="11" s="1"/>
  <c r="P10" i="11" s="1"/>
  <c r="AS9" i="11"/>
  <c r="AV8" i="11"/>
  <c r="AY7" i="11"/>
  <c r="AQ7" i="11"/>
  <c r="AT6" i="11"/>
  <c r="AW5" i="11"/>
  <c r="AZ4" i="11"/>
  <c r="AR4" i="11"/>
  <c r="AU3" i="11"/>
  <c r="AX2" i="11"/>
  <c r="AK2" i="11" s="1"/>
  <c r="X2" i="11" s="1"/>
  <c r="AP2" i="11"/>
  <c r="AC2" i="11" s="1"/>
  <c r="P2" i="11" s="1"/>
  <c r="AS1" i="11"/>
  <c r="AV13" i="11"/>
  <c r="AY12" i="11"/>
  <c r="AL11" i="11" s="1"/>
  <c r="AQ12" i="11"/>
  <c r="AT11" i="11"/>
  <c r="AW10" i="11"/>
  <c r="AZ9" i="11"/>
  <c r="AR9" i="11"/>
  <c r="AU8" i="11"/>
  <c r="AX7" i="11"/>
  <c r="AP7" i="11"/>
  <c r="AC7" i="11" s="1"/>
  <c r="P7" i="11" s="1"/>
  <c r="AS6" i="11"/>
  <c r="AV5" i="11"/>
  <c r="AI4" i="11" s="1"/>
  <c r="AY4" i="11"/>
  <c r="AQ4" i="11"/>
  <c r="AT3" i="11"/>
  <c r="AW2" i="11"/>
  <c r="AJ2" i="11" s="1"/>
  <c r="W2" i="11" s="1"/>
  <c r="AZ1" i="11"/>
  <c r="AR1" i="11"/>
  <c r="AQ57" i="11"/>
  <c r="AT56" i="11"/>
  <c r="AW55" i="11"/>
  <c r="AZ54" i="11"/>
  <c r="AM53" i="11" s="1"/>
  <c r="AR54" i="11"/>
  <c r="AU53" i="11"/>
  <c r="AX52" i="11"/>
  <c r="AP52" i="11"/>
  <c r="AC52" i="11" s="1"/>
  <c r="P52" i="11" s="1"/>
  <c r="AS51" i="11"/>
  <c r="AV50" i="11"/>
  <c r="AY49" i="11"/>
  <c r="AQ49" i="11"/>
  <c r="AT48" i="11"/>
  <c r="AW47" i="11"/>
  <c r="AZ46" i="11"/>
  <c r="AR46" i="11"/>
  <c r="AU45" i="11"/>
  <c r="AX44" i="11"/>
  <c r="AP44" i="11"/>
  <c r="AC44" i="11" s="1"/>
  <c r="P44" i="11" s="1"/>
  <c r="AS43" i="11"/>
  <c r="AV42" i="11"/>
  <c r="AI41" i="11" s="1"/>
  <c r="AY41" i="11"/>
  <c r="AQ41" i="11"/>
  <c r="AD40" i="11" s="1"/>
  <c r="AT40" i="11"/>
  <c r="AG39" i="11" s="1"/>
  <c r="AW39" i="11"/>
  <c r="AZ38" i="11"/>
  <c r="AR38" i="11"/>
  <c r="AU37" i="11"/>
  <c r="AX36" i="11"/>
  <c r="AP36" i="11"/>
  <c r="AC36" i="11" s="1"/>
  <c r="P36" i="11" s="1"/>
  <c r="AS35" i="11"/>
  <c r="AV34" i="11"/>
  <c r="AY33" i="11"/>
  <c r="AQ33" i="11"/>
  <c r="AT32" i="11"/>
  <c r="AW31" i="11"/>
  <c r="AZ30" i="11"/>
  <c r="AR30" i="11"/>
  <c r="AU29" i="11"/>
  <c r="AX28" i="11"/>
  <c r="AP28" i="11"/>
  <c r="AC28" i="11" s="1"/>
  <c r="P28" i="11" s="1"/>
  <c r="AS27" i="11"/>
  <c r="AV26" i="11"/>
  <c r="AY25" i="11"/>
  <c r="AQ25" i="11"/>
  <c r="AT24" i="11"/>
  <c r="AW23" i="11"/>
  <c r="AZ22" i="11"/>
  <c r="AR22" i="11"/>
  <c r="AU21" i="11"/>
  <c r="AX20" i="11"/>
  <c r="AP20" i="11"/>
  <c r="AC20" i="11" s="1"/>
  <c r="P20" i="11" s="1"/>
  <c r="AS19" i="11"/>
  <c r="AF18" i="11" s="1"/>
  <c r="AV18" i="11"/>
  <c r="AY17" i="11"/>
  <c r="AL16" i="11" s="1"/>
  <c r="AQ17" i="11"/>
  <c r="AT16" i="11"/>
  <c r="AW15" i="11"/>
  <c r="AZ14" i="11"/>
  <c r="AR14" i="11"/>
  <c r="AU13" i="11"/>
  <c r="AX12" i="11"/>
  <c r="AP12" i="11"/>
  <c r="AC12" i="11" s="1"/>
  <c r="P12" i="11" s="1"/>
  <c r="AS11" i="11"/>
  <c r="AV10" i="11"/>
  <c r="AY9" i="11"/>
  <c r="AQ9" i="11"/>
  <c r="AT8" i="11"/>
  <c r="AW7" i="11"/>
  <c r="AZ6" i="11"/>
  <c r="AM5" i="11" s="1"/>
  <c r="AR6" i="11"/>
  <c r="AU5" i="11"/>
  <c r="AX4" i="11"/>
  <c r="AK3" i="11" s="1"/>
  <c r="AP4" i="11"/>
  <c r="AC4" i="11" s="1"/>
  <c r="P4" i="11" s="1"/>
  <c r="AS3" i="11"/>
  <c r="AV2" i="11"/>
  <c r="AI2" i="11" s="1"/>
  <c r="V2" i="11" s="1"/>
  <c r="AY1" i="11"/>
  <c r="AQ1" i="11"/>
  <c r="AQ62" i="11"/>
  <c r="AT61" i="11"/>
  <c r="AG60" i="11" s="1"/>
  <c r="AW60" i="11"/>
  <c r="AZ59" i="11"/>
  <c r="AM58" i="11" s="1"/>
  <c r="AR59" i="11"/>
  <c r="AE58" i="11" s="1"/>
  <c r="AU58" i="11"/>
  <c r="AH57" i="11" s="1"/>
  <c r="AX57" i="11"/>
  <c r="AK56" i="11" s="1"/>
  <c r="AP57" i="11"/>
  <c r="AC57" i="11" s="1"/>
  <c r="P57" i="11" s="1"/>
  <c r="AS56" i="11"/>
  <c r="AF55" i="11" s="1"/>
  <c r="AV55" i="11"/>
  <c r="AY54" i="11"/>
  <c r="AQ54" i="11"/>
  <c r="AT53" i="11"/>
  <c r="AW52" i="11"/>
  <c r="AZ51" i="11"/>
  <c r="AR51" i="11"/>
  <c r="AU50" i="11"/>
  <c r="AX49" i="11"/>
  <c r="AP49" i="11"/>
  <c r="AC49" i="11" s="1"/>
  <c r="P49" i="11" s="1"/>
  <c r="AS48" i="11"/>
  <c r="AV47" i="11"/>
  <c r="AY46" i="11"/>
  <c r="AL45" i="11" s="1"/>
  <c r="AQ46" i="11"/>
  <c r="AT45" i="11"/>
  <c r="AW44" i="11"/>
  <c r="AZ43" i="11"/>
  <c r="AR43" i="11"/>
  <c r="AU42" i="11"/>
  <c r="AX41" i="11"/>
  <c r="AP41" i="11"/>
  <c r="AC41" i="11" s="1"/>
  <c r="P41" i="11" s="1"/>
  <c r="AS40" i="11"/>
  <c r="AV39" i="11"/>
  <c r="AY38" i="11"/>
  <c r="AQ38" i="11"/>
  <c r="AT37" i="11"/>
  <c r="AW36" i="11"/>
  <c r="AZ35" i="11"/>
  <c r="AR35" i="11"/>
  <c r="AE34" i="11" s="1"/>
  <c r="AU34" i="11"/>
  <c r="AH33" i="11" s="1"/>
  <c r="AX33" i="11"/>
  <c r="AP33" i="11"/>
  <c r="AC33" i="11" s="1"/>
  <c r="P33" i="11" s="1"/>
  <c r="AS32" i="11"/>
  <c r="AV31" i="11"/>
  <c r="AY30" i="11"/>
  <c r="AQ30" i="11"/>
  <c r="AD29" i="11" s="1"/>
  <c r="AT29" i="11"/>
  <c r="AW28" i="11"/>
  <c r="AZ27" i="11"/>
  <c r="AR27" i="11"/>
  <c r="AE26" i="11" s="1"/>
  <c r="AU26" i="11"/>
  <c r="AX25" i="11"/>
  <c r="AP25" i="11"/>
  <c r="AC25" i="11" s="1"/>
  <c r="P25" i="11" s="1"/>
  <c r="AS24" i="11"/>
  <c r="AV23" i="11"/>
  <c r="AI22" i="11" s="1"/>
  <c r="AY22" i="11"/>
  <c r="AQ22" i="11"/>
  <c r="AT21" i="11"/>
  <c r="AW20" i="11"/>
  <c r="AZ19" i="11"/>
  <c r="AR19" i="11"/>
  <c r="AU18" i="11"/>
  <c r="AX17" i="11"/>
  <c r="AP17" i="11"/>
  <c r="AC17" i="11" s="1"/>
  <c r="P17" i="11" s="1"/>
  <c r="AS16" i="11"/>
  <c r="AV15" i="11"/>
  <c r="AY14" i="11"/>
  <c r="AQ14" i="11"/>
  <c r="AT13" i="11"/>
  <c r="AW12" i="11"/>
  <c r="AZ11" i="11"/>
  <c r="AR11" i="11"/>
  <c r="AU10" i="11"/>
  <c r="AX9" i="11"/>
  <c r="AP9" i="11"/>
  <c r="AC9" i="11" s="1"/>
  <c r="P9" i="11" s="1"/>
  <c r="AS8" i="11"/>
  <c r="AV7" i="11"/>
  <c r="AY6" i="11"/>
  <c r="AQ6" i="11"/>
  <c r="AT5" i="11"/>
  <c r="AW4" i="11"/>
  <c r="AZ3" i="11"/>
  <c r="AR3" i="11"/>
  <c r="AU2" i="11"/>
  <c r="AH2" i="11" s="1"/>
  <c r="U2" i="11" s="1"/>
  <c r="AX1" i="11"/>
  <c r="L29" i="4" a="1"/>
  <c r="L2" i="4" a="1"/>
  <c r="AG25" i="11" l="1"/>
  <c r="AM200" i="11"/>
  <c r="AD53" i="11"/>
  <c r="AL113" i="11"/>
  <c r="AL69" i="11"/>
  <c r="T38" i="14"/>
  <c r="AL98" i="11"/>
  <c r="AJ27" i="11"/>
  <c r="AM50" i="11"/>
  <c r="AK35" i="11"/>
  <c r="AD200" i="11"/>
  <c r="AL115" i="11"/>
  <c r="AK58" i="11"/>
  <c r="AM141" i="11"/>
  <c r="AI154" i="11"/>
  <c r="AE139" i="11"/>
  <c r="AG7" i="11"/>
  <c r="AD28" i="11"/>
  <c r="AH76" i="11"/>
  <c r="AI46" i="11"/>
  <c r="AF47" i="11"/>
  <c r="AJ14" i="11"/>
  <c r="AE171" i="11"/>
  <c r="AF5" i="11"/>
  <c r="AH125" i="11"/>
  <c r="AH188" i="11"/>
  <c r="AG159" i="11"/>
  <c r="AI62" i="11"/>
  <c r="AG68" i="11"/>
  <c r="AL111" i="11"/>
  <c r="AD193" i="11"/>
  <c r="AH186" i="11"/>
  <c r="AG27" i="11"/>
  <c r="AK151" i="11"/>
  <c r="AD16" i="11"/>
  <c r="AM21" i="11"/>
  <c r="AK27" i="11"/>
  <c r="AK11" i="11"/>
  <c r="AK118" i="11"/>
  <c r="AL148" i="11"/>
  <c r="AK140" i="11"/>
  <c r="AE18" i="11"/>
  <c r="AL29" i="11"/>
  <c r="AL8" i="11"/>
  <c r="AD80" i="11"/>
  <c r="AI165" i="11"/>
  <c r="AE112" i="11"/>
  <c r="AG183" i="11"/>
  <c r="AI150" i="11"/>
  <c r="AF187" i="11"/>
  <c r="AD160" i="11"/>
  <c r="AJ99" i="11"/>
  <c r="AJ189" i="11"/>
  <c r="AH9" i="11"/>
  <c r="AG36" i="11"/>
  <c r="AE21" i="11"/>
  <c r="AH44" i="11"/>
  <c r="AI116" i="11"/>
  <c r="AG64" i="11"/>
  <c r="AJ144" i="11"/>
  <c r="AL37" i="11"/>
  <c r="AI126" i="11"/>
  <c r="AD139" i="11"/>
  <c r="AD142" i="11"/>
  <c r="AH103" i="11"/>
  <c r="AE189" i="11"/>
  <c r="AE125" i="11"/>
  <c r="AG89" i="11"/>
  <c r="AH148" i="11"/>
  <c r="AK106" i="11"/>
  <c r="AG134" i="11"/>
  <c r="AI156" i="11"/>
  <c r="AF69" i="11"/>
  <c r="AH198" i="11"/>
  <c r="AF106" i="11"/>
  <c r="AH95" i="11"/>
  <c r="AD5" i="11"/>
  <c r="AJ51" i="11"/>
  <c r="AL169" i="11"/>
  <c r="AI181" i="11"/>
  <c r="AF154" i="11"/>
  <c r="AK165" i="11"/>
  <c r="AF13" i="11"/>
  <c r="AH17" i="11"/>
  <c r="AI25" i="11"/>
  <c r="AL48" i="11"/>
  <c r="AJ127" i="11"/>
  <c r="AE177" i="11"/>
  <c r="AE109" i="11"/>
  <c r="AL136" i="11"/>
  <c r="AD119" i="11"/>
  <c r="AM145" i="11"/>
  <c r="AK6" i="11"/>
  <c r="AF200" i="11"/>
  <c r="AI6" i="11"/>
  <c r="AF39" i="11"/>
  <c r="AJ6" i="11"/>
  <c r="AD24" i="11"/>
  <c r="AM146" i="11"/>
  <c r="AG82" i="11"/>
  <c r="AG168" i="11"/>
  <c r="AL189" i="11"/>
  <c r="AK8" i="11"/>
  <c r="AG20" i="11"/>
  <c r="AG47" i="11"/>
  <c r="AJ174" i="11"/>
  <c r="AK139" i="11"/>
  <c r="AJ33" i="11"/>
  <c r="AD8" i="11"/>
  <c r="AF92" i="11"/>
  <c r="AI145" i="11"/>
  <c r="AF74" i="11"/>
  <c r="AF161" i="11"/>
  <c r="AL5" i="11"/>
  <c r="AM34" i="11"/>
  <c r="AM13" i="11"/>
  <c r="AE37" i="11"/>
  <c r="AJ162" i="11"/>
  <c r="AF174" i="11"/>
  <c r="AH180" i="11"/>
  <c r="AH194" i="11"/>
  <c r="AD180" i="11"/>
  <c r="AE145" i="11"/>
  <c r="AL73" i="11"/>
  <c r="AK24" i="11"/>
  <c r="AL32" i="11"/>
  <c r="AE199" i="11"/>
  <c r="AD132" i="11"/>
  <c r="AG151" i="11"/>
  <c r="AI200" i="11"/>
  <c r="AH171" i="11"/>
  <c r="AJ106" i="11"/>
  <c r="AI97" i="11"/>
  <c r="AJ153" i="11"/>
  <c r="AE92" i="11"/>
  <c r="AL168" i="11"/>
  <c r="AK95" i="11"/>
  <c r="AJ80" i="11"/>
  <c r="AI14" i="11"/>
  <c r="AK110" i="11"/>
  <c r="AG196" i="11"/>
  <c r="AK185" i="11"/>
  <c r="AG95" i="11"/>
  <c r="AD50" i="11"/>
  <c r="AE157" i="11"/>
  <c r="AI109" i="11"/>
  <c r="AM140" i="11"/>
  <c r="AH52" i="11"/>
  <c r="AH7" i="11"/>
  <c r="AH86" i="11"/>
  <c r="AF118" i="11"/>
  <c r="AD195" i="11"/>
  <c r="AE184" i="11"/>
  <c r="AF155" i="11"/>
  <c r="AH88" i="11"/>
  <c r="AD98" i="11"/>
  <c r="AH163" i="11"/>
  <c r="AI99" i="11"/>
  <c r="AL174" i="11"/>
  <c r="AM112" i="11"/>
  <c r="AG200" i="11"/>
  <c r="AG71" i="11"/>
  <c r="AJ199" i="11"/>
  <c r="AM199" i="11"/>
  <c r="AG136" i="11"/>
  <c r="AE32" i="11"/>
  <c r="AL43" i="11"/>
  <c r="AJ200" i="11"/>
  <c r="AK199" i="11"/>
  <c r="AE200" i="11"/>
  <c r="AK200" i="11"/>
  <c r="AL200" i="11"/>
  <c r="AH200" i="11"/>
  <c r="AH196" i="11"/>
  <c r="AK73" i="11"/>
  <c r="AE13" i="11"/>
  <c r="AK121" i="11"/>
  <c r="AK40" i="11"/>
  <c r="AG52" i="11"/>
  <c r="AG31" i="11"/>
  <c r="AJ54" i="11"/>
  <c r="AJ114" i="11"/>
  <c r="AG12" i="11"/>
  <c r="AH41" i="11"/>
  <c r="AM37" i="11"/>
  <c r="AI49" i="11"/>
  <c r="AG10" i="11"/>
  <c r="AK189" i="11"/>
  <c r="AM193" i="11"/>
  <c r="AH160" i="11"/>
  <c r="AD13" i="11"/>
  <c r="AJ59" i="11"/>
  <c r="AH25" i="11"/>
  <c r="AF31" i="11"/>
  <c r="AE45" i="11"/>
  <c r="AG199" i="11"/>
  <c r="AM18" i="11"/>
  <c r="AE42" i="11"/>
  <c r="AH49" i="11"/>
  <c r="AD61" i="11"/>
  <c r="AI12" i="11"/>
  <c r="AK196" i="11"/>
  <c r="AF197" i="11"/>
  <c r="AJ35" i="11"/>
  <c r="AH20" i="11"/>
  <c r="AD32" i="11"/>
  <c r="AD177" i="11"/>
  <c r="AJ43" i="11"/>
  <c r="AF34" i="11"/>
  <c r="AF157" i="11"/>
  <c r="AD124" i="11"/>
  <c r="AF163" i="11"/>
  <c r="AG185" i="11"/>
  <c r="AK32" i="11"/>
  <c r="AI186" i="11"/>
  <c r="AE129" i="11"/>
  <c r="AE10" i="11"/>
  <c r="AH12" i="11"/>
  <c r="AM29" i="11"/>
  <c r="AJ75" i="11"/>
  <c r="AM195" i="11"/>
  <c r="AK177" i="11"/>
  <c r="AM183" i="11"/>
  <c r="AM10" i="11"/>
  <c r="AF10" i="11"/>
  <c r="AL21" i="11"/>
  <c r="AD45" i="11"/>
  <c r="AD3" i="11"/>
  <c r="AF23" i="11"/>
  <c r="AL3" i="11"/>
  <c r="AD137" i="11"/>
  <c r="AF66" i="11"/>
  <c r="AE195" i="11"/>
  <c r="AI120" i="11"/>
  <c r="AL82" i="11"/>
  <c r="AD136" i="11"/>
  <c r="AI60" i="11"/>
  <c r="AL39" i="11"/>
  <c r="AF20" i="11"/>
  <c r="AK42" i="11"/>
  <c r="AD112" i="11"/>
  <c r="AJ101" i="11"/>
  <c r="AM23" i="11"/>
  <c r="AJ78" i="11"/>
  <c r="AF132" i="11"/>
  <c r="AK77" i="11"/>
  <c r="AL176" i="11"/>
  <c r="AK135" i="11"/>
  <c r="AD184" i="11"/>
  <c r="AI137" i="11"/>
  <c r="AE158" i="11"/>
  <c r="AK101" i="11"/>
  <c r="AD66" i="11"/>
  <c r="AH117" i="11"/>
  <c r="AK174" i="11"/>
  <c r="AM168" i="11"/>
  <c r="AD163" i="11"/>
  <c r="AJ122" i="11"/>
  <c r="AE74" i="11"/>
  <c r="AG138" i="11"/>
  <c r="AD108" i="11"/>
  <c r="AI132" i="11"/>
  <c r="AK126" i="11"/>
  <c r="AF30" i="11"/>
  <c r="AJ136" i="11"/>
  <c r="AE120" i="11"/>
  <c r="AG28" i="11"/>
  <c r="AH151" i="11"/>
  <c r="AE88" i="11"/>
  <c r="AM138" i="11"/>
  <c r="AE183" i="11"/>
  <c r="AF185" i="11"/>
  <c r="AD52" i="11"/>
  <c r="AL120" i="11"/>
  <c r="AJ117" i="11"/>
  <c r="AK68" i="11"/>
  <c r="AJ88" i="11"/>
  <c r="AL199" i="11"/>
  <c r="AH199" i="11"/>
  <c r="AD199" i="11"/>
  <c r="AI199" i="11"/>
  <c r="AF198" i="11"/>
  <c r="AF199" i="11"/>
  <c r="AF42" i="11"/>
  <c r="AF190" i="11"/>
  <c r="AI174" i="11"/>
  <c r="AK83" i="11"/>
  <c r="AJ166" i="11"/>
  <c r="AI194" i="11"/>
  <c r="AH183" i="11"/>
  <c r="AK148" i="11"/>
  <c r="AE149" i="11"/>
  <c r="AE198" i="11"/>
  <c r="AF167" i="11"/>
  <c r="AK131" i="11"/>
  <c r="AM76" i="11"/>
  <c r="AD103" i="11"/>
  <c r="AK70" i="11"/>
  <c r="AM52" i="11"/>
  <c r="AF26" i="11"/>
  <c r="AK43" i="11"/>
  <c r="AG55" i="11"/>
  <c r="AE186" i="11"/>
  <c r="AI189" i="11"/>
  <c r="AK168" i="11"/>
  <c r="AE131" i="11"/>
  <c r="AD47" i="11"/>
  <c r="AL141" i="11"/>
  <c r="AM161" i="11"/>
  <c r="AL137" i="11"/>
  <c r="AG194" i="11"/>
  <c r="AM189" i="11"/>
  <c r="AK85" i="11"/>
  <c r="AK179" i="11"/>
  <c r="AK159" i="11"/>
  <c r="AF144" i="11"/>
  <c r="AK104" i="11"/>
  <c r="AE71" i="11"/>
  <c r="AJ177" i="11"/>
  <c r="AL171" i="11"/>
  <c r="AG127" i="11"/>
  <c r="AJ91" i="11"/>
  <c r="AJ45" i="11"/>
  <c r="AD56" i="11"/>
  <c r="AG191" i="11"/>
  <c r="AG111" i="11"/>
  <c r="AF177" i="11"/>
  <c r="AM64" i="11"/>
  <c r="AD77" i="11"/>
  <c r="AD168" i="11"/>
  <c r="AL197" i="11"/>
  <c r="AM173" i="11"/>
  <c r="AH156" i="11"/>
  <c r="AH165" i="11"/>
  <c r="AM108" i="11"/>
  <c r="AM198" i="11"/>
  <c r="AG97" i="11"/>
  <c r="AK114" i="11"/>
  <c r="AJ85" i="11"/>
  <c r="AF97" i="11"/>
  <c r="AI176" i="11"/>
  <c r="AM143" i="11"/>
  <c r="AE124" i="11"/>
  <c r="AF50" i="11"/>
  <c r="AJ19" i="11"/>
  <c r="AI33" i="11"/>
  <c r="AH28" i="11"/>
  <c r="AK51" i="11"/>
  <c r="AL182" i="11"/>
  <c r="AD172" i="11"/>
  <c r="AJ198" i="11"/>
  <c r="AK29" i="11"/>
  <c r="AI198" i="11"/>
  <c r="AD198" i="11"/>
  <c r="AD120" i="11"/>
  <c r="AF45" i="11"/>
  <c r="AE133" i="11"/>
  <c r="AD147" i="11"/>
  <c r="AF139" i="11"/>
  <c r="AG158" i="11"/>
  <c r="AK67" i="11"/>
  <c r="AL13" i="11"/>
  <c r="AD21" i="11"/>
  <c r="AE50" i="11"/>
  <c r="AI17" i="11"/>
  <c r="AL40" i="11"/>
  <c r="AE197" i="11"/>
  <c r="AH91" i="11"/>
  <c r="AD156" i="11"/>
  <c r="AJ140" i="11"/>
  <c r="AL160" i="11"/>
  <c r="AI91" i="11"/>
  <c r="AK39" i="11"/>
  <c r="AG198" i="11"/>
  <c r="AF59" i="11"/>
  <c r="AG51" i="11"/>
  <c r="AK108" i="11"/>
  <c r="AH65" i="11"/>
  <c r="AM31" i="11"/>
  <c r="AI11" i="11"/>
  <c r="AM88" i="11"/>
  <c r="AL196" i="11"/>
  <c r="AI121" i="11"/>
  <c r="AE79" i="11"/>
  <c r="AF71" i="11"/>
  <c r="AE97" i="11"/>
  <c r="AG115" i="11"/>
  <c r="AD116" i="11"/>
  <c r="AI73" i="11"/>
  <c r="AK198" i="11"/>
  <c r="AH197" i="11"/>
  <c r="AK197" i="11"/>
  <c r="AD196" i="11"/>
  <c r="AI197" i="11"/>
  <c r="AD197" i="11"/>
  <c r="AG197" i="11"/>
  <c r="AI196" i="11"/>
  <c r="AJ194" i="11"/>
  <c r="AJ196" i="11"/>
  <c r="AM196" i="11"/>
  <c r="AI195" i="11"/>
  <c r="AE196" i="11"/>
  <c r="AF196" i="11"/>
  <c r="AM194" i="11"/>
  <c r="AD194" i="11"/>
  <c r="AF194" i="11"/>
  <c r="AF195" i="11"/>
  <c r="AJ112" i="10"/>
  <c r="AJ82" i="10"/>
  <c r="AJ113" i="10"/>
  <c r="AJ195" i="11"/>
  <c r="AG195" i="11"/>
  <c r="AL194" i="11"/>
  <c r="AH195" i="11"/>
  <c r="AK194" i="11"/>
  <c r="AE194" i="11"/>
  <c r="AJ109" i="10"/>
  <c r="AJ81" i="10"/>
  <c r="AJ85" i="10"/>
  <c r="AJ116" i="10"/>
  <c r="AJ75" i="10"/>
  <c r="AJ111" i="10"/>
  <c r="AJ110" i="10"/>
  <c r="AJ68" i="10"/>
  <c r="AJ107" i="10"/>
  <c r="AJ53" i="10"/>
  <c r="AJ83" i="10"/>
  <c r="AJ144" i="10"/>
  <c r="AJ130" i="10"/>
  <c r="AJ143" i="10"/>
  <c r="AJ78" i="10"/>
  <c r="AJ69" i="10"/>
  <c r="AJ145" i="10"/>
  <c r="AJ70" i="10"/>
  <c r="AJ105" i="10"/>
  <c r="AJ60" i="10"/>
  <c r="AJ121" i="10"/>
  <c r="AJ51" i="10"/>
  <c r="AJ103" i="10"/>
  <c r="AJ108" i="10"/>
  <c r="AJ104" i="10"/>
  <c r="AJ106" i="10"/>
  <c r="AJ89" i="10"/>
  <c r="AJ132" i="10"/>
  <c r="AJ114" i="10"/>
  <c r="AJ123" i="10"/>
  <c r="AJ77" i="10"/>
  <c r="AJ59" i="10"/>
  <c r="AJ115" i="10"/>
  <c r="AJ52" i="10"/>
  <c r="AJ138" i="10"/>
  <c r="AJ61" i="10"/>
  <c r="AJ119" i="10"/>
  <c r="AJ50" i="10"/>
  <c r="AJ97" i="10"/>
  <c r="AJ120" i="10"/>
  <c r="AJ118" i="10"/>
  <c r="AJ117" i="10"/>
  <c r="AJ124" i="10"/>
  <c r="AJ58" i="10"/>
  <c r="AJ76" i="10"/>
  <c r="AJ73" i="10"/>
  <c r="AJ142" i="10"/>
  <c r="AJ72" i="10"/>
  <c r="AJ80" i="10"/>
  <c r="AJ88" i="10"/>
  <c r="AJ136" i="10"/>
  <c r="AJ137" i="10"/>
  <c r="AJ66" i="10"/>
  <c r="AJ135" i="10"/>
  <c r="AJ64" i="10"/>
  <c r="AJ134" i="10"/>
  <c r="AJ63" i="10"/>
  <c r="AJ141" i="10"/>
  <c r="AJ71" i="10"/>
  <c r="AJ96" i="10"/>
  <c r="AJ140" i="10"/>
  <c r="AJ74" i="10"/>
  <c r="AJ127" i="10"/>
  <c r="AJ48" i="10"/>
  <c r="AJ128" i="10"/>
  <c r="AJ57" i="10"/>
  <c r="AJ126" i="10"/>
  <c r="AJ55" i="10"/>
  <c r="AJ125" i="10"/>
  <c r="AJ54" i="10"/>
  <c r="AJ133" i="10"/>
  <c r="AJ62" i="10"/>
  <c r="AJ87" i="10"/>
  <c r="AJ95" i="10"/>
  <c r="AJ49" i="10"/>
  <c r="AJ65" i="10"/>
  <c r="AJ99" i="10"/>
  <c r="AJ91" i="10"/>
  <c r="AJ86" i="10"/>
  <c r="AJ102" i="10"/>
  <c r="AJ67" i="10"/>
  <c r="AJ139" i="10"/>
  <c r="AJ79" i="10"/>
  <c r="AJ93" i="10"/>
  <c r="AJ101" i="10"/>
  <c r="AJ100" i="10"/>
  <c r="AJ84" i="10"/>
  <c r="AJ94" i="10"/>
  <c r="AJ92" i="10"/>
  <c r="AJ90" i="10"/>
  <c r="AJ98" i="10"/>
  <c r="AJ131" i="10"/>
  <c r="AJ122" i="10"/>
  <c r="AJ129" i="10"/>
  <c r="AJ47" i="10"/>
  <c r="AJ56" i="10"/>
  <c r="AJ19" i="10"/>
  <c r="AJ22" i="10"/>
  <c r="AJ33" i="10"/>
  <c r="AJ8" i="10"/>
  <c r="AJ5" i="10"/>
  <c r="AJ20" i="10"/>
  <c r="AJ32" i="10"/>
  <c r="AJ9" i="10"/>
  <c r="AJ39" i="10"/>
  <c r="AJ29" i="10"/>
  <c r="AJ12" i="10"/>
  <c r="AJ18" i="10"/>
  <c r="AJ21" i="10"/>
  <c r="AJ36" i="10"/>
  <c r="AJ3" i="10"/>
  <c r="AJ4" i="10"/>
  <c r="AJ17" i="10"/>
  <c r="AJ26" i="10"/>
  <c r="AJ43" i="10"/>
  <c r="AJ15" i="10"/>
  <c r="AJ40" i="10"/>
  <c r="AJ28" i="10"/>
  <c r="AJ14" i="10"/>
  <c r="AJ46" i="10"/>
  <c r="AJ35" i="10"/>
  <c r="AJ38" i="10"/>
  <c r="AJ13" i="10"/>
  <c r="AJ24" i="10"/>
  <c r="AJ45" i="10"/>
  <c r="AJ42" i="10"/>
  <c r="AJ27" i="10"/>
  <c r="AJ25" i="10"/>
  <c r="AJ6" i="10"/>
  <c r="AJ34" i="10"/>
  <c r="AJ10" i="10"/>
  <c r="AJ41" i="10"/>
  <c r="AJ30" i="10"/>
  <c r="AJ23" i="10"/>
  <c r="AJ16" i="10"/>
  <c r="AJ31" i="10"/>
  <c r="AJ11" i="10"/>
  <c r="AJ44" i="10"/>
  <c r="AJ37" i="10"/>
  <c r="AJ7" i="10"/>
  <c r="AH83" i="11"/>
  <c r="AI178" i="11"/>
  <c r="AM74" i="11"/>
  <c r="AM81" i="11"/>
  <c r="AG22" i="11"/>
  <c r="AD105" i="11"/>
  <c r="AH141" i="11"/>
  <c r="AM133" i="11"/>
  <c r="AE137" i="11"/>
  <c r="AG118" i="11"/>
  <c r="AH135" i="11"/>
  <c r="AJ129" i="11"/>
  <c r="AL123" i="11"/>
  <c r="AD78" i="11"/>
  <c r="AD95" i="11"/>
  <c r="AD85" i="11"/>
  <c r="AE52" i="11"/>
  <c r="AL23" i="11"/>
  <c r="AJ70" i="11"/>
  <c r="AH175" i="11"/>
  <c r="AJ169" i="11"/>
  <c r="AL163" i="11"/>
  <c r="AH84" i="11"/>
  <c r="AF133" i="11"/>
  <c r="AH127" i="11"/>
  <c r="AJ121" i="11"/>
  <c r="AD107" i="11"/>
  <c r="AG77" i="11"/>
  <c r="AI112" i="11"/>
  <c r="AE95" i="11"/>
  <c r="AM100" i="11"/>
  <c r="AM20" i="11"/>
  <c r="AF77" i="11"/>
  <c r="AF63" i="11"/>
  <c r="AF169" i="11"/>
  <c r="AJ132" i="11"/>
  <c r="AF123" i="11"/>
  <c r="AI86" i="11"/>
  <c r="AL58" i="11"/>
  <c r="AI83" i="11"/>
  <c r="AL151" i="11"/>
  <c r="AD18" i="11"/>
  <c r="AF84" i="11"/>
  <c r="AD72" i="11"/>
  <c r="AE44" i="11"/>
  <c r="AJ17" i="11"/>
  <c r="AL86" i="11"/>
  <c r="AM68" i="11"/>
  <c r="AJ56" i="11"/>
  <c r="AE41" i="11"/>
  <c r="AG33" i="11"/>
  <c r="AM17" i="11"/>
  <c r="AH72" i="11"/>
  <c r="AD69" i="11"/>
  <c r="AK171" i="11"/>
  <c r="AL75" i="11"/>
  <c r="AF49" i="11"/>
  <c r="AI65" i="11"/>
  <c r="AD37" i="11"/>
  <c r="AM42" i="11"/>
  <c r="AK48" i="11"/>
  <c r="AI54" i="11"/>
  <c r="AM171" i="11"/>
  <c r="AL135" i="11"/>
  <c r="AJ96" i="11"/>
  <c r="AE5" i="11"/>
  <c r="AD92" i="11"/>
  <c r="AG74" i="11"/>
  <c r="AI58" i="11"/>
  <c r="AH81" i="11"/>
  <c r="AD150" i="11"/>
  <c r="AD74" i="11"/>
  <c r="AM55" i="11"/>
  <c r="AE118" i="11"/>
  <c r="AJ110" i="11"/>
  <c r="AI88" i="11"/>
  <c r="AL24" i="11"/>
  <c r="AL193" i="11"/>
  <c r="AG102" i="11"/>
  <c r="AH192" i="11"/>
  <c r="AG186" i="11"/>
  <c r="AK128" i="11"/>
  <c r="AH173" i="11"/>
  <c r="AJ161" i="11"/>
  <c r="AG94" i="11"/>
  <c r="AJ11" i="11"/>
  <c r="AK19" i="11"/>
  <c r="AG188" i="11"/>
  <c r="AJ171" i="11"/>
  <c r="AJ146" i="11"/>
  <c r="AK145" i="11"/>
  <c r="AG124" i="11"/>
  <c r="AI130" i="11"/>
  <c r="AH128" i="11"/>
  <c r="AI43" i="11"/>
  <c r="AK82" i="11"/>
  <c r="AH70" i="11"/>
  <c r="AD101" i="11"/>
  <c r="AE174" i="11"/>
  <c r="AJ164" i="11"/>
  <c r="AF152" i="11"/>
  <c r="AH144" i="11"/>
  <c r="AH115" i="11"/>
  <c r="AJ107" i="11"/>
  <c r="AM98" i="11"/>
  <c r="AH112" i="11"/>
  <c r="AE104" i="11"/>
  <c r="AJ62" i="11"/>
  <c r="AE28" i="11"/>
  <c r="AM102" i="11"/>
  <c r="AM95" i="11"/>
  <c r="AD88" i="11"/>
  <c r="AE66" i="11"/>
  <c r="AM57" i="11"/>
  <c r="AL62" i="11"/>
  <c r="AL52" i="11"/>
  <c r="AI29" i="11"/>
  <c r="AK21" i="11"/>
  <c r="AE61" i="11"/>
  <c r="AF122" i="11"/>
  <c r="AI105" i="11"/>
  <c r="AE101" i="11"/>
  <c r="AM187" i="11"/>
  <c r="AH61" i="11"/>
  <c r="AE25" i="11"/>
  <c r="AJ109" i="11"/>
  <c r="AD91" i="11"/>
  <c r="AJ40" i="11"/>
  <c r="AG73" i="11"/>
  <c r="AI57" i="11"/>
  <c r="AM49" i="11"/>
  <c r="AD42" i="11"/>
  <c r="AJ26" i="11"/>
  <c r="AL18" i="11"/>
  <c r="AG112" i="11"/>
  <c r="AJ82" i="11"/>
  <c r="AM159" i="11"/>
  <c r="AE140" i="11"/>
  <c r="AF116" i="11"/>
  <c r="AH79" i="11"/>
  <c r="AH40" i="11"/>
  <c r="AL55" i="11"/>
  <c r="AF110" i="11"/>
  <c r="AD60" i="11"/>
  <c r="AE62" i="11"/>
  <c r="AL66" i="11"/>
  <c r="AH98" i="11"/>
  <c r="AD63" i="11"/>
  <c r="AG9" i="11"/>
  <c r="AI160" i="11"/>
  <c r="AD145" i="11"/>
  <c r="AD128" i="11"/>
  <c r="AI80" i="11"/>
  <c r="AG17" i="11"/>
  <c r="AI107" i="11"/>
  <c r="AL77" i="11"/>
  <c r="AM62" i="11"/>
  <c r="AK15" i="11"/>
  <c r="AJ29" i="11"/>
  <c r="AL95" i="11"/>
  <c r="AG41" i="11"/>
  <c r="AM40" i="11"/>
  <c r="AE16" i="11"/>
  <c r="AK65" i="11"/>
  <c r="AF57" i="11"/>
  <c r="AH35" i="11"/>
  <c r="AG152" i="11"/>
  <c r="AG178" i="11"/>
  <c r="AI172" i="11"/>
  <c r="AK166" i="11"/>
  <c r="AH101" i="11"/>
  <c r="AL92" i="11"/>
  <c r="AE136" i="11"/>
  <c r="AG130" i="11"/>
  <c r="AI124" i="11"/>
  <c r="AH105" i="11"/>
  <c r="AF64" i="11"/>
  <c r="AK37" i="11"/>
  <c r="AI32" i="11"/>
  <c r="AE3" i="11"/>
  <c r="AJ193" i="11"/>
  <c r="AK17" i="11"/>
  <c r="AE169" i="11"/>
  <c r="AI74" i="11"/>
  <c r="AK187" i="11"/>
  <c r="AF128" i="11"/>
  <c r="AG106" i="11"/>
  <c r="AI134" i="11"/>
  <c r="AM114" i="11"/>
  <c r="AI89" i="11"/>
  <c r="AK163" i="11"/>
  <c r="AD133" i="11"/>
  <c r="AD170" i="11"/>
  <c r="AM127" i="11"/>
  <c r="AF14" i="11"/>
  <c r="AI9" i="11"/>
  <c r="AD11" i="11"/>
  <c r="AG165" i="11"/>
  <c r="AE69" i="11"/>
  <c r="AI148" i="11"/>
  <c r="AM157" i="11"/>
  <c r="AE116" i="11"/>
  <c r="AE81" i="11"/>
  <c r="AH4" i="11"/>
  <c r="AL105" i="11"/>
  <c r="AF192" i="11"/>
  <c r="AF180" i="11"/>
  <c r="AM164" i="11"/>
  <c r="AJ22" i="11"/>
  <c r="AM45" i="11"/>
  <c r="AG84" i="11"/>
  <c r="AF107" i="11"/>
  <c r="AE121" i="11"/>
  <c r="AE160" i="11"/>
  <c r="AG149" i="11"/>
  <c r="AI141" i="11"/>
  <c r="AK99" i="11"/>
  <c r="AM167" i="11"/>
  <c r="AI78" i="11"/>
  <c r="AJ3" i="11"/>
  <c r="AM26" i="11"/>
  <c r="AJ175" i="11"/>
  <c r="AJ186" i="11"/>
  <c r="AL128" i="11"/>
  <c r="AE193" i="11"/>
  <c r="AI169" i="11"/>
  <c r="AK142" i="11"/>
  <c r="AD152" i="11"/>
  <c r="AI81" i="11"/>
  <c r="AE167" i="11"/>
  <c r="AK16" i="11"/>
  <c r="AJ30" i="11"/>
  <c r="AH36" i="11"/>
  <c r="AM8" i="11"/>
  <c r="AD191" i="11"/>
  <c r="AL80" i="11"/>
  <c r="AF114" i="11"/>
  <c r="AJ9" i="11"/>
  <c r="AD70" i="11"/>
  <c r="AL140" i="11"/>
  <c r="AF41" i="11"/>
  <c r="AH182" i="11"/>
  <c r="AK153" i="11"/>
  <c r="AH155" i="11"/>
  <c r="AD113" i="11"/>
  <c r="AK181" i="11"/>
  <c r="AL157" i="11"/>
  <c r="AJ124" i="11"/>
  <c r="AI37" i="11"/>
  <c r="AF137" i="11"/>
  <c r="AM70" i="11"/>
  <c r="AF100" i="11"/>
  <c r="AD34" i="11"/>
  <c r="AG14" i="11"/>
  <c r="AI69" i="11"/>
  <c r="AG57" i="11"/>
  <c r="AG163" i="11"/>
  <c r="AM66" i="11"/>
  <c r="AG87" i="11"/>
  <c r="AE103" i="11"/>
  <c r="AG79" i="11"/>
  <c r="AM61" i="11"/>
  <c r="AJ135" i="11"/>
  <c r="AF184" i="11"/>
  <c r="AI183" i="11"/>
  <c r="AD175" i="11"/>
  <c r="AM113" i="11"/>
  <c r="AM105" i="11"/>
  <c r="AF148" i="11"/>
  <c r="AJ111" i="11"/>
  <c r="AF103" i="11"/>
  <c r="AL99" i="11"/>
  <c r="AE7" i="11"/>
  <c r="AJ103" i="11"/>
  <c r="AK96" i="11"/>
  <c r="AF81" i="11"/>
  <c r="AK92" i="11"/>
  <c r="AM86" i="11"/>
  <c r="AH74" i="11"/>
  <c r="AJ58" i="11"/>
  <c r="AM24" i="11"/>
  <c r="AD110" i="11"/>
  <c r="AI66" i="11"/>
  <c r="AH48" i="11"/>
  <c r="AM36" i="11"/>
  <c r="AH24" i="11"/>
  <c r="AJ41" i="11"/>
  <c r="AG18" i="11"/>
  <c r="AF78" i="11"/>
  <c r="AJ66" i="11"/>
  <c r="AK60" i="11"/>
  <c r="AJ53" i="11"/>
  <c r="AG30" i="11"/>
  <c r="AL144" i="11"/>
  <c r="AK72" i="11"/>
  <c r="AF53" i="11"/>
  <c r="AJ159" i="11"/>
  <c r="AF87" i="11"/>
  <c r="AG46" i="11"/>
  <c r="AM184" i="11"/>
  <c r="AE181" i="11"/>
  <c r="AG175" i="11"/>
  <c r="AF146" i="11"/>
  <c r="AM150" i="11"/>
  <c r="AL108" i="11"/>
  <c r="AE78" i="11"/>
  <c r="AI16" i="11"/>
  <c r="AL177" i="11"/>
  <c r="AJ148" i="11"/>
  <c r="AI170" i="11"/>
  <c r="AK136" i="11"/>
  <c r="AL117" i="11"/>
  <c r="AK33" i="11"/>
  <c r="AD157" i="11"/>
  <c r="AF149" i="11"/>
  <c r="AK123" i="11"/>
  <c r="AE14" i="11"/>
  <c r="AM175" i="11"/>
  <c r="AF164" i="11"/>
  <c r="AE142" i="11"/>
  <c r="AL100" i="11"/>
  <c r="AD19" i="11"/>
  <c r="AL183" i="11"/>
  <c r="AG166" i="11"/>
  <c r="AL152" i="11"/>
  <c r="AI101" i="11"/>
  <c r="AL14" i="11"/>
  <c r="AE151" i="11"/>
  <c r="AG145" i="11"/>
  <c r="AI139" i="11"/>
  <c r="AK133" i="11"/>
  <c r="AD122" i="11"/>
  <c r="AE63" i="11"/>
  <c r="AH37" i="11"/>
  <c r="AK154" i="11"/>
  <c r="AM148" i="11"/>
  <c r="AD143" i="11"/>
  <c r="AH131" i="11"/>
  <c r="AK119" i="11"/>
  <c r="AI84" i="11"/>
  <c r="AE54" i="11"/>
  <c r="AH80" i="11"/>
  <c r="AM41" i="11"/>
  <c r="AD22" i="11"/>
  <c r="AM119" i="11"/>
  <c r="AI113" i="11"/>
  <c r="AM106" i="11"/>
  <c r="AM92" i="11"/>
  <c r="AG66" i="11"/>
  <c r="AK47" i="11"/>
  <c r="AD36" i="11"/>
  <c r="AE11" i="11"/>
  <c r="AJ95" i="11"/>
  <c r="AL89" i="11"/>
  <c r="AI18" i="11"/>
  <c r="AG3" i="11"/>
  <c r="AE107" i="11"/>
  <c r="AG101" i="11"/>
  <c r="AI95" i="11"/>
  <c r="AK89" i="11"/>
  <c r="AM83" i="11"/>
  <c r="AM77" i="11"/>
  <c r="AK62" i="11"/>
  <c r="AI53" i="11"/>
  <c r="AJ37" i="11"/>
  <c r="AE22" i="11"/>
  <c r="AL71" i="11"/>
  <c r="AG37" i="11"/>
  <c r="AD14" i="11"/>
  <c r="AG75" i="11"/>
  <c r="AG34" i="11"/>
  <c r="AJ150" i="11"/>
  <c r="AL190" i="11"/>
  <c r="AF126" i="11"/>
  <c r="AJ179" i="11"/>
  <c r="AM170" i="11"/>
  <c r="AK127" i="11"/>
  <c r="AH107" i="11"/>
  <c r="AH172" i="11"/>
  <c r="AG42" i="11"/>
  <c r="AL192" i="11"/>
  <c r="AM121" i="11"/>
  <c r="AF178" i="11"/>
  <c r="AK156" i="11"/>
  <c r="AE87" i="11"/>
  <c r="AH11" i="11"/>
  <c r="AL61" i="11"/>
  <c r="AD44" i="11"/>
  <c r="AF36" i="11"/>
  <c r="AL20" i="11"/>
  <c r="AJ4" i="11"/>
  <c r="AE185" i="11"/>
  <c r="AL161" i="11"/>
  <c r="AH189" i="11"/>
  <c r="AE130" i="11"/>
  <c r="AL10" i="11"/>
  <c r="AK191" i="11"/>
  <c r="AJ123" i="11"/>
  <c r="AG99" i="11"/>
  <c r="AL59" i="11"/>
  <c r="AI146" i="11"/>
  <c r="AL129" i="11"/>
  <c r="AH77" i="11"/>
  <c r="AI185" i="11"/>
  <c r="AM155" i="11"/>
  <c r="AH140" i="11"/>
  <c r="AE176" i="11"/>
  <c r="AG170" i="11"/>
  <c r="AI164" i="11"/>
  <c r="AF134" i="11"/>
  <c r="AG65" i="11"/>
  <c r="AF162" i="11"/>
  <c r="AJ50" i="11"/>
  <c r="AL155" i="11"/>
  <c r="AE111" i="11"/>
  <c r="AI125" i="11"/>
  <c r="AI115" i="11"/>
  <c r="AE128" i="11"/>
  <c r="AG122" i="11"/>
  <c r="AH96" i="11"/>
  <c r="AL57" i="11"/>
  <c r="AH16" i="11"/>
  <c r="AL42" i="11"/>
  <c r="AE17" i="11"/>
  <c r="AG63" i="11"/>
  <c r="AJ68" i="11"/>
  <c r="AM60" i="11"/>
  <c r="AI24" i="11"/>
  <c r="AG5" i="11"/>
  <c r="AH178" i="11"/>
  <c r="AH149" i="11"/>
  <c r="AH153" i="11"/>
  <c r="AG139" i="11"/>
  <c r="AL179" i="11"/>
  <c r="AM153" i="11"/>
  <c r="AH138" i="11"/>
  <c r="AM123" i="11"/>
  <c r="AI161" i="11"/>
  <c r="AG108" i="11"/>
  <c r="AH187" i="11"/>
  <c r="AL175" i="11"/>
  <c r="AE98" i="11"/>
  <c r="AD26" i="11"/>
  <c r="AF6" i="11"/>
  <c r="AK74" i="11"/>
  <c r="AH133" i="11"/>
  <c r="AM179" i="11"/>
  <c r="AK143" i="11"/>
  <c r="AE75" i="11"/>
  <c r="AL132" i="11"/>
  <c r="AL112" i="11"/>
  <c r="AI191" i="11"/>
  <c r="AK184" i="11"/>
  <c r="AH176" i="11"/>
  <c r="AG154" i="11"/>
  <c r="AF94" i="11"/>
  <c r="AD148" i="11"/>
  <c r="AF173" i="11"/>
  <c r="AH167" i="11"/>
  <c r="AE165" i="11"/>
  <c r="AM158" i="11"/>
  <c r="AE144" i="11"/>
  <c r="AF136" i="11"/>
  <c r="AM126" i="11"/>
  <c r="AD117" i="11"/>
  <c r="AL88" i="11"/>
  <c r="AF130" i="11"/>
  <c r="AJ94" i="11"/>
  <c r="AM136" i="11"/>
  <c r="AD131" i="11"/>
  <c r="AF125" i="11"/>
  <c r="AL83" i="11"/>
  <c r="AF72" i="11"/>
  <c r="AL146" i="11"/>
  <c r="AI123" i="11"/>
  <c r="AG91" i="11"/>
  <c r="AI76" i="11"/>
  <c r="AJ32" i="11"/>
  <c r="AI104" i="11"/>
  <c r="AD90" i="11"/>
  <c r="AD87" i="11"/>
  <c r="AE60" i="11"/>
  <c r="AH39" i="11"/>
  <c r="AH14" i="11"/>
  <c r="AF91" i="11"/>
  <c r="AL64" i="11"/>
  <c r="AM33" i="11"/>
  <c r="AE36" i="11"/>
  <c r="AF8" i="11"/>
  <c r="AL166" i="11"/>
  <c r="AJ191" i="11"/>
  <c r="AE191" i="11"/>
  <c r="AD164" i="11"/>
  <c r="AG193" i="11"/>
  <c r="AL116" i="11"/>
  <c r="AF171" i="11"/>
  <c r="AI188" i="11"/>
  <c r="AG172" i="11"/>
  <c r="AE162" i="11"/>
  <c r="AE147" i="11"/>
  <c r="AJ183" i="11"/>
  <c r="AD166" i="11"/>
  <c r="AM117" i="11"/>
  <c r="AE153" i="11"/>
  <c r="AF143" i="11"/>
  <c r="AK178" i="11"/>
  <c r="AD129" i="11"/>
  <c r="AJ119" i="11"/>
  <c r="AI118" i="11"/>
  <c r="AK157" i="11"/>
  <c r="AD146" i="11"/>
  <c r="AG116" i="11"/>
  <c r="AK103" i="11"/>
  <c r="AL96" i="11"/>
  <c r="AG81" i="11"/>
  <c r="AK53" i="11"/>
  <c r="AF38" i="11"/>
  <c r="AH30" i="11"/>
  <c r="AE172" i="11"/>
  <c r="AM72" i="11"/>
  <c r="AJ125" i="11"/>
  <c r="AI47" i="11"/>
  <c r="AH58" i="11"/>
  <c r="AF43" i="11"/>
  <c r="AL30" i="11"/>
  <c r="AH18" i="11"/>
  <c r="AF3" i="11"/>
  <c r="AE4" i="11"/>
  <c r="AI3" i="11"/>
  <c r="AK63" i="11"/>
  <c r="AL49" i="11"/>
  <c r="AI26" i="11"/>
  <c r="AK18" i="11"/>
  <c r="AJ10" i="11"/>
  <c r="AL180" i="11"/>
  <c r="AG155" i="11"/>
  <c r="AG53" i="11"/>
  <c r="AF7" i="11"/>
  <c r="AI30" i="11"/>
  <c r="AL53" i="11"/>
  <c r="AG15" i="11"/>
  <c r="AJ38" i="11"/>
  <c r="AM3" i="11"/>
  <c r="AK9" i="11"/>
  <c r="AK183" i="11"/>
  <c r="AD161" i="11"/>
  <c r="AL101" i="11"/>
  <c r="AG180" i="11"/>
  <c r="AK192" i="11"/>
  <c r="AM185" i="11"/>
  <c r="AE178" i="11"/>
  <c r="AF188" i="11"/>
  <c r="AK180" i="11"/>
  <c r="AK161" i="11"/>
  <c r="AL142" i="11"/>
  <c r="AE187" i="11"/>
  <c r="AF158" i="11"/>
  <c r="AH132" i="11"/>
  <c r="AD96" i="11"/>
  <c r="AH190" i="11"/>
  <c r="AJ167" i="11"/>
  <c r="AG187" i="11"/>
  <c r="AK144" i="11"/>
  <c r="AI127" i="11"/>
  <c r="AE105" i="11"/>
  <c r="AJ15" i="11"/>
  <c r="AF15" i="11"/>
  <c r="AG23" i="11"/>
  <c r="AH152" i="11"/>
  <c r="AE161" i="11"/>
  <c r="AL9" i="11"/>
  <c r="AL165" i="11"/>
  <c r="AK111" i="11"/>
  <c r="AD153" i="11"/>
  <c r="AH145" i="11"/>
  <c r="AG128" i="11"/>
  <c r="AJ184" i="11"/>
  <c r="AK186" i="11"/>
  <c r="AG11" i="11"/>
  <c r="AM120" i="11"/>
  <c r="AM96" i="11"/>
  <c r="AD154" i="11"/>
  <c r="AH142" i="11"/>
  <c r="AL130" i="11"/>
  <c r="AJ71" i="11"/>
  <c r="AJ157" i="11"/>
  <c r="AI128" i="11"/>
  <c r="AK122" i="11"/>
  <c r="AJ89" i="11"/>
  <c r="AD38" i="11"/>
  <c r="AE106" i="11"/>
  <c r="AI50" i="11"/>
  <c r="AF24" i="11"/>
  <c r="AH42" i="11"/>
  <c r="AD30" i="11"/>
  <c r="AD114" i="11"/>
  <c r="AI38" i="11"/>
  <c r="AG44" i="11"/>
  <c r="AE29" i="11"/>
  <c r="AJ46" i="11"/>
  <c r="AD6" i="11"/>
  <c r="AL184" i="11"/>
  <c r="AG173" i="11"/>
  <c r="AI166" i="11"/>
  <c r="AM38" i="11"/>
  <c r="AJ190" i="11"/>
  <c r="AF175" i="11"/>
  <c r="AL118" i="11"/>
  <c r="AL178" i="11"/>
  <c r="AL153" i="11"/>
  <c r="AE146" i="11"/>
  <c r="AE93" i="11"/>
  <c r="AE76" i="11"/>
  <c r="AI192" i="11"/>
  <c r="AM180" i="11"/>
  <c r="AG4" i="11"/>
  <c r="AE53" i="11"/>
  <c r="AE8" i="11"/>
  <c r="AL6" i="11"/>
  <c r="AJ192" i="11"/>
  <c r="AD48" i="11"/>
  <c r="AI7" i="11"/>
  <c r="AD181" i="11"/>
  <c r="AK169" i="11"/>
  <c r="AE173" i="11"/>
  <c r="AG189" i="11"/>
  <c r="AD182" i="11"/>
  <c r="AJ163" i="11"/>
  <c r="AM82" i="11"/>
  <c r="AI13" i="11"/>
  <c r="AH120" i="11"/>
  <c r="AL46" i="11"/>
  <c r="AI151" i="11"/>
  <c r="AM78" i="11"/>
  <c r="AK190" i="11"/>
  <c r="AD35" i="11"/>
  <c r="AF159" i="11"/>
  <c r="AI187" i="11"/>
  <c r="AF16" i="11"/>
  <c r="AI133" i="11"/>
  <c r="AG98" i="11"/>
  <c r="AI190" i="11"/>
  <c r="AG107" i="11"/>
  <c r="AE30" i="11"/>
  <c r="AM181" i="11"/>
  <c r="AI167" i="11"/>
  <c r="AI193" i="11"/>
  <c r="AM186" i="11"/>
  <c r="AE179" i="11"/>
  <c r="AM169" i="11"/>
  <c r="AL158" i="11"/>
  <c r="AD189" i="11"/>
  <c r="AL181" i="11"/>
  <c r="AD173" i="11"/>
  <c r="AE163" i="11"/>
  <c r="AJ81" i="11"/>
  <c r="AE9" i="11"/>
  <c r="AJ178" i="11"/>
  <c r="AH169" i="11"/>
  <c r="AK124" i="11"/>
  <c r="AF101" i="11"/>
  <c r="AM176" i="11"/>
  <c r="AD171" i="11"/>
  <c r="AF165" i="11"/>
  <c r="AI143" i="11"/>
  <c r="AI135" i="11"/>
  <c r="AE126" i="11"/>
  <c r="AG103" i="11"/>
  <c r="AK87" i="11"/>
  <c r="AG148" i="11"/>
  <c r="AI140" i="11"/>
  <c r="AM131" i="11"/>
  <c r="AI122" i="11"/>
  <c r="AE56" i="11"/>
  <c r="AE6" i="11"/>
  <c r="AE175" i="11"/>
  <c r="AG169" i="11"/>
  <c r="AD149" i="11"/>
  <c r="AF141" i="11"/>
  <c r="AK132" i="11"/>
  <c r="AG123" i="11"/>
  <c r="AJ112" i="11"/>
  <c r="AD99" i="11"/>
  <c r="AH59" i="11"/>
  <c r="AJ12" i="11"/>
  <c r="AM188" i="11"/>
  <c r="AD183" i="11"/>
  <c r="AJ165" i="11"/>
  <c r="AD144" i="11"/>
  <c r="AL126" i="11"/>
  <c r="AD104" i="11"/>
  <c r="AK88" i="11"/>
  <c r="AE70" i="11"/>
  <c r="AD31" i="11"/>
  <c r="AK134" i="11"/>
  <c r="AM128" i="11"/>
  <c r="AD123" i="11"/>
  <c r="AK116" i="11"/>
  <c r="AD109" i="11"/>
  <c r="AG90" i="11"/>
  <c r="AJ42" i="11"/>
  <c r="AM9" i="11"/>
  <c r="AF156" i="11"/>
  <c r="AH150" i="11"/>
  <c r="AL138" i="11"/>
  <c r="AE127" i="11"/>
  <c r="AG121" i="11"/>
  <c r="AI114" i="11"/>
  <c r="AJ76" i="11"/>
  <c r="AL159" i="11"/>
  <c r="AE148" i="11"/>
  <c r="AG142" i="11"/>
  <c r="AI136" i="11"/>
  <c r="AK130" i="11"/>
  <c r="AM124" i="11"/>
  <c r="AM118" i="11"/>
  <c r="AH111" i="11"/>
  <c r="AJ93" i="11"/>
  <c r="AD51" i="11"/>
  <c r="AI20" i="11"/>
  <c r="AH45" i="11"/>
  <c r="AF168" i="11"/>
  <c r="AD158" i="11"/>
  <c r="AF150" i="11"/>
  <c r="AD125" i="11"/>
  <c r="AG21" i="11"/>
  <c r="AD155" i="11"/>
  <c r="AF147" i="11"/>
  <c r="AJ139" i="11"/>
  <c r="AJ130" i="11"/>
  <c r="AH121" i="11"/>
  <c r="AM109" i="11"/>
  <c r="AD79" i="11"/>
  <c r="AD186" i="11"/>
  <c r="AH174" i="11"/>
  <c r="AJ168" i="11"/>
  <c r="AL162" i="11"/>
  <c r="AG140" i="11"/>
  <c r="AJ131" i="11"/>
  <c r="AE55" i="11"/>
  <c r="AE188" i="11"/>
  <c r="AK170" i="11"/>
  <c r="AJ158" i="11"/>
  <c r="AL150" i="11"/>
  <c r="AM134" i="11"/>
  <c r="AH102" i="11"/>
  <c r="AJ86" i="11"/>
  <c r="AE67" i="11"/>
  <c r="AK115" i="11"/>
  <c r="AE108" i="11"/>
  <c r="AF99" i="11"/>
  <c r="AD64" i="11"/>
  <c r="AG38" i="11"/>
  <c r="AD4" i="11"/>
  <c r="AI155" i="11"/>
  <c r="AK149" i="11"/>
  <c r="AD138" i="11"/>
  <c r="AH126" i="11"/>
  <c r="AJ120" i="11"/>
  <c r="AH113" i="11"/>
  <c r="AM85" i="11"/>
  <c r="AH191" i="11"/>
  <c r="AH184" i="11"/>
  <c r="AG176" i="11"/>
  <c r="AF93" i="11"/>
  <c r="AE113" i="11"/>
  <c r="AJ83" i="11"/>
  <c r="AG61" i="11"/>
  <c r="AD15" i="11"/>
  <c r="AE154" i="11"/>
  <c r="AG146" i="11"/>
  <c r="AI138" i="11"/>
  <c r="AI129" i="11"/>
  <c r="AF120" i="11"/>
  <c r="AI93" i="11"/>
  <c r="AK76" i="11"/>
  <c r="AI179" i="11"/>
  <c r="AD162" i="11"/>
  <c r="AM154" i="11"/>
  <c r="AH130" i="11"/>
  <c r="AD121" i="11"/>
  <c r="AF95" i="11"/>
  <c r="AJ49" i="11"/>
  <c r="AF193" i="11"/>
  <c r="AJ181" i="11"/>
  <c r="AE164" i="11"/>
  <c r="AI157" i="11"/>
  <c r="AM149" i="11"/>
  <c r="AL133" i="11"/>
  <c r="AK100" i="11"/>
  <c r="AI63" i="11"/>
  <c r="AL114" i="11"/>
  <c r="AL87" i="11"/>
  <c r="AL34" i="11"/>
  <c r="AJ160" i="11"/>
  <c r="AL154" i="11"/>
  <c r="AE143" i="11"/>
  <c r="AG137" i="11"/>
  <c r="AI131" i="11"/>
  <c r="AK125" i="11"/>
  <c r="AL119" i="11"/>
  <c r="AG104" i="11"/>
  <c r="AL84" i="11"/>
  <c r="AD81" i="11"/>
  <c r="AI48" i="11"/>
  <c r="AE12" i="11"/>
  <c r="AM115" i="11"/>
  <c r="AF104" i="11"/>
  <c r="AJ92" i="11"/>
  <c r="AD12" i="11"/>
  <c r="AL33" i="11"/>
  <c r="AK25" i="11"/>
  <c r="AE38" i="11"/>
  <c r="AK22" i="11"/>
  <c r="AM14" i="11"/>
  <c r="AM4" i="11"/>
  <c r="AJ113" i="11"/>
  <c r="AH62" i="11"/>
  <c r="AH159" i="11"/>
  <c r="AG160" i="11"/>
  <c r="AL145" i="11"/>
  <c r="AK188" i="11"/>
  <c r="AK120" i="11"/>
  <c r="AM177" i="11"/>
  <c r="AJ155" i="11"/>
  <c r="AJ172" i="11"/>
  <c r="AH177" i="11"/>
  <c r="AJ147" i="11"/>
  <c r="AI92" i="11"/>
  <c r="AF182" i="11"/>
  <c r="AK193" i="11"/>
  <c r="AI182" i="11"/>
  <c r="AH168" i="11"/>
  <c r="AF119" i="11"/>
  <c r="AD185" i="11"/>
  <c r="AG171" i="11"/>
  <c r="AJ151" i="11"/>
  <c r="AG125" i="11"/>
  <c r="AM174" i="11"/>
  <c r="AH157" i="11"/>
  <c r="AI94" i="11"/>
  <c r="AE190" i="11"/>
  <c r="AD165" i="11"/>
  <c r="AF135" i="11"/>
  <c r="AM25" i="11"/>
  <c r="AG192" i="11"/>
  <c r="AJ185" i="11"/>
  <c r="AG156" i="11"/>
  <c r="AM122" i="11"/>
  <c r="AF98" i="11"/>
  <c r="AD57" i="11"/>
  <c r="AJ182" i="11"/>
  <c r="AD174" i="11"/>
  <c r="AG164" i="11"/>
  <c r="AD134" i="11"/>
  <c r="AE114" i="11"/>
  <c r="AI19" i="11"/>
  <c r="AE168" i="11"/>
  <c r="AG162" i="11"/>
  <c r="AE155" i="11"/>
  <c r="AG147" i="11"/>
  <c r="AE110" i="11"/>
  <c r="AM165" i="11"/>
  <c r="AE152" i="11"/>
  <c r="AG144" i="11"/>
  <c r="AH136" i="11"/>
  <c r="AF127" i="11"/>
  <c r="AI117" i="11"/>
  <c r="AM104" i="11"/>
  <c r="AH89" i="11"/>
  <c r="AD178" i="11"/>
  <c r="AF172" i="11"/>
  <c r="AH166" i="11"/>
  <c r="AM152" i="11"/>
  <c r="AH137" i="11"/>
  <c r="AJ118" i="11"/>
  <c r="AL90" i="11"/>
  <c r="AL191" i="11"/>
  <c r="AE180" i="11"/>
  <c r="AG174" i="11"/>
  <c r="AI168" i="11"/>
  <c r="AK162" i="11"/>
  <c r="AK155" i="11"/>
  <c r="AM147" i="11"/>
  <c r="AD140" i="11"/>
  <c r="AG131" i="11"/>
  <c r="AE122" i="11"/>
  <c r="AM110" i="11"/>
  <c r="AD54" i="11"/>
  <c r="AL131" i="11"/>
  <c r="AL104" i="11"/>
  <c r="AF85" i="11"/>
  <c r="AH26" i="11"/>
  <c r="AE159" i="11"/>
  <c r="AG153" i="11"/>
  <c r="AI147" i="11"/>
  <c r="AK141" i="11"/>
  <c r="AM135" i="11"/>
  <c r="AD130" i="11"/>
  <c r="AF124" i="11"/>
  <c r="AF102" i="11"/>
  <c r="AH92" i="11"/>
  <c r="AD82" i="11"/>
  <c r="AM156" i="11"/>
  <c r="AD151" i="11"/>
  <c r="AF145" i="11"/>
  <c r="AH139" i="11"/>
  <c r="AJ133" i="11"/>
  <c r="AL127" i="11"/>
  <c r="AL172" i="11"/>
  <c r="AM162" i="11"/>
  <c r="AF111" i="11"/>
  <c r="AH5" i="11"/>
  <c r="AH146" i="11"/>
  <c r="AJ138" i="11"/>
  <c r="AK129" i="11"/>
  <c r="AH108" i="11"/>
  <c r="AF151" i="11"/>
  <c r="AH143" i="11"/>
  <c r="AG135" i="11"/>
  <c r="AD126" i="11"/>
  <c r="AH87" i="11"/>
  <c r="AF27" i="11"/>
  <c r="AG177" i="11"/>
  <c r="AI171" i="11"/>
  <c r="AJ104" i="11"/>
  <c r="AE31" i="11"/>
  <c r="AH179" i="11"/>
  <c r="AJ173" i="11"/>
  <c r="AL167" i="11"/>
  <c r="AJ154" i="11"/>
  <c r="AF109" i="11"/>
  <c r="AH78" i="11"/>
  <c r="AD49" i="11"/>
  <c r="AG119" i="11"/>
  <c r="AH158" i="11"/>
  <c r="AJ152" i="11"/>
  <c r="AE135" i="11"/>
  <c r="AG129" i="11"/>
  <c r="AF117" i="11"/>
  <c r="AK109" i="11"/>
  <c r="AD188" i="11"/>
  <c r="AJ180" i="11"/>
  <c r="AH161" i="11"/>
  <c r="AF108" i="11"/>
  <c r="AM160" i="11"/>
  <c r="AK137" i="11"/>
  <c r="AL106" i="11"/>
  <c r="AK91" i="11"/>
  <c r="AH164" i="11"/>
  <c r="AE150" i="11"/>
  <c r="AI142" i="11"/>
  <c r="AE134" i="11"/>
  <c r="AL124" i="11"/>
  <c r="AI85" i="11"/>
  <c r="AJ176" i="11"/>
  <c r="AL170" i="11"/>
  <c r="AL125" i="11"/>
  <c r="AJ115" i="11"/>
  <c r="AJ102" i="11"/>
  <c r="AK86" i="11"/>
  <c r="AF67" i="11"/>
  <c r="AG190" i="11"/>
  <c r="AI184" i="11"/>
  <c r="AM172" i="11"/>
  <c r="AD167" i="11"/>
  <c r="AF138" i="11"/>
  <c r="AI102" i="11"/>
  <c r="AD93" i="11"/>
  <c r="AJ18" i="11"/>
  <c r="AM151" i="11"/>
  <c r="AF140" i="11"/>
  <c r="AH134" i="11"/>
  <c r="AJ128" i="11"/>
  <c r="AL122" i="11"/>
  <c r="AM89" i="11"/>
  <c r="AL25" i="11"/>
  <c r="AL56" i="11"/>
  <c r="AI39" i="11"/>
  <c r="AH19" i="11"/>
  <c r="AE119" i="11"/>
  <c r="AK112" i="11"/>
  <c r="AD106" i="11"/>
  <c r="AH99" i="11"/>
  <c r="AL91" i="11"/>
  <c r="AM75" i="11"/>
  <c r="AG50" i="11"/>
  <c r="AK31" i="11"/>
  <c r="AD65" i="11"/>
  <c r="AM56" i="11"/>
  <c r="AH46" i="11"/>
  <c r="AJ34" i="11"/>
  <c r="AD9" i="11"/>
  <c r="AM94" i="11"/>
  <c r="AD89" i="11"/>
  <c r="AF83" i="11"/>
  <c r="AE77" i="11"/>
  <c r="AK69" i="11"/>
  <c r="AI52" i="11"/>
  <c r="AL41" i="11"/>
  <c r="AG29" i="11"/>
  <c r="AD17" i="11"/>
  <c r="AF112" i="11"/>
  <c r="AH106" i="11"/>
  <c r="AJ100" i="11"/>
  <c r="AL94" i="11"/>
  <c r="AE83" i="11"/>
  <c r="AH69" i="11"/>
  <c r="AF52" i="11"/>
  <c r="AK41" i="11"/>
  <c r="AF29" i="11"/>
  <c r="AJ16" i="11"/>
  <c r="AK36" i="11"/>
  <c r="AM28" i="11"/>
  <c r="AF21" i="11"/>
  <c r="AH13" i="11"/>
  <c r="AD71" i="11"/>
  <c r="AF65" i="11"/>
  <c r="AE59" i="11"/>
  <c r="AM51" i="11"/>
  <c r="AJ28" i="11"/>
  <c r="AJ74" i="11"/>
  <c r="AL68" i="11"/>
  <c r="AI56" i="11"/>
  <c r="AM48" i="11"/>
  <c r="AD41" i="11"/>
  <c r="AF33" i="11"/>
  <c r="AJ25" i="11"/>
  <c r="AL17" i="11"/>
  <c r="AF9" i="11"/>
  <c r="AD62" i="11"/>
  <c r="AI158" i="11"/>
  <c r="AL134" i="11"/>
  <c r="AH116" i="11"/>
  <c r="AD176" i="11"/>
  <c r="AM137" i="11"/>
  <c r="AG184" i="11"/>
  <c r="AI119" i="11"/>
  <c r="AK176" i="11"/>
  <c r="AJ77" i="11"/>
  <c r="AI162" i="11"/>
  <c r="AF131" i="11"/>
  <c r="AE182" i="11"/>
  <c r="AM182" i="11"/>
  <c r="AD75" i="11"/>
  <c r="AD159" i="11"/>
  <c r="AF153" i="11"/>
  <c r="AH147" i="11"/>
  <c r="AJ141" i="11"/>
  <c r="AD118" i="11"/>
  <c r="AI110" i="11"/>
  <c r="AG92" i="11"/>
  <c r="AM69" i="11"/>
  <c r="AJ47" i="11"/>
  <c r="AH23" i="11"/>
  <c r="AL107" i="11"/>
  <c r="AM93" i="11"/>
  <c r="AF86" i="11"/>
  <c r="AG78" i="11"/>
  <c r="AF68" i="11"/>
  <c r="AH54" i="11"/>
  <c r="AH118" i="11"/>
  <c r="AM111" i="11"/>
  <c r="AF105" i="11"/>
  <c r="AJ98" i="11"/>
  <c r="AM90" i="11"/>
  <c r="AD83" i="11"/>
  <c r="AL74" i="11"/>
  <c r="AF48" i="11"/>
  <c r="AH8" i="11"/>
  <c r="AE64" i="11"/>
  <c r="AI55" i="11"/>
  <c r="AG45" i="11"/>
  <c r="AD33" i="11"/>
  <c r="AJ20" i="11"/>
  <c r="AM6" i="11"/>
  <c r="AE94" i="11"/>
  <c r="AG88" i="11"/>
  <c r="AI82" i="11"/>
  <c r="AG76" i="11"/>
  <c r="AF51" i="11"/>
  <c r="AG40" i="11"/>
  <c r="AM27" i="11"/>
  <c r="AI15" i="11"/>
  <c r="AG117" i="11"/>
  <c r="AI111" i="11"/>
  <c r="AK105" i="11"/>
  <c r="AM99" i="11"/>
  <c r="AD94" i="11"/>
  <c r="AF88" i="11"/>
  <c r="AH82" i="11"/>
  <c r="AF76" i="11"/>
  <c r="AI68" i="11"/>
  <c r="AJ60" i="11"/>
  <c r="AE51" i="11"/>
  <c r="AM39" i="11"/>
  <c r="AL27" i="11"/>
  <c r="AE15" i="11"/>
  <c r="AH43" i="11"/>
  <c r="AL35" i="11"/>
  <c r="AE20" i="11"/>
  <c r="AF12" i="11"/>
  <c r="AG70" i="11"/>
  <c r="AI64" i="11"/>
  <c r="AG58" i="11"/>
  <c r="AL50" i="11"/>
  <c r="AE43" i="11"/>
  <c r="AG35" i="11"/>
  <c r="AI27" i="11"/>
  <c r="AM19" i="11"/>
  <c r="AM73" i="11"/>
  <c r="AD68" i="11"/>
  <c r="AF62" i="11"/>
  <c r="AJ55" i="11"/>
  <c r="AL47" i="11"/>
  <c r="AE40" i="11"/>
  <c r="AG32" i="11"/>
  <c r="AM16" i="11"/>
  <c r="AL7" i="11"/>
  <c r="AD84" i="11"/>
  <c r="AK164" i="11"/>
  <c r="AJ143" i="11"/>
  <c r="AJ187" i="11"/>
  <c r="AJ126" i="11"/>
  <c r="AI180" i="11"/>
  <c r="AM144" i="11"/>
  <c r="AJ188" i="11"/>
  <c r="AG181" i="11"/>
  <c r="AH94" i="11"/>
  <c r="AF186" i="11"/>
  <c r="AI149" i="11"/>
  <c r="AD141" i="11"/>
  <c r="AG133" i="11"/>
  <c r="AD73" i="11"/>
  <c r="AM54" i="11"/>
  <c r="AI152" i="11"/>
  <c r="AK146" i="11"/>
  <c r="AD135" i="11"/>
  <c r="AF129" i="11"/>
  <c r="AH123" i="11"/>
  <c r="AE117" i="11"/>
  <c r="AK80" i="11"/>
  <c r="AI67" i="11"/>
  <c r="AI44" i="11"/>
  <c r="AK12" i="11"/>
  <c r="AK57" i="11"/>
  <c r="AG100" i="11"/>
  <c r="AE85" i="11"/>
  <c r="AH66" i="11"/>
  <c r="AJ52" i="11"/>
  <c r="AI34" i="11"/>
  <c r="AK117" i="11"/>
  <c r="AD111" i="11"/>
  <c r="AH104" i="11"/>
  <c r="AJ97" i="11"/>
  <c r="AE82" i="11"/>
  <c r="AK61" i="11"/>
  <c r="AF46" i="11"/>
  <c r="AK26" i="11"/>
  <c r="AK4" i="11"/>
  <c r="AF54" i="11"/>
  <c r="AM43" i="11"/>
  <c r="AJ31" i="11"/>
  <c r="AE19" i="11"/>
  <c r="AF4" i="11"/>
  <c r="AH93" i="11"/>
  <c r="AJ87" i="11"/>
  <c r="AL81" i="11"/>
  <c r="AI75" i="11"/>
  <c r="AK59" i="11"/>
  <c r="AL38" i="11"/>
  <c r="AG26" i="11"/>
  <c r="AK13" i="11"/>
  <c r="AJ116" i="11"/>
  <c r="AL110" i="11"/>
  <c r="AE99" i="11"/>
  <c r="AG93" i="11"/>
  <c r="AI87" i="11"/>
  <c r="AK81" i="11"/>
  <c r="AF75" i="11"/>
  <c r="AJ67" i="11"/>
  <c r="AI59" i="11"/>
  <c r="AK49" i="11"/>
  <c r="AH38" i="11"/>
  <c r="AJ13" i="11"/>
  <c r="AI42" i="11"/>
  <c r="AK34" i="11"/>
  <c r="AD27" i="11"/>
  <c r="AF19" i="11"/>
  <c r="AF11" i="11"/>
  <c r="AH75" i="11"/>
  <c r="AJ69" i="11"/>
  <c r="AL63" i="11"/>
  <c r="AH34" i="11"/>
  <c r="AK10" i="11"/>
  <c r="AE73" i="11"/>
  <c r="AG67" i="11"/>
  <c r="AI61" i="11"/>
  <c r="AK54" i="11"/>
  <c r="AM46" i="11"/>
  <c r="AD39" i="11"/>
  <c r="AH31" i="11"/>
  <c r="AJ23" i="11"/>
  <c r="AL15" i="11"/>
  <c r="AG6" i="11"/>
  <c r="AD100" i="11"/>
  <c r="AE170" i="11"/>
  <c r="AM22" i="11"/>
  <c r="AK150" i="11"/>
  <c r="AM190" i="11"/>
  <c r="AE35" i="11"/>
  <c r="AI153" i="11"/>
  <c r="AD192" i="11"/>
  <c r="AE138" i="11"/>
  <c r="AH185" i="11"/>
  <c r="AK172" i="11"/>
  <c r="AL147" i="11"/>
  <c r="AM79" i="11"/>
  <c r="AM192" i="11"/>
  <c r="AH53" i="11"/>
  <c r="AM35" i="11"/>
  <c r="AG105" i="11"/>
  <c r="AG83" i="11"/>
  <c r="AH63" i="11"/>
  <c r="AG48" i="11"/>
  <c r="AJ8" i="11"/>
  <c r="AH109" i="11"/>
  <c r="AK102" i="11"/>
  <c r="AE80" i="11"/>
  <c r="AL70" i="11"/>
  <c r="AD58" i="11"/>
  <c r="AF61" i="11"/>
  <c r="AI51" i="11"/>
  <c r="AF28" i="11"/>
  <c r="AL97" i="11"/>
  <c r="AE86" i="11"/>
  <c r="AG80" i="11"/>
  <c r="AJ57" i="11"/>
  <c r="AH47" i="11"/>
  <c r="AI35" i="11"/>
  <c r="AE23" i="11"/>
  <c r="AH10" i="11"/>
  <c r="AE115" i="11"/>
  <c r="AG109" i="11"/>
  <c r="AI103" i="11"/>
  <c r="AK97" i="11"/>
  <c r="AM91" i="11"/>
  <c r="AD86" i="11"/>
  <c r="AF80" i="11"/>
  <c r="AH73" i="11"/>
  <c r="AJ65" i="11"/>
  <c r="AE47" i="11"/>
  <c r="AD10" i="11"/>
  <c r="AI40" i="11"/>
  <c r="AM32" i="11"/>
  <c r="AD25" i="11"/>
  <c r="AF17" i="11"/>
  <c r="AI8" i="11"/>
  <c r="AE68" i="11"/>
  <c r="AG62" i="11"/>
  <c r="AK55" i="11"/>
  <c r="AM47" i="11"/>
  <c r="AF40" i="11"/>
  <c r="AH32" i="11"/>
  <c r="AJ24" i="11"/>
  <c r="AM7" i="11"/>
  <c r="AI77" i="11"/>
  <c r="AK71" i="11"/>
  <c r="AM65" i="11"/>
  <c r="AM59" i="11"/>
  <c r="AK52" i="11"/>
  <c r="AM44" i="11"/>
  <c r="AF37" i="11"/>
  <c r="AH29" i="11"/>
  <c r="AJ21" i="11"/>
  <c r="AH3" i="11"/>
  <c r="AF179" i="11"/>
  <c r="AG86" i="11"/>
  <c r="AE166" i="11"/>
  <c r="AI23" i="11"/>
  <c r="AK152" i="11"/>
  <c r="AF191" i="11"/>
  <c r="AF90" i="11"/>
  <c r="AM166" i="11"/>
  <c r="AH154" i="11"/>
  <c r="AE192" i="11"/>
  <c r="AM129" i="11"/>
  <c r="AH181" i="11"/>
  <c r="AL79" i="11"/>
  <c r="AM163" i="11"/>
  <c r="AD190" i="11"/>
  <c r="AL186" i="11"/>
  <c r="AF113" i="11"/>
  <c r="AD169" i="11"/>
  <c r="AL67" i="11"/>
  <c r="AL44" i="11"/>
  <c r="AE156" i="11"/>
  <c r="AG150" i="11"/>
  <c r="AI144" i="11"/>
  <c r="AK138" i="11"/>
  <c r="AM132" i="11"/>
  <c r="AD127" i="11"/>
  <c r="AF121" i="11"/>
  <c r="AI106" i="11"/>
  <c r="AH97" i="11"/>
  <c r="AH60" i="11"/>
  <c r="AE33" i="11"/>
  <c r="AG13" i="11"/>
  <c r="AM97" i="11"/>
  <c r="AF82" i="11"/>
  <c r="AE27" i="11"/>
  <c r="AL4" i="11"/>
  <c r="AF115" i="11"/>
  <c r="AI108" i="11"/>
  <c r="AM101" i="11"/>
  <c r="AK94" i="11"/>
  <c r="AF79" i="11"/>
  <c r="AG69" i="11"/>
  <c r="AH56" i="11"/>
  <c r="AG19" i="11"/>
  <c r="AH50" i="11"/>
  <c r="AL26" i="11"/>
  <c r="AD97" i="11"/>
  <c r="AH85" i="11"/>
  <c r="AJ79" i="11"/>
  <c r="AJ72" i="11"/>
  <c r="AG56" i="11"/>
  <c r="AE46" i="11"/>
  <c r="AI21" i="11"/>
  <c r="AG8" i="11"/>
  <c r="AH114" i="11"/>
  <c r="AJ108" i="11"/>
  <c r="AL102" i="11"/>
  <c r="AE91" i="11"/>
  <c r="AG85" i="11"/>
  <c r="AI79" i="11"/>
  <c r="AG72" i="11"/>
  <c r="AK64" i="11"/>
  <c r="AF56" i="11"/>
  <c r="AK45" i="11"/>
  <c r="AH21" i="11"/>
  <c r="AK7" i="11"/>
  <c r="AJ39" i="11"/>
  <c r="AL31" i="11"/>
  <c r="AE24" i="11"/>
  <c r="AG16" i="11"/>
  <c r="AD7" i="11"/>
  <c r="AF73" i="11"/>
  <c r="AH67" i="11"/>
  <c r="AJ61" i="11"/>
  <c r="AL54" i="11"/>
  <c r="AE39" i="11"/>
  <c r="AI31" i="11"/>
  <c r="AK23" i="11"/>
  <c r="AM15" i="11"/>
  <c r="AH6" i="11"/>
  <c r="AL76" i="11"/>
  <c r="AE65" i="11"/>
  <c r="AD59" i="11"/>
  <c r="AL51" i="11"/>
  <c r="AI28" i="11"/>
  <c r="AK20" i="11"/>
  <c r="AM12" i="11"/>
  <c r="AJ134" i="11"/>
  <c r="AF183" i="11"/>
  <c r="AE100" i="11"/>
  <c r="AH170" i="11"/>
  <c r="AF160" i="11"/>
  <c r="AJ105" i="11"/>
  <c r="AL72" i="11"/>
  <c r="AH162" i="11"/>
  <c r="AM139" i="11"/>
  <c r="AL185" i="11"/>
  <c r="AI96" i="11"/>
  <c r="AL173" i="11"/>
  <c r="AD179" i="11"/>
  <c r="AI98" i="11"/>
  <c r="AH193" i="11"/>
  <c r="AJ7" i="11"/>
  <c r="AJ149" i="11"/>
  <c r="AL143" i="11"/>
  <c r="AE132" i="11"/>
  <c r="AG126" i="11"/>
  <c r="AG113" i="11"/>
  <c r="AE96" i="11"/>
  <c r="AL85" i="11"/>
  <c r="AE57" i="11"/>
  <c r="AK28" i="11"/>
  <c r="AG49" i="11"/>
  <c r="AK30" i="11"/>
  <c r="AI10" i="11"/>
  <c r="AE89" i="11"/>
  <c r="AE72" i="11"/>
  <c r="AF60" i="11"/>
  <c r="AF44" i="11"/>
  <c r="AG24" i="11"/>
  <c r="AG114" i="11"/>
  <c r="AK107" i="11"/>
  <c r="AL93" i="11"/>
  <c r="AM67" i="11"/>
  <c r="AG54" i="11"/>
  <c r="AJ36" i="11"/>
  <c r="AD67" i="11"/>
  <c r="AE49" i="11"/>
  <c r="AF25" i="11"/>
  <c r="AL12" i="11"/>
  <c r="AG96" i="11"/>
  <c r="AI90" i="11"/>
  <c r="AK84" i="11"/>
  <c r="AL78" i="11"/>
  <c r="AI71" i="11"/>
  <c r="AM63" i="11"/>
  <c r="AD55" i="11"/>
  <c r="AK44" i="11"/>
  <c r="AD20" i="11"/>
  <c r="AK5" i="11"/>
  <c r="AK113" i="11"/>
  <c r="AM107" i="11"/>
  <c r="AD102" i="11"/>
  <c r="AF96" i="11"/>
  <c r="AH90" i="11"/>
  <c r="AJ84" i="11"/>
  <c r="AK78" i="11"/>
  <c r="AH71" i="11"/>
  <c r="AJ63" i="11"/>
  <c r="AJ44" i="11"/>
  <c r="AF32" i="11"/>
  <c r="AI5" i="11"/>
  <c r="AK38" i="11"/>
  <c r="AM30" i="11"/>
  <c r="AD23" i="11"/>
  <c r="AH15" i="11"/>
  <c r="AJ5" i="11"/>
  <c r="AI72" i="11"/>
  <c r="AK66" i="11"/>
  <c r="AL60" i="11"/>
  <c r="AD46" i="11"/>
  <c r="AL22" i="11"/>
  <c r="AD76" i="11"/>
  <c r="AF70" i="11"/>
  <c r="AH64" i="11"/>
  <c r="AF58" i="11"/>
  <c r="AK50" i="11"/>
  <c r="AD43" i="11"/>
  <c r="AF35" i="11"/>
  <c r="AH27" i="11"/>
  <c r="AL19" i="11"/>
  <c r="AM11" i="11"/>
  <c r="AM142" i="11"/>
  <c r="AD115" i="11"/>
  <c r="AI175" i="11"/>
  <c r="AM87" i="11"/>
  <c r="AF166" i="11"/>
  <c r="AF176" i="11"/>
  <c r="AJ90" i="11"/>
  <c r="AG167" i="11"/>
  <c r="AK147" i="11"/>
  <c r="AL188" i="11"/>
  <c r="AG110" i="11"/>
  <c r="AI173" i="11"/>
  <c r="AE123" i="11"/>
  <c r="AG157" i="11"/>
  <c r="AN187" i="10"/>
  <c r="AN171" i="10"/>
  <c r="AR185" i="10"/>
  <c r="BA183" i="10"/>
  <c r="AN190" i="10"/>
  <c r="AN178" i="10"/>
  <c r="AN129" i="10"/>
  <c r="U129" i="10" s="1"/>
  <c r="AN182" i="10"/>
  <c r="AN175" i="10"/>
  <c r="AY176" i="10"/>
  <c r="AN181" i="10"/>
  <c r="AT172" i="10"/>
  <c r="AV194" i="10"/>
  <c r="AP191" i="10"/>
  <c r="AN186" i="10"/>
  <c r="AU148" i="10"/>
  <c r="AN159" i="10"/>
  <c r="AU152" i="10"/>
  <c r="BA151" i="10"/>
  <c r="BB164" i="10"/>
  <c r="AP176" i="10"/>
  <c r="AN183" i="10"/>
  <c r="AZ182" i="10"/>
  <c r="AN194" i="10"/>
  <c r="BA150" i="10"/>
  <c r="AN161" i="10"/>
  <c r="AV173" i="10"/>
  <c r="AZ178" i="10"/>
  <c r="AS187" i="10"/>
  <c r="AN189" i="10"/>
  <c r="AT192" i="10"/>
  <c r="AR192" i="10"/>
  <c r="AN195" i="10"/>
  <c r="BA137" i="10"/>
  <c r="AP167" i="10"/>
  <c r="AN172" i="10"/>
  <c r="AN173" i="10"/>
  <c r="AY173" i="10"/>
  <c r="AW174" i="10"/>
  <c r="AQ177" i="10"/>
  <c r="AN179" i="10"/>
  <c r="AV181" i="10"/>
  <c r="AV186" i="10"/>
  <c r="AN191" i="10"/>
  <c r="AN122" i="10"/>
  <c r="U122" i="10" s="1"/>
  <c r="AQ149" i="10"/>
  <c r="AP171" i="10"/>
  <c r="AQ172" i="10"/>
  <c r="AN174" i="10"/>
  <c r="AZ186" i="10"/>
  <c r="AO191" i="10"/>
  <c r="AS195" i="10"/>
  <c r="AN196" i="10"/>
  <c r="AT193" i="10"/>
  <c r="AX190" i="10"/>
  <c r="AW188" i="10"/>
  <c r="AO189" i="10"/>
  <c r="AV188" i="10"/>
  <c r="AN188" i="10"/>
  <c r="AT186" i="10"/>
  <c r="AQ182" i="10"/>
  <c r="AW181" i="10"/>
  <c r="AN180" i="10"/>
  <c r="AS176" i="10"/>
  <c r="AY175" i="10"/>
  <c r="AW173" i="10"/>
  <c r="BA162" i="10"/>
  <c r="AN158" i="10"/>
  <c r="AQ135" i="10"/>
  <c r="AV133" i="10"/>
  <c r="AO130" i="10"/>
  <c r="AR125" i="10"/>
  <c r="AV121" i="10"/>
  <c r="AY194" i="10"/>
  <c r="AV192" i="10"/>
  <c r="AN192" i="10"/>
  <c r="AR188" i="10"/>
  <c r="AN184" i="10"/>
  <c r="AY179" i="10"/>
  <c r="AQ178" i="10"/>
  <c r="AN176" i="10"/>
  <c r="AU175" i="10"/>
  <c r="AN162" i="10"/>
  <c r="AT160" i="10"/>
  <c r="AP156" i="10"/>
  <c r="AN145" i="10"/>
  <c r="U145" i="10" s="1"/>
  <c r="AT111" i="10"/>
  <c r="AP195" i="10"/>
  <c r="AN193" i="10"/>
  <c r="AU192" i="10"/>
  <c r="AN185" i="10"/>
  <c r="BB183" i="10"/>
  <c r="AQ180" i="10"/>
  <c r="AP179" i="10"/>
  <c r="AN177" i="10"/>
  <c r="BA174" i="10"/>
  <c r="AZ170" i="10"/>
  <c r="AQ160" i="10"/>
  <c r="AN157" i="10"/>
  <c r="AY153" i="10"/>
  <c r="BB146" i="10"/>
  <c r="AS142" i="10"/>
  <c r="BA138" i="10"/>
  <c r="AN165" i="10"/>
  <c r="AN154" i="10"/>
  <c r="AN151" i="10"/>
  <c r="BA147" i="10"/>
  <c r="AN142" i="10"/>
  <c r="U142" i="10" s="1"/>
  <c r="AN141" i="10"/>
  <c r="U141" i="10" s="1"/>
  <c r="AN138" i="10"/>
  <c r="U138" i="10" s="1"/>
  <c r="AN137" i="10"/>
  <c r="U137" i="10" s="1"/>
  <c r="AZ120" i="10"/>
  <c r="AN105" i="10"/>
  <c r="U105" i="10" s="1"/>
  <c r="AN74" i="10"/>
  <c r="U74" i="10" s="1"/>
  <c r="AN163" i="10"/>
  <c r="AZ160" i="10"/>
  <c r="AV156" i="10"/>
  <c r="AR152" i="10"/>
  <c r="AN149" i="10"/>
  <c r="AT147" i="10"/>
  <c r="AW146" i="10"/>
  <c r="AN146" i="10"/>
  <c r="AZ133" i="10"/>
  <c r="AY133" i="10"/>
  <c r="AN130" i="10"/>
  <c r="U130" i="10" s="1"/>
  <c r="BA121" i="10"/>
  <c r="AP103" i="10"/>
  <c r="AN63" i="10"/>
  <c r="U63" i="10" s="1"/>
  <c r="AN169" i="10"/>
  <c r="AQ167" i="10"/>
  <c r="AN166" i="10"/>
  <c r="AR158" i="10"/>
  <c r="AX158" i="10"/>
  <c r="AN155" i="10"/>
  <c r="AV148" i="10"/>
  <c r="BB147" i="10"/>
  <c r="AY136" i="10"/>
  <c r="AW133" i="10"/>
  <c r="AW125" i="10"/>
  <c r="AP123" i="10"/>
  <c r="AO170" i="10"/>
  <c r="AU169" i="10"/>
  <c r="AQ165" i="10"/>
  <c r="AN164" i="10"/>
  <c r="AZ162" i="10"/>
  <c r="AV161" i="10"/>
  <c r="BB159" i="10"/>
  <c r="AS160" i="10"/>
  <c r="AY159" i="10"/>
  <c r="AX156" i="10"/>
  <c r="AO156" i="10"/>
  <c r="AU155" i="10"/>
  <c r="AR154" i="10"/>
  <c r="AN153" i="10"/>
  <c r="AZ151" i="10"/>
  <c r="AQ151" i="10"/>
  <c r="AN150" i="10"/>
  <c r="AZ145" i="10"/>
  <c r="BB143" i="10"/>
  <c r="AT139" i="10"/>
  <c r="AT138" i="10"/>
  <c r="AU129" i="10"/>
  <c r="AP114" i="10"/>
  <c r="AW170" i="10"/>
  <c r="AN170" i="10"/>
  <c r="AT169" i="10"/>
  <c r="AN167" i="10"/>
  <c r="AU160" i="10"/>
  <c r="BA160" i="10"/>
  <c r="AN156" i="10"/>
  <c r="AT155" i="10"/>
  <c r="BB151" i="10"/>
  <c r="AN148" i="10"/>
  <c r="AS146" i="10"/>
  <c r="AU146" i="10"/>
  <c r="AR136" i="10"/>
  <c r="AN132" i="10"/>
  <c r="U132" i="10" s="1"/>
  <c r="AR128" i="10"/>
  <c r="AN125" i="10"/>
  <c r="U125" i="10" s="1"/>
  <c r="AO122" i="10"/>
  <c r="AQ127" i="10"/>
  <c r="AP126" i="10"/>
  <c r="AN124" i="10"/>
  <c r="U124" i="10" s="1"/>
  <c r="AQ76" i="10"/>
  <c r="AN147" i="10"/>
  <c r="BA143" i="10"/>
  <c r="AQ144" i="10"/>
  <c r="AT143" i="10"/>
  <c r="AN140" i="10"/>
  <c r="U140" i="10" s="1"/>
  <c r="AN133" i="10"/>
  <c r="U133" i="10" s="1"/>
  <c r="AY127" i="10"/>
  <c r="AT123" i="10"/>
  <c r="AP102" i="10"/>
  <c r="AW139" i="10"/>
  <c r="AV138" i="10"/>
  <c r="AN139" i="10"/>
  <c r="U139" i="10" s="1"/>
  <c r="AN131" i="10"/>
  <c r="U131" i="10" s="1"/>
  <c r="AS127" i="10"/>
  <c r="AO123" i="10"/>
  <c r="AN123" i="10"/>
  <c r="U123" i="10" s="1"/>
  <c r="AN114" i="10"/>
  <c r="U114" i="10" s="1"/>
  <c r="AN111" i="10"/>
  <c r="U111" i="10" s="1"/>
  <c r="AQ108" i="10"/>
  <c r="AT106" i="10"/>
  <c r="AN97" i="10"/>
  <c r="U97" i="10" s="1"/>
  <c r="AN77" i="10"/>
  <c r="U77" i="10" s="1"/>
  <c r="AN58" i="10"/>
  <c r="U58" i="10" s="1"/>
  <c r="AN65" i="10"/>
  <c r="U65" i="10" s="1"/>
  <c r="BA71" i="10"/>
  <c r="AN90" i="10"/>
  <c r="U90" i="10" s="1"/>
  <c r="AN93" i="10"/>
  <c r="U93" i="10" s="1"/>
  <c r="AN98" i="10"/>
  <c r="U98" i="10" s="1"/>
  <c r="AV100" i="10"/>
  <c r="AQ107" i="10"/>
  <c r="BA106" i="10"/>
  <c r="BB107" i="10"/>
  <c r="AN110" i="10"/>
  <c r="U110" i="10" s="1"/>
  <c r="AQ112" i="10"/>
  <c r="AN118" i="10"/>
  <c r="U118" i="10" s="1"/>
  <c r="AN11" i="10"/>
  <c r="U11" i="10" s="1"/>
  <c r="AN46" i="10"/>
  <c r="U46" i="10" s="1"/>
  <c r="AN81" i="10"/>
  <c r="U81" i="10" s="1"/>
  <c r="AZ86" i="10"/>
  <c r="AN89" i="10"/>
  <c r="U89" i="10" s="1"/>
  <c r="AU99" i="10"/>
  <c r="AW101" i="10"/>
  <c r="BA105" i="10"/>
  <c r="AN109" i="10"/>
  <c r="U109" i="10" s="1"/>
  <c r="AW67" i="10"/>
  <c r="AZ69" i="10"/>
  <c r="AR73" i="10"/>
  <c r="AX76" i="10"/>
  <c r="AZ77" i="10"/>
  <c r="AP79" i="10"/>
  <c r="AX84" i="10"/>
  <c r="BA86" i="10"/>
  <c r="AN96" i="10"/>
  <c r="U96" i="10" s="1"/>
  <c r="AN101" i="10"/>
  <c r="U101" i="10" s="1"/>
  <c r="AV104" i="10"/>
  <c r="AN106" i="10"/>
  <c r="U106" i="10" s="1"/>
  <c r="AN108" i="10"/>
  <c r="U108" i="10" s="1"/>
  <c r="AQ111" i="10"/>
  <c r="AN116" i="10"/>
  <c r="U116" i="10" s="1"/>
  <c r="AY119" i="10"/>
  <c r="AN12" i="10"/>
  <c r="U12" i="10" s="1"/>
  <c r="AN70" i="10"/>
  <c r="U70" i="10" s="1"/>
  <c r="AN78" i="10"/>
  <c r="U78" i="10" s="1"/>
  <c r="AN86" i="10"/>
  <c r="U86" i="10" s="1"/>
  <c r="AV92" i="10"/>
  <c r="AN94" i="10"/>
  <c r="U94" i="10" s="1"/>
  <c r="AX98" i="10"/>
  <c r="BB103" i="10"/>
  <c r="AO108" i="10"/>
  <c r="AW108" i="10"/>
  <c r="AP109" i="10"/>
  <c r="AX109" i="10"/>
  <c r="AQ110" i="10"/>
  <c r="AY110" i="10"/>
  <c r="AR111" i="10"/>
  <c r="AZ111" i="10"/>
  <c r="AS112" i="10"/>
  <c r="BA112" i="10"/>
  <c r="AT113" i="10"/>
  <c r="AU114" i="10"/>
  <c r="AN115" i="10"/>
  <c r="U115" i="10" s="1"/>
  <c r="AV115" i="10"/>
  <c r="AO116" i="10"/>
  <c r="AW116" i="10"/>
  <c r="AP117" i="10"/>
  <c r="AX117" i="10"/>
  <c r="AQ118" i="10"/>
  <c r="AY118" i="10"/>
  <c r="AR119" i="10"/>
  <c r="AN4" i="10"/>
  <c r="U4" i="10" s="1"/>
  <c r="AN38" i="10"/>
  <c r="U38" i="10" s="1"/>
  <c r="AN67" i="10"/>
  <c r="U67" i="10" s="1"/>
  <c r="AN75" i="10"/>
  <c r="U75" i="10" s="1"/>
  <c r="AN83" i="10"/>
  <c r="U83" i="10" s="1"/>
  <c r="AW90" i="10"/>
  <c r="BB94" i="10"/>
  <c r="AX94" i="10"/>
  <c r="AO97" i="10"/>
  <c r="AS101" i="10"/>
  <c r="AZ101" i="10"/>
  <c r="AO106" i="10"/>
  <c r="AR108" i="10"/>
  <c r="AZ107" i="10"/>
  <c r="BB110" i="10"/>
  <c r="AU111" i="10"/>
  <c r="AN112" i="10"/>
  <c r="U112" i="10" s="1"/>
  <c r="AY115" i="10"/>
  <c r="AZ116" i="10"/>
  <c r="AU119" i="10"/>
  <c r="AN120" i="10"/>
  <c r="U120" i="10" s="1"/>
  <c r="AV120" i="10"/>
  <c r="AN134" i="10"/>
  <c r="U134" i="10" s="1"/>
  <c r="AO126" i="10"/>
  <c r="AN126" i="10"/>
  <c r="U126" i="10" s="1"/>
  <c r="AY120" i="10"/>
  <c r="AT120" i="10"/>
  <c r="AQ116" i="10"/>
  <c r="AU113" i="10"/>
  <c r="AN104" i="10"/>
  <c r="U104" i="10" s="1"/>
  <c r="AN102" i="10"/>
  <c r="U102" i="10" s="1"/>
  <c r="AN100" i="10"/>
  <c r="U100" i="10" s="1"/>
  <c r="AN143" i="10"/>
  <c r="U143" i="10" s="1"/>
  <c r="AT140" i="10"/>
  <c r="AO135" i="10"/>
  <c r="AN135" i="10"/>
  <c r="U135" i="10" s="1"/>
  <c r="AN127" i="10"/>
  <c r="U127" i="10" s="1"/>
  <c r="AQ120" i="10"/>
  <c r="AO117" i="10"/>
  <c r="AN117" i="10"/>
  <c r="U117" i="10" s="1"/>
  <c r="BA111" i="10"/>
  <c r="AQ92" i="10"/>
  <c r="AT71" i="10"/>
  <c r="AN66" i="10"/>
  <c r="U66" i="10" s="1"/>
  <c r="AR172" i="10"/>
  <c r="AY171" i="10"/>
  <c r="AO168" i="10"/>
  <c r="AN168" i="10"/>
  <c r="AU167" i="10"/>
  <c r="AZ164" i="10"/>
  <c r="AR164" i="10"/>
  <c r="AY163" i="10"/>
  <c r="AQ162" i="10"/>
  <c r="AP162" i="10"/>
  <c r="AV159" i="10"/>
  <c r="AN160" i="10"/>
  <c r="AU159" i="10"/>
  <c r="BB158" i="10"/>
  <c r="AZ155" i="10"/>
  <c r="AY154" i="10"/>
  <c r="AX153" i="10"/>
  <c r="AN152" i="10"/>
  <c r="AU151" i="10"/>
  <c r="BB150" i="10"/>
  <c r="AT150" i="10"/>
  <c r="BA148" i="10"/>
  <c r="AY147" i="10"/>
  <c r="AN144" i="10"/>
  <c r="U144" i="10" s="1"/>
  <c r="BB142" i="10"/>
  <c r="AT142" i="10"/>
  <c r="BA141" i="10"/>
  <c r="AY139" i="10"/>
  <c r="AQ139" i="10"/>
  <c r="AP138" i="10"/>
  <c r="AW137" i="10"/>
  <c r="AN136" i="10"/>
  <c r="U136" i="10" s="1"/>
  <c r="BB134" i="10"/>
  <c r="BA133" i="10"/>
  <c r="AS133" i="10"/>
  <c r="AP130" i="10"/>
  <c r="AN128" i="10"/>
  <c r="U128" i="10" s="1"/>
  <c r="AS125" i="10"/>
  <c r="AX122" i="10"/>
  <c r="AP122" i="10"/>
  <c r="AN121" i="10"/>
  <c r="U121" i="10" s="1"/>
  <c r="AO120" i="10"/>
  <c r="AN119" i="10"/>
  <c r="U119" i="10" s="1"/>
  <c r="AN113" i="10"/>
  <c r="U113" i="10" s="1"/>
  <c r="AR110" i="10"/>
  <c r="AU100" i="10"/>
  <c r="AY99" i="10"/>
  <c r="AY95" i="10"/>
  <c r="AN92" i="10"/>
  <c r="U92" i="10" s="1"/>
  <c r="AN69" i="10"/>
  <c r="U69" i="10" s="1"/>
  <c r="AP192" i="10"/>
  <c r="AX176" i="10"/>
  <c r="AO167" i="10"/>
  <c r="AT164" i="10"/>
  <c r="AQ161" i="10"/>
  <c r="AV158" i="10"/>
  <c r="AZ154" i="10"/>
  <c r="AN103" i="10"/>
  <c r="U103" i="10" s="1"/>
  <c r="AN95" i="10"/>
  <c r="U95" i="10" s="1"/>
  <c r="AX90" i="10"/>
  <c r="AO90" i="10"/>
  <c r="AT88" i="10"/>
  <c r="AN85" i="10"/>
  <c r="U85" i="10" s="1"/>
  <c r="AR77" i="10"/>
  <c r="AN73" i="10"/>
  <c r="U73" i="10" s="1"/>
  <c r="AV69" i="10"/>
  <c r="AW63" i="10"/>
  <c r="AQ60" i="10"/>
  <c r="AN55" i="10"/>
  <c r="U55" i="10" s="1"/>
  <c r="AN37" i="10"/>
  <c r="U37" i="10" s="1"/>
  <c r="AU57" i="10"/>
  <c r="BB47" i="10"/>
  <c r="AQ64" i="10"/>
  <c r="AN61" i="10"/>
  <c r="U61" i="10" s="1"/>
  <c r="AN45" i="10"/>
  <c r="U45" i="10" s="1"/>
  <c r="AN42" i="10"/>
  <c r="U42" i="10" s="1"/>
  <c r="AN107" i="10"/>
  <c r="U107" i="10" s="1"/>
  <c r="AU105" i="10"/>
  <c r="AY102" i="10"/>
  <c r="AQ101" i="10"/>
  <c r="AN99" i="10"/>
  <c r="U99" i="10" s="1"/>
  <c r="AU97" i="10"/>
  <c r="BB96" i="10"/>
  <c r="AY93" i="10"/>
  <c r="AN91" i="10"/>
  <c r="U91" i="10" s="1"/>
  <c r="AX83" i="10"/>
  <c r="AN82" i="10"/>
  <c r="U82" i="10" s="1"/>
  <c r="AS79" i="10"/>
  <c r="AY77" i="10"/>
  <c r="BA70" i="10"/>
  <c r="AQ69" i="10"/>
  <c r="AN62" i="10"/>
  <c r="U62" i="10" s="1"/>
  <c r="AZ60" i="10"/>
  <c r="AN39" i="10"/>
  <c r="U39" i="10" s="1"/>
  <c r="AS34" i="10"/>
  <c r="AN19" i="10"/>
  <c r="U19" i="10" s="1"/>
  <c r="AN14" i="10"/>
  <c r="U14" i="10" s="1"/>
  <c r="AU193" i="10"/>
  <c r="AZ190" i="10"/>
  <c r="AY189" i="10"/>
  <c r="AW187" i="10"/>
  <c r="AQ181" i="10"/>
  <c r="BA175" i="10"/>
  <c r="AS175" i="10"/>
  <c r="AQ173" i="10"/>
  <c r="AW171" i="10"/>
  <c r="AO171" i="10"/>
  <c r="AX164" i="10"/>
  <c r="AT152" i="10"/>
  <c r="AY149" i="10"/>
  <c r="AX148" i="10"/>
  <c r="AR142" i="10"/>
  <c r="AY141" i="10"/>
  <c r="BB136" i="10"/>
  <c r="AX132" i="10"/>
  <c r="AW131" i="10"/>
  <c r="AT128" i="10"/>
  <c r="AS119" i="10"/>
  <c r="AO115" i="10"/>
  <c r="AT104" i="10"/>
  <c r="AR81" i="10"/>
  <c r="AS66" i="10"/>
  <c r="AS89" i="10"/>
  <c r="AZ87" i="10"/>
  <c r="AQ87" i="10"/>
  <c r="AV83" i="10"/>
  <c r="AN84" i="10"/>
  <c r="U84" i="10" s="1"/>
  <c r="AT81" i="10"/>
  <c r="AR79" i="10"/>
  <c r="AY78" i="10"/>
  <c r="AX78" i="10"/>
  <c r="AV76" i="10"/>
  <c r="AN76" i="10"/>
  <c r="U76" i="10" s="1"/>
  <c r="AU74" i="10"/>
  <c r="AT74" i="10"/>
  <c r="BA72" i="10"/>
  <c r="AS72" i="10"/>
  <c r="AR72" i="10"/>
  <c r="AY70" i="10"/>
  <c r="AQ70" i="10"/>
  <c r="AP70" i="10"/>
  <c r="AV68" i="10"/>
  <c r="AN68" i="10"/>
  <c r="U68" i="10" s="1"/>
  <c r="AU66" i="10"/>
  <c r="BB65" i="10"/>
  <c r="AR64" i="10"/>
  <c r="AU61" i="10"/>
  <c r="BA59" i="10"/>
  <c r="AN56" i="10"/>
  <c r="U56" i="10" s="1"/>
  <c r="AX50" i="10"/>
  <c r="AQ24" i="10"/>
  <c r="AY90" i="10"/>
  <c r="AN87" i="10"/>
  <c r="U87" i="10" s="1"/>
  <c r="AU85" i="10"/>
  <c r="AZ82" i="10"/>
  <c r="AR82" i="10"/>
  <c r="AV78" i="10"/>
  <c r="AN79" i="10"/>
  <c r="U79" i="10" s="1"/>
  <c r="AT76" i="10"/>
  <c r="AQ73" i="10"/>
  <c r="AN71" i="10"/>
  <c r="U71" i="10" s="1"/>
  <c r="AY65" i="10"/>
  <c r="AQ65" i="10"/>
  <c r="AP64" i="10"/>
  <c r="BA62" i="10"/>
  <c r="AN59" i="10"/>
  <c r="U59" i="10" s="1"/>
  <c r="BB54" i="10"/>
  <c r="AO54" i="10"/>
  <c r="AR52" i="10"/>
  <c r="AP50" i="10"/>
  <c r="BB48" i="10"/>
  <c r="AP47" i="10"/>
  <c r="AU42" i="10"/>
  <c r="AZ32" i="10"/>
  <c r="AW22" i="10"/>
  <c r="AV88" i="10"/>
  <c r="AN88" i="10"/>
  <c r="U88" i="10" s="1"/>
  <c r="AS85" i="10"/>
  <c r="AR84" i="10"/>
  <c r="AY83" i="10"/>
  <c r="AQ83" i="10"/>
  <c r="AN80" i="10"/>
  <c r="U80" i="10" s="1"/>
  <c r="AQ75" i="10"/>
  <c r="AN72" i="10"/>
  <c r="U72" i="10" s="1"/>
  <c r="AU71" i="10"/>
  <c r="BB70" i="10"/>
  <c r="AN64" i="10"/>
  <c r="U64" i="10" s="1"/>
  <c r="AT62" i="10"/>
  <c r="AZ61" i="10"/>
  <c r="BA58" i="10"/>
  <c r="AN54" i="10"/>
  <c r="U54" i="10" s="1"/>
  <c r="AV48" i="10"/>
  <c r="AT42" i="10"/>
  <c r="AX37" i="10"/>
  <c r="AQ29" i="10"/>
  <c r="AN20" i="10"/>
  <c r="U20" i="10" s="1"/>
  <c r="BA194" i="10"/>
  <c r="AX191" i="10"/>
  <c r="AW193" i="10"/>
  <c r="AS189" i="10"/>
  <c r="AO185" i="10"/>
  <c r="AZ180" i="10"/>
  <c r="AV176" i="10"/>
  <c r="AS190" i="10"/>
  <c r="AZ189" i="10"/>
  <c r="AV185" i="10"/>
  <c r="AZ181" i="10"/>
  <c r="AR181" i="10"/>
  <c r="AY180" i="10"/>
  <c r="AV177" i="10"/>
  <c r="AR173" i="10"/>
  <c r="AY172" i="10"/>
  <c r="AZ165" i="10"/>
  <c r="AR165" i="10"/>
  <c r="AX163" i="10"/>
  <c r="AP163" i="10"/>
  <c r="BA158" i="10"/>
  <c r="AR157" i="10"/>
  <c r="AP155" i="10"/>
  <c r="AW154" i="10"/>
  <c r="AO154" i="10"/>
  <c r="AV153" i="10"/>
  <c r="AT151" i="10"/>
  <c r="AY148" i="10"/>
  <c r="AV145" i="10"/>
  <c r="BA142" i="10"/>
  <c r="AR141" i="10"/>
  <c r="AY140" i="10"/>
  <c r="AW138" i="10"/>
  <c r="BB135" i="10"/>
  <c r="BA134" i="10"/>
  <c r="AS134" i="10"/>
  <c r="AX131" i="10"/>
  <c r="AP131" i="10"/>
  <c r="AU195" i="10"/>
  <c r="AT194" i="10"/>
  <c r="BA193" i="10"/>
  <c r="AU187" i="10"/>
  <c r="AS185" i="10"/>
  <c r="AX182" i="10"/>
  <c r="AT178" i="10"/>
  <c r="AQ175" i="10"/>
  <c r="AX174" i="10"/>
  <c r="AP174" i="10"/>
  <c r="AT187" i="10"/>
  <c r="AO182" i="10"/>
  <c r="AT179" i="10"/>
  <c r="AQ176" i="10"/>
  <c r="AX175" i="10"/>
  <c r="BB171" i="10"/>
  <c r="AS170" i="10"/>
  <c r="AX167" i="10"/>
  <c r="AW166" i="10"/>
  <c r="AO166" i="10"/>
  <c r="AV165" i="10"/>
  <c r="BB163" i="10"/>
  <c r="AT163" i="10"/>
  <c r="AX159" i="10"/>
  <c r="AO150" i="10"/>
  <c r="BB139" i="10"/>
  <c r="AZ137" i="10"/>
  <c r="AP135" i="10"/>
  <c r="AO134" i="10"/>
  <c r="BB131" i="10"/>
  <c r="AQ128" i="10"/>
  <c r="AW126" i="10"/>
  <c r="AU124" i="10"/>
  <c r="AR113" i="10"/>
  <c r="AY112" i="10"/>
  <c r="AU108" i="10"/>
  <c r="AZ105" i="10"/>
  <c r="AR105" i="10"/>
  <c r="AT99" i="10"/>
  <c r="AT170" i="10"/>
  <c r="AR168" i="10"/>
  <c r="AO165" i="10"/>
  <c r="BA161" i="10"/>
  <c r="AU147" i="10"/>
  <c r="AS145" i="10"/>
  <c r="AY143" i="10"/>
  <c r="AP142" i="10"/>
  <c r="AO141" i="10"/>
  <c r="AZ136" i="10"/>
  <c r="AP134" i="10"/>
  <c r="AU131" i="10"/>
  <c r="BB130" i="10"/>
  <c r="AO125" i="10"/>
  <c r="AT122" i="10"/>
  <c r="AV116" i="10"/>
  <c r="AR112" i="10"/>
  <c r="AY111" i="10"/>
  <c r="AU107" i="10"/>
  <c r="BA97" i="10"/>
  <c r="AS97" i="10"/>
  <c r="BB90" i="10"/>
  <c r="AX86" i="10"/>
  <c r="AT166" i="10"/>
  <c r="AX162" i="10"/>
  <c r="AT158" i="10"/>
  <c r="BA157" i="10"/>
  <c r="AR156" i="10"/>
  <c r="AP154" i="10"/>
  <c r="AW153" i="10"/>
  <c r="AO153" i="10"/>
  <c r="AR148" i="10"/>
  <c r="AW145" i="10"/>
  <c r="AV144" i="10"/>
  <c r="AU143" i="10"/>
  <c r="AR140" i="10"/>
  <c r="AO137" i="10"/>
  <c r="AZ132" i="10"/>
  <c r="AR132" i="10"/>
  <c r="AY131" i="10"/>
  <c r="AX130" i="10"/>
  <c r="AU127" i="10"/>
  <c r="AR124" i="10"/>
  <c r="AQ123" i="10"/>
  <c r="AQ115" i="10"/>
  <c r="AW113" i="10"/>
  <c r="AO113" i="10"/>
  <c r="AO105" i="10"/>
  <c r="AU95" i="10"/>
  <c r="AT94" i="10"/>
  <c r="AS93" i="10"/>
  <c r="AY91" i="10"/>
  <c r="AS126" i="10"/>
  <c r="AZ125" i="10"/>
  <c r="AX123" i="10"/>
  <c r="AZ117" i="10"/>
  <c r="AX115" i="10"/>
  <c r="AO114" i="10"/>
  <c r="AS102" i="10"/>
  <c r="AY100" i="10"/>
  <c r="AP99" i="10"/>
  <c r="AO98" i="10"/>
  <c r="AU96" i="10"/>
  <c r="AY92" i="10"/>
  <c r="BB87" i="10"/>
  <c r="AS86" i="10"/>
  <c r="AQ84" i="10"/>
  <c r="AO74" i="10"/>
  <c r="AU72" i="10"/>
  <c r="AS70" i="10"/>
  <c r="AP67" i="10"/>
  <c r="AT70" i="10"/>
  <c r="BA69" i="10"/>
  <c r="AP66" i="10"/>
  <c r="AW65" i="10"/>
  <c r="AY57" i="10"/>
  <c r="AU83" i="10"/>
  <c r="BB82" i="10"/>
  <c r="AQ79" i="10"/>
  <c r="AP78" i="10"/>
  <c r="AX70" i="10"/>
  <c r="AX57" i="10"/>
  <c r="AS58" i="10"/>
  <c r="AY56" i="10"/>
  <c r="BA75" i="10"/>
  <c r="AP72" i="10"/>
  <c r="AS67" i="10"/>
  <c r="AU63" i="10"/>
  <c r="AV61" i="10"/>
  <c r="BB60" i="10"/>
  <c r="AR54" i="10"/>
  <c r="AX52" i="10"/>
  <c r="AN53" i="10"/>
  <c r="U53" i="10" s="1"/>
  <c r="AN50" i="10"/>
  <c r="U50" i="10" s="1"/>
  <c r="AN48" i="10"/>
  <c r="U48" i="10" s="1"/>
  <c r="BA39" i="10"/>
  <c r="AY37" i="10"/>
  <c r="AX36" i="10"/>
  <c r="AN27" i="10"/>
  <c r="U27" i="10" s="1"/>
  <c r="AN22" i="10"/>
  <c r="U22" i="10" s="1"/>
  <c r="AN3" i="10"/>
  <c r="U3" i="10" s="1"/>
  <c r="AT53" i="10"/>
  <c r="AN51" i="10"/>
  <c r="U51" i="10" s="1"/>
  <c r="AP49" i="10"/>
  <c r="AN47" i="10"/>
  <c r="U47" i="10" s="1"/>
  <c r="AZ31" i="10"/>
  <c r="BB24" i="10"/>
  <c r="AR23" i="10"/>
  <c r="AW21" i="10"/>
  <c r="AN57" i="10"/>
  <c r="U57" i="10" s="1"/>
  <c r="AV54" i="10"/>
  <c r="AS53" i="10"/>
  <c r="BA50" i="10"/>
  <c r="AR50" i="10"/>
  <c r="AY44" i="10"/>
  <c r="AN44" i="10"/>
  <c r="U44" i="10" s="1"/>
  <c r="AO43" i="10"/>
  <c r="AS39" i="10"/>
  <c r="AN10" i="10"/>
  <c r="U10" i="10" s="1"/>
  <c r="AN49" i="10"/>
  <c r="U49" i="10" s="1"/>
  <c r="AT45" i="10"/>
  <c r="AN43" i="10"/>
  <c r="U43" i="10" s="1"/>
  <c r="AQ39" i="10"/>
  <c r="AN36" i="10"/>
  <c r="U36" i="10" s="1"/>
  <c r="AV28" i="10"/>
  <c r="AN26" i="10"/>
  <c r="U26" i="10" s="1"/>
  <c r="AS23" i="10"/>
  <c r="AN21" i="10"/>
  <c r="U21" i="10" s="1"/>
  <c r="AU8" i="10"/>
  <c r="AN9" i="10"/>
  <c r="U9" i="10" s="1"/>
  <c r="AN17" i="10"/>
  <c r="U17" i="10" s="1"/>
  <c r="AP19" i="10"/>
  <c r="AY20" i="10"/>
  <c r="AN25" i="10"/>
  <c r="U25" i="10" s="1"/>
  <c r="AW26" i="10"/>
  <c r="AQ28" i="10"/>
  <c r="BB31" i="10"/>
  <c r="AU32" i="10"/>
  <c r="AN33" i="10"/>
  <c r="U33" i="10" s="1"/>
  <c r="BB39" i="10"/>
  <c r="AN41" i="10"/>
  <c r="U41" i="10" s="1"/>
  <c r="AN8" i="10"/>
  <c r="U8" i="10" s="1"/>
  <c r="AN16" i="10"/>
  <c r="U16" i="10" s="1"/>
  <c r="AN24" i="10"/>
  <c r="U24" i="10" s="1"/>
  <c r="AN32" i="10"/>
  <c r="U32" i="10" s="1"/>
  <c r="AN40" i="10"/>
  <c r="U40" i="10" s="1"/>
  <c r="AX42" i="10"/>
  <c r="AY43" i="10"/>
  <c r="AN7" i="10"/>
  <c r="U7" i="10" s="1"/>
  <c r="AN15" i="10"/>
  <c r="U15" i="10" s="1"/>
  <c r="AN23" i="10"/>
  <c r="U23" i="10" s="1"/>
  <c r="AN31" i="10"/>
  <c r="U31" i="10" s="1"/>
  <c r="AN6" i="10"/>
  <c r="U6" i="10" s="1"/>
  <c r="AN5" i="10"/>
  <c r="U5" i="10" s="1"/>
  <c r="AN13" i="10"/>
  <c r="U13" i="10" s="1"/>
  <c r="AQ23" i="10"/>
  <c r="BB18" i="10"/>
  <c r="AN18" i="10"/>
  <c r="U18" i="10" s="1"/>
  <c r="AS16" i="10"/>
  <c r="AW15" i="10"/>
  <c r="BB35" i="10"/>
  <c r="AN35" i="10"/>
  <c r="U35" i="10" s="1"/>
  <c r="AS33" i="10"/>
  <c r="AN30" i="10"/>
  <c r="U30" i="10" s="1"/>
  <c r="AZ46" i="10"/>
  <c r="AV44" i="10"/>
  <c r="BB43" i="10"/>
  <c r="AN34" i="10"/>
  <c r="U34" i="10" s="1"/>
  <c r="AN29" i="10"/>
  <c r="U29" i="10" s="1"/>
  <c r="AS27" i="10"/>
  <c r="AU11" i="10"/>
  <c r="AY6" i="10"/>
  <c r="AX4" i="10"/>
  <c r="AV60" i="10"/>
  <c r="AN60" i="10"/>
  <c r="U60" i="10" s="1"/>
  <c r="AU59" i="10"/>
  <c r="AY55" i="10"/>
  <c r="AW53" i="10"/>
  <c r="AN52" i="10"/>
  <c r="U52" i="10" s="1"/>
  <c r="AU51" i="10"/>
  <c r="AY47" i="10"/>
  <c r="AQ41" i="10"/>
  <c r="AY39" i="10"/>
  <c r="AQ38" i="10"/>
  <c r="AN28" i="10"/>
  <c r="U28" i="10" s="1"/>
  <c r="L29" i="4"/>
  <c r="M29" i="4"/>
  <c r="N29" i="4"/>
  <c r="O2" i="4"/>
  <c r="W2" i="4"/>
  <c r="Z2" i="4"/>
  <c r="P2" i="4"/>
  <c r="X2" i="4"/>
  <c r="Q2" i="4"/>
  <c r="Y2" i="4"/>
  <c r="R2" i="4"/>
  <c r="S2" i="4"/>
  <c r="AA2" i="4"/>
  <c r="N2" i="4"/>
  <c r="L2" i="4"/>
  <c r="T2" i="4"/>
  <c r="AB2" i="4"/>
  <c r="M2" i="4"/>
  <c r="U2" i="4"/>
  <c r="V2" i="4"/>
  <c r="K4" i="4"/>
  <c r="G32" i="4" a="1"/>
  <c r="AS22" i="10" l="1"/>
  <c r="AS50" i="10"/>
  <c r="AQ80" i="10"/>
  <c r="AW86" i="10"/>
  <c r="AT101" i="10"/>
  <c r="AP74" i="10"/>
  <c r="AZ74" i="10"/>
  <c r="BB95" i="10"/>
  <c r="AT84" i="10"/>
  <c r="AS150" i="10"/>
  <c r="AZ173" i="10"/>
  <c r="AO177" i="10"/>
  <c r="AS181" i="10"/>
  <c r="AW185" i="10"/>
  <c r="BA189" i="10"/>
  <c r="BA94" i="10"/>
  <c r="AY157" i="10"/>
  <c r="U27" i="11" a="1"/>
  <c r="U27" i="11" s="1"/>
  <c r="Y22" i="11" a="1"/>
  <c r="Y22" i="11" s="1"/>
  <c r="W84" i="11" a="1"/>
  <c r="W84" i="11" s="1"/>
  <c r="V96" i="11" a="1"/>
  <c r="V96" i="11" s="1"/>
  <c r="S82" i="11" a="1"/>
  <c r="S82" i="11" s="1"/>
  <c r="Q127" i="11" a="1"/>
  <c r="Q127" i="11" s="1"/>
  <c r="T86" i="11" a="1"/>
  <c r="T86" i="11" s="1"/>
  <c r="W116" i="11" a="1"/>
  <c r="W116" i="11" s="1"/>
  <c r="U93" i="11" a="1"/>
  <c r="U93" i="11" s="1"/>
  <c r="V111" i="11" a="1"/>
  <c r="V111" i="11" s="1"/>
  <c r="V119" i="11" a="1"/>
  <c r="V119" i="11" s="1"/>
  <c r="AP12" i="10"/>
  <c r="AR51" i="10"/>
  <c r="AY96" i="10"/>
  <c r="AQ155" i="10"/>
  <c r="AT54" i="10"/>
  <c r="BB84" i="10"/>
  <c r="AV125" i="10"/>
  <c r="AY107" i="10"/>
  <c r="AO102" i="10"/>
  <c r="AT95" i="10"/>
  <c r="BB62" i="10"/>
  <c r="AW27" i="10"/>
  <c r="BB114" i="10"/>
  <c r="AR100" i="10"/>
  <c r="BA78" i="10"/>
  <c r="BB115" i="10"/>
  <c r="AT107" i="10"/>
  <c r="AT119" i="10"/>
  <c r="AP107" i="10"/>
  <c r="AP150" i="10"/>
  <c r="AY164" i="10"/>
  <c r="BB106" i="10"/>
  <c r="AP143" i="10"/>
  <c r="BB162" i="10"/>
  <c r="AT162" i="10"/>
  <c r="AY160" i="10"/>
  <c r="AW165" i="10"/>
  <c r="AW177" i="10"/>
  <c r="BA181" i="10"/>
  <c r="AP186" i="10"/>
  <c r="AT190" i="10"/>
  <c r="AX194" i="10"/>
  <c r="AR161" i="10"/>
  <c r="AZ184" i="10"/>
  <c r="AS193" i="10"/>
  <c r="AY191" i="10"/>
  <c r="BB184" i="10"/>
  <c r="AU144" i="10"/>
  <c r="AU179" i="10"/>
  <c r="AX183" i="10"/>
  <c r="AR150" i="10"/>
  <c r="AO142" i="10"/>
  <c r="AU188" i="10"/>
  <c r="AV172" i="10"/>
  <c r="AS109" i="10"/>
  <c r="AR101" i="10"/>
  <c r="AV117" i="10"/>
  <c r="AT98" i="10"/>
  <c r="AR145" i="10"/>
  <c r="AY53" i="10"/>
  <c r="AS69" i="10"/>
  <c r="AQ103" i="10"/>
  <c r="AV97" i="10"/>
  <c r="AU64" i="10"/>
  <c r="AQ104" i="10"/>
  <c r="AZ92" i="10"/>
  <c r="AS122" i="10"/>
  <c r="BA129" i="10"/>
  <c r="AW82" i="10"/>
  <c r="AQ156" i="10"/>
  <c r="AT154" i="10"/>
  <c r="AU164" i="10"/>
  <c r="AQ183" i="10"/>
  <c r="AS117" i="10"/>
  <c r="AR144" i="10"/>
  <c r="AO14" i="10"/>
  <c r="AQ168" i="10"/>
  <c r="BB111" i="10"/>
  <c r="AW157" i="10"/>
  <c r="AO187" i="10"/>
  <c r="AT102" i="10"/>
  <c r="AP106" i="10"/>
  <c r="AQ133" i="10"/>
  <c r="AV124" i="10"/>
  <c r="AR180" i="10"/>
  <c r="AV184" i="10"/>
  <c r="AZ188" i="10"/>
  <c r="AO193" i="10"/>
  <c r="AS194" i="10"/>
  <c r="AY183" i="10"/>
  <c r="AU140" i="10"/>
  <c r="AP43" i="10"/>
  <c r="AO50" i="10"/>
  <c r="AR74" i="10"/>
  <c r="AW85" i="10"/>
  <c r="X147" i="11" a="1"/>
  <c r="X147" i="11" s="1"/>
  <c r="W149" i="11" a="1"/>
  <c r="W149" i="11" s="1"/>
  <c r="X138" i="11" a="1"/>
  <c r="X138" i="11" s="1"/>
  <c r="S58" i="11" a="1"/>
  <c r="S58" i="11" s="1"/>
  <c r="S60" i="11" a="1"/>
  <c r="S60" i="11" s="1"/>
  <c r="Y26" i="11" a="1"/>
  <c r="Y26" i="11" s="1"/>
  <c r="Q135" i="11" a="1"/>
  <c r="Q135" i="11" s="1"/>
  <c r="S131" i="11" a="1"/>
  <c r="S131" i="11" s="1"/>
  <c r="Y124" i="11" a="1"/>
  <c r="Y124" i="11" s="1"/>
  <c r="Y131" i="11" a="1"/>
  <c r="Y131" i="11" s="1"/>
  <c r="R100" i="11" a="1"/>
  <c r="R100" i="11" s="1"/>
  <c r="R65" i="11" a="1"/>
  <c r="R65" i="11" s="1"/>
  <c r="W61" i="11" a="1"/>
  <c r="W61" i="11" s="1"/>
  <c r="V40" i="11" a="1"/>
  <c r="V40" i="11" s="1"/>
  <c r="T105" i="11" a="1"/>
  <c r="T105" i="11" s="1"/>
  <c r="R138" i="11" a="1"/>
  <c r="R138" i="11" s="1"/>
  <c r="Y94" i="11" a="1"/>
  <c r="Y94" i="11" s="1"/>
  <c r="X112" i="11" a="1"/>
  <c r="X112" i="11" s="1"/>
  <c r="Y125" i="11" a="1"/>
  <c r="Y125" i="11" s="1"/>
  <c r="Q49" i="11" a="1"/>
  <c r="Q49" i="11" s="1"/>
  <c r="T126" i="11" a="1"/>
  <c r="T126" i="11" s="1"/>
  <c r="S121" i="11" a="1"/>
  <c r="S121" i="11" s="1"/>
  <c r="Z129" i="11" a="1"/>
  <c r="Z129" i="11" s="1"/>
  <c r="Y120" i="11" a="1"/>
  <c r="Y120" i="11" s="1"/>
  <c r="R149" i="11" a="1"/>
  <c r="R149" i="11" s="1"/>
  <c r="S154" i="11" a="1"/>
  <c r="S154" i="11" s="1"/>
  <c r="U119" i="11" a="1"/>
  <c r="U119" i="11" s="1"/>
  <c r="U148" i="11" a="1"/>
  <c r="U148" i="11" s="1"/>
  <c r="R132" i="11" a="1"/>
  <c r="R132" i="11" s="1"/>
  <c r="R131" i="11" a="1"/>
  <c r="R131" i="11" s="1"/>
  <c r="Z47" i="11" a="1"/>
  <c r="Z47" i="11" s="1"/>
  <c r="Q100" i="11" a="1"/>
  <c r="Q100" i="11" s="1"/>
  <c r="Z144" i="11" a="1"/>
  <c r="Z144" i="11" s="1"/>
  <c r="Z143" i="11" a="1"/>
  <c r="Z143" i="11" s="1"/>
  <c r="S12" i="11" a="1"/>
  <c r="S12" i="11" s="1"/>
  <c r="Z56" i="11" a="1"/>
  <c r="Z56" i="11" s="1"/>
  <c r="W128" i="11" a="1"/>
  <c r="W128" i="11" s="1"/>
  <c r="W127" i="11" a="1"/>
  <c r="W127" i="11" s="1"/>
  <c r="S151" i="11" a="1"/>
  <c r="S151" i="11" s="1"/>
  <c r="T131" i="11" a="1"/>
  <c r="T131" i="11" s="1"/>
  <c r="U88" i="11" a="1"/>
  <c r="U88" i="11" s="1"/>
  <c r="T125" i="11" a="1"/>
  <c r="T125" i="11" s="1"/>
  <c r="R12" i="11" a="1"/>
  <c r="R12" i="11" s="1"/>
  <c r="T137" i="11" a="1"/>
  <c r="T137" i="11" s="1"/>
  <c r="T136" i="11" a="1"/>
  <c r="T136" i="11" s="1"/>
  <c r="S95" i="11" a="1"/>
  <c r="S95" i="11" s="1"/>
  <c r="S120" i="11" a="1"/>
  <c r="S120" i="11" s="1"/>
  <c r="U126" i="11" a="1"/>
  <c r="U126" i="11" s="1"/>
  <c r="U124" i="11" a="1"/>
  <c r="U124" i="11" s="1"/>
  <c r="U125" i="11" a="1"/>
  <c r="U125" i="11" s="1"/>
  <c r="Q149" i="11" a="1"/>
  <c r="Q149" i="11" s="1"/>
  <c r="T148" i="11" a="1"/>
  <c r="T148" i="11" s="1"/>
  <c r="W122" i="11" a="1"/>
  <c r="W122" i="11" s="1"/>
  <c r="R123" i="11" a="1"/>
  <c r="R123" i="11" s="1"/>
  <c r="Y143" i="11" a="1"/>
  <c r="Y143" i="11" s="1"/>
  <c r="Q119" i="11" a="1"/>
  <c r="Q119" i="11" s="1"/>
  <c r="Q136" i="11" a="1"/>
  <c r="Q136" i="11" s="1"/>
  <c r="R120" i="11" a="1"/>
  <c r="R120" i="11" s="1"/>
  <c r="Z139" i="11" a="1"/>
  <c r="Z139" i="11" s="1"/>
  <c r="Z138" i="11" a="1"/>
  <c r="Z138" i="11" s="1"/>
  <c r="W134" i="11" a="1"/>
  <c r="W134" i="11" s="1"/>
  <c r="V153" i="11" a="1"/>
  <c r="V153" i="11" s="1"/>
  <c r="U123" i="11" a="1"/>
  <c r="U123" i="11" s="1"/>
  <c r="U122" i="11" a="1"/>
  <c r="U122" i="11" s="1"/>
  <c r="Q141" i="11" a="1"/>
  <c r="Q141" i="11" s="1"/>
  <c r="W126" i="11" a="1"/>
  <c r="W126" i="11" s="1"/>
  <c r="Z137" i="11" a="1"/>
  <c r="Z137" i="11" s="1"/>
  <c r="S140" i="11" a="1"/>
  <c r="S140" i="11" s="1"/>
  <c r="S139" i="11" a="1"/>
  <c r="S139" i="11" s="1"/>
  <c r="X129" i="11" a="1"/>
  <c r="X129" i="11" s="1"/>
  <c r="W133" i="11" a="1"/>
  <c r="W133" i="11" s="1"/>
  <c r="S124" i="11" a="1"/>
  <c r="S124" i="11" s="1"/>
  <c r="Z147" i="11" a="1"/>
  <c r="Z147" i="11" s="1"/>
  <c r="Z146" i="11" a="1"/>
  <c r="Z146" i="11" s="1"/>
  <c r="Z145" i="11" a="1"/>
  <c r="Z145" i="11" s="1"/>
  <c r="R155" i="11" a="1"/>
  <c r="R155" i="11" s="1"/>
  <c r="U129" i="11" a="1"/>
  <c r="U129" i="11" s="1"/>
  <c r="V137" i="11" a="1"/>
  <c r="V137" i="11" s="1"/>
  <c r="X148" i="11" a="1"/>
  <c r="X148" i="11" s="1"/>
  <c r="X121" i="11" a="1"/>
  <c r="X121" i="11" s="1"/>
  <c r="V126" i="11" a="1"/>
  <c r="V126" i="11" s="1"/>
  <c r="Q7" i="11" a="1"/>
  <c r="Q7" i="11" s="1"/>
  <c r="R33" i="11" a="1"/>
  <c r="R33" i="11" s="1"/>
  <c r="R32" i="11" a="1"/>
  <c r="R32" i="11" s="1"/>
  <c r="V144" i="11" a="1"/>
  <c r="V144" i="11" s="1"/>
  <c r="R68" i="11" a="1"/>
  <c r="R68" i="11" s="1"/>
  <c r="Y97" i="11" a="1"/>
  <c r="Y97" i="11" s="1"/>
  <c r="S129" i="11" a="1"/>
  <c r="S129" i="11" s="1"/>
  <c r="V149" i="11" a="1"/>
  <c r="V149" i="11" s="1"/>
  <c r="T7" i="11" a="1"/>
  <c r="T7" i="11" s="1"/>
  <c r="T150" i="11" a="1"/>
  <c r="T150" i="11" s="1"/>
  <c r="W143" i="11" a="1"/>
  <c r="W143" i="11" s="1"/>
  <c r="W142" i="11" a="1"/>
  <c r="W142" i="11" s="1"/>
  <c r="R135" i="11" a="1"/>
  <c r="R135" i="11" s="1"/>
  <c r="U146" i="11" a="1"/>
  <c r="U146" i="11" s="1"/>
  <c r="S145" i="11" a="1"/>
  <c r="S145" i="11" s="1"/>
  <c r="S144" i="11" a="1"/>
  <c r="S144" i="11" s="1"/>
  <c r="Z135" i="11" a="1"/>
  <c r="Z135" i="11" s="1"/>
  <c r="Z152" i="11" a="1"/>
  <c r="Z152" i="11" s="1"/>
  <c r="U136" i="11" a="1"/>
  <c r="U136" i="11" s="1"/>
  <c r="S119" i="11" a="1"/>
  <c r="S119" i="11" s="1"/>
  <c r="R154" i="11" a="1"/>
  <c r="R154" i="11" s="1"/>
  <c r="T140" i="11" a="1"/>
  <c r="T140" i="11" s="1"/>
  <c r="W130" i="11" a="1"/>
  <c r="W130" i="11" s="1"/>
  <c r="X130" i="11" a="1"/>
  <c r="X130" i="11" s="1"/>
  <c r="R127" i="11" a="1"/>
  <c r="R127" i="11" s="1"/>
  <c r="Y126" i="11" a="1"/>
  <c r="Y126" i="11" s="1"/>
  <c r="V135" i="11" a="1"/>
  <c r="V135" i="11" s="1"/>
  <c r="Y153" i="11" a="1"/>
  <c r="Y153" i="11" s="1"/>
  <c r="Z142" i="11" a="1"/>
  <c r="Z142" i="11" s="1"/>
  <c r="Z140" i="11" a="1"/>
  <c r="Z140" i="11" s="1"/>
  <c r="Z141" i="11" a="1"/>
  <c r="Z141" i="11" s="1"/>
  <c r="X113" i="11" a="1"/>
  <c r="X113" i="11" s="1"/>
  <c r="R71" i="11" a="1"/>
  <c r="R71" i="11" s="1"/>
  <c r="U95" i="11" a="1"/>
  <c r="U95" i="11" s="1"/>
  <c r="X152" i="11" a="1"/>
  <c r="X152" i="11" s="1"/>
  <c r="X151" i="11" a="1"/>
  <c r="X151" i="11" s="1"/>
  <c r="Y147" i="11" a="1"/>
  <c r="Y147" i="11" s="1"/>
  <c r="X150" i="11" a="1"/>
  <c r="X150" i="11" s="1"/>
  <c r="X146" i="11" a="1"/>
  <c r="X146" i="11" s="1"/>
  <c r="W140" i="11" a="1"/>
  <c r="W140" i="11" s="1"/>
  <c r="Y136" i="11" a="1"/>
  <c r="Y136" i="11" s="1"/>
  <c r="V150" i="11" a="1"/>
  <c r="V150" i="11" s="1"/>
  <c r="U151" i="11" a="1"/>
  <c r="U151" i="11" s="1"/>
  <c r="S142" i="11" a="1"/>
  <c r="S142" i="11" s="1"/>
  <c r="Z20" i="11" a="1"/>
  <c r="Z20" i="11" s="1"/>
  <c r="V152" i="11" a="1"/>
  <c r="V152" i="11" s="1"/>
  <c r="U147" i="11" a="1"/>
  <c r="U147" i="11" s="1"/>
  <c r="V142" i="11" a="1"/>
  <c r="V142" i="11" s="1"/>
  <c r="T135" i="11" a="1"/>
  <c r="T135" i="11" s="1"/>
  <c r="T134" i="11" a="1"/>
  <c r="T134" i="11" s="1"/>
  <c r="V147" i="11" a="1"/>
  <c r="V147" i="11" s="1"/>
  <c r="V145" i="11" a="1"/>
  <c r="V145" i="11" s="1"/>
  <c r="R152" i="11" a="1"/>
  <c r="R152" i="11" s="1"/>
  <c r="X125" i="11" a="1"/>
  <c r="X125" i="11" s="1"/>
  <c r="V132" i="11" a="1"/>
  <c r="V132" i="11" s="1"/>
  <c r="Y139" i="11" a="1"/>
  <c r="Y139" i="11" s="1"/>
  <c r="Z151" i="11" a="1"/>
  <c r="Z151" i="11" s="1"/>
  <c r="X137" i="11" a="1"/>
  <c r="X137" i="11" s="1"/>
  <c r="T129" i="11" a="1"/>
  <c r="T129" i="11" s="1"/>
  <c r="W154" i="11" a="1"/>
  <c r="W154" i="11" s="1"/>
  <c r="W138" i="11" a="1"/>
  <c r="W138" i="11" s="1"/>
  <c r="U139" i="11" a="1"/>
  <c r="U139" i="11" s="1"/>
  <c r="Q130" i="11" a="1"/>
  <c r="Q130" i="11" s="1"/>
  <c r="X155" i="11" a="1"/>
  <c r="X155" i="11" s="1"/>
  <c r="U137" i="11" a="1"/>
  <c r="U137" i="11" s="1"/>
  <c r="S127" i="11" a="1"/>
  <c r="S127" i="11" s="1"/>
  <c r="Y32" i="11" a="1"/>
  <c r="Y32" i="11" s="1"/>
  <c r="Z154" i="11" a="1"/>
  <c r="Z154" i="11" s="1"/>
  <c r="T146" i="11" a="1"/>
  <c r="T146" i="11" s="1"/>
  <c r="V155" i="11" a="1"/>
  <c r="V155" i="11" s="1"/>
  <c r="W131" i="11" a="1"/>
  <c r="W131" i="11" s="1"/>
  <c r="U121" i="11" a="1"/>
  <c r="U121" i="11" s="1"/>
  <c r="Z124" i="11" a="1"/>
  <c r="Z124" i="11" s="1"/>
  <c r="T121" i="11" a="1"/>
  <c r="T121" i="11" s="1"/>
  <c r="R126" i="11" a="1"/>
  <c r="R126" i="11" s="1"/>
  <c r="R146" i="11" a="1"/>
  <c r="R146" i="11" s="1"/>
  <c r="V128" i="11" a="1"/>
  <c r="V128" i="11" s="1"/>
  <c r="X144" i="11" a="1"/>
  <c r="X144" i="11" s="1"/>
  <c r="Y142" i="11" a="1"/>
  <c r="Y142" i="11" s="1"/>
  <c r="Q129" i="11" a="1"/>
  <c r="Q129" i="11" s="1"/>
  <c r="V123" i="11" a="1"/>
  <c r="V123" i="11" s="1"/>
  <c r="S130" i="11" a="1"/>
  <c r="S130" i="11" s="1"/>
  <c r="Z153" i="11" a="1"/>
  <c r="Z153" i="11" s="1"/>
  <c r="T122" i="11" a="1"/>
  <c r="T122" i="11" s="1"/>
  <c r="R130" i="11" a="1"/>
  <c r="R130" i="11" s="1"/>
  <c r="X119" i="11" a="1"/>
  <c r="X119" i="11" s="1"/>
  <c r="X133" i="11" a="1"/>
  <c r="X133" i="11" s="1"/>
  <c r="S149" i="11" a="1"/>
  <c r="S149" i="11" s="1"/>
  <c r="X153" i="11" a="1"/>
  <c r="X153" i="11" s="1"/>
  <c r="X142" i="11" a="1"/>
  <c r="X142" i="11" s="1"/>
  <c r="X145" i="11" a="1"/>
  <c r="X145" i="11" s="1"/>
  <c r="Q137" i="11" a="1"/>
  <c r="Q137" i="11" s="1"/>
  <c r="Y141" i="11" a="1"/>
  <c r="Y141" i="11" s="1"/>
  <c r="Y146" i="11" a="1"/>
  <c r="Y146" i="11" s="1"/>
  <c r="Y132" i="11" a="1"/>
  <c r="Y132" i="11" s="1"/>
  <c r="R128" i="11" a="1"/>
  <c r="R128" i="11" s="1"/>
  <c r="S134" i="11" a="1"/>
  <c r="S134" i="11" s="1"/>
  <c r="Y129" i="11" a="1"/>
  <c r="Y129" i="11" s="1"/>
  <c r="U131" i="11" a="1"/>
  <c r="U131" i="11" s="1"/>
  <c r="V139" i="11" a="1"/>
  <c r="V139" i="11" s="1"/>
  <c r="S137" i="11" a="1"/>
  <c r="S137" i="11" s="1"/>
  <c r="Z127" i="11" a="1"/>
  <c r="Z127" i="11" s="1"/>
  <c r="S128" i="11" a="1"/>
  <c r="S128" i="11" s="1"/>
  <c r="R140" i="11" a="1"/>
  <c r="R140" i="11" s="1"/>
  <c r="W146" i="11" a="1"/>
  <c r="W146" i="11" s="1"/>
  <c r="X128" i="11" a="1"/>
  <c r="X128" i="11" s="1"/>
  <c r="X126" i="11" a="1"/>
  <c r="X126" i="11" s="1"/>
  <c r="R125" i="11" a="1"/>
  <c r="R125" i="11" s="1"/>
  <c r="X135" i="11" a="1"/>
  <c r="X135" i="11" s="1"/>
  <c r="W141" i="11" a="1"/>
  <c r="W141" i="11" s="1"/>
  <c r="Y134" i="11" a="1"/>
  <c r="Y134" i="11" s="1"/>
  <c r="R134" i="11" a="1"/>
  <c r="R134" i="11" s="1"/>
  <c r="W152" i="11" a="1"/>
  <c r="W152" i="11" s="1"/>
  <c r="Q126" i="11" a="1"/>
  <c r="Q126" i="11" s="1"/>
  <c r="Q151" i="11" a="1"/>
  <c r="Q151" i="11" s="1"/>
  <c r="X141" i="11" a="1"/>
  <c r="X141" i="11" s="1"/>
  <c r="T144" i="11" a="1"/>
  <c r="T144" i="11" s="1"/>
  <c r="Z122" i="11" a="1"/>
  <c r="Z122" i="11" s="1"/>
  <c r="W155" i="11" a="1"/>
  <c r="W155" i="11" s="1"/>
  <c r="Y119" i="11" a="1"/>
  <c r="Y119" i="11" s="1"/>
  <c r="Z134" i="11" a="1"/>
  <c r="Z134" i="11" s="1"/>
  <c r="W139" i="11" a="1"/>
  <c r="W139" i="11" s="1"/>
  <c r="V136" i="11" a="1"/>
  <c r="V136" i="11" s="1"/>
  <c r="Y138" i="11" a="1"/>
  <c r="Y138" i="11" s="1"/>
  <c r="Q123" i="11" a="1"/>
  <c r="Q123" i="11" s="1"/>
  <c r="Q144" i="11" a="1"/>
  <c r="Q144" i="11" s="1"/>
  <c r="T123" i="11" a="1"/>
  <c r="T123" i="11" s="1"/>
  <c r="V122" i="11" a="1"/>
  <c r="V122" i="11" s="1"/>
  <c r="V143" i="11" a="1"/>
  <c r="V143" i="11" s="1"/>
  <c r="V151" i="11" a="1"/>
  <c r="V151" i="11" s="1"/>
  <c r="U152" i="11" a="1"/>
  <c r="U152" i="11" s="1"/>
  <c r="W125" i="11" a="1"/>
  <c r="W125" i="11" s="1"/>
  <c r="S143" i="11" a="1"/>
  <c r="S143" i="11" s="1"/>
  <c r="Q148" i="11" a="1"/>
  <c r="Q148" i="11" s="1"/>
  <c r="T139" i="11" a="1"/>
  <c r="T139" i="11" s="1"/>
  <c r="V146" i="11" a="1"/>
  <c r="V146" i="11" s="1"/>
  <c r="X127" i="11" a="1"/>
  <c r="X127" i="11" s="1"/>
  <c r="Z119" i="11" a="1"/>
  <c r="Z119" i="11" s="1"/>
  <c r="Q143" i="11" a="1"/>
  <c r="Q143" i="11" s="1"/>
  <c r="T145" i="11" a="1"/>
  <c r="T145" i="11" s="1"/>
  <c r="T120" i="11" a="1"/>
  <c r="T120" i="11" s="1"/>
  <c r="X140" i="11" a="1"/>
  <c r="X140" i="11" s="1"/>
  <c r="W121" i="11" a="1"/>
  <c r="W121" i="11" s="1"/>
  <c r="Q147" i="11" a="1"/>
  <c r="Q147" i="11" s="1"/>
  <c r="Q120" i="11" a="1"/>
  <c r="Q120" i="11" s="1"/>
  <c r="Y150" i="11" a="1"/>
  <c r="Y150" i="11" s="1"/>
  <c r="S147" i="11" a="1"/>
  <c r="S147" i="11" s="1"/>
  <c r="T142" i="11" a="1"/>
  <c r="T142" i="11" s="1"/>
  <c r="U150" i="11" a="1"/>
  <c r="U150" i="11" s="1"/>
  <c r="Z128" i="11" a="1"/>
  <c r="Z128" i="11" s="1"/>
  <c r="X132" i="11" a="1"/>
  <c r="X132" i="11" s="1"/>
  <c r="Z131" i="11" a="1"/>
  <c r="Z131" i="11" s="1"/>
  <c r="V133" i="11" a="1"/>
  <c r="V133" i="11" s="1"/>
  <c r="Y130" i="11" a="1"/>
  <c r="Y130" i="11" s="1"/>
  <c r="T128" i="11" a="1"/>
  <c r="T128" i="11" s="1"/>
  <c r="T155" i="11" a="1"/>
  <c r="T155" i="11" s="1"/>
  <c r="R153" i="11" a="1"/>
  <c r="R153" i="11" s="1"/>
  <c r="Z126" i="11" a="1"/>
  <c r="Z126" i="11" s="1"/>
  <c r="X143" i="11" a="1"/>
  <c r="X143" i="11" s="1"/>
  <c r="U153" i="11" a="1"/>
  <c r="U153" i="11" s="1"/>
  <c r="V125" i="11" a="1"/>
  <c r="V125" i="11" s="1"/>
  <c r="Z148" i="11" a="1"/>
  <c r="Z148" i="11" s="1"/>
  <c r="R151" i="11" a="1"/>
  <c r="R151" i="11" s="1"/>
  <c r="R142" i="11" a="1"/>
  <c r="R142" i="11" s="1"/>
  <c r="Z150" i="11" a="1"/>
  <c r="Z150" i="11" s="1"/>
  <c r="W124" i="11" a="1"/>
  <c r="W124" i="11" s="1"/>
  <c r="Y140" i="11" a="1"/>
  <c r="Y140" i="11" s="1"/>
  <c r="Y128" i="11" a="1"/>
  <c r="Y128" i="11" s="1"/>
  <c r="V141" i="11" a="1"/>
  <c r="V141" i="11" s="1"/>
  <c r="V148" i="11" a="1"/>
  <c r="V148" i="11" s="1"/>
  <c r="Q133" i="11" a="1"/>
  <c r="Q133" i="11" s="1"/>
  <c r="Q128" i="11" a="1"/>
  <c r="Q128" i="11" s="1"/>
  <c r="S122" i="11" a="1"/>
  <c r="S122" i="11" s="1"/>
  <c r="V154" i="11" a="1"/>
  <c r="V154" i="11" s="1"/>
  <c r="S123" i="11" a="1"/>
  <c r="S123" i="11" s="1"/>
  <c r="R129" i="11" a="1"/>
  <c r="R129" i="11" s="1"/>
  <c r="U127" i="11" a="1"/>
  <c r="U127" i="11" s="1"/>
  <c r="W153" i="11" a="1"/>
  <c r="W153" i="11" s="1"/>
  <c r="Q132" i="11" a="1"/>
  <c r="Q132" i="11" s="1"/>
  <c r="Y123" i="11" a="1"/>
  <c r="Y123" i="11" s="1"/>
  <c r="Z133" i="11" a="1"/>
  <c r="Z133" i="11" s="1"/>
  <c r="R145" i="11" a="1"/>
  <c r="R145" i="11" s="1"/>
  <c r="Z108" i="11" a="1"/>
  <c r="Z108" i="11" s="1"/>
  <c r="S153" i="11" a="1"/>
  <c r="S153" i="11" s="1"/>
  <c r="Y122" i="11" a="1"/>
  <c r="Y122" i="11" s="1"/>
  <c r="S138" i="11" a="1"/>
  <c r="S138" i="11" s="1"/>
  <c r="R150" i="11" a="1"/>
  <c r="R150" i="11" s="1"/>
  <c r="T119" i="11" a="1"/>
  <c r="T119" i="11" s="1"/>
  <c r="U143" i="11" a="1"/>
  <c r="U143" i="11" s="1"/>
  <c r="T153" i="11" a="1"/>
  <c r="T153" i="11" s="1"/>
  <c r="R122" i="11" a="1"/>
  <c r="R122" i="11" s="1"/>
  <c r="Q134" i="11" a="1"/>
  <c r="Q134" i="11" s="1"/>
  <c r="X120" i="11" a="1"/>
  <c r="X120" i="11" s="1"/>
  <c r="Z13" i="11" a="1"/>
  <c r="Z13" i="11" s="1"/>
  <c r="V131" i="11" a="1"/>
  <c r="V131" i="11" s="1"/>
  <c r="V62" i="11" a="1"/>
  <c r="V62" i="11" s="1"/>
  <c r="W80" i="11" a="1"/>
  <c r="W80" i="11" s="1"/>
  <c r="W120" i="11" a="1"/>
  <c r="W120" i="11" s="1"/>
  <c r="Q155" i="11" a="1"/>
  <c r="Q155" i="11" s="1"/>
  <c r="R148" i="11" a="1"/>
  <c r="R148" i="11" s="1"/>
  <c r="X134" i="11" a="1"/>
  <c r="X134" i="11" s="1"/>
  <c r="S141" i="11" a="1"/>
  <c r="S141" i="11" s="1"/>
  <c r="V140" i="11" a="1"/>
  <c r="V140" i="11" s="1"/>
  <c r="U120" i="11" a="1"/>
  <c r="U120" i="11" s="1"/>
  <c r="U142" i="11" a="1"/>
  <c r="U142" i="11" s="1"/>
  <c r="U145" i="11" a="1"/>
  <c r="U145" i="11" s="1"/>
  <c r="Q146" i="11" a="1"/>
  <c r="Q146" i="11" s="1"/>
  <c r="S125" i="11" a="1"/>
  <c r="S125" i="11" s="1"/>
  <c r="S136" i="11" a="1"/>
  <c r="S136" i="11" s="1"/>
  <c r="T154" i="11" a="1"/>
  <c r="T154" i="11" s="1"/>
  <c r="U149" i="11" a="1"/>
  <c r="U149" i="11" s="1"/>
  <c r="X154" i="11" a="1"/>
  <c r="X154" i="11" s="1"/>
  <c r="X136" i="11" a="1"/>
  <c r="X136" i="11" s="1"/>
  <c r="S146" i="11" a="1"/>
  <c r="S146" i="11" s="1"/>
  <c r="W135" i="11" a="1"/>
  <c r="W135" i="11" s="1"/>
  <c r="T149" i="11" a="1"/>
  <c r="T149" i="11" s="1"/>
  <c r="V124" i="11" a="1"/>
  <c r="V124" i="11" s="1"/>
  <c r="T152" i="11" a="1"/>
  <c r="T152" i="11" s="1"/>
  <c r="Q145" i="11" a="1"/>
  <c r="Q145" i="11" s="1"/>
  <c r="Q150" i="11" a="1"/>
  <c r="Q150" i="11" s="1"/>
  <c r="Y135" i="11" a="1"/>
  <c r="Y135" i="11" s="1"/>
  <c r="V120" i="11" a="1"/>
  <c r="V120" i="11" s="1"/>
  <c r="X131" i="11" a="1"/>
  <c r="X131" i="11" s="1"/>
  <c r="Y151" i="11" a="1"/>
  <c r="Y151" i="11" s="1"/>
  <c r="W132" i="11" a="1"/>
  <c r="W132" i="11" s="1"/>
  <c r="T138" i="11" a="1"/>
  <c r="T138" i="11" s="1"/>
  <c r="S155" i="11" a="1"/>
  <c r="S155" i="11" s="1"/>
  <c r="S133" i="11" a="1"/>
  <c r="S133" i="11" s="1"/>
  <c r="R124" i="11" a="1"/>
  <c r="R124" i="11" s="1"/>
  <c r="W129" i="11" a="1"/>
  <c r="W129" i="11" s="1"/>
  <c r="U141" i="11" a="1"/>
  <c r="U141" i="11" s="1"/>
  <c r="Q154" i="11" a="1"/>
  <c r="Q154" i="11" s="1"/>
  <c r="Q153" i="11" a="1"/>
  <c r="Q153" i="11" s="1"/>
  <c r="U132" i="11" a="1"/>
  <c r="U132" i="11" s="1"/>
  <c r="U30" i="11" a="1"/>
  <c r="U30" i="11" s="1"/>
  <c r="Q131" i="11" a="1"/>
  <c r="Q131" i="11" s="1"/>
  <c r="R144" i="11" a="1"/>
  <c r="R144" i="11" s="1"/>
  <c r="U133" i="11" a="1"/>
  <c r="U133" i="11" s="1"/>
  <c r="Y155" i="11" a="1"/>
  <c r="Y155" i="11" s="1"/>
  <c r="U140" i="11" a="1"/>
  <c r="U140" i="11" s="1"/>
  <c r="W123" i="11" a="1"/>
  <c r="W123" i="11" s="1"/>
  <c r="Z116" i="11" a="1"/>
  <c r="Z116" i="11" s="1"/>
  <c r="Z121" i="11" a="1"/>
  <c r="Z121" i="11" s="1"/>
  <c r="S126" i="11" a="1"/>
  <c r="S126" i="11" s="1"/>
  <c r="U37" i="11" a="1"/>
  <c r="U37" i="11" s="1"/>
  <c r="Y144" i="11" a="1"/>
  <c r="Y144" i="11" s="1"/>
  <c r="Z86" i="11" a="1"/>
  <c r="Z86" i="11" s="1"/>
  <c r="Z61" i="11" a="1"/>
  <c r="Z61" i="11" s="1"/>
  <c r="T130" i="11" a="1"/>
  <c r="T130" i="11" s="1"/>
  <c r="U144" i="11" a="1"/>
  <c r="U144" i="11" s="1"/>
  <c r="U128" i="11" a="1"/>
  <c r="U128" i="11" s="1"/>
  <c r="R139" i="11" a="1"/>
  <c r="R139" i="11" s="1"/>
  <c r="V121" i="11" a="1"/>
  <c r="V121" i="11" s="1"/>
  <c r="R141" i="11" a="1"/>
  <c r="R141" i="11" s="1"/>
  <c r="Y149" i="11" a="1"/>
  <c r="Y149" i="11" s="1"/>
  <c r="R133" i="11" a="1"/>
  <c r="R133" i="11" s="1"/>
  <c r="S132" i="11" a="1"/>
  <c r="S132" i="11" s="1"/>
  <c r="Z125" i="11" a="1"/>
  <c r="Z125" i="11" s="1"/>
  <c r="U135" i="11" a="1"/>
  <c r="U135" i="11" s="1"/>
  <c r="Y137" i="11" a="1"/>
  <c r="Y137" i="11" s="1"/>
  <c r="Y121" i="11" a="1"/>
  <c r="Y121" i="11" s="1"/>
  <c r="Y102" i="11" a="1"/>
  <c r="Y102" i="11" s="1"/>
  <c r="Z132" i="11" a="1"/>
  <c r="Z132" i="11" s="1"/>
  <c r="U154" i="11" a="1"/>
  <c r="U154" i="11" s="1"/>
  <c r="T133" i="11" a="1"/>
  <c r="T133" i="11" s="1"/>
  <c r="R119" i="11" a="1"/>
  <c r="R119" i="11" s="1"/>
  <c r="U134" i="11" a="1"/>
  <c r="U134" i="11" s="1"/>
  <c r="Y127" i="11" a="1"/>
  <c r="Y127" i="11" s="1"/>
  <c r="Q140" i="11" a="1"/>
  <c r="Q140" i="11" s="1"/>
  <c r="T147" i="11" a="1"/>
  <c r="T147" i="11" s="1"/>
  <c r="W151" i="11" a="1"/>
  <c r="W151" i="11" s="1"/>
  <c r="Y145" i="11" a="1"/>
  <c r="Y145" i="11" s="1"/>
  <c r="R143" i="11" a="1"/>
  <c r="R143" i="11" s="1"/>
  <c r="Y133" i="11" a="1"/>
  <c r="Y133" i="11" s="1"/>
  <c r="Q121" i="11" a="1"/>
  <c r="Q121" i="11" s="1"/>
  <c r="V129" i="11" a="1"/>
  <c r="V129" i="11" s="1"/>
  <c r="Q138" i="11" a="1"/>
  <c r="Q138" i="11" s="1"/>
  <c r="Q125" i="11" a="1"/>
  <c r="Q125" i="11" s="1"/>
  <c r="Z136" i="11" a="1"/>
  <c r="Z136" i="11" s="1"/>
  <c r="Z123" i="11" a="1"/>
  <c r="Z123" i="11" s="1"/>
  <c r="Z155" i="11" a="1"/>
  <c r="Z155" i="11" s="1"/>
  <c r="Y152" i="11" a="1"/>
  <c r="Y152" i="11" s="1"/>
  <c r="W148" i="11" a="1"/>
  <c r="W148" i="11" s="1"/>
  <c r="S148" i="11" a="1"/>
  <c r="S148" i="11" s="1"/>
  <c r="R121" i="11" a="1"/>
  <c r="R121" i="11" s="1"/>
  <c r="R136" i="11" a="1"/>
  <c r="R136" i="11" s="1"/>
  <c r="S152" i="11" a="1"/>
  <c r="S152" i="11" s="1"/>
  <c r="V130" i="11" a="1"/>
  <c r="V130" i="11" s="1"/>
  <c r="Z130" i="11" a="1"/>
  <c r="Z130" i="11" s="1"/>
  <c r="W136" i="11" a="1"/>
  <c r="W136" i="11" s="1"/>
  <c r="Y148" i="11" a="1"/>
  <c r="Y148" i="11" s="1"/>
  <c r="W137" i="11" a="1"/>
  <c r="W137" i="11" s="1"/>
  <c r="T141" i="11" a="1"/>
  <c r="T141" i="11" s="1"/>
  <c r="T143" i="11" a="1"/>
  <c r="T143" i="11" s="1"/>
  <c r="T127" i="11" a="1"/>
  <c r="T127" i="11" s="1"/>
  <c r="S135" i="11" a="1"/>
  <c r="S135" i="11" s="1"/>
  <c r="W147" i="11" a="1"/>
  <c r="W147" i="11" s="1"/>
  <c r="Y154" i="11" a="1"/>
  <c r="Y154" i="11" s="1"/>
  <c r="Z149" i="11" a="1"/>
  <c r="Z149" i="11" s="1"/>
  <c r="U130" i="11" a="1"/>
  <c r="U130" i="11" s="1"/>
  <c r="V138" i="11" a="1"/>
  <c r="V138" i="11" s="1"/>
  <c r="X149" i="11" a="1"/>
  <c r="X149" i="11" s="1"/>
  <c r="S150" i="11" a="1"/>
  <c r="S150" i="11" s="1"/>
  <c r="X124" i="11" a="1"/>
  <c r="X124" i="11" s="1"/>
  <c r="X122" i="11" a="1"/>
  <c r="X122" i="11" s="1"/>
  <c r="Z120" i="11" a="1"/>
  <c r="Z120" i="11" s="1"/>
  <c r="V127" i="11" a="1"/>
  <c r="V127" i="11" s="1"/>
  <c r="W119" i="11" a="1"/>
  <c r="W119" i="11" s="1"/>
  <c r="R147" i="11" a="1"/>
  <c r="R147" i="11" s="1"/>
  <c r="U138" i="11" a="1"/>
  <c r="U138" i="11" s="1"/>
  <c r="W150" i="11" a="1"/>
  <c r="W150" i="11" s="1"/>
  <c r="Q122" i="11" a="1"/>
  <c r="Q122" i="11" s="1"/>
  <c r="X123" i="11" a="1"/>
  <c r="X123" i="11" s="1"/>
  <c r="U155" i="11" a="1"/>
  <c r="U155" i="11" s="1"/>
  <c r="Q152" i="11" a="1"/>
  <c r="Q152" i="11" s="1"/>
  <c r="V134" i="11" a="1"/>
  <c r="V134" i="11" s="1"/>
  <c r="T124" i="11" a="1"/>
  <c r="T124" i="11" s="1"/>
  <c r="X139" i="11" a="1"/>
  <c r="X139" i="11" s="1"/>
  <c r="T132" i="11" a="1"/>
  <c r="T132" i="11" s="1"/>
  <c r="Q142" i="11" a="1"/>
  <c r="Q142" i="11" s="1"/>
  <c r="Q139" i="11" a="1"/>
  <c r="Q139" i="11" s="1"/>
  <c r="Q124" i="11" a="1"/>
  <c r="Q124" i="11" s="1"/>
  <c r="W144" i="11" a="1"/>
  <c r="W144" i="11" s="1"/>
  <c r="T151" i="11" a="1"/>
  <c r="T151" i="11" s="1"/>
  <c r="W145" i="11" a="1"/>
  <c r="W145" i="11" s="1"/>
  <c r="R137" i="11" a="1"/>
  <c r="R137" i="11" s="1"/>
  <c r="Y12" i="11" a="1"/>
  <c r="Y12" i="11" s="1"/>
  <c r="Y11" i="11" a="1"/>
  <c r="Y11" i="11" s="1"/>
  <c r="Z9" i="11" a="1"/>
  <c r="Z9" i="11" s="1"/>
  <c r="V13" i="11" a="1"/>
  <c r="V13" i="11" s="1"/>
  <c r="V12" i="11" a="1"/>
  <c r="V12" i="11" s="1"/>
  <c r="V11" i="11" a="1"/>
  <c r="V11" i="11" s="1"/>
  <c r="T44" i="11" a="1"/>
  <c r="T44" i="11" s="1"/>
  <c r="T43" i="11" a="1"/>
  <c r="T43" i="11" s="1"/>
  <c r="W15" i="11" a="1"/>
  <c r="W15" i="11" s="1"/>
  <c r="W14" i="11" a="1"/>
  <c r="W14" i="11" s="1"/>
  <c r="U18" i="11" a="1"/>
  <c r="U18" i="11" s="1"/>
  <c r="U17" i="11" a="1"/>
  <c r="U17" i="11" s="1"/>
  <c r="U35" i="11" a="1"/>
  <c r="U35" i="11" s="1"/>
  <c r="Z102" i="11" a="1"/>
  <c r="Z102" i="11" s="1"/>
  <c r="S35" i="11" a="1"/>
  <c r="S35" i="11" s="1"/>
  <c r="Q46" i="11" a="1"/>
  <c r="Q46" i="11" s="1"/>
  <c r="Q45" i="11" a="1"/>
  <c r="Q45" i="11" s="1"/>
  <c r="X38" i="11" a="1"/>
  <c r="X38" i="11" s="1"/>
  <c r="U90" i="11" a="1"/>
  <c r="U90" i="11" s="1"/>
  <c r="Q55" i="11" a="1"/>
  <c r="Q55" i="11" s="1"/>
  <c r="S25" i="11" a="1"/>
  <c r="S25" i="11" s="1"/>
  <c r="T114" i="11" a="1"/>
  <c r="T114" i="11" s="1"/>
  <c r="T49" i="11" a="1"/>
  <c r="T49" i="11" s="1"/>
  <c r="Y76" i="11" a="1"/>
  <c r="Y76" i="11" s="1"/>
  <c r="Y75" i="11" a="1"/>
  <c r="Y75" i="11" s="1"/>
  <c r="U67" i="11" a="1"/>
  <c r="U67" i="11" s="1"/>
  <c r="U21" i="11" a="1"/>
  <c r="U21" i="11" s="1"/>
  <c r="W79" i="11" a="1"/>
  <c r="W79" i="11" s="1"/>
  <c r="W78" i="11" a="1"/>
  <c r="W78" i="11" s="1"/>
  <c r="S79" i="11" a="1"/>
  <c r="S79" i="11" s="1"/>
  <c r="Z97" i="11" a="1"/>
  <c r="Z97" i="11" s="1"/>
  <c r="S113" i="11" a="1"/>
  <c r="S113" i="11" s="1"/>
  <c r="Z65" i="11" a="1"/>
  <c r="Z65" i="11" s="1"/>
  <c r="Z64" i="11" a="1"/>
  <c r="Z64" i="11" s="1"/>
  <c r="X55" i="11" a="1"/>
  <c r="X55" i="11" s="1"/>
  <c r="Q10" i="11" a="1"/>
  <c r="Q10" i="11" s="1"/>
  <c r="V103" i="11" a="1"/>
  <c r="V103" i="11" s="1"/>
  <c r="T80" i="11" a="1"/>
  <c r="T80" i="11" s="1"/>
  <c r="R80" i="11" a="1"/>
  <c r="R80" i="11" s="1"/>
  <c r="R79" i="11" a="1"/>
  <c r="R79" i="11" s="1"/>
  <c r="Z35" i="11" a="1"/>
  <c r="Z35" i="11" s="1"/>
  <c r="Z34" i="11" a="1"/>
  <c r="Z34" i="11" s="1"/>
  <c r="T6" i="11" a="1"/>
  <c r="T6" i="11" s="1"/>
  <c r="T67" i="11" a="1"/>
  <c r="T67" i="11" s="1"/>
  <c r="S19" i="11" a="1"/>
  <c r="S19" i="11" s="1"/>
  <c r="S18" i="11" a="1"/>
  <c r="S18" i="11" s="1"/>
  <c r="W67" i="11" a="1"/>
  <c r="W67" i="11" s="1"/>
  <c r="X13" i="11" a="1"/>
  <c r="X13" i="11" s="1"/>
  <c r="S4" i="11" a="1"/>
  <c r="S4" i="11" s="1"/>
  <c r="X61" i="11" a="1"/>
  <c r="X61" i="11" s="1"/>
  <c r="U66" i="11" a="1"/>
  <c r="U66" i="11" s="1"/>
  <c r="U65" i="11" a="1"/>
  <c r="U65" i="11" s="1"/>
  <c r="R117" i="11" a="1"/>
  <c r="R117" i="11" s="1"/>
  <c r="T32" i="11" a="1"/>
  <c r="T32" i="11" s="1"/>
  <c r="T31" i="11" a="1"/>
  <c r="T31" i="11" s="1"/>
  <c r="V27" i="11" a="1"/>
  <c r="V27" i="11" s="1"/>
  <c r="R20" i="11" a="1"/>
  <c r="R20" i="11" s="1"/>
  <c r="V68" i="11" a="1"/>
  <c r="V68" i="11" s="1"/>
  <c r="T117" i="11" a="1"/>
  <c r="T117" i="11" s="1"/>
  <c r="R94" i="11" a="1"/>
  <c r="R94" i="11" s="1"/>
  <c r="S48" i="11" a="1"/>
  <c r="S48" i="11" s="1"/>
  <c r="S47" i="11" a="1"/>
  <c r="S47" i="11" s="1"/>
  <c r="U54" i="11" a="1"/>
  <c r="U54" i="11" s="1"/>
  <c r="Z69" i="11" a="1"/>
  <c r="Z69" i="11" s="1"/>
  <c r="Q75" i="11" a="1"/>
  <c r="Q75" i="11" s="1"/>
  <c r="Y17" i="11" a="1"/>
  <c r="Y17" i="11" s="1"/>
  <c r="Y16" i="11" a="1"/>
  <c r="Y16" i="11" s="1"/>
  <c r="W28" i="11" a="1"/>
  <c r="W28" i="11" s="1"/>
  <c r="W27" i="11" a="1"/>
  <c r="W27" i="11" s="1"/>
  <c r="X36" i="11" a="1"/>
  <c r="X36" i="11" s="1"/>
  <c r="W100" i="11" a="1"/>
  <c r="W100" i="11" s="1"/>
  <c r="W99" i="11" a="1"/>
  <c r="W99" i="11" s="1"/>
  <c r="R77" i="11" a="1"/>
  <c r="R77" i="11" s="1"/>
  <c r="Q65" i="11" a="1"/>
  <c r="Q65" i="11" s="1"/>
  <c r="X91" i="11" a="1"/>
  <c r="X91" i="11" s="1"/>
  <c r="X90" i="11" a="1"/>
  <c r="X90" i="11" s="1"/>
  <c r="X109" i="11" a="1"/>
  <c r="X109" i="11" s="1"/>
  <c r="U78" i="11" a="1"/>
  <c r="U78" i="11" s="1"/>
  <c r="U108" i="11" a="1"/>
  <c r="U108" i="11" s="1"/>
  <c r="S102" i="11" a="1"/>
  <c r="S102" i="11" s="1"/>
  <c r="U26" i="11" a="1"/>
  <c r="U26" i="11" s="1"/>
  <c r="U25" i="11" a="1"/>
  <c r="U25" i="11" s="1"/>
  <c r="Y90" i="11" a="1"/>
  <c r="Y90" i="11" s="1"/>
  <c r="Z104" i="11" a="1"/>
  <c r="Z104" i="11" s="1"/>
  <c r="Z103" i="11" a="1"/>
  <c r="Z103" i="11" s="1"/>
  <c r="Z25" i="11" a="1"/>
  <c r="Z25" i="11" s="1"/>
  <c r="V92" i="11" a="1"/>
  <c r="V92" i="11" s="1"/>
  <c r="V91" i="11" a="1"/>
  <c r="V91" i="11" s="1"/>
  <c r="R38" i="11" a="1"/>
  <c r="R38" i="11" s="1"/>
  <c r="R37" i="11" a="1"/>
  <c r="R37" i="11" s="1"/>
  <c r="V48" i="11" a="1"/>
  <c r="V48" i="11" s="1"/>
  <c r="S93" i="11" a="1"/>
  <c r="S93" i="11" s="1"/>
  <c r="S92" i="11" a="1"/>
  <c r="S92" i="11" s="1"/>
  <c r="X115" i="11" a="1"/>
  <c r="X115" i="11" s="1"/>
  <c r="X114" i="11" a="1"/>
  <c r="X114" i="11" s="1"/>
  <c r="Q79" i="11" a="1"/>
  <c r="Q79" i="11" s="1"/>
  <c r="Q77" i="11" a="1"/>
  <c r="Q77" i="11" s="1"/>
  <c r="Q78" i="11" a="1"/>
  <c r="Q78" i="11" s="1"/>
  <c r="U111" i="11" a="1"/>
  <c r="U111" i="11" s="1"/>
  <c r="U110" i="11" a="1"/>
  <c r="U110" i="11" s="1"/>
  <c r="W76" i="11" a="1"/>
  <c r="W76" i="11" s="1"/>
  <c r="W75" i="11" a="1"/>
  <c r="W75" i="11" s="1"/>
  <c r="W42" i="11" a="1"/>
  <c r="W42" i="11" s="1"/>
  <c r="R70" i="11" a="1"/>
  <c r="R70" i="11" s="1"/>
  <c r="W12" i="11" a="1"/>
  <c r="W12" i="11" s="1"/>
  <c r="X87" i="11" a="1"/>
  <c r="X87" i="11" s="1"/>
  <c r="S101" i="11" a="1"/>
  <c r="S101" i="11" s="1"/>
  <c r="Z82" i="11" a="1"/>
  <c r="Z82" i="11" s="1"/>
  <c r="Z81" i="11" a="1"/>
  <c r="Z81" i="11" s="1"/>
  <c r="Q48" i="11" a="1"/>
  <c r="Q48" i="11" s="1"/>
  <c r="Z80" i="11" a="1"/>
  <c r="Z80" i="11" s="1"/>
  <c r="Y23" i="11" a="1"/>
  <c r="Y23" i="11" s="1"/>
  <c r="Z68" i="11" a="1"/>
  <c r="Z68" i="11" s="1"/>
  <c r="W52" i="11" a="1"/>
  <c r="W52" i="11" s="1"/>
  <c r="W51" i="11" a="1"/>
  <c r="W51" i="11" s="1"/>
  <c r="U8" i="11" a="1"/>
  <c r="U8" i="11" s="1"/>
  <c r="U7" i="11" a="1"/>
  <c r="U7" i="11" s="1"/>
  <c r="X100" i="11" a="1"/>
  <c r="X100" i="11" s="1"/>
  <c r="Q31" i="11" a="1"/>
  <c r="Q31" i="11" s="1"/>
  <c r="Y64" i="11" a="1"/>
  <c r="Y64" i="11" s="1"/>
  <c r="R22" i="11" a="1"/>
  <c r="R22" i="11" s="1"/>
  <c r="R21" i="11" a="1"/>
  <c r="R21" i="11" s="1"/>
  <c r="X47" i="11" a="1"/>
  <c r="X47" i="11" s="1"/>
  <c r="X46" i="11" a="1"/>
  <c r="X46" i="11" s="1"/>
  <c r="W111" i="11" a="1"/>
  <c r="W111" i="11" s="1"/>
  <c r="Y55" i="11" a="1"/>
  <c r="Y55" i="11" s="1"/>
  <c r="Y36" i="11" a="1"/>
  <c r="Y36" i="11" s="1"/>
  <c r="Z87" i="11" a="1"/>
  <c r="Z87" i="11" s="1"/>
  <c r="Q43" i="11" a="1"/>
  <c r="Q43" i="11" s="1"/>
  <c r="Y60" i="11" a="1"/>
  <c r="Y60" i="11" s="1"/>
  <c r="V5" i="11" a="1"/>
  <c r="V5" i="11" s="1"/>
  <c r="S96" i="11" a="1"/>
  <c r="S96" i="11" s="1"/>
  <c r="Z63" i="11" a="1"/>
  <c r="Z63" i="11" s="1"/>
  <c r="R49" i="11" a="1"/>
  <c r="R49" i="11" s="1"/>
  <c r="R48" i="11" a="1"/>
  <c r="R48" i="11" s="1"/>
  <c r="T24" i="11" a="1"/>
  <c r="T24" i="11" s="1"/>
  <c r="X28" i="11" a="1"/>
  <c r="X28" i="11" s="1"/>
  <c r="X27" i="11" a="1"/>
  <c r="X27" i="11" s="1"/>
  <c r="U6" i="11" a="1"/>
  <c r="U6" i="11" s="1"/>
  <c r="S73" i="11" a="1"/>
  <c r="S73" i="11" s="1"/>
  <c r="X45" i="11" a="1"/>
  <c r="X45" i="11" s="1"/>
  <c r="W108" i="11" a="1"/>
  <c r="W108" i="11" s="1"/>
  <c r="U85" i="11" a="1"/>
  <c r="U85" i="11" s="1"/>
  <c r="U84" i="11" a="1"/>
  <c r="U84" i="11" s="1"/>
  <c r="U83" i="11" a="1"/>
  <c r="U83" i="11" s="1"/>
  <c r="X94" i="11" a="1"/>
  <c r="X94" i="11" s="1"/>
  <c r="X93" i="11" a="1"/>
  <c r="X93" i="11" s="1"/>
  <c r="T13" i="11" a="1"/>
  <c r="T13" i="11" s="1"/>
  <c r="T12" i="11" a="1"/>
  <c r="T12" i="11" s="1"/>
  <c r="U3" i="11" a="1"/>
  <c r="U3" i="11" s="1"/>
  <c r="X71" i="11" a="1"/>
  <c r="X71" i="11" s="1"/>
  <c r="X70" i="11" a="1"/>
  <c r="X70" i="11" s="1"/>
  <c r="T62" i="11" a="1"/>
  <c r="T62" i="11" s="1"/>
  <c r="R47" i="11" a="1"/>
  <c r="R47" i="11" s="1"/>
  <c r="T109" i="11" a="1"/>
  <c r="T109" i="11" s="1"/>
  <c r="R86" i="11" a="1"/>
  <c r="R86" i="11" s="1"/>
  <c r="X102" i="11" a="1"/>
  <c r="X102" i="11" s="1"/>
  <c r="X101" i="11" a="1"/>
  <c r="X101" i="11" s="1"/>
  <c r="U53" i="11" a="1"/>
  <c r="U53" i="11" s="1"/>
  <c r="U51" i="11" a="1"/>
  <c r="U51" i="11" s="1"/>
  <c r="U52" i="11" a="1"/>
  <c r="U52" i="11" s="1"/>
  <c r="Y15" i="11" a="1"/>
  <c r="Y15" i="11" s="1"/>
  <c r="R73" i="11" a="1"/>
  <c r="R73" i="11" s="1"/>
  <c r="Q27" i="11" a="1"/>
  <c r="Q27" i="11" s="1"/>
  <c r="S75" i="11" a="1"/>
  <c r="S75" i="11" s="1"/>
  <c r="S74" i="11" a="1"/>
  <c r="S74" i="11" s="1"/>
  <c r="T26" i="11" a="1"/>
  <c r="T26" i="11" s="1"/>
  <c r="T25" i="11" a="1"/>
  <c r="T25" i="11" s="1"/>
  <c r="R19" i="11" a="1"/>
  <c r="R19" i="11" s="1"/>
  <c r="R18" i="11" a="1"/>
  <c r="R18" i="11" s="1"/>
  <c r="R82" i="11" a="1"/>
  <c r="R82" i="11" s="1"/>
  <c r="R85" i="11" a="1"/>
  <c r="R85" i="11" s="1"/>
  <c r="R84" i="11" a="1"/>
  <c r="R84" i="11" s="1"/>
  <c r="R40" i="11" a="1"/>
  <c r="R40" i="11" s="1"/>
  <c r="T35" i="11" a="1"/>
  <c r="T35" i="11" s="1"/>
  <c r="Y35" i="11" a="1"/>
  <c r="Y35" i="11" s="1"/>
  <c r="S76" i="11" a="1"/>
  <c r="S76" i="11" s="1"/>
  <c r="V15" i="11" a="1"/>
  <c r="V15" i="11" s="1"/>
  <c r="V14" i="11" a="1"/>
  <c r="V14" i="11" s="1"/>
  <c r="Z6" i="11" a="1"/>
  <c r="Z6" i="11" s="1"/>
  <c r="Z5" i="11" a="1"/>
  <c r="Z5" i="11" s="1"/>
  <c r="Y74" i="11" a="1"/>
  <c r="Y74" i="11" s="1"/>
  <c r="Y73" i="11" a="1"/>
  <c r="Y73" i="11" s="1"/>
  <c r="S68" i="11" a="1"/>
  <c r="S68" i="11" s="1"/>
  <c r="T92" i="11" a="1"/>
  <c r="T92" i="11" s="1"/>
  <c r="W25" i="11" a="1"/>
  <c r="W25" i="11" s="1"/>
  <c r="Z51" i="11" a="1"/>
  <c r="Z51" i="11" s="1"/>
  <c r="Z50" i="11" a="1"/>
  <c r="Z50" i="11" s="1"/>
  <c r="W16" i="11" a="1"/>
  <c r="W16" i="11" s="1"/>
  <c r="U106" i="11" a="1"/>
  <c r="U106" i="11" s="1"/>
  <c r="S83" i="11" a="1"/>
  <c r="S83" i="11" s="1"/>
  <c r="X31" i="11" a="1"/>
  <c r="X31" i="11" s="1"/>
  <c r="V116" i="11" a="1"/>
  <c r="V116" i="11" s="1"/>
  <c r="T89" i="11" a="1"/>
  <c r="T89" i="11" s="1"/>
  <c r="S23" i="11" a="1"/>
  <c r="S23" i="11" s="1"/>
  <c r="S34" i="11" a="1"/>
  <c r="S34" i="11" s="1"/>
  <c r="Z30" i="11" a="1"/>
  <c r="Z30" i="11" s="1"/>
  <c r="Z29" i="11" a="1"/>
  <c r="Z29" i="11" s="1"/>
  <c r="X44" i="11" a="1"/>
  <c r="X44" i="11" s="1"/>
  <c r="X42" i="11" a="1"/>
  <c r="X42" i="11" s="1"/>
  <c r="X43" i="11" a="1"/>
  <c r="X43" i="11" s="1"/>
  <c r="X30" i="11" a="1"/>
  <c r="X30" i="11" s="1"/>
  <c r="X29" i="11" a="1"/>
  <c r="X29" i="11" s="1"/>
  <c r="X7" i="11" a="1"/>
  <c r="X7" i="11" s="1"/>
  <c r="X6" i="11" a="1"/>
  <c r="X6" i="11" s="1"/>
  <c r="X80" i="11" a="1"/>
  <c r="X80" i="11" s="1"/>
  <c r="X79" i="11" a="1"/>
  <c r="X79" i="11" s="1"/>
  <c r="Z19" i="11" a="1"/>
  <c r="Z19" i="11" s="1"/>
  <c r="Z17" i="11" a="1"/>
  <c r="Z17" i="11" s="1"/>
  <c r="W47" i="11" a="1"/>
  <c r="W47" i="11" s="1"/>
  <c r="W74" i="11" a="1"/>
  <c r="W74" i="11" s="1"/>
  <c r="W73" i="11" a="1"/>
  <c r="W73" i="11" s="1"/>
  <c r="R113" i="11" a="1"/>
  <c r="R113" i="11" s="1"/>
  <c r="R112" i="11" a="1"/>
  <c r="R112" i="11" s="1"/>
  <c r="U16" i="11" a="1"/>
  <c r="U16" i="11" s="1"/>
  <c r="U24" i="11" a="1"/>
  <c r="U24" i="11" s="1"/>
  <c r="X15" i="11" a="1"/>
  <c r="X15" i="11" s="1"/>
  <c r="X14" i="11" a="1"/>
  <c r="X14" i="11" s="1"/>
  <c r="T110" i="11" a="1"/>
  <c r="T110" i="11" s="1"/>
  <c r="X50" i="11" a="1"/>
  <c r="X50" i="11" s="1"/>
  <c r="X66" i="11" a="1"/>
  <c r="X66" i="11" s="1"/>
  <c r="S32" i="11" a="1"/>
  <c r="S32" i="11" s="1"/>
  <c r="S30" i="11" a="1"/>
  <c r="S30" i="11" s="1"/>
  <c r="S31" i="11" a="1"/>
  <c r="S31" i="11" s="1"/>
  <c r="Q102" i="11" a="1"/>
  <c r="Q102" i="11" s="1"/>
  <c r="V71" i="11" a="1"/>
  <c r="V71" i="11" s="1"/>
  <c r="V70" i="11" a="1"/>
  <c r="V70" i="11" s="1"/>
  <c r="Q67" i="11" a="1"/>
  <c r="Q67" i="11" s="1"/>
  <c r="Q66" i="11" a="1"/>
  <c r="Q66" i="11" s="1"/>
  <c r="S44" i="11" a="1"/>
  <c r="S44" i="11" s="1"/>
  <c r="R57" i="11" a="1"/>
  <c r="R57" i="11" s="1"/>
  <c r="W7" i="11" a="1"/>
  <c r="W7" i="11" s="1"/>
  <c r="W6" i="11" a="1"/>
  <c r="W6" i="11" s="1"/>
  <c r="Z12" i="11" a="1"/>
  <c r="Z12" i="11" s="1"/>
  <c r="Z15" i="11" a="1"/>
  <c r="Z15" i="11" s="1"/>
  <c r="S56" i="11" a="1"/>
  <c r="S56" i="11" s="1"/>
  <c r="U114" i="11" a="1"/>
  <c r="U114" i="11" s="1"/>
  <c r="Q97" i="11" a="1"/>
  <c r="Q97" i="11" s="1"/>
  <c r="Z101" i="11" a="1"/>
  <c r="Z101" i="11" s="1"/>
  <c r="Z100" i="11" a="1"/>
  <c r="Z100" i="11" s="1"/>
  <c r="S90" i="11" a="1"/>
  <c r="S90" i="11" s="1"/>
  <c r="S89" i="11" a="1"/>
  <c r="S89" i="11" s="1"/>
  <c r="W21" i="11" a="1"/>
  <c r="W21" i="11" s="1"/>
  <c r="V77" i="11" a="1"/>
  <c r="V77" i="11" s="1"/>
  <c r="W65" i="11" a="1"/>
  <c r="W65" i="11" s="1"/>
  <c r="W64" i="11" a="1"/>
  <c r="W64" i="11" s="1"/>
  <c r="R115" i="11" a="1"/>
  <c r="R115" i="11" s="1"/>
  <c r="U109" i="11" a="1"/>
  <c r="U109" i="11" s="1"/>
  <c r="R35" i="11" a="1"/>
  <c r="R35" i="11" s="1"/>
  <c r="R34" i="11" a="1"/>
  <c r="R34" i="11" s="1"/>
  <c r="W23" i="11" a="1"/>
  <c r="W23" i="11" s="1"/>
  <c r="X10" i="11" a="1"/>
  <c r="X10" i="11" s="1"/>
  <c r="X34" i="11" a="1"/>
  <c r="X34" i="11" s="1"/>
  <c r="X81" i="11" a="1"/>
  <c r="X81" i="11" s="1"/>
  <c r="Y38" i="11" a="1"/>
  <c r="Y38" i="11" s="1"/>
  <c r="W31" i="11" a="1"/>
  <c r="W31" i="11" s="1"/>
  <c r="W97" i="11" a="1"/>
  <c r="W97" i="11" s="1"/>
  <c r="T100" i="11" a="1"/>
  <c r="T100" i="11" s="1"/>
  <c r="Y47" i="11" a="1"/>
  <c r="Y47" i="11" s="1"/>
  <c r="R43" i="11" a="1"/>
  <c r="R43" i="11" s="1"/>
  <c r="R41" i="11" a="1"/>
  <c r="R41" i="11" s="1"/>
  <c r="R42" i="11" a="1"/>
  <c r="R42" i="11" s="1"/>
  <c r="U43" i="11" a="1"/>
  <c r="U43" i="11" s="1"/>
  <c r="U82" i="11" a="1"/>
  <c r="U82" i="11" s="1"/>
  <c r="Z27" i="11" a="1"/>
  <c r="Z27" i="11" s="1"/>
  <c r="W20" i="11" a="1"/>
  <c r="W20" i="11" s="1"/>
  <c r="W19" i="11" a="1"/>
  <c r="W19" i="11" s="1"/>
  <c r="Q83" i="11" a="1"/>
  <c r="Q83" i="11" s="1"/>
  <c r="T78" i="11" a="1"/>
  <c r="T78" i="11" s="1"/>
  <c r="T77" i="11" a="1"/>
  <c r="T77" i="11" s="1"/>
  <c r="V110" i="11" a="1"/>
  <c r="V110" i="11" s="1"/>
  <c r="V109" i="11" a="1"/>
  <c r="V109" i="11" s="1"/>
  <c r="S33" i="11" a="1"/>
  <c r="S33" i="11" s="1"/>
  <c r="R59" i="11" a="1"/>
  <c r="R59" i="11" s="1"/>
  <c r="R58" i="11" a="1"/>
  <c r="R58" i="11" s="1"/>
  <c r="S29" i="11" a="1"/>
  <c r="S29" i="11" s="1"/>
  <c r="S112" i="11" a="1"/>
  <c r="S112" i="11" s="1"/>
  <c r="Q89" i="11" a="1"/>
  <c r="Q89" i="11" s="1"/>
  <c r="T50" i="11" a="1"/>
  <c r="T50" i="11" s="1"/>
  <c r="V39" i="11" a="1"/>
  <c r="V39" i="11" s="1"/>
  <c r="V85" i="11" a="1"/>
  <c r="V85" i="11" s="1"/>
  <c r="S27" i="11" a="1"/>
  <c r="S27" i="11" s="1"/>
  <c r="S26" i="11" a="1"/>
  <c r="S26" i="11" s="1"/>
  <c r="Y104" i="11" a="1"/>
  <c r="Y104" i="11" s="1"/>
  <c r="Y103" i="11" a="1"/>
  <c r="Y103" i="11" s="1"/>
  <c r="Q57" i="11" a="1"/>
  <c r="Q57" i="11" s="1"/>
  <c r="Q56" i="11" a="1"/>
  <c r="Q56" i="11" s="1"/>
  <c r="Y33" i="11" a="1"/>
  <c r="Y33" i="11" s="1"/>
  <c r="Y84" i="11" a="1"/>
  <c r="Y84" i="11" s="1"/>
  <c r="W86" i="11" a="1"/>
  <c r="W86" i="11" s="1"/>
  <c r="W85" i="11" a="1"/>
  <c r="W85" i="11" s="1"/>
  <c r="Q109" i="11" a="1"/>
  <c r="Q109" i="11" s="1"/>
  <c r="Q107" i="11" a="1"/>
  <c r="Q107" i="11" s="1"/>
  <c r="Q108" i="11" a="1"/>
  <c r="Q108" i="11" s="1"/>
  <c r="Q104" i="11" a="1"/>
  <c r="Q104" i="11" s="1"/>
  <c r="Q103" i="11" a="1"/>
  <c r="Q103" i="11" s="1"/>
  <c r="Q99" i="11" a="1"/>
  <c r="Q99" i="11" s="1"/>
  <c r="Q98" i="11" a="1"/>
  <c r="Q98" i="11" s="1"/>
  <c r="R6" i="11" a="1"/>
  <c r="R6" i="11" s="1"/>
  <c r="T107" i="11" a="1"/>
  <c r="T107" i="11" s="1"/>
  <c r="Y6" i="11" a="1"/>
  <c r="Y6" i="11" s="1"/>
  <c r="Y5" i="11" a="1"/>
  <c r="Y5" i="11" s="1"/>
  <c r="Q30" i="11" a="1"/>
  <c r="Q30" i="11" s="1"/>
  <c r="Q29" i="11" a="1"/>
  <c r="Q29" i="11" s="1"/>
  <c r="Q28" i="11" a="1"/>
  <c r="Q28" i="11" s="1"/>
  <c r="T11" i="11" a="1"/>
  <c r="T11" i="11" s="1"/>
  <c r="T10" i="11" a="1"/>
  <c r="T10" i="11" s="1"/>
  <c r="Y9" i="11" a="1"/>
  <c r="Y9" i="11" s="1"/>
  <c r="Y8" i="11" a="1"/>
  <c r="Y8" i="11" s="1"/>
  <c r="Y101" i="11" a="1"/>
  <c r="Y101" i="11" s="1"/>
  <c r="V30" i="11" a="1"/>
  <c r="V30" i="11" s="1"/>
  <c r="Y49" i="11" a="1"/>
  <c r="Y49" i="11" s="1"/>
  <c r="Y48" i="11" a="1"/>
  <c r="Y48" i="11" s="1"/>
  <c r="U58" i="11" a="1"/>
  <c r="U58" i="11" s="1"/>
  <c r="U57" i="11" a="1"/>
  <c r="U57" i="11" s="1"/>
  <c r="T81" i="11" a="1"/>
  <c r="T81" i="11" s="1"/>
  <c r="U39" i="11" a="1"/>
  <c r="U39" i="11" s="1"/>
  <c r="Y112" i="11" a="1"/>
  <c r="Y112" i="11" s="1"/>
  <c r="Y111" i="11" a="1"/>
  <c r="Y111" i="11" s="1"/>
  <c r="Q26" i="11" a="1"/>
  <c r="Q26" i="11" s="1"/>
  <c r="Z60" i="11" a="1"/>
  <c r="Z60" i="11" s="1"/>
  <c r="T65" i="11" a="1"/>
  <c r="T65" i="11" s="1"/>
  <c r="T64" i="11" a="1"/>
  <c r="T64" i="11" s="1"/>
  <c r="U77" i="11" a="1"/>
  <c r="U77" i="11" s="1"/>
  <c r="U76" i="11" a="1"/>
  <c r="U76" i="11" s="1"/>
  <c r="Y61" i="11" a="1"/>
  <c r="Y61" i="11" s="1"/>
  <c r="T34" i="11" a="1"/>
  <c r="T34" i="11" s="1"/>
  <c r="T33" i="11" a="1"/>
  <c r="T33" i="11" s="1"/>
  <c r="X62" i="11" a="1"/>
  <c r="X62" i="11" s="1"/>
  <c r="V18" i="11" a="1"/>
  <c r="V18" i="11" s="1"/>
  <c r="V17" i="11" a="1"/>
  <c r="V17" i="11" s="1"/>
  <c r="Z106" i="11" a="1"/>
  <c r="Z106" i="11" s="1"/>
  <c r="X118" i="11" a="1"/>
  <c r="X118" i="11" s="1"/>
  <c r="V16" i="11" a="1"/>
  <c r="V16" i="11" s="1"/>
  <c r="X95" i="11" a="1"/>
  <c r="X95" i="11" s="1"/>
  <c r="Z112" i="11" a="1"/>
  <c r="Z112" i="11" s="1"/>
  <c r="U100" i="11" a="1"/>
  <c r="U100" i="11" s="1"/>
  <c r="Q5" i="11" a="1"/>
  <c r="Q5" i="11" s="1"/>
  <c r="Q115" i="11" a="1"/>
  <c r="Q115" i="11" s="1"/>
  <c r="V72" i="11" a="1"/>
  <c r="V72" i="11" s="1"/>
  <c r="W44" i="11" a="1"/>
  <c r="W44" i="11" s="1"/>
  <c r="Z107" i="11" a="1"/>
  <c r="Z107" i="11" s="1"/>
  <c r="Y78" i="11" a="1"/>
  <c r="Y78" i="11" s="1"/>
  <c r="W36" i="11" a="1"/>
  <c r="W36" i="11" s="1"/>
  <c r="W35" i="11" a="1"/>
  <c r="W35" i="11" s="1"/>
  <c r="Y85" i="11" a="1"/>
  <c r="Y85" i="11" s="1"/>
  <c r="Y72" i="11" a="1"/>
  <c r="Y72" i="11" s="1"/>
  <c r="X20" i="11" a="1"/>
  <c r="X20" i="11" s="1"/>
  <c r="X23" i="11" a="1"/>
  <c r="X23" i="11" s="1"/>
  <c r="T16" i="11" a="1"/>
  <c r="T16" i="11" s="1"/>
  <c r="X64" i="11" a="1"/>
  <c r="X64" i="11" s="1"/>
  <c r="T8" i="11" a="1"/>
  <c r="T8" i="11" s="1"/>
  <c r="V108" i="11" a="1"/>
  <c r="V108" i="11" s="1"/>
  <c r="U60" i="11" a="1"/>
  <c r="U60" i="11" s="1"/>
  <c r="U29" i="11" a="1"/>
  <c r="U29" i="11" s="1"/>
  <c r="U28" i="11" a="1"/>
  <c r="U28" i="11" s="1"/>
  <c r="Z7" i="11" a="1"/>
  <c r="Z7" i="11" s="1"/>
  <c r="V8" i="11" a="1"/>
  <c r="V8" i="11" s="1"/>
  <c r="U73" i="11" a="1"/>
  <c r="U73" i="11" s="1"/>
  <c r="U72" i="11" a="1"/>
  <c r="U72" i="11" s="1"/>
  <c r="U10" i="11" a="1"/>
  <c r="U10" i="11" s="1"/>
  <c r="U9" i="11" a="1"/>
  <c r="U9" i="11" s="1"/>
  <c r="S28" i="11" a="1"/>
  <c r="S28" i="11" s="1"/>
  <c r="W8" i="11" a="1"/>
  <c r="W8" i="11" s="1"/>
  <c r="Z79" i="11" a="1"/>
  <c r="Z79" i="11" s="1"/>
  <c r="U31" i="11" a="1"/>
  <c r="U31" i="11" s="1"/>
  <c r="U34" i="11" a="1"/>
  <c r="U34" i="11" s="1"/>
  <c r="U33" i="11" a="1"/>
  <c r="U33" i="11" s="1"/>
  <c r="V42" i="11" a="1"/>
  <c r="V42" i="11" s="1"/>
  <c r="V41" i="11" a="1"/>
  <c r="V41" i="11" s="1"/>
  <c r="V87" i="11" a="1"/>
  <c r="V87" i="11" s="1"/>
  <c r="V86" i="11" a="1"/>
  <c r="V86" i="11" s="1"/>
  <c r="X59" i="11" a="1"/>
  <c r="X59" i="11" s="1"/>
  <c r="X58" i="11" a="1"/>
  <c r="X58" i="11" s="1"/>
  <c r="Z43" i="11" a="1"/>
  <c r="Z43" i="11" s="1"/>
  <c r="U104" i="11" a="1"/>
  <c r="U104" i="11" s="1"/>
  <c r="U103" i="11" a="1"/>
  <c r="U103" i="11" s="1"/>
  <c r="X57" i="11" a="1"/>
  <c r="X57" i="11" s="1"/>
  <c r="X56" i="11" a="1"/>
  <c r="X56" i="11" s="1"/>
  <c r="W55" i="11" a="1"/>
  <c r="W55" i="11" s="1"/>
  <c r="W54" i="11" a="1"/>
  <c r="W54" i="11" s="1"/>
  <c r="Y50" i="11" a="1"/>
  <c r="Y50" i="11" s="1"/>
  <c r="R15" i="11" a="1"/>
  <c r="R15" i="11" s="1"/>
  <c r="S88" i="11" a="1"/>
  <c r="S88" i="11" s="1"/>
  <c r="T40" i="11" a="1"/>
  <c r="T40" i="11" s="1"/>
  <c r="Q33" i="11" a="1"/>
  <c r="Q33" i="11" s="1"/>
  <c r="Q32" i="11" a="1"/>
  <c r="Q32" i="11" s="1"/>
  <c r="Z90" i="11" a="1"/>
  <c r="Z90" i="11" s="1"/>
  <c r="S86" i="11" a="1"/>
  <c r="S86" i="11" s="1"/>
  <c r="Q118" i="11" a="1"/>
  <c r="Q118" i="11" s="1"/>
  <c r="U116" i="11" a="1"/>
  <c r="U116" i="11" s="1"/>
  <c r="Q41" i="11" a="1"/>
  <c r="Q41" i="11" s="1"/>
  <c r="Q40" i="11" a="1"/>
  <c r="Q40" i="11" s="1"/>
  <c r="S65" i="11" a="1"/>
  <c r="S65" i="11" s="1"/>
  <c r="X41" i="11" a="1"/>
  <c r="X41" i="11" s="1"/>
  <c r="X40" i="11" a="1"/>
  <c r="X40" i="11" s="1"/>
  <c r="X39" i="11" a="1"/>
  <c r="X39" i="11" s="1"/>
  <c r="Q17" i="11" a="1"/>
  <c r="Q17" i="11" s="1"/>
  <c r="Q16" i="11" a="1"/>
  <c r="Q16" i="11" s="1"/>
  <c r="Z94" i="11" a="1"/>
  <c r="Z94" i="11" s="1"/>
  <c r="Z75" i="11" a="1"/>
  <c r="Z75" i="11" s="1"/>
  <c r="Z74" i="11" a="1"/>
  <c r="Z74" i="11" s="1"/>
  <c r="Y56" i="11" a="1"/>
  <c r="Y56" i="11" s="1"/>
  <c r="W18" i="11" a="1"/>
  <c r="W18" i="11" s="1"/>
  <c r="W17" i="11" a="1"/>
  <c r="W17" i="11" s="1"/>
  <c r="S67" i="11" a="1"/>
  <c r="S67" i="11" s="1"/>
  <c r="S66" i="11" a="1"/>
  <c r="S66" i="11" s="1"/>
  <c r="U87" i="11" a="1"/>
  <c r="U87" i="11" s="1"/>
  <c r="U86" i="11" a="1"/>
  <c r="U86" i="11" s="1"/>
  <c r="S98" i="11" a="1"/>
  <c r="S98" i="11" s="1"/>
  <c r="S97" i="11" a="1"/>
  <c r="S97" i="11" s="1"/>
  <c r="S118" i="11" a="1"/>
  <c r="S118" i="11" s="1"/>
  <c r="U62" i="11" a="1"/>
  <c r="U62" i="11" s="1"/>
  <c r="Q12" i="11" a="1"/>
  <c r="Q12" i="11" s="1"/>
  <c r="T104" i="11" a="1"/>
  <c r="T104" i="11" s="1"/>
  <c r="Y34" i="11" a="1"/>
  <c r="Y34" i="11" s="1"/>
  <c r="Q4" i="11" a="1"/>
  <c r="Q4" i="11" s="1"/>
  <c r="Q3" i="11" a="1"/>
  <c r="Q3" i="11" s="1"/>
  <c r="U102" i="11" a="1"/>
  <c r="U102" i="11" s="1"/>
  <c r="R97" i="11" a="1"/>
  <c r="R97" i="11" s="1"/>
  <c r="V112" i="11" a="1"/>
  <c r="V112" i="11" s="1"/>
  <c r="Y21" i="11" a="1"/>
  <c r="Y21" i="11" s="1"/>
  <c r="S55" i="11" a="1"/>
  <c r="S55" i="11" s="1"/>
  <c r="Q47" i="11" a="1"/>
  <c r="Q47" i="11" s="1"/>
  <c r="S22" i="11" a="1"/>
  <c r="S22" i="11" s="1"/>
  <c r="R91" i="11" a="1"/>
  <c r="R91" i="11" s="1"/>
  <c r="R90" i="11" a="1"/>
  <c r="R90" i="11" s="1"/>
  <c r="T69" i="11" a="1"/>
  <c r="T69" i="11" s="1"/>
  <c r="T68" i="11" a="1"/>
  <c r="T68" i="11" s="1"/>
  <c r="X97" i="11" a="1"/>
  <c r="X97" i="11" s="1"/>
  <c r="Y70" i="11" a="1"/>
  <c r="Y70" i="11" s="1"/>
  <c r="Y69" i="11" a="1"/>
  <c r="Y69" i="11" s="1"/>
  <c r="V61" i="11" a="1"/>
  <c r="V61" i="11" s="1"/>
  <c r="V60" i="11" a="1"/>
  <c r="V60" i="11" s="1"/>
  <c r="U118" i="11" a="1"/>
  <c r="U118" i="11" s="1"/>
  <c r="U117" i="11" a="1"/>
  <c r="U117" i="11" s="1"/>
  <c r="S9" i="11" a="1"/>
  <c r="S9" i="11" s="1"/>
  <c r="X69" i="11" a="1"/>
  <c r="X69" i="11" s="1"/>
  <c r="X67" i="11" a="1"/>
  <c r="X67" i="11" s="1"/>
  <c r="X68" i="11" a="1"/>
  <c r="X68" i="11" s="1"/>
  <c r="U92" i="11" a="1"/>
  <c r="U92" i="11" s="1"/>
  <c r="U91" i="11" a="1"/>
  <c r="U91" i="11" s="1"/>
  <c r="R110" i="11" a="1"/>
  <c r="R110" i="11" s="1"/>
  <c r="R109" i="11" a="1"/>
  <c r="R109" i="11" s="1"/>
  <c r="X22" i="11" a="1"/>
  <c r="X22" i="11" s="1"/>
  <c r="R108" i="11" a="1"/>
  <c r="R108" i="11" s="1"/>
  <c r="T21" i="11" a="1"/>
  <c r="T21" i="11" s="1"/>
  <c r="T20" i="11" a="1"/>
  <c r="T20" i="11" s="1"/>
  <c r="W38" i="11" a="1"/>
  <c r="W38" i="11" s="1"/>
  <c r="U80" i="11" a="1"/>
  <c r="U80" i="11" s="1"/>
  <c r="W9" i="11" a="1"/>
  <c r="W9" i="11" s="1"/>
  <c r="X17" i="11" a="1"/>
  <c r="X17" i="11" s="1"/>
  <c r="X21" i="11" a="1"/>
  <c r="X21" i="11" s="1"/>
  <c r="U64" i="11" a="1"/>
  <c r="U64" i="11" s="1"/>
  <c r="W5" i="11" a="1"/>
  <c r="W5" i="11" s="1"/>
  <c r="W63" i="11" a="1"/>
  <c r="W63" i="11" s="1"/>
  <c r="X84" i="11" a="1"/>
  <c r="X84" i="11" s="1"/>
  <c r="T54" i="11" a="1"/>
  <c r="T54" i="11" s="1"/>
  <c r="R72" i="11" a="1"/>
  <c r="R72" i="11" s="1"/>
  <c r="R96" i="11" a="1"/>
  <c r="R96" i="11" s="1"/>
  <c r="R95" i="11" a="1"/>
  <c r="R95" i="11" s="1"/>
  <c r="V98" i="11" a="1"/>
  <c r="V98" i="11" s="1"/>
  <c r="V97" i="11" a="1"/>
  <c r="V97" i="11" s="1"/>
  <c r="W105" i="11" a="1"/>
  <c r="W105" i="11" s="1"/>
  <c r="V28" i="11" a="1"/>
  <c r="V28" i="11" s="1"/>
  <c r="V31" i="11" a="1"/>
  <c r="V31" i="11" s="1"/>
  <c r="R24" i="11" a="1"/>
  <c r="R24" i="11" s="1"/>
  <c r="T72" i="11" a="1"/>
  <c r="T72" i="11" s="1"/>
  <c r="T71" i="11" a="1"/>
  <c r="T71" i="11" s="1"/>
  <c r="V21" i="11" a="1"/>
  <c r="V21" i="11" s="1"/>
  <c r="U50" i="11" a="1"/>
  <c r="U50" i="11" s="1"/>
  <c r="U49" i="11" a="1"/>
  <c r="U49" i="11" s="1"/>
  <c r="S115" i="11" a="1"/>
  <c r="S115" i="11" s="1"/>
  <c r="U97" i="11" a="1"/>
  <c r="U97" i="11" s="1"/>
  <c r="Y79" i="11" a="1"/>
  <c r="Y79" i="11" s="1"/>
  <c r="S37" i="11" a="1"/>
  <c r="S37" i="11" s="1"/>
  <c r="W24" i="11" a="1"/>
  <c r="W24" i="11" s="1"/>
  <c r="S17" i="11" a="1"/>
  <c r="S17" i="11" s="1"/>
  <c r="S80" i="11" a="1"/>
  <c r="S80" i="11" s="1"/>
  <c r="R23" i="11" a="1"/>
  <c r="R23" i="11" s="1"/>
  <c r="V51" i="11" a="1"/>
  <c r="V51" i="11" s="1"/>
  <c r="T48" i="11" a="1"/>
  <c r="T48" i="11" s="1"/>
  <c r="T47" i="11" a="1"/>
  <c r="T47" i="11" s="1"/>
  <c r="Q39" i="11" a="1"/>
  <c r="Q39" i="11" s="1"/>
  <c r="Y63" i="11" a="1"/>
  <c r="Y63" i="11" s="1"/>
  <c r="W13" i="11" a="1"/>
  <c r="W13" i="11" s="1"/>
  <c r="T93" i="11" a="1"/>
  <c r="T93" i="11" s="1"/>
  <c r="V75" i="11" a="1"/>
  <c r="V75" i="11" s="1"/>
  <c r="S54" i="11" a="1"/>
  <c r="S54" i="11" s="1"/>
  <c r="Q111" i="11" a="1"/>
  <c r="Q111" i="11" s="1"/>
  <c r="X12" i="11" a="1"/>
  <c r="X12" i="11" s="1"/>
  <c r="X11" i="11" a="1"/>
  <c r="X11" i="11" s="1"/>
  <c r="U94" i="11" a="1"/>
  <c r="U94" i="11" s="1"/>
  <c r="S62" i="11" a="1"/>
  <c r="S62" i="11" s="1"/>
  <c r="T58" i="11" a="1"/>
  <c r="T58" i="11" s="1"/>
  <c r="Y27" i="11" a="1"/>
  <c r="Y27" i="11" s="1"/>
  <c r="Q94" i="11" a="1"/>
  <c r="Q94" i="11" s="1"/>
  <c r="S51" i="11" a="1"/>
  <c r="S51" i="11" s="1"/>
  <c r="S49" i="11" a="1"/>
  <c r="S49" i="11" s="1"/>
  <c r="S50" i="11" a="1"/>
  <c r="S50" i="11" s="1"/>
  <c r="T45" i="11" a="1"/>
  <c r="T45" i="11" s="1"/>
  <c r="W98" i="11" a="1"/>
  <c r="W98" i="11" s="1"/>
  <c r="Z93" i="11" a="1"/>
  <c r="Z93" i="11" s="1"/>
  <c r="Z48" i="11" a="1"/>
  <c r="Z48" i="11" s="1"/>
  <c r="Q71" i="11" a="1"/>
  <c r="Q71" i="11" s="1"/>
  <c r="S52" i="11" a="1"/>
  <c r="S52" i="11" s="1"/>
  <c r="T29" i="11" a="1"/>
  <c r="T29" i="11" s="1"/>
  <c r="T28" i="11" a="1"/>
  <c r="T28" i="11" s="1"/>
  <c r="T27" i="11" a="1"/>
  <c r="T27" i="11" s="1"/>
  <c r="Q9" i="11" a="1"/>
  <c r="Q9" i="11" s="1"/>
  <c r="Q8" i="11" a="1"/>
  <c r="Q8" i="11" s="1"/>
  <c r="Y91" i="11" a="1"/>
  <c r="Y91" i="11" s="1"/>
  <c r="Y25" i="11" a="1"/>
  <c r="Y25" i="11" s="1"/>
  <c r="Q93" i="11" a="1"/>
  <c r="Q93" i="11" s="1"/>
  <c r="X86" i="11" a="1"/>
  <c r="X86" i="11" s="1"/>
  <c r="X85" i="11" a="1"/>
  <c r="X85" i="11" s="1"/>
  <c r="S108" i="11" a="1"/>
  <c r="S108" i="11" s="1"/>
  <c r="U5" i="11" a="1"/>
  <c r="U5" i="11" s="1"/>
  <c r="Q54" i="11" a="1"/>
  <c r="Q54" i="11" s="1"/>
  <c r="Q52" i="11" a="1"/>
  <c r="Q52" i="11" s="1"/>
  <c r="V19" i="11" a="1"/>
  <c r="V19" i="11" s="1"/>
  <c r="V94" i="11" a="1"/>
  <c r="V94" i="11" s="1"/>
  <c r="W113" i="11" a="1"/>
  <c r="W113" i="11" s="1"/>
  <c r="W92" i="11" a="1"/>
  <c r="W92" i="11" s="1"/>
  <c r="W91" i="11" a="1"/>
  <c r="W91" i="11" s="1"/>
  <c r="Y87" i="11" a="1"/>
  <c r="Y87" i="11" s="1"/>
  <c r="Y86" i="11" a="1"/>
  <c r="Y86" i="11" s="1"/>
  <c r="Q15" i="11" a="1"/>
  <c r="Q15" i="11" s="1"/>
  <c r="Z85" i="11" a="1"/>
  <c r="Z85" i="11" s="1"/>
  <c r="Z84" i="11" a="1"/>
  <c r="Z84" i="11" s="1"/>
  <c r="T38" i="11" a="1"/>
  <c r="T38" i="11" s="1"/>
  <c r="U45" i="11" a="1"/>
  <c r="U45" i="11" s="1"/>
  <c r="U44" i="11" a="1"/>
  <c r="U44" i="11" s="1"/>
  <c r="R9" i="11" a="1"/>
  <c r="R9" i="11" s="1"/>
  <c r="T98" i="11" a="1"/>
  <c r="T98" i="11" s="1"/>
  <c r="T97" i="11" a="1"/>
  <c r="T97" i="11" s="1"/>
  <c r="R52" i="11" a="1"/>
  <c r="R52" i="11" s="1"/>
  <c r="W70" i="11" a="1"/>
  <c r="W70" i="11" s="1"/>
  <c r="T52" i="11" a="1"/>
  <c r="T52" i="11" s="1"/>
  <c r="Q116" i="11" a="1"/>
  <c r="Q116" i="11" s="1"/>
  <c r="R74" i="11" a="1"/>
  <c r="R74" i="11" s="1"/>
  <c r="Q13" i="11" a="1"/>
  <c r="Q13" i="11" s="1"/>
  <c r="U70" i="11" a="1"/>
  <c r="U70" i="11" s="1"/>
  <c r="Y37" i="11" a="1"/>
  <c r="Y37" i="11" s="1"/>
  <c r="Q53" i="11" a="1"/>
  <c r="Q53" i="11" s="1"/>
  <c r="X35" i="11" a="1"/>
  <c r="X35" i="11" s="1"/>
  <c r="T39" i="11" a="1"/>
  <c r="T39" i="11" s="1"/>
  <c r="W106" i="11" a="1"/>
  <c r="W106" i="11" s="1"/>
  <c r="Z59" i="11" a="1"/>
  <c r="Z59" i="11" s="1"/>
  <c r="Z58" i="11" a="1"/>
  <c r="Z58" i="11" s="1"/>
  <c r="W57" i="11" a="1"/>
  <c r="W57" i="11" s="1"/>
  <c r="W56" i="11" a="1"/>
  <c r="W56" i="11" s="1"/>
  <c r="V59" i="11" a="1"/>
  <c r="V59" i="11" s="1"/>
  <c r="S46" i="11" a="1"/>
  <c r="S46" i="11" s="1"/>
  <c r="S45" i="11" a="1"/>
  <c r="S45" i="11" s="1"/>
  <c r="Q73" i="11" a="1"/>
  <c r="Q73" i="11" s="1"/>
  <c r="Q72" i="11" a="1"/>
  <c r="Q72" i="11" s="1"/>
  <c r="T88" i="11" a="1"/>
  <c r="T88" i="11" s="1"/>
  <c r="Z28" i="11" a="1"/>
  <c r="Z28" i="11" s="1"/>
  <c r="W104" i="11" a="1"/>
  <c r="W104" i="11" s="1"/>
  <c r="U89" i="11" a="1"/>
  <c r="U89" i="11" s="1"/>
  <c r="W93" i="11" a="1"/>
  <c r="W93" i="11" s="1"/>
  <c r="V7" i="11" a="1"/>
  <c r="V7" i="11" s="1"/>
  <c r="V6" i="11" a="1"/>
  <c r="V6" i="11" s="1"/>
  <c r="W32" i="11" a="1"/>
  <c r="W32" i="11" s="1"/>
  <c r="V89" i="11" a="1"/>
  <c r="V89" i="11" s="1"/>
  <c r="Y18" i="11" a="1"/>
  <c r="Y18" i="11" s="1"/>
  <c r="Y39" i="11" a="1"/>
  <c r="Y39" i="11" s="1"/>
  <c r="Z11" i="11" a="1"/>
  <c r="Z11" i="11" s="1"/>
  <c r="Z10" i="11" a="1"/>
  <c r="Z10" i="11" s="1"/>
  <c r="S70" i="11" a="1"/>
  <c r="S70" i="11" s="1"/>
  <c r="S69" i="11" a="1"/>
  <c r="S69" i="11" s="1"/>
  <c r="U15" i="11" a="1"/>
  <c r="U15" i="11" s="1"/>
  <c r="U71" i="11" a="1"/>
  <c r="U71" i="11" s="1"/>
  <c r="X5" i="11" a="1"/>
  <c r="X5" i="11" s="1"/>
  <c r="V90" i="11" a="1"/>
  <c r="V90" i="11" s="1"/>
  <c r="Z67" i="11" a="1"/>
  <c r="Z67" i="11" s="1"/>
  <c r="R89" i="11" a="1"/>
  <c r="R89" i="11" s="1"/>
  <c r="R88" i="11" a="1"/>
  <c r="R88" i="11" s="1"/>
  <c r="T113" i="11" a="1"/>
  <c r="T113" i="11" s="1"/>
  <c r="Y51" i="11" a="1"/>
  <c r="Y51" i="11" s="1"/>
  <c r="R39" i="11" a="1"/>
  <c r="R39" i="11" s="1"/>
  <c r="Y31" i="11" a="1"/>
  <c r="Y31" i="11" s="1"/>
  <c r="V79" i="11" a="1"/>
  <c r="V79" i="11" s="1"/>
  <c r="R46" i="11" a="1"/>
  <c r="R46" i="11" s="1"/>
  <c r="R45" i="11" a="1"/>
  <c r="R45" i="11" s="1"/>
  <c r="R44" i="11" a="1"/>
  <c r="R44" i="11" s="1"/>
  <c r="T19" i="11" a="1"/>
  <c r="T19" i="11" s="1"/>
  <c r="Y4" i="11" a="1"/>
  <c r="Y4" i="11" s="1"/>
  <c r="Y3" i="11" a="1"/>
  <c r="Y3" i="11" s="1"/>
  <c r="V106" i="11" a="1"/>
  <c r="V106" i="11" s="1"/>
  <c r="Y44" i="11" a="1"/>
  <c r="Y44" i="11" s="1"/>
  <c r="Y43" i="11" a="1"/>
  <c r="Y43" i="11" s="1"/>
  <c r="V23" i="11" a="1"/>
  <c r="V23" i="11" s="1"/>
  <c r="V22" i="11" a="1"/>
  <c r="V22" i="11" s="1"/>
  <c r="Z44" i="11" a="1"/>
  <c r="Z44" i="11" s="1"/>
  <c r="U32" i="11" a="1"/>
  <c r="U32" i="11" s="1"/>
  <c r="Q25" i="11" a="1"/>
  <c r="Q25" i="11" s="1"/>
  <c r="Q24" i="11" a="1"/>
  <c r="Q24" i="11" s="1"/>
  <c r="Q86" i="11" a="1"/>
  <c r="Q86" i="11" s="1"/>
  <c r="Q85" i="11" a="1"/>
  <c r="Q85" i="11" s="1"/>
  <c r="V35" i="11" a="1"/>
  <c r="V35" i="11" s="1"/>
  <c r="S61" i="11" a="1"/>
  <c r="S61" i="11" s="1"/>
  <c r="U63" i="11" a="1"/>
  <c r="U63" i="11" s="1"/>
  <c r="Z22" i="11" a="1"/>
  <c r="Z22" i="11" s="1"/>
  <c r="Z21" i="11" a="1"/>
  <c r="Z21" i="11" s="1"/>
  <c r="Z46" i="11" a="1"/>
  <c r="Z46" i="11" s="1"/>
  <c r="W69" i="11" a="1"/>
  <c r="W69" i="11" s="1"/>
  <c r="U38" i="11" a="1"/>
  <c r="U38" i="11" s="1"/>
  <c r="R99" i="11" a="1"/>
  <c r="R99" i="11" s="1"/>
  <c r="Y81" i="11" a="1"/>
  <c r="Y81" i="11" s="1"/>
  <c r="X4" i="11" a="1"/>
  <c r="X4" i="11" s="1"/>
  <c r="X3" i="11" a="1"/>
  <c r="X3" i="11" s="1"/>
  <c r="X117" i="11" a="1"/>
  <c r="X117" i="11" s="1"/>
  <c r="V44" i="11" a="1"/>
  <c r="V44" i="11" s="1"/>
  <c r="Q84" i="11" a="1"/>
  <c r="Q84" i="11" s="1"/>
  <c r="Q68" i="11" a="1"/>
  <c r="Q68" i="11" s="1"/>
  <c r="V64" i="11" a="1"/>
  <c r="V64" i="11" s="1"/>
  <c r="Z39" i="11" a="1"/>
  <c r="Z39" i="11" s="1"/>
  <c r="Z99" i="11" a="1"/>
  <c r="Z99" i="11" s="1"/>
  <c r="T76" i="11" a="1"/>
  <c r="T76" i="11" s="1"/>
  <c r="V55" i="11" a="1"/>
  <c r="V55" i="11" s="1"/>
  <c r="S105" i="11" a="1"/>
  <c r="S105" i="11" s="1"/>
  <c r="Y107" i="11" a="1"/>
  <c r="Y107" i="11" s="1"/>
  <c r="W77" i="11" a="1"/>
  <c r="W77" i="11" s="1"/>
  <c r="V56" i="11" a="1"/>
  <c r="V56" i="11" s="1"/>
  <c r="U13" i="11" a="1"/>
  <c r="U13" i="11" s="1"/>
  <c r="U12" i="11" a="1"/>
  <c r="U12" i="11" s="1"/>
  <c r="U69" i="11" a="1"/>
  <c r="U69" i="11" s="1"/>
  <c r="U68" i="11" a="1"/>
  <c r="U68" i="11" s="1"/>
  <c r="Y41" i="11" a="1"/>
  <c r="Y41" i="11" s="1"/>
  <c r="Y40" i="11" a="1"/>
  <c r="Y40" i="11" s="1"/>
  <c r="W34" i="11" a="1"/>
  <c r="W34" i="11" s="1"/>
  <c r="W33" i="11" a="1"/>
  <c r="W33" i="11" s="1"/>
  <c r="W101" i="11" a="1"/>
  <c r="W101" i="11" s="1"/>
  <c r="Y113" i="11" a="1"/>
  <c r="Y113" i="11" s="1"/>
  <c r="T59" i="11" a="1"/>
  <c r="T59" i="11" s="1"/>
  <c r="Y45" i="11" a="1"/>
  <c r="Y45" i="11" s="1"/>
  <c r="W45" i="11" a="1"/>
  <c r="W45" i="11" s="1"/>
  <c r="T22" i="11" a="1"/>
  <c r="T22" i="11" s="1"/>
  <c r="X8" i="11" a="1"/>
  <c r="X8" i="11" s="1"/>
  <c r="T115" i="11" a="1"/>
  <c r="T115" i="11" s="1"/>
  <c r="Y82" i="11" a="1"/>
  <c r="Y82" i="11" s="1"/>
  <c r="Y58" i="11" a="1"/>
  <c r="Y58" i="11" s="1"/>
  <c r="R10" i="11" a="1"/>
  <c r="R10" i="11" s="1"/>
  <c r="Y98" i="11" a="1"/>
  <c r="Y98" i="11" s="1"/>
  <c r="V73" i="11" a="1"/>
  <c r="V73" i="11" s="1"/>
  <c r="U20" i="11" a="1"/>
  <c r="U20" i="11" s="1"/>
  <c r="V88" i="11" a="1"/>
  <c r="V88" i="11" s="1"/>
  <c r="W43" i="11" a="1"/>
  <c r="W43" i="11" s="1"/>
  <c r="X108" i="11" a="1"/>
  <c r="X108" i="11" s="1"/>
  <c r="V45" i="11" a="1"/>
  <c r="V45" i="11" s="1"/>
  <c r="X107" i="11" a="1"/>
  <c r="X107" i="11" s="1"/>
  <c r="X106" i="11" a="1"/>
  <c r="X106" i="11" s="1"/>
  <c r="W72" i="11" a="1"/>
  <c r="W72" i="11" s="1"/>
  <c r="S11" i="11" a="1"/>
  <c r="S11" i="11" s="1"/>
  <c r="S10" i="11" a="1"/>
  <c r="S10" i="11" s="1"/>
  <c r="Z16" i="11" a="1"/>
  <c r="Z16" i="11" s="1"/>
  <c r="W60" i="11" a="1"/>
  <c r="W60" i="11" s="1"/>
  <c r="W59" i="11" a="1"/>
  <c r="W59" i="11" s="1"/>
  <c r="Q38" i="11" a="1"/>
  <c r="Q38" i="11" s="1"/>
  <c r="W10" i="11" a="1"/>
  <c r="W10" i="11" s="1"/>
  <c r="Y20" i="11" a="1"/>
  <c r="Y20" i="11" s="1"/>
  <c r="T101" i="11" a="1"/>
  <c r="T101" i="11" s="1"/>
  <c r="V101" i="11" a="1"/>
  <c r="V101" i="11" s="1"/>
  <c r="V100" i="11" a="1"/>
  <c r="V100" i="11" s="1"/>
  <c r="V99" i="11" a="1"/>
  <c r="V99" i="11" s="1"/>
  <c r="T14" i="11" a="1"/>
  <c r="T14" i="11" s="1"/>
  <c r="W109" i="11" a="1"/>
  <c r="W109" i="11" s="1"/>
  <c r="V4" i="11" a="1"/>
  <c r="V4" i="11" s="1"/>
  <c r="W90" i="11" a="1"/>
  <c r="W90" i="11" s="1"/>
  <c r="Y19" i="11" a="1"/>
  <c r="Y19" i="11" s="1"/>
  <c r="Q76" i="11" a="1"/>
  <c r="Q76" i="11" s="1"/>
  <c r="Q23" i="11" a="1"/>
  <c r="Q23" i="11" s="1"/>
  <c r="X78" i="11" a="1"/>
  <c r="X78" i="11" s="1"/>
  <c r="X77" i="11" a="1"/>
  <c r="X77" i="11" s="1"/>
  <c r="Q20" i="11" a="1"/>
  <c r="Q20" i="11" s="1"/>
  <c r="T96" i="11" a="1"/>
  <c r="T96" i="11" s="1"/>
  <c r="T95" i="11" a="1"/>
  <c r="T95" i="11" s="1"/>
  <c r="Y93" i="11" a="1"/>
  <c r="Y93" i="11" s="1"/>
  <c r="V10" i="11" a="1"/>
  <c r="V10" i="11" s="1"/>
  <c r="Q59" i="11" a="1"/>
  <c r="Q59" i="11" s="1"/>
  <c r="Y54" i="11" a="1"/>
  <c r="Y54" i="11" s="1"/>
  <c r="W39" i="11" a="1"/>
  <c r="W39" i="11" s="1"/>
  <c r="T85" i="11" a="1"/>
  <c r="T85" i="11" s="1"/>
  <c r="T56" i="11" a="1"/>
  <c r="T56" i="11" s="1"/>
  <c r="T55" i="11" a="1"/>
  <c r="T55" i="11" s="1"/>
  <c r="U56" i="11" a="1"/>
  <c r="U56" i="11" s="1"/>
  <c r="U55" i="11" a="1"/>
  <c r="U55" i="11" s="1"/>
  <c r="R27" i="11" a="1"/>
  <c r="R27" i="11" s="1"/>
  <c r="R26" i="11" a="1"/>
  <c r="R26" i="11" s="1"/>
  <c r="Y67" i="11" a="1"/>
  <c r="Y67" i="11" s="1"/>
  <c r="X52" i="11" a="1"/>
  <c r="X52" i="11" s="1"/>
  <c r="X51" i="11" a="1"/>
  <c r="X51" i="11" s="1"/>
  <c r="S40" i="11" a="1"/>
  <c r="S40" i="11" s="1"/>
  <c r="S39" i="11" a="1"/>
  <c r="S39" i="11" s="1"/>
  <c r="Z32" i="11" a="1"/>
  <c r="Z32" i="11" s="1"/>
  <c r="Z31" i="11" a="1"/>
  <c r="Z31" i="11" s="1"/>
  <c r="Z91" i="11" a="1"/>
  <c r="Z91" i="11" s="1"/>
  <c r="U47" i="11" a="1"/>
  <c r="U47" i="11" s="1"/>
  <c r="Q58" i="11" a="1"/>
  <c r="Q58" i="11" s="1"/>
  <c r="T83" i="11" a="1"/>
  <c r="T83" i="11" s="1"/>
  <c r="T82" i="11" a="1"/>
  <c r="T82" i="11" s="1"/>
  <c r="X54" i="11" a="1"/>
  <c r="X54" i="11" s="1"/>
  <c r="U75" i="11" a="1"/>
  <c r="U75" i="11" s="1"/>
  <c r="X49" i="11" a="1"/>
  <c r="X49" i="11" s="1"/>
  <c r="Y110" i="11" a="1"/>
  <c r="Y110" i="11" s="1"/>
  <c r="Y109" i="11" a="1"/>
  <c r="Y109" i="11" s="1"/>
  <c r="W87" i="11" a="1"/>
  <c r="W87" i="11" s="1"/>
  <c r="X26" i="11" a="1"/>
  <c r="X26" i="11" s="1"/>
  <c r="V34" i="11" a="1"/>
  <c r="V34" i="11" s="1"/>
  <c r="V33" i="11" a="1"/>
  <c r="V33" i="11" s="1"/>
  <c r="V67" i="11" a="1"/>
  <c r="V67" i="11" s="1"/>
  <c r="Z54" i="11" a="1"/>
  <c r="Z54" i="11" s="1"/>
  <c r="Z52" i="11" a="1"/>
  <c r="Z52" i="11" s="1"/>
  <c r="Z53" i="11" a="1"/>
  <c r="Z53" i="11" s="1"/>
  <c r="Y7" i="11" a="1"/>
  <c r="Y7" i="11" s="1"/>
  <c r="Z73" i="11" a="1"/>
  <c r="Z73" i="11" s="1"/>
  <c r="T70" i="11" a="1"/>
  <c r="T70" i="11" s="1"/>
  <c r="R51" i="11" a="1"/>
  <c r="R51" i="11" s="1"/>
  <c r="R50" i="11" a="1"/>
  <c r="R50" i="11" s="1"/>
  <c r="X105" i="11" a="1"/>
  <c r="X105" i="11" s="1"/>
  <c r="X104" i="11" a="1"/>
  <c r="X104" i="11" s="1"/>
  <c r="V82" i="11" a="1"/>
  <c r="V82" i="11" s="1"/>
  <c r="R64" i="11" a="1"/>
  <c r="R64" i="11" s="1"/>
  <c r="Z111" i="11" a="1"/>
  <c r="Z111" i="11" s="1"/>
  <c r="U23" i="11" a="1"/>
  <c r="U23" i="11" s="1"/>
  <c r="U22" i="11" a="1"/>
  <c r="U22" i="11" s="1"/>
  <c r="Q62" i="11" a="1"/>
  <c r="Q62" i="11" s="1"/>
  <c r="Q61" i="11" a="1"/>
  <c r="Q61" i="11" s="1"/>
  <c r="Y68" i="11" a="1"/>
  <c r="Y68" i="11" s="1"/>
  <c r="S21" i="11" a="1"/>
  <c r="S21" i="11" s="1"/>
  <c r="S20" i="11" a="1"/>
  <c r="S20" i="11" s="1"/>
  <c r="R83" i="11" a="1"/>
  <c r="R83" i="11" s="1"/>
  <c r="V52" i="11" a="1"/>
  <c r="V52" i="11" s="1"/>
  <c r="U46" i="11" a="1"/>
  <c r="U46" i="11" s="1"/>
  <c r="Q106" i="11" a="1"/>
  <c r="Q106" i="11" s="1"/>
  <c r="Q105" i="11" a="1"/>
  <c r="Q105" i="11" s="1"/>
  <c r="W115" i="11" a="1"/>
  <c r="W115" i="11" s="1"/>
  <c r="W114" i="11" a="1"/>
  <c r="W114" i="11" s="1"/>
  <c r="T118" i="11" a="1"/>
  <c r="T118" i="11" s="1"/>
  <c r="R31" i="11" a="1"/>
  <c r="R31" i="11" s="1"/>
  <c r="Q82" i="11" a="1"/>
  <c r="Q82" i="11" s="1"/>
  <c r="Z14" i="11" a="1"/>
  <c r="Z14" i="11" s="1"/>
  <c r="Z115" i="11" a="1"/>
  <c r="Z115" i="11" s="1"/>
  <c r="V63" i="11" a="1"/>
  <c r="V63" i="11" s="1"/>
  <c r="W49" i="11" a="1"/>
  <c r="W49" i="11" s="1"/>
  <c r="W48" i="11" a="1"/>
  <c r="W48" i="11" s="1"/>
  <c r="V93" i="11" a="1"/>
  <c r="V93" i="11" s="1"/>
  <c r="W83" i="11" a="1"/>
  <c r="W83" i="11" s="1"/>
  <c r="S99" i="11" a="1"/>
  <c r="S99" i="11" s="1"/>
  <c r="Q50" i="11" a="1"/>
  <c r="Q50" i="11" s="1"/>
  <c r="Q95" i="11" a="1"/>
  <c r="Q95" i="11" s="1"/>
  <c r="Y115" i="11" a="1"/>
  <c r="Y115" i="11" s="1"/>
  <c r="Y13" i="11" a="1"/>
  <c r="Y13" i="11" s="1"/>
  <c r="Q69" i="11" a="1"/>
  <c r="Q69" i="11" s="1"/>
  <c r="T111" i="11" a="1"/>
  <c r="T111" i="11" s="1"/>
  <c r="T94" i="11" a="1"/>
  <c r="T94" i="11" s="1"/>
  <c r="X83" i="11" a="1"/>
  <c r="X83" i="11" s="1"/>
  <c r="S59" i="11" a="1"/>
  <c r="S59" i="11" s="1"/>
  <c r="X48" i="11" a="1"/>
  <c r="X48" i="11" s="1"/>
  <c r="Z18" i="11" a="1"/>
  <c r="Z18" i="11" s="1"/>
  <c r="R76" i="11" a="1"/>
  <c r="R76" i="11" s="1"/>
  <c r="Z38" i="11" a="1"/>
  <c r="Z38" i="11" s="1"/>
  <c r="V38" i="11" a="1"/>
  <c r="V38" i="11" s="1"/>
  <c r="W89" i="11" a="1"/>
  <c r="W89" i="11" s="1"/>
  <c r="Z96" i="11" a="1"/>
  <c r="Z96" i="11" s="1"/>
  <c r="X111" i="11" a="1"/>
  <c r="X111" i="11" s="1"/>
  <c r="R105" i="11" a="1"/>
  <c r="R105" i="11" s="1"/>
  <c r="T15" i="11" a="1"/>
  <c r="T15" i="11" s="1"/>
  <c r="X18" i="11" a="1"/>
  <c r="X18" i="11" s="1"/>
  <c r="Y30" i="11" a="1"/>
  <c r="Y30" i="11" s="1"/>
  <c r="S38" i="11" a="1"/>
  <c r="S38" i="11" s="1"/>
  <c r="V118" i="11" a="1"/>
  <c r="V118" i="11" s="1"/>
  <c r="S91" i="11" a="1"/>
  <c r="S91" i="11" s="1"/>
  <c r="V76" i="11" a="1"/>
  <c r="V76" i="11" s="1"/>
  <c r="X74" i="11" a="1"/>
  <c r="X74" i="11" s="1"/>
  <c r="T5" i="11" a="1"/>
  <c r="T5" i="11" s="1"/>
  <c r="Y57" i="11" a="1"/>
  <c r="Y57" i="11" s="1"/>
  <c r="W50" i="11" a="1"/>
  <c r="W50" i="11" s="1"/>
  <c r="S36" i="11" a="1"/>
  <c r="S36" i="11" s="1"/>
  <c r="W37" i="11" a="1"/>
  <c r="W37" i="11" s="1"/>
  <c r="R107" i="11" a="1"/>
  <c r="R107" i="11" s="1"/>
  <c r="T66" i="11" a="1"/>
  <c r="T66" i="11" s="1"/>
  <c r="R54" i="11" a="1"/>
  <c r="R54" i="11" s="1"/>
  <c r="R63" i="11" a="1"/>
  <c r="R63" i="11" s="1"/>
  <c r="R14" i="11" a="1"/>
  <c r="R14" i="11" s="1"/>
  <c r="T30" i="11" a="1"/>
  <c r="T30" i="11" s="1"/>
  <c r="Z36" i="11" a="1"/>
  <c r="Z36" i="11" s="1"/>
  <c r="X92" i="11" a="1"/>
  <c r="X92" i="11" s="1"/>
  <c r="T79" i="11" a="1"/>
  <c r="T79" i="11" s="1"/>
  <c r="Q34" i="11" a="1"/>
  <c r="Q34" i="11" s="1"/>
  <c r="Q113" i="11" a="1"/>
  <c r="Q113" i="11" s="1"/>
  <c r="S114" i="11" a="1"/>
  <c r="S114" i="11" s="1"/>
  <c r="V81" i="11" a="1"/>
  <c r="V81" i="11" s="1"/>
  <c r="Z26" i="11" a="1"/>
  <c r="Z26" i="11" s="1"/>
  <c r="Y105" i="11" a="1"/>
  <c r="Y105" i="11" s="1"/>
  <c r="Q11" i="11" a="1"/>
  <c r="Q11" i="11" s="1"/>
  <c r="Z114" i="11" a="1"/>
  <c r="Z114" i="11" s="1"/>
  <c r="S57" i="11" a="1"/>
  <c r="S57" i="11" s="1"/>
  <c r="Z62" i="11" a="1"/>
  <c r="Z62" i="11" s="1"/>
  <c r="T9" i="11" a="1"/>
  <c r="T9" i="11" s="1"/>
  <c r="U40" i="11" a="1"/>
  <c r="U40" i="11" s="1"/>
  <c r="W26" i="11" a="1"/>
  <c r="W26" i="11" s="1"/>
  <c r="R25" i="11" a="1"/>
  <c r="R25" i="11" s="1"/>
  <c r="V29" i="11" a="1"/>
  <c r="V29" i="11" s="1"/>
  <c r="R28" i="11" a="1"/>
  <c r="R28" i="11" s="1"/>
  <c r="X82" i="11" a="1"/>
  <c r="X82" i="11" s="1"/>
  <c r="V58" i="11" a="1"/>
  <c r="V58" i="11" s="1"/>
  <c r="T51" i="11" a="1"/>
  <c r="T51" i="11" s="1"/>
  <c r="R5" i="11" a="1"/>
  <c r="R5" i="11" s="1"/>
  <c r="Z42" i="11" a="1"/>
  <c r="Z42" i="11" s="1"/>
  <c r="U19" i="11" a="1"/>
  <c r="U19" i="11" s="1"/>
  <c r="Y106" i="11" a="1"/>
  <c r="Y106" i="11" s="1"/>
  <c r="S117" i="11" a="1"/>
  <c r="S117" i="11" s="1"/>
  <c r="S109" i="11" a="1"/>
  <c r="S109" i="11" s="1"/>
  <c r="S85" i="11" a="1"/>
  <c r="S85" i="11" s="1"/>
  <c r="W118" i="11" a="1"/>
  <c r="W118" i="11" s="1"/>
  <c r="V117" i="11" a="1"/>
  <c r="V117" i="11" s="1"/>
  <c r="X25" i="11" a="1"/>
  <c r="X25" i="11" s="1"/>
  <c r="Q81" i="11" a="1"/>
  <c r="Q81" i="11" s="1"/>
  <c r="R67" i="11" a="1"/>
  <c r="R67" i="11" s="1"/>
  <c r="R55" i="11" a="1"/>
  <c r="R55" i="11" s="1"/>
  <c r="Z109" i="11" a="1"/>
  <c r="Z109" i="11" s="1"/>
  <c r="Z118" i="11" a="1"/>
  <c r="Z118" i="11" s="1"/>
  <c r="V114" i="11" a="1"/>
  <c r="V114" i="11" s="1"/>
  <c r="T90" i="11" a="1"/>
  <c r="T90" i="11" s="1"/>
  <c r="X88" i="11" a="1"/>
  <c r="X88" i="11" s="1"/>
  <c r="U59" i="11" a="1"/>
  <c r="U59" i="11" s="1"/>
  <c r="T103" i="11" a="1"/>
  <c r="T103" i="11" s="1"/>
  <c r="R30" i="11" a="1"/>
  <c r="R30" i="11" s="1"/>
  <c r="Q35" i="11" a="1"/>
  <c r="Q35" i="11" s="1"/>
  <c r="R93" i="11" a="1"/>
  <c r="R93" i="11" s="1"/>
  <c r="Q114" i="11" a="1"/>
  <c r="Q114" i="11" s="1"/>
  <c r="Y53" i="11" a="1"/>
  <c r="Y53" i="11" s="1"/>
  <c r="V26" i="11" a="1"/>
  <c r="V26" i="11" s="1"/>
  <c r="S43" i="11" a="1"/>
  <c r="S43" i="11" s="1"/>
  <c r="X53" i="11" a="1"/>
  <c r="X53" i="11" s="1"/>
  <c r="U14" i="11" a="1"/>
  <c r="U14" i="11" s="1"/>
  <c r="T91" i="11" a="1"/>
  <c r="T91" i="11" s="1"/>
  <c r="W94" i="11" a="1"/>
  <c r="W94" i="11" s="1"/>
  <c r="S6" i="11" a="1"/>
  <c r="S6" i="11" s="1"/>
  <c r="V24" i="11" a="1"/>
  <c r="V24" i="11" s="1"/>
  <c r="U96" i="11" a="1"/>
  <c r="U96" i="11" s="1"/>
  <c r="Y10" i="11" a="1"/>
  <c r="Y10" i="11" s="1"/>
  <c r="Q44" i="11" a="1"/>
  <c r="Q44" i="11" s="1"/>
  <c r="T42" i="11" a="1"/>
  <c r="T42" i="11" s="1"/>
  <c r="V53" i="11" a="1"/>
  <c r="V53" i="11" s="1"/>
  <c r="T3" i="11" a="1"/>
  <c r="T3" i="11" s="1"/>
  <c r="Z92" i="11" a="1"/>
  <c r="Z92" i="11" s="1"/>
  <c r="V84" i="11" a="1"/>
  <c r="V84" i="11" s="1"/>
  <c r="W53" i="11" a="1"/>
  <c r="W53" i="11" s="1"/>
  <c r="U48" i="11" a="1"/>
  <c r="U48" i="11" s="1"/>
  <c r="S81" i="11" a="1"/>
  <c r="S81" i="11" s="1"/>
  <c r="Z105" i="11" a="1"/>
  <c r="Z105" i="11" s="1"/>
  <c r="R103" i="11" a="1"/>
  <c r="R103" i="11" s="1"/>
  <c r="S100" i="11" a="1"/>
  <c r="S100" i="11" s="1"/>
  <c r="Y80" i="11" a="1"/>
  <c r="Y80" i="11" s="1"/>
  <c r="W3" i="11" a="1"/>
  <c r="W3" i="11" s="1"/>
  <c r="S107" i="11" a="1"/>
  <c r="S107" i="11" s="1"/>
  <c r="U4" i="11" a="1"/>
  <c r="U4" i="11" s="1"/>
  <c r="V9" i="11" a="1"/>
  <c r="V9" i="11" s="1"/>
  <c r="R3" i="11" a="1"/>
  <c r="R3" i="11" s="1"/>
  <c r="Y92" i="11" a="1"/>
  <c r="Y92" i="11" s="1"/>
  <c r="X65" i="11" a="1"/>
  <c r="X65" i="11" s="1"/>
  <c r="Y77" i="11" a="1"/>
  <c r="Y77" i="11" s="1"/>
  <c r="Q63" i="11" a="1"/>
  <c r="Q63" i="11" s="1"/>
  <c r="U79" i="11" a="1"/>
  <c r="U79" i="11" s="1"/>
  <c r="Q42" i="11" a="1"/>
  <c r="Q42" i="11" s="1"/>
  <c r="U61" i="11" a="1"/>
  <c r="U61" i="11" s="1"/>
  <c r="Y52" i="11" a="1"/>
  <c r="Y52" i="11" s="1"/>
  <c r="W62" i="11" a="1"/>
  <c r="W62" i="11" s="1"/>
  <c r="V43" i="11" a="1"/>
  <c r="V43" i="11" s="1"/>
  <c r="W11" i="11" a="1"/>
  <c r="W11" i="11" s="1"/>
  <c r="Y29" i="11" a="1"/>
  <c r="Y29" i="11" s="1"/>
  <c r="T74" i="11" a="1"/>
  <c r="T74" i="11" s="1"/>
  <c r="V83" i="11" a="1"/>
  <c r="V83" i="11" s="1"/>
  <c r="R102" i="11" a="1"/>
  <c r="R102" i="11" s="1"/>
  <c r="Q37" i="11" a="1"/>
  <c r="Q37" i="11" s="1"/>
  <c r="S5" i="11" a="1"/>
  <c r="S5" i="11" s="1"/>
  <c r="T46" i="11" a="1"/>
  <c r="T46" i="11" s="1"/>
  <c r="X60" i="11" a="1"/>
  <c r="X60" i="11" s="1"/>
  <c r="V66" i="11" a="1"/>
  <c r="V66" i="11" s="1"/>
  <c r="X96" i="11" a="1"/>
  <c r="X96" i="11" s="1"/>
  <c r="Z113" i="11" a="1"/>
  <c r="Z113" i="11" s="1"/>
  <c r="T87" i="11" a="1"/>
  <c r="T87" i="11" s="1"/>
  <c r="Z70" i="11" a="1"/>
  <c r="Z70" i="11" s="1"/>
  <c r="V78" i="11" a="1"/>
  <c r="V78" i="11" s="1"/>
  <c r="T84" i="11" a="1"/>
  <c r="T84" i="11" s="1"/>
  <c r="R81" i="11" a="1"/>
  <c r="R81" i="11" s="1"/>
  <c r="S14" i="11" a="1"/>
  <c r="S14" i="11" s="1"/>
  <c r="T106" i="11" a="1"/>
  <c r="T106" i="11" s="1"/>
  <c r="V32" i="11" a="1"/>
  <c r="V32" i="11" s="1"/>
  <c r="U101" i="11" a="1"/>
  <c r="U101" i="11" s="1"/>
  <c r="R16" i="11" a="1"/>
  <c r="R16" i="11" s="1"/>
  <c r="V107" i="11" a="1"/>
  <c r="V107" i="11" s="1"/>
  <c r="U98" i="11" a="1"/>
  <c r="U98" i="11" s="1"/>
  <c r="S116" i="11" a="1"/>
  <c r="S116" i="11" s="1"/>
  <c r="Z49" i="11" a="1"/>
  <c r="Z49" i="11" s="1"/>
  <c r="Y62" i="11" a="1"/>
  <c r="Y62" i="11" s="1"/>
  <c r="R104" i="11" a="1"/>
  <c r="R104" i="11" s="1"/>
  <c r="X73" i="11" a="1"/>
  <c r="X73" i="11" s="1"/>
  <c r="S84" i="11" a="1"/>
  <c r="S84" i="11" s="1"/>
  <c r="Q112" i="11" a="1"/>
  <c r="Q112" i="11" s="1"/>
  <c r="X24" i="11" a="1"/>
  <c r="X24" i="11" s="1"/>
  <c r="X116" i="11" a="1"/>
  <c r="X116" i="11" s="1"/>
  <c r="W112" i="11" a="1"/>
  <c r="W112" i="11" s="1"/>
  <c r="R56" i="11" a="1"/>
  <c r="R56" i="11" s="1"/>
  <c r="Z78" i="11" a="1"/>
  <c r="Z78" i="11" s="1"/>
  <c r="R8" i="11" a="1"/>
  <c r="R8" i="11" s="1"/>
  <c r="U42" i="11" a="1"/>
  <c r="U42" i="11" s="1"/>
  <c r="S7" i="11" a="1"/>
  <c r="S7" i="11" s="1"/>
  <c r="X63" i="11" a="1"/>
  <c r="X63" i="11" s="1"/>
  <c r="V47" i="11" a="1"/>
  <c r="V47" i="11" s="1"/>
  <c r="Y96" i="11" a="1"/>
  <c r="Y96" i="11" s="1"/>
  <c r="R60" i="11" a="1"/>
  <c r="R60" i="11" s="1"/>
  <c r="Y88" i="11" a="1"/>
  <c r="Y88" i="11" s="1"/>
  <c r="R98" i="11" a="1"/>
  <c r="R98" i="11" s="1"/>
  <c r="W68" i="11" a="1"/>
  <c r="W68" i="11" s="1"/>
  <c r="U11" i="11" a="1"/>
  <c r="U11" i="11" s="1"/>
  <c r="U107" i="11" a="1"/>
  <c r="U107" i="11" s="1"/>
  <c r="T75" i="11" a="1"/>
  <c r="T75" i="11" s="1"/>
  <c r="Z77" i="11" a="1"/>
  <c r="Z77" i="11" s="1"/>
  <c r="Y89" i="11" a="1"/>
  <c r="Y89" i="11" s="1"/>
  <c r="V113" i="11" a="1"/>
  <c r="V113" i="11" s="1"/>
  <c r="Q19" i="11" a="1"/>
  <c r="Q19" i="11" s="1"/>
  <c r="R78" i="11" a="1"/>
  <c r="R78" i="11" s="1"/>
  <c r="S87" i="11" a="1"/>
  <c r="S87" i="11" s="1"/>
  <c r="W66" i="11" a="1"/>
  <c r="W66" i="11" s="1"/>
  <c r="Q110" i="11" a="1"/>
  <c r="Q110" i="11" s="1"/>
  <c r="W103" i="11" a="1"/>
  <c r="W103" i="11" s="1"/>
  <c r="Z66" i="11" a="1"/>
  <c r="Z66" i="11" s="1"/>
  <c r="Z8" i="11" a="1"/>
  <c r="Z8" i="11" s="1"/>
  <c r="Z45" i="11" a="1"/>
  <c r="Z45" i="11" s="1"/>
  <c r="R116" i="11" a="1"/>
  <c r="R116" i="11" s="1"/>
  <c r="X37" i="11" a="1"/>
  <c r="X37" i="11" s="1"/>
  <c r="Z40" i="11" a="1"/>
  <c r="Z40" i="11" s="1"/>
  <c r="T17" i="11" a="1"/>
  <c r="T17" i="11" s="1"/>
  <c r="Y66" i="11" a="1"/>
  <c r="Y66" i="11" s="1"/>
  <c r="V57" i="11" a="1"/>
  <c r="V57" i="11" s="1"/>
  <c r="R101" i="11" a="1"/>
  <c r="R101" i="11" s="1"/>
  <c r="Z57" i="11" a="1"/>
  <c r="Z57" i="11" s="1"/>
  <c r="U112" i="11" a="1"/>
  <c r="U112" i="11" s="1"/>
  <c r="Q101" i="11" a="1"/>
  <c r="Q101" i="11" s="1"/>
  <c r="V46" i="11" a="1"/>
  <c r="V46" i="11" s="1"/>
  <c r="Y65" i="11" a="1"/>
  <c r="Y65" i="11" s="1"/>
  <c r="W110" i="11" a="1"/>
  <c r="W110" i="11" s="1"/>
  <c r="S106" i="11" a="1"/>
  <c r="S106" i="11" s="1"/>
  <c r="U81" i="11" a="1"/>
  <c r="U81" i="11" s="1"/>
  <c r="Q92" i="11" a="1"/>
  <c r="Q92" i="11" s="1"/>
  <c r="Y28" i="11" a="1"/>
  <c r="Y28" i="11" s="1"/>
  <c r="R92" i="11" a="1"/>
  <c r="R92" i="11" s="1"/>
  <c r="R53" i="11" a="1"/>
  <c r="R53" i="11" s="1"/>
  <c r="Q6" i="11" a="1"/>
  <c r="Q6" i="11" s="1"/>
  <c r="S24" i="11" a="1"/>
  <c r="S24" i="11" s="1"/>
  <c r="W71" i="11" a="1"/>
  <c r="W71" i="11" s="1"/>
  <c r="T53" i="11" a="1"/>
  <c r="T53" i="11" s="1"/>
  <c r="V3" i="11" a="1"/>
  <c r="V3" i="11" s="1"/>
  <c r="X103" i="11" a="1"/>
  <c r="X103" i="11" s="1"/>
  <c r="S8" i="11" a="1"/>
  <c r="S8" i="11" s="1"/>
  <c r="Q87" i="11" a="1"/>
  <c r="Q87" i="11" s="1"/>
  <c r="S72" i="11" a="1"/>
  <c r="S72" i="11" s="1"/>
  <c r="Q117" i="11" a="1"/>
  <c r="Q117" i="11" s="1"/>
  <c r="R75" i="11" a="1"/>
  <c r="R75" i="11" s="1"/>
  <c r="T63" i="11" a="1"/>
  <c r="T63" i="11" s="1"/>
  <c r="V115" i="11" a="1"/>
  <c r="V115" i="11" s="1"/>
  <c r="R87" i="11" a="1"/>
  <c r="R87" i="11" s="1"/>
  <c r="Q14" i="11" a="1"/>
  <c r="Q14" i="11" s="1"/>
  <c r="Z83" i="11" a="1"/>
  <c r="Z83" i="11" s="1"/>
  <c r="W95" i="11" a="1"/>
  <c r="W95" i="11" s="1"/>
  <c r="Y100" i="11" a="1"/>
  <c r="Y100" i="11" s="1"/>
  <c r="X33" i="11" a="1"/>
  <c r="X33" i="11" s="1"/>
  <c r="Y108" i="11" a="1"/>
  <c r="Y108" i="11" s="1"/>
  <c r="S78" i="11" a="1"/>
  <c r="S78" i="11" s="1"/>
  <c r="Z24" i="11" a="1"/>
  <c r="Z24" i="11" s="1"/>
  <c r="R7" i="11" a="1"/>
  <c r="R7" i="11" s="1"/>
  <c r="V37" i="11" a="1"/>
  <c r="V37" i="11" s="1"/>
  <c r="S41" i="11" a="1"/>
  <c r="S41" i="11" s="1"/>
  <c r="U36" i="11" a="1"/>
  <c r="U36" i="11" s="1"/>
  <c r="X99" i="11" a="1"/>
  <c r="X99" i="11" s="1"/>
  <c r="W22" i="11" a="1"/>
  <c r="W22" i="11" s="1"/>
  <c r="S64" i="11" a="1"/>
  <c r="S64" i="11" s="1"/>
  <c r="T41" i="11" a="1"/>
  <c r="T41" i="11" s="1"/>
  <c r="V80" i="11" a="1"/>
  <c r="V80" i="11" s="1"/>
  <c r="R62" i="11" a="1"/>
  <c r="R62" i="11" s="1"/>
  <c r="T73" i="11" a="1"/>
  <c r="T73" i="11" s="1"/>
  <c r="V105" i="11" a="1"/>
  <c r="V105" i="11" s="1"/>
  <c r="R66" i="11" a="1"/>
  <c r="R66" i="11" s="1"/>
  <c r="Z98" i="11" a="1"/>
  <c r="Z98" i="11" s="1"/>
  <c r="V65" i="11" a="1"/>
  <c r="V65" i="11" s="1"/>
  <c r="S13" i="11" a="1"/>
  <c r="S13" i="11" s="1"/>
  <c r="S42" i="11" a="1"/>
  <c r="S42" i="11" s="1"/>
  <c r="R118" i="11" a="1"/>
  <c r="R118" i="11" s="1"/>
  <c r="W117" i="11" a="1"/>
  <c r="W117" i="11" s="1"/>
  <c r="W88" i="11" a="1"/>
  <c r="W88" i="11" s="1"/>
  <c r="S63" i="11" a="1"/>
  <c r="S63" i="11" s="1"/>
  <c r="X110" i="11" a="1"/>
  <c r="X110" i="11" s="1"/>
  <c r="Z37" i="11" a="1"/>
  <c r="Z37" i="11" s="1"/>
  <c r="U99" i="11" a="1"/>
  <c r="U99" i="11" s="1"/>
  <c r="Z89" i="11" a="1"/>
  <c r="Z89" i="11" s="1"/>
  <c r="V102" i="11" a="1"/>
  <c r="V102" i="11" s="1"/>
  <c r="W102" i="11" a="1"/>
  <c r="W102" i="11" s="1"/>
  <c r="S111" i="11" a="1"/>
  <c r="S111" i="11" s="1"/>
  <c r="Z110" i="11" a="1"/>
  <c r="Z110" i="11" s="1"/>
  <c r="R114" i="11" a="1"/>
  <c r="R114" i="11" s="1"/>
  <c r="Z4" i="11" a="1"/>
  <c r="Z4" i="11" s="1"/>
  <c r="S104" i="11" a="1"/>
  <c r="S104" i="11" s="1"/>
  <c r="Y114" i="11" a="1"/>
  <c r="Y114" i="11" s="1"/>
  <c r="X76" i="11" a="1"/>
  <c r="X76" i="11" s="1"/>
  <c r="T61" i="11" a="1"/>
  <c r="T61" i="11" s="1"/>
  <c r="U113" i="11" a="1"/>
  <c r="U113" i="11" s="1"/>
  <c r="Q64" i="11" a="1"/>
  <c r="Q64" i="11" s="1"/>
  <c r="V20" i="11" a="1"/>
  <c r="V20" i="11" s="1"/>
  <c r="W81" i="11" a="1"/>
  <c r="W81" i="11" s="1"/>
  <c r="Y46" i="11" a="1"/>
  <c r="Y46" i="11" s="1"/>
  <c r="T4" i="11" a="1"/>
  <c r="T4" i="11" s="1"/>
  <c r="Y118" i="11" a="1"/>
  <c r="Y118" i="11" s="1"/>
  <c r="W46" i="11" a="1"/>
  <c r="W46" i="11" s="1"/>
  <c r="V50" i="11" a="1"/>
  <c r="V50" i="11" s="1"/>
  <c r="T23" i="11" a="1"/>
  <c r="T23" i="11" s="1"/>
  <c r="X9" i="11" a="1"/>
  <c r="X9" i="11" s="1"/>
  <c r="R4" i="11" a="1"/>
  <c r="R4" i="11" s="1"/>
  <c r="Z72" i="11" a="1"/>
  <c r="Z72" i="11" s="1"/>
  <c r="T116" i="11" a="1"/>
  <c r="T116" i="11" s="1"/>
  <c r="R36" i="11" a="1"/>
  <c r="R36" i="11" s="1"/>
  <c r="Q90" i="11" a="1"/>
  <c r="Q90" i="11" s="1"/>
  <c r="Y83" i="11" a="1"/>
  <c r="Y83" i="11" s="1"/>
  <c r="S94" i="11" a="1"/>
  <c r="S94" i="11" s="1"/>
  <c r="R17" i="11" a="1"/>
  <c r="R17" i="11" s="1"/>
  <c r="Y59" i="11" a="1"/>
  <c r="Y59" i="11" s="1"/>
  <c r="T37" i="11" a="1"/>
  <c r="T37" i="11" s="1"/>
  <c r="X89" i="11" a="1"/>
  <c r="X89" i="11" s="1"/>
  <c r="R11" i="11" a="1"/>
  <c r="R11" i="11" s="1"/>
  <c r="Q22" i="11" a="1"/>
  <c r="Q22" i="11" s="1"/>
  <c r="Y117" i="11" a="1"/>
  <c r="Y117" i="11" s="1"/>
  <c r="S53" i="11" a="1"/>
  <c r="S53" i="11" s="1"/>
  <c r="T18" i="11" a="1"/>
  <c r="T18" i="11" s="1"/>
  <c r="W58" i="11" a="1"/>
  <c r="W58" i="11" s="1"/>
  <c r="Y99" i="11" a="1"/>
  <c r="Y99" i="11" s="1"/>
  <c r="T57" i="11" a="1"/>
  <c r="T57" i="11" s="1"/>
  <c r="W30" i="11" a="1"/>
  <c r="W30" i="11" s="1"/>
  <c r="V74" i="11" a="1"/>
  <c r="V74" i="11" s="1"/>
  <c r="U105" i="11" a="1"/>
  <c r="U105" i="11" s="1"/>
  <c r="Y95" i="11" a="1"/>
  <c r="Y95" i="11" s="1"/>
  <c r="Q60" i="11" a="1"/>
  <c r="Q60" i="11" s="1"/>
  <c r="W82" i="11" a="1"/>
  <c r="W82" i="11" s="1"/>
  <c r="W40" i="11" a="1"/>
  <c r="W40" i="11" s="1"/>
  <c r="Q88" i="11" a="1"/>
  <c r="Q88" i="11" s="1"/>
  <c r="W107" i="11" a="1"/>
  <c r="W107" i="11" s="1"/>
  <c r="V25" i="11" a="1"/>
  <c r="V25" i="11" s="1"/>
  <c r="Z76" i="11" a="1"/>
  <c r="Z76" i="11" s="1"/>
  <c r="Y24" i="11" a="1"/>
  <c r="Y24" i="11" s="1"/>
  <c r="X32" i="11" a="1"/>
  <c r="X32" i="11" s="1"/>
  <c r="V49" i="11" a="1"/>
  <c r="V49" i="11" s="1"/>
  <c r="X98" i="11" a="1"/>
  <c r="X98" i="11" s="1"/>
  <c r="Z55" i="11" a="1"/>
  <c r="Z55" i="11" s="1"/>
  <c r="S71" i="11" a="1"/>
  <c r="S71" i="11" s="1"/>
  <c r="Q21" i="11" a="1"/>
  <c r="Q21" i="11" s="1"/>
  <c r="Q18" i="11" a="1"/>
  <c r="Q18" i="11" s="1"/>
  <c r="X75" i="11" a="1"/>
  <c r="X75" i="11" s="1"/>
  <c r="W96" i="11" a="1"/>
  <c r="W96" i="11" s="1"/>
  <c r="T60" i="11" a="1"/>
  <c r="T60" i="11" s="1"/>
  <c r="U41" i="11" a="1"/>
  <c r="U41" i="11" s="1"/>
  <c r="Q51" i="11" a="1"/>
  <c r="Q51" i="11" s="1"/>
  <c r="S16" i="11" a="1"/>
  <c r="S16" i="11" s="1"/>
  <c r="R29" i="11" a="1"/>
  <c r="R29" i="11" s="1"/>
  <c r="R106" i="11" a="1"/>
  <c r="R106" i="11" s="1"/>
  <c r="S15" i="11" a="1"/>
  <c r="S15" i="11" s="1"/>
  <c r="Q96" i="11" a="1"/>
  <c r="Q96" i="11" s="1"/>
  <c r="Z3" i="11" a="1"/>
  <c r="Z3" i="11" s="1"/>
  <c r="S3" i="11" a="1"/>
  <c r="S3" i="11" s="1"/>
  <c r="Z117" i="11" a="1"/>
  <c r="Z117" i="11" s="1"/>
  <c r="Y116" i="11" a="1"/>
  <c r="Y116" i="11" s="1"/>
  <c r="Z33" i="11" a="1"/>
  <c r="Z33" i="11" s="1"/>
  <c r="V104" i="11" a="1"/>
  <c r="V104" i="11" s="1"/>
  <c r="T108" i="11" a="1"/>
  <c r="T108" i="11" s="1"/>
  <c r="Y42" i="11" a="1"/>
  <c r="Y42" i="11" s="1"/>
  <c r="R111" i="11" a="1"/>
  <c r="R111" i="11" s="1"/>
  <c r="T99" i="11" a="1"/>
  <c r="T99" i="11" s="1"/>
  <c r="W4" i="11" a="1"/>
  <c r="W4" i="11" s="1"/>
  <c r="Y71" i="11" a="1"/>
  <c r="Y71" i="11" s="1"/>
  <c r="V95" i="11" a="1"/>
  <c r="V95" i="11" s="1"/>
  <c r="Q36" i="11" a="1"/>
  <c r="Q36" i="11" s="1"/>
  <c r="Z41" i="11" a="1"/>
  <c r="Z41" i="11" s="1"/>
  <c r="Y14" i="11" a="1"/>
  <c r="Y14" i="11" s="1"/>
  <c r="X72" i="11" a="1"/>
  <c r="X72" i="11" s="1"/>
  <c r="W41" i="11" a="1"/>
  <c r="W41" i="11" s="1"/>
  <c r="U74" i="11" a="1"/>
  <c r="U74" i="11" s="1"/>
  <c r="S103" i="11" a="1"/>
  <c r="S103" i="11" s="1"/>
  <c r="V69" i="11" a="1"/>
  <c r="V69" i="11" s="1"/>
  <c r="Q70" i="11" a="1"/>
  <c r="Q70" i="11" s="1"/>
  <c r="X16" i="11" a="1"/>
  <c r="X16" i="11" s="1"/>
  <c r="R69" i="11" a="1"/>
  <c r="R69" i="11" s="1"/>
  <c r="W29" i="11" a="1"/>
  <c r="W29" i="11" s="1"/>
  <c r="S110" i="11" a="1"/>
  <c r="S110" i="11" s="1"/>
  <c r="T112" i="11" a="1"/>
  <c r="T112" i="11" s="1"/>
  <c r="Q91" i="11" a="1"/>
  <c r="Q91" i="11" s="1"/>
  <c r="R61" i="11" a="1"/>
  <c r="R61" i="11" s="1"/>
  <c r="Z95" i="11" a="1"/>
  <c r="Z95" i="11" s="1"/>
  <c r="U115" i="11" a="1"/>
  <c r="U115" i="11" s="1"/>
  <c r="X19" i="11" a="1"/>
  <c r="X19" i="11" s="1"/>
  <c r="T102" i="11" a="1"/>
  <c r="T102" i="11" s="1"/>
  <c r="R13" i="11" a="1"/>
  <c r="R13" i="11" s="1"/>
  <c r="V36" i="11" a="1"/>
  <c r="V36" i="11" s="1"/>
  <c r="Q74" i="11" a="1"/>
  <c r="Q74" i="11" s="1"/>
  <c r="Q80" i="11" a="1"/>
  <c r="Q80" i="11" s="1"/>
  <c r="Z88" i="11" a="1"/>
  <c r="Z88" i="11" s="1"/>
  <c r="S77" i="11" a="1"/>
  <c r="S77" i="11" s="1"/>
  <c r="Z23" i="11" a="1"/>
  <c r="Z23" i="11" s="1"/>
  <c r="V54" i="11" a="1"/>
  <c r="V54" i="11" s="1"/>
  <c r="Z71" i="11" a="1"/>
  <c r="Z71" i="11" s="1"/>
  <c r="T36" i="11" a="1"/>
  <c r="T36" i="11" s="1"/>
  <c r="AR48" i="10"/>
  <c r="AO61" i="10"/>
  <c r="BA24" i="10"/>
  <c r="AZ52" i="10"/>
  <c r="AQ61" i="10"/>
  <c r="AX99" i="10"/>
  <c r="AS118" i="10"/>
  <c r="AU163" i="10"/>
  <c r="AP175" i="10"/>
  <c r="AU128" i="10"/>
  <c r="AU56" i="10"/>
  <c r="AQ67" i="10"/>
  <c r="AU77" i="10"/>
  <c r="AQ169" i="10"/>
  <c r="AP119" i="10"/>
  <c r="AY76" i="10"/>
  <c r="AW106" i="10"/>
  <c r="BB79" i="10"/>
  <c r="AP83" i="10"/>
  <c r="AY104" i="10"/>
  <c r="AZ93" i="10"/>
  <c r="AX135" i="10"/>
  <c r="AY144" i="10"/>
  <c r="AT135" i="10"/>
  <c r="BA153" i="10"/>
  <c r="AQ148" i="10"/>
  <c r="AQ152" i="10"/>
  <c r="AO157" i="10"/>
  <c r="AU120" i="10"/>
  <c r="AV132" i="10"/>
  <c r="AS98" i="10"/>
  <c r="AP139" i="10"/>
  <c r="AT174" i="10"/>
  <c r="AX178" i="10"/>
  <c r="BB182" i="10"/>
  <c r="BA170" i="10"/>
  <c r="AV180" i="10"/>
  <c r="AO190" i="10"/>
  <c r="AT175" i="10"/>
  <c r="AS158" i="10"/>
  <c r="AQ132" i="10"/>
  <c r="AZ56" i="10"/>
  <c r="AY31" i="10"/>
  <c r="AS35" i="10"/>
  <c r="AO12" i="10"/>
  <c r="AS57" i="10"/>
  <c r="BB41" i="10"/>
  <c r="AX19" i="10"/>
  <c r="AO46" i="10"/>
  <c r="AY52" i="10"/>
  <c r="BB19" i="10"/>
  <c r="BA130" i="10"/>
  <c r="AR76" i="10"/>
  <c r="AV80" i="10"/>
  <c r="AO85" i="10"/>
  <c r="AO155" i="10"/>
  <c r="AU76" i="10"/>
  <c r="AP115" i="10"/>
  <c r="AW70" i="10"/>
  <c r="AY84" i="10"/>
  <c r="BA114" i="10"/>
  <c r="AW110" i="10"/>
  <c r="AQ100" i="10"/>
  <c r="AY68" i="10"/>
  <c r="AV96" i="10"/>
  <c r="AW130" i="10"/>
  <c r="AS138" i="10"/>
  <c r="AS137" i="10"/>
  <c r="AX134" i="10"/>
  <c r="BB138" i="10"/>
  <c r="AZ169" i="10"/>
  <c r="AT183" i="10"/>
  <c r="BA169" i="10"/>
  <c r="AR178" i="10"/>
  <c r="AP75" i="10"/>
  <c r="AY152" i="10"/>
  <c r="AO186" i="10"/>
  <c r="AW81" i="10"/>
  <c r="AV70" i="10"/>
  <c r="AV151" i="10"/>
  <c r="AP98" i="10"/>
  <c r="AS114" i="10"/>
  <c r="AO110" i="10"/>
  <c r="BA65" i="10"/>
  <c r="AU87" i="10"/>
  <c r="AQ140" i="10"/>
  <c r="AZ157" i="10"/>
  <c r="AX142" i="10"/>
  <c r="AQ163" i="10"/>
  <c r="AV89" i="10"/>
  <c r="BB123" i="10"/>
  <c r="AY188" i="10"/>
  <c r="AV73" i="10"/>
  <c r="BB193" i="10"/>
  <c r="AX179" i="10"/>
  <c r="AQ159" i="10"/>
  <c r="AO133" i="10"/>
  <c r="AV169" i="10"/>
  <c r="BA101" i="10"/>
  <c r="BB119" i="10"/>
  <c r="BB170" i="10"/>
  <c r="BB179" i="10"/>
  <c r="AU123" i="10"/>
  <c r="AQ185" i="10"/>
  <c r="AO149" i="10"/>
  <c r="AZ58" i="10"/>
  <c r="AY5" i="10"/>
  <c r="BB66" i="10"/>
  <c r="AQ63" i="10"/>
  <c r="AV21" i="10"/>
  <c r="AR44" i="10"/>
  <c r="AX49" i="10"/>
  <c r="AS44" i="10"/>
  <c r="BA54" i="10"/>
  <c r="AO118" i="10"/>
  <c r="AW79" i="10"/>
  <c r="BA83" i="10"/>
  <c r="AX20" i="10"/>
  <c r="AP60" i="10"/>
  <c r="AW68" i="10"/>
  <c r="BB160" i="10"/>
  <c r="BA46" i="10"/>
  <c r="AQ184" i="10"/>
  <c r="AO20" i="10"/>
  <c r="AO49" i="10"/>
  <c r="AU34" i="10"/>
  <c r="AV160" i="10"/>
  <c r="AZ161" i="10"/>
  <c r="AX77" i="10"/>
  <c r="BB81" i="10"/>
  <c r="AW66" i="10"/>
  <c r="AO162" i="10"/>
  <c r="AY14" i="10"/>
  <c r="AW51" i="10"/>
  <c r="BA25" i="10"/>
  <c r="AZ53" i="10"/>
  <c r="AQ90" i="10"/>
  <c r="BB86" i="10"/>
  <c r="AX161" i="10"/>
  <c r="BB165" i="10"/>
  <c r="AQ170" i="10"/>
  <c r="BB113" i="10"/>
  <c r="AU88" i="10"/>
  <c r="AZ45" i="10"/>
  <c r="AX92" i="10"/>
  <c r="BA125" i="10"/>
  <c r="AV167" i="10"/>
  <c r="AQ95" i="10"/>
  <c r="AY61" i="10"/>
  <c r="AZ121" i="10"/>
  <c r="AX80" i="10"/>
  <c r="AX118" i="10"/>
  <c r="BA109" i="10"/>
  <c r="AW156" i="10"/>
  <c r="AS166" i="10"/>
  <c r="AW149" i="10"/>
  <c r="AZ152" i="10"/>
  <c r="AT167" i="10"/>
  <c r="AU183" i="10"/>
  <c r="AY187" i="10"/>
  <c r="AU171" i="10"/>
  <c r="AO181" i="10"/>
  <c r="AX150" i="10"/>
  <c r="AU181" i="10"/>
  <c r="AW190" i="10"/>
  <c r="BB194" i="10"/>
  <c r="AP55" i="10"/>
  <c r="AS60" i="10"/>
  <c r="AT63" i="10"/>
  <c r="AO101" i="10"/>
  <c r="BA154" i="10"/>
  <c r="AY184" i="10"/>
  <c r="AQ164" i="10"/>
  <c r="AV72" i="10"/>
  <c r="AS80" i="10"/>
  <c r="AQ98" i="10"/>
  <c r="BA8" i="10"/>
  <c r="BA149" i="10"/>
  <c r="AT159" i="10"/>
  <c r="AO30" i="10"/>
  <c r="AO31" i="10"/>
  <c r="AW28" i="10"/>
  <c r="BA61" i="10"/>
  <c r="AR57" i="10"/>
  <c r="AX143" i="10"/>
  <c r="AV193" i="10"/>
  <c r="AS180" i="10"/>
  <c r="AO39" i="10"/>
  <c r="AS61" i="10"/>
  <c r="AY86" i="10"/>
  <c r="BB180" i="10"/>
  <c r="AX155" i="10"/>
  <c r="BA57" i="10"/>
  <c r="AP62" i="10"/>
  <c r="AV26" i="10"/>
  <c r="AO40" i="10"/>
  <c r="AU40" i="10"/>
  <c r="AV58" i="10"/>
  <c r="AT171" i="10"/>
  <c r="AP146" i="10"/>
  <c r="AO121" i="10"/>
  <c r="AY135" i="10"/>
  <c r="BB122" i="10"/>
  <c r="BA126" i="10"/>
  <c r="BA146" i="10"/>
  <c r="AQ136" i="10"/>
  <c r="BB192" i="10"/>
  <c r="AY124" i="10"/>
  <c r="AX74" i="10"/>
  <c r="AX67" i="10"/>
  <c r="AS62" i="10"/>
  <c r="BA67" i="10"/>
  <c r="AR121" i="10"/>
  <c r="BB74" i="10"/>
  <c r="AP56" i="10"/>
  <c r="AW98" i="10"/>
  <c r="AY116" i="10"/>
  <c r="AS130" i="10"/>
  <c r="AZ148" i="10"/>
  <c r="AZ140" i="10"/>
  <c r="BB175" i="10"/>
  <c r="AY168" i="10"/>
  <c r="AX147" i="10"/>
  <c r="AU176" i="10"/>
  <c r="AV164" i="10"/>
  <c r="AW134" i="10"/>
  <c r="BB186" i="10"/>
  <c r="AS177" i="10"/>
  <c r="AU139" i="10"/>
  <c r="AT146" i="10"/>
  <c r="AR189" i="10"/>
  <c r="AW182" i="10"/>
  <c r="AV189" i="10"/>
  <c r="AW161" i="10"/>
  <c r="AR62" i="10"/>
  <c r="BA52" i="10"/>
  <c r="BB76" i="10"/>
  <c r="AX82" i="10"/>
  <c r="BB51" i="10"/>
  <c r="AO47" i="10"/>
  <c r="AT68" i="10"/>
  <c r="AQ81" i="10"/>
  <c r="AS94" i="10"/>
  <c r="AX166" i="10"/>
  <c r="AW61" i="10"/>
  <c r="AP170" i="10"/>
  <c r="BA113" i="10"/>
  <c r="AZ153" i="10"/>
  <c r="AT17" i="10"/>
  <c r="AW129" i="10"/>
  <c r="AX146" i="10"/>
  <c r="AZ129" i="10"/>
  <c r="AX66" i="10"/>
  <c r="AQ119" i="10"/>
  <c r="AW93" i="10"/>
  <c r="AT114" i="10"/>
  <c r="AP111" i="10"/>
  <c r="BB78" i="10"/>
  <c r="BB102" i="10"/>
  <c r="AR97" i="10"/>
  <c r="AY87" i="10"/>
  <c r="AW121" i="10"/>
  <c r="AV141" i="10"/>
  <c r="AQ147" i="10"/>
  <c r="AX151" i="10"/>
  <c r="AV65" i="10"/>
  <c r="AV113" i="10"/>
  <c r="BB127" i="10"/>
  <c r="AW97" i="10"/>
  <c r="AS154" i="10"/>
  <c r="AS157" i="10"/>
  <c r="AV190" i="10"/>
  <c r="AZ176" i="10"/>
  <c r="AW179" i="10"/>
  <c r="AR193" i="10"/>
  <c r="AW114" i="10"/>
  <c r="AT184" i="10"/>
  <c r="BA185" i="10"/>
  <c r="AO194" i="10"/>
  <c r="AO139" i="10"/>
  <c r="AO3" i="10"/>
  <c r="AV34" i="10"/>
  <c r="BA51" i="10"/>
  <c r="AS110" i="10"/>
  <c r="AQ99" i="10"/>
  <c r="BB187" i="10"/>
  <c r="AY132" i="10"/>
  <c r="AY67" i="10"/>
  <c r="AO89" i="10"/>
  <c r="AW45" i="10"/>
  <c r="BB58" i="10"/>
  <c r="AX14" i="10"/>
  <c r="BA30" i="10"/>
  <c r="BA31" i="10"/>
  <c r="AT59" i="10"/>
  <c r="AY79" i="10"/>
  <c r="AX75" i="10"/>
  <c r="BA110" i="10"/>
  <c r="AZ76" i="10"/>
  <c r="AR120" i="10"/>
  <c r="AX95" i="10"/>
  <c r="AU172" i="10"/>
  <c r="AZ149" i="10"/>
  <c r="AO81" i="10"/>
  <c r="AW89" i="10"/>
  <c r="AO77" i="10"/>
  <c r="BA89" i="10"/>
  <c r="BB50" i="10"/>
  <c r="AQ96" i="10"/>
  <c r="AZ141" i="10"/>
  <c r="AW42" i="10"/>
  <c r="AU28" i="10"/>
  <c r="AO56" i="10"/>
  <c r="AW71" i="10"/>
  <c r="AW109" i="10"/>
  <c r="AS129" i="10"/>
  <c r="AY167" i="10"/>
  <c r="AW189" i="10"/>
  <c r="AT16" i="10"/>
  <c r="AP30" i="10"/>
  <c r="AQ52" i="10"/>
  <c r="AS141" i="10"/>
  <c r="AV168" i="10"/>
  <c r="AW150" i="10"/>
  <c r="AP190" i="10"/>
  <c r="AW162" i="10"/>
  <c r="AP124" i="10"/>
  <c r="AV66" i="10"/>
  <c r="BB72" i="10"/>
  <c r="BA92" i="10"/>
  <c r="AO4" i="10"/>
  <c r="BB46" i="10"/>
  <c r="AU75" i="10"/>
  <c r="AO169" i="10"/>
  <c r="AZ168" i="10"/>
  <c r="AQ179" i="10"/>
  <c r="AV27" i="10"/>
  <c r="AX69" i="10"/>
  <c r="AZ124" i="10"/>
  <c r="AO129" i="10"/>
  <c r="AT90" i="10"/>
  <c r="AS105" i="10"/>
  <c r="AQ59" i="10"/>
  <c r="AS106" i="10"/>
  <c r="BB71" i="10"/>
  <c r="AW142" i="10"/>
  <c r="AR104" i="10"/>
  <c r="AZ110" i="10"/>
  <c r="AZ144" i="10"/>
  <c r="AV149" i="10"/>
  <c r="AQ124" i="10"/>
  <c r="AQ143" i="10"/>
  <c r="AP158" i="10"/>
  <c r="AS121" i="10"/>
  <c r="AU156" i="10"/>
  <c r="AS161" i="10"/>
  <c r="BA118" i="10"/>
  <c r="AT130" i="10"/>
  <c r="BB155" i="10"/>
  <c r="BA166" i="10"/>
  <c r="BA173" i="10"/>
  <c r="AX186" i="10"/>
  <c r="BB190" i="10"/>
  <c r="AQ195" i="10"/>
  <c r="AW158" i="10"/>
  <c r="BB178" i="10"/>
  <c r="AP172" i="10"/>
  <c r="AR177" i="10"/>
  <c r="AO174" i="10"/>
  <c r="AS178" i="10"/>
  <c r="AR30" i="10"/>
  <c r="AW122" i="10"/>
  <c r="AY123" i="10"/>
  <c r="AP118" i="10"/>
  <c r="AV157" i="10"/>
  <c r="AU180" i="10"/>
  <c r="AS186" i="10"/>
  <c r="BA182" i="10"/>
  <c r="AT191" i="10"/>
  <c r="AQ171" i="10"/>
  <c r="AZ14" i="10"/>
  <c r="AT18" i="10"/>
  <c r="AX51" i="10"/>
  <c r="AR96" i="10"/>
  <c r="AP110" i="10"/>
  <c r="AS153" i="10"/>
  <c r="AW94" i="10"/>
  <c r="AT115" i="10"/>
  <c r="AY128" i="10"/>
  <c r="AP151" i="10"/>
  <c r="AO158" i="10"/>
  <c r="BA186" i="10"/>
  <c r="AO138" i="10"/>
  <c r="AR149" i="10"/>
  <c r="BB195" i="10"/>
  <c r="BA77" i="10"/>
  <c r="AP82" i="10"/>
  <c r="BB105" i="10"/>
  <c r="AO67" i="10"/>
  <c r="AV129" i="10"/>
  <c r="AY49" i="10"/>
  <c r="AT118" i="10"/>
  <c r="AP166" i="10"/>
  <c r="AR129" i="10"/>
  <c r="AW178" i="10"/>
  <c r="BB61" i="10"/>
  <c r="AT176" i="10"/>
  <c r="AX54" i="10"/>
  <c r="AZ13" i="10"/>
  <c r="AS81" i="10"/>
  <c r="AY103" i="10"/>
  <c r="AY195" i="10"/>
  <c r="BA41" i="10"/>
  <c r="AW38" i="10"/>
  <c r="AX38" i="10"/>
  <c r="BA63" i="10"/>
  <c r="AP46" i="10"/>
  <c r="AZ177" i="10"/>
  <c r="AY75" i="10"/>
  <c r="AX64" i="10"/>
  <c r="BA179" i="10"/>
  <c r="AW39" i="10"/>
  <c r="AR29" i="10"/>
  <c r="AR61" i="10"/>
  <c r="AU168" i="10"/>
  <c r="AX63" i="10"/>
  <c r="AZ80" i="10"/>
  <c r="AV112" i="10"/>
  <c r="AU115" i="10"/>
  <c r="AX111" i="10"/>
  <c r="AU116" i="10"/>
  <c r="AX103" i="10"/>
  <c r="AR92" i="10"/>
  <c r="AO66" i="10"/>
  <c r="AX126" i="10"/>
  <c r="AR137" i="10"/>
  <c r="AR160" i="10"/>
  <c r="AW102" i="10"/>
  <c r="AU132" i="10"/>
  <c r="AV140" i="10"/>
  <c r="AT80" i="10"/>
  <c r="AX139" i="10"/>
  <c r="AO82" i="10"/>
  <c r="AR184" i="10"/>
  <c r="AS169" i="10"/>
  <c r="BA178" i="10"/>
  <c r="AT78" i="10"/>
  <c r="AZ175" i="10"/>
  <c r="AZ104" i="10"/>
  <c r="AY151" i="10"/>
  <c r="AQ192" i="10"/>
  <c r="AY192" i="10"/>
  <c r="AX188" i="10"/>
  <c r="AW194" i="10"/>
  <c r="AT46" i="10"/>
  <c r="AQ78" i="10"/>
  <c r="AZ72" i="10"/>
  <c r="AO71" i="10"/>
  <c r="AX102" i="10"/>
  <c r="AR116" i="10"/>
  <c r="AT134" i="10"/>
  <c r="AV86" i="10"/>
  <c r="AZ108" i="10"/>
  <c r="AT126" i="10"/>
  <c r="AS149" i="10"/>
  <c r="AU79" i="10"/>
  <c r="AY165" i="10"/>
  <c r="AV136" i="10"/>
  <c r="AO145" i="10"/>
  <c r="AY155" i="10"/>
  <c r="AZ128" i="10"/>
  <c r="AW74" i="10"/>
  <c r="AP187" i="10"/>
  <c r="AU136" i="10"/>
  <c r="AU184" i="10"/>
  <c r="AX171" i="10"/>
  <c r="AR133" i="10"/>
  <c r="BB154" i="10"/>
  <c r="BA93" i="10"/>
  <c r="AR169" i="10"/>
  <c r="AY63" i="10"/>
  <c r="AU112" i="10"/>
  <c r="AQ91" i="10"/>
  <c r="AV128" i="10"/>
  <c r="AX138" i="10"/>
  <c r="AW141" i="10"/>
  <c r="BA145" i="10"/>
  <c r="AR153" i="10"/>
  <c r="AS162" i="10"/>
  <c r="AZ185" i="10"/>
  <c r="AO146" i="10"/>
  <c r="AW186" i="10"/>
  <c r="BB191" i="10"/>
  <c r="AP194" i="10"/>
  <c r="AO87" i="10"/>
  <c r="AR138" i="10"/>
  <c r="AW147" i="10"/>
  <c r="AT144" i="10"/>
  <c r="AY193" i="10"/>
  <c r="AS7" i="10"/>
  <c r="AX60" i="10"/>
  <c r="BA117" i="10"/>
  <c r="AX170" i="10"/>
  <c r="AR176" i="10"/>
  <c r="AT127" i="10"/>
  <c r="AZ172" i="10"/>
  <c r="AQ125" i="10"/>
  <c r="AU185" i="10"/>
  <c r="AS74" i="10"/>
  <c r="AX101" i="10"/>
  <c r="AY80" i="10"/>
  <c r="AX105" i="10"/>
  <c r="AZ89" i="10"/>
  <c r="AS63" i="10"/>
  <c r="AT168" i="10"/>
  <c r="AZ142" i="10"/>
  <c r="AY181" i="10"/>
  <c r="BB9" i="10"/>
  <c r="AO37" i="10"/>
  <c r="BB26" i="10"/>
  <c r="AX56" i="10"/>
  <c r="AP80" i="10"/>
  <c r="AR109" i="10"/>
  <c r="AX154" i="10"/>
  <c r="AP159" i="10"/>
  <c r="AQ191" i="10"/>
  <c r="AV137" i="10"/>
  <c r="AY156" i="10"/>
  <c r="AS182" i="10"/>
  <c r="AX187" i="10"/>
  <c r="AO65" i="10"/>
  <c r="AW73" i="10"/>
  <c r="AS75" i="10"/>
  <c r="AP89" i="10"/>
  <c r="AS64" i="10"/>
  <c r="AW195" i="10"/>
  <c r="BB67" i="10"/>
  <c r="AO175" i="10"/>
  <c r="AZ109" i="10"/>
  <c r="BA165" i="10"/>
  <c r="AO173" i="10"/>
  <c r="AO178" i="10"/>
  <c r="AP69" i="10"/>
  <c r="AZ48" i="10"/>
  <c r="AX127" i="10"/>
  <c r="BA177" i="10"/>
  <c r="AR103" i="10"/>
  <c r="AW36" i="10"/>
  <c r="AQ58" i="10"/>
  <c r="AX110" i="10"/>
  <c r="AQ53" i="10"/>
  <c r="AZ103" i="10"/>
  <c r="AS82" i="10"/>
  <c r="AT156" i="10"/>
  <c r="BA43" i="10"/>
  <c r="BA10" i="10"/>
  <c r="AV22" i="10"/>
  <c r="AT58" i="10"/>
  <c r="AX62" i="10"/>
  <c r="AS43" i="10"/>
  <c r="AZ44" i="10"/>
  <c r="BB53" i="10"/>
  <c r="AT35" i="10"/>
  <c r="BB68" i="10"/>
  <c r="AY81" i="10"/>
  <c r="AT157" i="10"/>
  <c r="BB121" i="10"/>
  <c r="AY134" i="10"/>
  <c r="BA187" i="10"/>
  <c r="AS111" i="10"/>
  <c r="BB174" i="10"/>
  <c r="BA191" i="10"/>
  <c r="AQ188" i="10"/>
  <c r="AR182" i="10"/>
  <c r="AP182" i="10"/>
  <c r="BB166" i="10"/>
  <c r="AZ193" i="10"/>
  <c r="BB25" i="10"/>
  <c r="AT61" i="10"/>
  <c r="AW83" i="10"/>
  <c r="AR99" i="10"/>
  <c r="AV103" i="10"/>
  <c r="BA115" i="10"/>
  <c r="AX128" i="10"/>
  <c r="AV166" i="10"/>
  <c r="AS171" i="10"/>
  <c r="AV182" i="10"/>
  <c r="AU62" i="10"/>
  <c r="AZ66" i="10"/>
  <c r="BA95" i="10"/>
  <c r="AS92" i="10"/>
  <c r="AR135" i="10"/>
  <c r="AV150" i="10"/>
  <c r="AP164" i="10"/>
  <c r="AV85" i="10"/>
  <c r="AU157" i="10"/>
  <c r="AQ137" i="10"/>
  <c r="AQ194" i="10"/>
  <c r="AR183" i="10"/>
  <c r="AP173" i="10"/>
  <c r="AR134" i="10"/>
  <c r="AS179" i="10"/>
  <c r="AZ166" i="10"/>
  <c r="BB128" i="10"/>
  <c r="AS167" i="10"/>
  <c r="AX195" i="10"/>
  <c r="AP140" i="10"/>
  <c r="AQ187" i="10"/>
  <c r="AU191" i="10"/>
  <c r="AP147" i="10"/>
  <c r="AX184" i="10"/>
  <c r="AR194" i="10"/>
  <c r="AU189" i="10"/>
  <c r="AR190" i="10"/>
  <c r="AU173" i="10"/>
  <c r="AT82" i="10"/>
  <c r="AZ192" i="10"/>
  <c r="AT8" i="10"/>
  <c r="AT56" i="10"/>
  <c r="AS65" i="10"/>
  <c r="BA190" i="10"/>
  <c r="BB153" i="10"/>
  <c r="BB152" i="10"/>
  <c r="AP178" i="10"/>
  <c r="AT181" i="10"/>
  <c r="AT182" i="10"/>
  <c r="AV38" i="10"/>
  <c r="AV52" i="10"/>
  <c r="AT7" i="10"/>
  <c r="AP52" i="10"/>
  <c r="AT41" i="10"/>
  <c r="BA73" i="10"/>
  <c r="BB167" i="10"/>
  <c r="AT97" i="10"/>
  <c r="AW164" i="10"/>
  <c r="AW163" i="10"/>
  <c r="AR167" i="10"/>
  <c r="AR166" i="10"/>
  <c r="AS174" i="10"/>
  <c r="AS173" i="10"/>
  <c r="AV155" i="10"/>
  <c r="AV154" i="10"/>
  <c r="AU145" i="10"/>
  <c r="AP183" i="10"/>
  <c r="AO164" i="10"/>
  <c r="AO163" i="10"/>
  <c r="AT195" i="10"/>
  <c r="AP59" i="10"/>
  <c r="AW69" i="10"/>
  <c r="AW155" i="10"/>
  <c r="AS88" i="10"/>
  <c r="BA152" i="10"/>
  <c r="AV191" i="10"/>
  <c r="AW180" i="10"/>
  <c r="BA88" i="10"/>
  <c r="BB75" i="10"/>
  <c r="AT89" i="10"/>
  <c r="BB126" i="10"/>
  <c r="AQ131" i="10"/>
  <c r="AU135" i="10"/>
  <c r="AS164" i="10"/>
  <c r="AW169" i="10"/>
  <c r="AU80" i="10"/>
  <c r="AU68" i="10"/>
  <c r="AX91" i="10"/>
  <c r="BB118" i="10"/>
  <c r="AT110" i="10"/>
  <c r="AV64" i="10"/>
  <c r="AO68" i="10"/>
  <c r="AR95" i="10"/>
  <c r="AO195" i="10"/>
  <c r="AO143" i="10"/>
  <c r="AW183" i="10"/>
  <c r="AP57" i="10"/>
  <c r="BA64" i="10"/>
  <c r="AQ86" i="10"/>
  <c r="AW143" i="10"/>
  <c r="AR143" i="10"/>
  <c r="BA74" i="10"/>
  <c r="AT149" i="10"/>
  <c r="AY170" i="10"/>
  <c r="AP68" i="10"/>
  <c r="AW135" i="10"/>
  <c r="BA139" i="10"/>
  <c r="AP144" i="10"/>
  <c r="AT91" i="10"/>
  <c r="AW167" i="10"/>
  <c r="AV146" i="10"/>
  <c r="AU153" i="10"/>
  <c r="AU170" i="10"/>
  <c r="AV171" i="10"/>
  <c r="AV183" i="10"/>
  <c r="AZ187" i="10"/>
  <c r="BB172" i="10"/>
  <c r="AW191" i="10"/>
  <c r="AR174" i="10"/>
  <c r="AU84" i="10"/>
  <c r="AS71" i="10"/>
  <c r="AQ77" i="10"/>
  <c r="AX144" i="10"/>
  <c r="AY113" i="10"/>
  <c r="AY50" i="10"/>
  <c r="AX112" i="10"/>
  <c r="AR126" i="10"/>
  <c r="AV130" i="10"/>
  <c r="AZ134" i="10"/>
  <c r="BB185" i="10"/>
  <c r="AO107" i="10"/>
  <c r="AT116" i="10"/>
  <c r="BA90" i="10"/>
  <c r="AV122" i="10"/>
  <c r="AZ127" i="10"/>
  <c r="AS135" i="10"/>
  <c r="AQ153" i="10"/>
  <c r="AO159" i="10"/>
  <c r="AO147" i="10"/>
  <c r="BB144" i="10"/>
  <c r="AS151" i="10"/>
  <c r="AP160" i="10"/>
  <c r="AP148" i="10"/>
  <c r="AX172" i="10"/>
  <c r="AW184" i="10"/>
  <c r="BA188" i="10"/>
  <c r="AX173" i="10"/>
  <c r="AZ174" i="10"/>
  <c r="AX192" i="10"/>
  <c r="AO183" i="10"/>
  <c r="AR186" i="10"/>
  <c r="AQ157" i="10"/>
  <c r="AO131" i="10"/>
  <c r="AV174" i="10"/>
  <c r="AP188" i="10"/>
  <c r="BB168" i="10"/>
  <c r="AX160" i="10"/>
  <c r="AP180" i="10"/>
  <c r="AZ194" i="10"/>
  <c r="AW92" i="10"/>
  <c r="AP101" i="10"/>
  <c r="AW96" i="10"/>
  <c r="AV114" i="10"/>
  <c r="AY145" i="10"/>
  <c r="AQ114" i="10"/>
  <c r="BB80" i="10"/>
  <c r="AO124" i="10"/>
  <c r="AW132" i="10"/>
  <c r="BA136" i="10"/>
  <c r="AX152" i="10"/>
  <c r="BA155" i="10"/>
  <c r="AS155" i="10"/>
  <c r="BA195" i="10"/>
  <c r="AR71" i="10"/>
  <c r="AP108" i="10"/>
  <c r="AO75" i="10"/>
  <c r="AO151" i="10"/>
  <c r="AR63" i="10"/>
  <c r="BA85" i="10"/>
  <c r="AP85" i="10"/>
  <c r="AV99" i="10"/>
  <c r="AP84" i="10"/>
  <c r="BB157" i="10"/>
  <c r="AQ141" i="10"/>
  <c r="AS143" i="10"/>
  <c r="BA159" i="10"/>
  <c r="BA135" i="10"/>
  <c r="AS159" i="10"/>
  <c r="AP168" i="10"/>
  <c r="AV162" i="10"/>
  <c r="AP152" i="10"/>
  <c r="BA176" i="10"/>
  <c r="AQ189" i="10"/>
  <c r="AS183" i="10"/>
  <c r="AX180" i="10"/>
  <c r="BB176" i="10"/>
  <c r="AY185" i="10"/>
  <c r="BB73" i="10"/>
  <c r="AT112" i="10"/>
  <c r="AT105" i="10"/>
  <c r="AX116" i="10"/>
  <c r="AY15" i="10"/>
  <c r="AU161" i="10"/>
  <c r="AV178" i="10"/>
  <c r="AO179" i="10"/>
  <c r="AU177" i="10"/>
  <c r="AT161" i="10"/>
  <c r="AY125" i="10"/>
  <c r="AV170" i="10"/>
  <c r="BB120" i="10"/>
  <c r="AZ158" i="10"/>
  <c r="AY177" i="10"/>
  <c r="AS191" i="10"/>
  <c r="AV126" i="10"/>
  <c r="AU35" i="10"/>
  <c r="AX39" i="10"/>
  <c r="AZ68" i="10"/>
  <c r="AO73" i="10"/>
  <c r="AS17" i="10"/>
  <c r="AP87" i="10"/>
  <c r="AV134" i="10"/>
  <c r="AU178" i="10"/>
  <c r="AV195" i="10"/>
  <c r="AR151" i="10"/>
  <c r="AQ193" i="10"/>
  <c r="AP77" i="10"/>
  <c r="BB112" i="10"/>
  <c r="AZ150" i="10"/>
  <c r="AP93" i="10"/>
  <c r="BB97" i="10"/>
  <c r="BB101" i="10"/>
  <c r="BB116" i="10"/>
  <c r="AP76" i="10"/>
  <c r="BA144" i="10"/>
  <c r="BB181" i="10"/>
  <c r="AX108" i="10"/>
  <c r="AY88" i="10"/>
  <c r="AQ94" i="10"/>
  <c r="AY106" i="10"/>
  <c r="AZ130" i="10"/>
  <c r="AO112" i="10"/>
  <c r="AU109" i="10"/>
  <c r="AZ81" i="10"/>
  <c r="AU154" i="10"/>
  <c r="AV142" i="10"/>
  <c r="BB148" i="10"/>
  <c r="AT148" i="10"/>
  <c r="AW175" i="10"/>
  <c r="BA171" i="10"/>
  <c r="AW55" i="10"/>
  <c r="AU166" i="10"/>
  <c r="AU122" i="10"/>
  <c r="AV118" i="10"/>
  <c r="AT188" i="10"/>
  <c r="AZ70" i="10"/>
  <c r="AR163" i="10"/>
  <c r="AV123" i="10"/>
  <c r="AO132" i="10"/>
  <c r="AS188" i="10"/>
  <c r="AO58" i="10"/>
  <c r="BB83" i="10"/>
  <c r="AR78" i="10"/>
  <c r="AQ117" i="10"/>
  <c r="BB145" i="10"/>
  <c r="AU165" i="10"/>
  <c r="AX168" i="10"/>
  <c r="AU162" i="10"/>
  <c r="AR162" i="10"/>
  <c r="BB188" i="10"/>
  <c r="AT180" i="10"/>
  <c r="BA82" i="10"/>
  <c r="AW120" i="10"/>
  <c r="AU150" i="10"/>
  <c r="AZ171" i="10"/>
  <c r="AS136" i="10"/>
  <c r="AW140" i="10"/>
  <c r="AT145" i="10"/>
  <c r="AX177" i="10"/>
  <c r="AV179" i="10"/>
  <c r="AP54" i="10"/>
  <c r="AY32" i="10"/>
  <c r="BB64" i="10"/>
  <c r="AW78" i="10"/>
  <c r="AV90" i="10"/>
  <c r="AR90" i="10"/>
  <c r="AS156" i="10"/>
  <c r="AZ146" i="10"/>
  <c r="AS144" i="10"/>
  <c r="AR179" i="10"/>
  <c r="AO192" i="10"/>
  <c r="AT185" i="10"/>
  <c r="AO84" i="10"/>
  <c r="AP161" i="10"/>
  <c r="AS147" i="10"/>
  <c r="AW112" i="10"/>
  <c r="AZ106" i="10"/>
  <c r="AT83" i="10"/>
  <c r="AX124" i="10"/>
  <c r="AU138" i="10"/>
  <c r="AY142" i="10"/>
  <c r="BA163" i="10"/>
  <c r="AO184" i="10"/>
  <c r="AT177" i="10"/>
  <c r="AW107" i="10"/>
  <c r="AP100" i="10"/>
  <c r="AX93" i="10"/>
  <c r="AQ102" i="10"/>
  <c r="AX97" i="10"/>
  <c r="AQ106" i="10"/>
  <c r="AP136" i="10"/>
  <c r="AV119" i="10"/>
  <c r="AZ143" i="10"/>
  <c r="BA167" i="10"/>
  <c r="AQ166" i="10"/>
  <c r="AX165" i="10"/>
  <c r="BA172" i="10"/>
  <c r="AX185" i="10"/>
  <c r="BB189" i="10"/>
  <c r="AY174" i="10"/>
  <c r="AZ191" i="10"/>
  <c r="AZ122" i="10"/>
  <c r="AS131" i="10"/>
  <c r="AX68" i="10"/>
  <c r="BA107" i="10"/>
  <c r="AP184" i="10"/>
  <c r="AS168" i="10"/>
  <c r="AW148" i="10"/>
  <c r="AR170" i="10"/>
  <c r="BB173" i="10"/>
  <c r="AP185" i="10"/>
  <c r="AZ183" i="10"/>
  <c r="AU149" i="10"/>
  <c r="AY161" i="10"/>
  <c r="AX157" i="10"/>
  <c r="AZ159" i="10"/>
  <c r="AU89" i="10"/>
  <c r="AY166" i="10"/>
  <c r="AP177" i="10"/>
  <c r="AW159" i="10"/>
  <c r="AV187" i="10"/>
  <c r="AW91" i="10"/>
  <c r="BA87" i="10"/>
  <c r="AO152" i="10"/>
  <c r="AW160" i="10"/>
  <c r="AT117" i="10"/>
  <c r="AS120" i="10"/>
  <c r="AX193" i="10"/>
  <c r="AO188" i="10"/>
  <c r="AQ158" i="10"/>
  <c r="AQ93" i="10"/>
  <c r="AP63" i="10"/>
  <c r="AW62" i="10"/>
  <c r="AY98" i="10"/>
  <c r="AP153" i="10"/>
  <c r="AU90" i="10"/>
  <c r="AS139" i="10"/>
  <c r="AO83" i="10"/>
  <c r="AU130" i="10"/>
  <c r="AT173" i="10"/>
  <c r="AQ186" i="10"/>
  <c r="AU190" i="10"/>
  <c r="AS192" i="10"/>
  <c r="AY121" i="10"/>
  <c r="AR130" i="10"/>
  <c r="AU121" i="10"/>
  <c r="AZ126" i="10"/>
  <c r="AU137" i="10"/>
  <c r="AZ94" i="10"/>
  <c r="AO100" i="10"/>
  <c r="AS104" i="10"/>
  <c r="AV95" i="10"/>
  <c r="AO104" i="10"/>
  <c r="AQ154" i="10"/>
  <c r="AY162" i="10"/>
  <c r="AR171" i="10"/>
  <c r="AT108" i="10"/>
  <c r="AV131" i="10"/>
  <c r="AO140" i="10"/>
  <c r="AS152" i="10"/>
  <c r="AY178" i="10"/>
  <c r="AZ195" i="10"/>
  <c r="BA184" i="10"/>
  <c r="AZ163" i="10"/>
  <c r="AU141" i="10"/>
  <c r="BB109" i="10"/>
  <c r="AW111" i="10"/>
  <c r="AS163" i="10"/>
  <c r="AY150" i="10"/>
  <c r="AV175" i="10"/>
  <c r="AZ179" i="10"/>
  <c r="AW192" i="10"/>
  <c r="AU194" i="10"/>
  <c r="AU182" i="10"/>
  <c r="AY186" i="10"/>
  <c r="AR195" i="10"/>
  <c r="AO180" i="10"/>
  <c r="AS184" i="10"/>
  <c r="BA192" i="10"/>
  <c r="AW172" i="10"/>
  <c r="AS172" i="10"/>
  <c r="AQ142" i="10"/>
  <c r="AR159" i="10"/>
  <c r="AU174" i="10"/>
  <c r="AR187" i="10"/>
  <c r="AO172" i="10"/>
  <c r="AP189" i="10"/>
  <c r="AP181" i="10"/>
  <c r="AX189" i="10"/>
  <c r="AS11" i="10"/>
  <c r="AZ25" i="10"/>
  <c r="AX32" i="10"/>
  <c r="AY36" i="10"/>
  <c r="AY64" i="10"/>
  <c r="AU117" i="10"/>
  <c r="AY126" i="10"/>
  <c r="AV139" i="10"/>
  <c r="AO148" i="10"/>
  <c r="AR122" i="10"/>
  <c r="AP120" i="10"/>
  <c r="AX181" i="10"/>
  <c r="AO78" i="10"/>
  <c r="BA164" i="10"/>
  <c r="AP169" i="10"/>
  <c r="AV93" i="10"/>
  <c r="AX133" i="10"/>
  <c r="BB137" i="10"/>
  <c r="AV163" i="10"/>
  <c r="BB169" i="10"/>
  <c r="AX149" i="10"/>
  <c r="AO176" i="10"/>
  <c r="AP193" i="10"/>
  <c r="BB177" i="10"/>
  <c r="AU186" i="10"/>
  <c r="AY190" i="10"/>
  <c r="AX24" i="10"/>
  <c r="AX89" i="10"/>
  <c r="BB44" i="10"/>
  <c r="AX100" i="10"/>
  <c r="BA96" i="10"/>
  <c r="BA79" i="10"/>
  <c r="AY85" i="10"/>
  <c r="AX169" i="10"/>
  <c r="AS87" i="10"/>
  <c r="AU110" i="10"/>
  <c r="AS108" i="10"/>
  <c r="AQ85" i="10"/>
  <c r="AX125" i="10"/>
  <c r="BB129" i="10"/>
  <c r="AQ134" i="10"/>
  <c r="AP165" i="10"/>
  <c r="BA168" i="10"/>
  <c r="AV147" i="10"/>
  <c r="AW151" i="10"/>
  <c r="AW176" i="10"/>
  <c r="BA180" i="10"/>
  <c r="AT189" i="10"/>
  <c r="AQ174" i="10"/>
  <c r="AY182" i="10"/>
  <c r="AR191" i="10"/>
  <c r="AS107" i="10"/>
  <c r="AQ113" i="10"/>
  <c r="BB108" i="10"/>
  <c r="AP157" i="10"/>
  <c r="AR175" i="10"/>
  <c r="AO10" i="10"/>
  <c r="AQ150" i="10"/>
  <c r="AY169" i="10"/>
  <c r="AT153" i="10"/>
  <c r="BB11" i="10"/>
  <c r="AW105" i="10"/>
  <c r="BB98" i="10"/>
  <c r="AU92" i="10"/>
  <c r="AZ167" i="10"/>
  <c r="AP149" i="10"/>
  <c r="AQ190" i="10"/>
  <c r="AU125" i="10"/>
  <c r="AY129" i="10"/>
  <c r="BB91" i="10"/>
  <c r="AQ145" i="10"/>
  <c r="AZ102" i="10"/>
  <c r="AO86" i="10"/>
  <c r="AP36" i="10"/>
  <c r="BB156" i="10"/>
  <c r="AS123" i="10"/>
  <c r="AW127" i="10"/>
  <c r="BA131" i="10"/>
  <c r="AS128" i="10"/>
  <c r="AX136" i="10"/>
  <c r="AR70" i="10"/>
  <c r="BA123" i="10"/>
  <c r="AW119" i="10"/>
  <c r="AO111" i="10"/>
  <c r="BA128" i="10"/>
  <c r="AQ109" i="10"/>
  <c r="AT124" i="10"/>
  <c r="AR65" i="10"/>
  <c r="AO119" i="10"/>
  <c r="AV110" i="10"/>
  <c r="AY158" i="10"/>
  <c r="BB161" i="10"/>
  <c r="AT121" i="10"/>
  <c r="BB55" i="10"/>
  <c r="AT79" i="10"/>
  <c r="BB149" i="10"/>
  <c r="AU158" i="10"/>
  <c r="BA108" i="10"/>
  <c r="AZ135" i="10"/>
  <c r="AU118" i="10"/>
  <c r="AT20" i="10"/>
  <c r="BB16" i="10"/>
  <c r="AZ23" i="10"/>
  <c r="AX30" i="10"/>
  <c r="AY34" i="10"/>
  <c r="AU30" i="10"/>
  <c r="AQ26" i="10"/>
  <c r="BB21" i="10"/>
  <c r="AX17" i="10"/>
  <c r="AT13" i="10"/>
  <c r="AP9" i="10"/>
  <c r="BA4" i="10"/>
  <c r="AX35" i="10"/>
  <c r="AQ31" i="10"/>
  <c r="AW59" i="10"/>
  <c r="BA55" i="10"/>
  <c r="AO63" i="10"/>
  <c r="AU73" i="10"/>
  <c r="AS51" i="10"/>
  <c r="BA100" i="10"/>
  <c r="AP105" i="10"/>
  <c r="AW43" i="10"/>
  <c r="AX87" i="10"/>
  <c r="AP116" i="10"/>
  <c r="AO127" i="10"/>
  <c r="BA66" i="10"/>
  <c r="BB140" i="10"/>
  <c r="AS103" i="10"/>
  <c r="AR155" i="10"/>
  <c r="BB132" i="10"/>
  <c r="AP141" i="10"/>
  <c r="AO13" i="10"/>
  <c r="AV67" i="10"/>
  <c r="AZ71" i="10"/>
  <c r="AW84" i="10"/>
  <c r="AU106" i="10"/>
  <c r="AZ73" i="10"/>
  <c r="AT93" i="10"/>
  <c r="AT103" i="10"/>
  <c r="AZ115" i="10"/>
  <c r="AO161" i="10"/>
  <c r="BA98" i="10"/>
  <c r="AP113" i="10"/>
  <c r="AX107" i="10"/>
  <c r="AR118" i="10"/>
  <c r="AP127" i="10"/>
  <c r="AT131" i="10"/>
  <c r="AX113" i="10"/>
  <c r="BA120" i="10"/>
  <c r="AV101" i="10"/>
  <c r="AZ96" i="10"/>
  <c r="AP91" i="10"/>
  <c r="AT72" i="10"/>
  <c r="AW117" i="10"/>
  <c r="AS113" i="10"/>
  <c r="AO109" i="10"/>
  <c r="BA103" i="10"/>
  <c r="AU65" i="10"/>
  <c r="AZ112" i="10"/>
  <c r="AV108" i="10"/>
  <c r="AU104" i="10"/>
  <c r="AV49" i="10"/>
  <c r="AS115" i="10"/>
  <c r="AZ100" i="10"/>
  <c r="AP95" i="10"/>
  <c r="BB88" i="10"/>
  <c r="AY72" i="10"/>
  <c r="AW124" i="10"/>
  <c r="AP133" i="10"/>
  <c r="AT137" i="10"/>
  <c r="AX141" i="10"/>
  <c r="AU37" i="10"/>
  <c r="AR43" i="10"/>
  <c r="AP92" i="10"/>
  <c r="AV98" i="10"/>
  <c r="AY117" i="10"/>
  <c r="AO70" i="10"/>
  <c r="AY94" i="10"/>
  <c r="AV107" i="10"/>
  <c r="AU94" i="10"/>
  <c r="AR107" i="10"/>
  <c r="AW152" i="10"/>
  <c r="BA156" i="10"/>
  <c r="AT165" i="10"/>
  <c r="AZ138" i="10"/>
  <c r="AZ119" i="10"/>
  <c r="AP71" i="10"/>
  <c r="AR114" i="10"/>
  <c r="AQ121" i="10"/>
  <c r="AS116" i="10"/>
  <c r="AQ88" i="10"/>
  <c r="BB89" i="10"/>
  <c r="AQ126" i="10"/>
  <c r="AS41" i="10"/>
  <c r="AR6" i="10"/>
  <c r="AS49" i="10"/>
  <c r="AZ7" i="10"/>
  <c r="AZ59" i="10"/>
  <c r="AP65" i="10"/>
  <c r="AT69" i="10"/>
  <c r="AX73" i="10"/>
  <c r="BB77" i="10"/>
  <c r="AQ82" i="10"/>
  <c r="AU86" i="10"/>
  <c r="AO99" i="10"/>
  <c r="BB104" i="10"/>
  <c r="AR91" i="10"/>
  <c r="AR24" i="10"/>
  <c r="AU98" i="10"/>
  <c r="AR89" i="10"/>
  <c r="BB93" i="10"/>
  <c r="AU102" i="10"/>
  <c r="BA116" i="10"/>
  <c r="AS90" i="10"/>
  <c r="AT75" i="10"/>
  <c r="AP125" i="10"/>
  <c r="AT129" i="10"/>
  <c r="AX15" i="10"/>
  <c r="AV56" i="10"/>
  <c r="AR66" i="10"/>
  <c r="AS83" i="10"/>
  <c r="AW87" i="10"/>
  <c r="AU41" i="10"/>
  <c r="AR58" i="10"/>
  <c r="AW77" i="10"/>
  <c r="BA80" i="10"/>
  <c r="AV91" i="10"/>
  <c r="AT96" i="10"/>
  <c r="AR102" i="10"/>
  <c r="AZ118" i="10"/>
  <c r="AZ65" i="10"/>
  <c r="AX71" i="10"/>
  <c r="AR86" i="10"/>
  <c r="AO92" i="10"/>
  <c r="AS96" i="10"/>
  <c r="AW100" i="10"/>
  <c r="BA104" i="10"/>
  <c r="AP31" i="10"/>
  <c r="AU53" i="10"/>
  <c r="AV62" i="10"/>
  <c r="AT64" i="10"/>
  <c r="AQ72" i="10"/>
  <c r="AZ85" i="10"/>
  <c r="AZ91" i="10"/>
  <c r="AO96" i="10"/>
  <c r="AS100" i="10"/>
  <c r="AW104" i="10"/>
  <c r="AV111" i="10"/>
  <c r="AY114" i="10"/>
  <c r="AR127" i="10"/>
  <c r="AY60" i="10"/>
  <c r="AR94" i="10"/>
  <c r="AT86" i="10"/>
  <c r="AS77" i="10"/>
  <c r="AR68" i="10"/>
  <c r="AS54" i="10"/>
  <c r="AV81" i="10"/>
  <c r="BB63" i="10"/>
  <c r="AU46" i="10"/>
  <c r="AZ98" i="10"/>
  <c r="AO93" i="10"/>
  <c r="AT67" i="10"/>
  <c r="AV105" i="10"/>
  <c r="AY69" i="10"/>
  <c r="AW58" i="10"/>
  <c r="AO94" i="10"/>
  <c r="AY109" i="10"/>
  <c r="AX119" i="10"/>
  <c r="AQ43" i="10"/>
  <c r="AO34" i="10"/>
  <c r="AU45" i="10"/>
  <c r="AX72" i="10"/>
  <c r="AR80" i="10"/>
  <c r="AS55" i="10"/>
  <c r="AR69" i="10"/>
  <c r="AS78" i="10"/>
  <c r="AT87" i="10"/>
  <c r="AX106" i="10"/>
  <c r="AV152" i="10"/>
  <c r="AZ156" i="10"/>
  <c r="BB99" i="10"/>
  <c r="AV109" i="10"/>
  <c r="AZ113" i="10"/>
  <c r="AW118" i="10"/>
  <c r="BA122" i="10"/>
  <c r="AO62" i="10"/>
  <c r="AO19" i="10"/>
  <c r="AR87" i="10"/>
  <c r="AV106" i="10"/>
  <c r="AW115" i="10"/>
  <c r="BA119" i="10"/>
  <c r="AZ95" i="10"/>
  <c r="AZ99" i="10"/>
  <c r="AP112" i="10"/>
  <c r="AP121" i="10"/>
  <c r="AT125" i="10"/>
  <c r="AX129" i="10"/>
  <c r="BB133" i="10"/>
  <c r="AQ138" i="10"/>
  <c r="AU142" i="10"/>
  <c r="AY146" i="10"/>
  <c r="AV74" i="10"/>
  <c r="AW168" i="10"/>
  <c r="AX121" i="10"/>
  <c r="AQ130" i="10"/>
  <c r="AY138" i="10"/>
  <c r="AR147" i="10"/>
  <c r="AR41" i="10"/>
  <c r="AZ40" i="10"/>
  <c r="AY73" i="10"/>
  <c r="AQ71" i="10"/>
  <c r="AZ62" i="10"/>
  <c r="AR93" i="10"/>
  <c r="AU91" i="10"/>
  <c r="AQ56" i="10"/>
  <c r="AU49" i="10"/>
  <c r="AV75" i="10"/>
  <c r="AZ79" i="10"/>
  <c r="AQ122" i="10"/>
  <c r="AU126" i="10"/>
  <c r="AY130" i="10"/>
  <c r="AR139" i="10"/>
  <c r="AV143" i="10"/>
  <c r="AZ147" i="10"/>
  <c r="BB125" i="10"/>
  <c r="AU134" i="10"/>
  <c r="AO53" i="10"/>
  <c r="BA35" i="10"/>
  <c r="BB23" i="10"/>
  <c r="AW57" i="10"/>
  <c r="AU48" i="10"/>
  <c r="BB56" i="10"/>
  <c r="AU69" i="10"/>
  <c r="AT66" i="10"/>
  <c r="AY71" i="10"/>
  <c r="BA102" i="10"/>
  <c r="AZ84" i="10"/>
  <c r="AP90" i="10"/>
  <c r="AU103" i="10"/>
  <c r="AP97" i="10"/>
  <c r="AV94" i="10"/>
  <c r="BB117" i="10"/>
  <c r="AY122" i="10"/>
  <c r="AR131" i="10"/>
  <c r="AV135" i="10"/>
  <c r="AZ139" i="10"/>
  <c r="AO144" i="10"/>
  <c r="AS148" i="10"/>
  <c r="AV77" i="10"/>
  <c r="AX79" i="10"/>
  <c r="AT109" i="10"/>
  <c r="AR117" i="10"/>
  <c r="AZ97" i="10"/>
  <c r="AO79" i="10"/>
  <c r="AZ64" i="10"/>
  <c r="AV82" i="10"/>
  <c r="AX140" i="10"/>
  <c r="AP128" i="10"/>
  <c r="AT132" i="10"/>
  <c r="AR146" i="10"/>
  <c r="AX96" i="10"/>
  <c r="AR123" i="10"/>
  <c r="AV127" i="10"/>
  <c r="AZ131" i="10"/>
  <c r="AO136" i="10"/>
  <c r="AS140" i="10"/>
  <c r="AW144" i="10"/>
  <c r="AT33" i="10"/>
  <c r="AR85" i="10"/>
  <c r="AZ5" i="10"/>
  <c r="AV47" i="10"/>
  <c r="AU52" i="10"/>
  <c r="AU67" i="10"/>
  <c r="AY108" i="10"/>
  <c r="AT43" i="10"/>
  <c r="AX85" i="10"/>
  <c r="AW99" i="10"/>
  <c r="AP132" i="10"/>
  <c r="AT136" i="10"/>
  <c r="AS45" i="10"/>
  <c r="AW75" i="10"/>
  <c r="AU81" i="10"/>
  <c r="AZ114" i="10"/>
  <c r="AY137" i="10"/>
  <c r="BA91" i="10"/>
  <c r="AZ123" i="10"/>
  <c r="AO128" i="10"/>
  <c r="AS132" i="10"/>
  <c r="AW136" i="10"/>
  <c r="BA140" i="10"/>
  <c r="AP145" i="10"/>
  <c r="AR115" i="10"/>
  <c r="AZ41" i="10"/>
  <c r="AO18" i="10"/>
  <c r="AQ48" i="10"/>
  <c r="AY59" i="10"/>
  <c r="AV84" i="10"/>
  <c r="AX114" i="10"/>
  <c r="AP94" i="10"/>
  <c r="AO64" i="10"/>
  <c r="AS68" i="10"/>
  <c r="AW72" i="10"/>
  <c r="BA76" i="10"/>
  <c r="AP81" i="10"/>
  <c r="AT85" i="10"/>
  <c r="AT73" i="10"/>
  <c r="AO91" i="10"/>
  <c r="AS95" i="10"/>
  <c r="AW123" i="10"/>
  <c r="BA127" i="10"/>
  <c r="AQ129" i="10"/>
  <c r="AU133" i="10"/>
  <c r="AO103" i="10"/>
  <c r="AT100" i="10"/>
  <c r="AS124" i="10"/>
  <c r="AW128" i="10"/>
  <c r="BA132" i="10"/>
  <c r="AP137" i="10"/>
  <c r="AT141" i="10"/>
  <c r="AX145" i="10"/>
  <c r="AO160" i="10"/>
  <c r="AW4" i="10"/>
  <c r="AQ55" i="10"/>
  <c r="AP39" i="10"/>
  <c r="AU55" i="10"/>
  <c r="AW37" i="10"/>
  <c r="AS165" i="10"/>
  <c r="AT65" i="10"/>
  <c r="AX120" i="10"/>
  <c r="BB124" i="10"/>
  <c r="AX104" i="10"/>
  <c r="BA124" i="10"/>
  <c r="AP129" i="10"/>
  <c r="AT133" i="10"/>
  <c r="AX137" i="10"/>
  <c r="BB141" i="10"/>
  <c r="AQ146" i="10"/>
  <c r="AZ78" i="10"/>
  <c r="AY105" i="10"/>
  <c r="AR56" i="10"/>
  <c r="AW13" i="10"/>
  <c r="AU20" i="10"/>
  <c r="AR34" i="10"/>
  <c r="AR17" i="10"/>
  <c r="AZ30" i="10"/>
  <c r="BA36" i="10"/>
  <c r="AW32" i="10"/>
  <c r="AS28" i="10"/>
  <c r="AO24" i="10"/>
  <c r="AZ19" i="10"/>
  <c r="AV15" i="10"/>
  <c r="AR11" i="10"/>
  <c r="AZ37" i="10"/>
  <c r="AX58" i="10"/>
  <c r="AW76" i="10"/>
  <c r="AV55" i="10"/>
  <c r="AP88" i="10"/>
  <c r="AV102" i="10"/>
  <c r="AS91" i="10"/>
  <c r="AZ90" i="10"/>
  <c r="BA81" i="10"/>
  <c r="AX40" i="10"/>
  <c r="AU60" i="10"/>
  <c r="AZ63" i="10"/>
  <c r="AU93" i="10"/>
  <c r="BB92" i="10"/>
  <c r="AV18" i="10"/>
  <c r="AT25" i="10"/>
  <c r="AR32" i="10"/>
  <c r="AU44" i="10"/>
  <c r="AQ6" i="10"/>
  <c r="AR15" i="10"/>
  <c r="AP22" i="10"/>
  <c r="AS15" i="10"/>
  <c r="AQ22" i="10"/>
  <c r="AO29" i="10"/>
  <c r="AW11" i="10"/>
  <c r="AO6" i="10"/>
  <c r="AV6" i="10"/>
  <c r="AZ35" i="10"/>
  <c r="AV31" i="10"/>
  <c r="AR27" i="10"/>
  <c r="AY18" i="10"/>
  <c r="AU14" i="10"/>
  <c r="AQ10" i="10"/>
  <c r="BB5" i="10"/>
  <c r="AW41" i="10"/>
  <c r="AS37" i="10"/>
  <c r="AO33" i="10"/>
  <c r="AZ28" i="10"/>
  <c r="AV24" i="10"/>
  <c r="AR20" i="10"/>
  <c r="AY11" i="10"/>
  <c r="AU7" i="10"/>
  <c r="AP11" i="10"/>
  <c r="BA6" i="10"/>
  <c r="BA27" i="10"/>
  <c r="AR39" i="10"/>
  <c r="AT51" i="10"/>
  <c r="AW47" i="10"/>
  <c r="AU33" i="10"/>
  <c r="BB59" i="10"/>
  <c r="AO69" i="10"/>
  <c r="AS73" i="10"/>
  <c r="AU82" i="10"/>
  <c r="BB100" i="10"/>
  <c r="AW95" i="10"/>
  <c r="AO95" i="10"/>
  <c r="AZ33" i="10"/>
  <c r="AV63" i="10"/>
  <c r="AY97" i="10"/>
  <c r="AQ97" i="10"/>
  <c r="AO27" i="10"/>
  <c r="AV37" i="10"/>
  <c r="BA23" i="10"/>
  <c r="AY30" i="10"/>
  <c r="AW3" i="10"/>
  <c r="AY13" i="10"/>
  <c r="AW20" i="10"/>
  <c r="AU27" i="10"/>
  <c r="AY9" i="10"/>
  <c r="AU5" i="10"/>
  <c r="AV40" i="10"/>
  <c r="AR36" i="10"/>
  <c r="AY27" i="10"/>
  <c r="AU23" i="10"/>
  <c r="AQ19" i="10"/>
  <c r="BB14" i="10"/>
  <c r="AX10" i="10"/>
  <c r="AT6" i="10"/>
  <c r="AW18" i="10"/>
  <c r="AR59" i="10"/>
  <c r="AS59" i="10"/>
  <c r="AQ105" i="10"/>
  <c r="BA99" i="10"/>
  <c r="AS99" i="10"/>
  <c r="AT40" i="10"/>
  <c r="BA44" i="10"/>
  <c r="AP86" i="10"/>
  <c r="AP96" i="10"/>
  <c r="AP104" i="10"/>
  <c r="AU101" i="10"/>
  <c r="BB33" i="10"/>
  <c r="BA49" i="10"/>
  <c r="AU25" i="10"/>
  <c r="AS32" i="10"/>
  <c r="AX6" i="10"/>
  <c r="BB37" i="10"/>
  <c r="AX33" i="10"/>
  <c r="AT29" i="10"/>
  <c r="AP25" i="10"/>
  <c r="BA20" i="10"/>
  <c r="AW16" i="10"/>
  <c r="AS12" i="10"/>
  <c r="AO8" i="10"/>
  <c r="AZ3" i="10"/>
  <c r="AY58" i="10"/>
  <c r="AQ68" i="10"/>
  <c r="AO51" i="10"/>
  <c r="AO76" i="10"/>
  <c r="AY101" i="10"/>
  <c r="AT92" i="10"/>
  <c r="AR98" i="10"/>
  <c r="AR106" i="10"/>
  <c r="AW103" i="10"/>
  <c r="AO23" i="10"/>
  <c r="AS9" i="10"/>
  <c r="AT10" i="10"/>
  <c r="AO36" i="10"/>
  <c r="AU36" i="10"/>
  <c r="AP6" i="10"/>
  <c r="AO22" i="10"/>
  <c r="BB28" i="10"/>
  <c r="AX46" i="10"/>
  <c r="AZ18" i="10"/>
  <c r="AV11" i="10"/>
  <c r="BA18" i="10"/>
  <c r="AY25" i="10"/>
  <c r="AT32" i="10"/>
  <c r="AR22" i="10"/>
  <c r="AP29" i="10"/>
  <c r="AQ8" i="10"/>
  <c r="BB3" i="10"/>
  <c r="AX8" i="10"/>
  <c r="AT4" i="10"/>
  <c r="AU39" i="10"/>
  <c r="AQ35" i="10"/>
  <c r="BB30" i="10"/>
  <c r="AX26" i="10"/>
  <c r="AT22" i="10"/>
  <c r="AP18" i="10"/>
  <c r="BA13" i="10"/>
  <c r="AW9" i="10"/>
  <c r="AS5" i="10"/>
  <c r="BA38" i="10"/>
  <c r="AS30" i="10"/>
  <c r="AP37" i="10"/>
  <c r="BB12" i="10"/>
  <c r="AZ26" i="10"/>
  <c r="AV45" i="10"/>
  <c r="AO11" i="10"/>
  <c r="AW50" i="10"/>
  <c r="AU54" i="10"/>
  <c r="AX59" i="10"/>
  <c r="AR88" i="10"/>
  <c r="AR67" i="10"/>
  <c r="AV71" i="10"/>
  <c r="AZ75" i="10"/>
  <c r="AO80" i="10"/>
  <c r="AS84" i="10"/>
  <c r="AW88" i="10"/>
  <c r="BB8" i="10"/>
  <c r="AQ17" i="10"/>
  <c r="AT50" i="10"/>
  <c r="AW31" i="10"/>
  <c r="AS48" i="10"/>
  <c r="BA32" i="10"/>
  <c r="AQ15" i="10"/>
  <c r="AW35" i="10"/>
  <c r="AP16" i="10"/>
  <c r="AV42" i="10"/>
  <c r="AQ47" i="10"/>
  <c r="AV19" i="10"/>
  <c r="AT26" i="10"/>
  <c r="AR33" i="10"/>
  <c r="AZ39" i="10"/>
  <c r="AW12" i="10"/>
  <c r="BA7" i="10"/>
  <c r="AT37" i="10"/>
  <c r="AP33" i="10"/>
  <c r="BA28" i="10"/>
  <c r="AW24" i="10"/>
  <c r="AS20" i="10"/>
  <c r="AO16" i="10"/>
  <c r="AZ11" i="10"/>
  <c r="AV7" i="10"/>
  <c r="AR3" i="10"/>
  <c r="AS38" i="10"/>
  <c r="AV25" i="10"/>
  <c r="AQ4" i="10"/>
  <c r="AX22" i="10"/>
  <c r="AS46" i="10"/>
  <c r="AQ13" i="10"/>
  <c r="BA45" i="10"/>
  <c r="AQ51" i="10"/>
  <c r="BB45" i="10"/>
  <c r="AR60" i="10"/>
  <c r="AZ88" i="10"/>
  <c r="AZ67" i="10"/>
  <c r="AO72" i="10"/>
  <c r="AS76" i="10"/>
  <c r="AW80" i="10"/>
  <c r="BA84" i="10"/>
  <c r="AQ89" i="10"/>
  <c r="AT55" i="10"/>
  <c r="AR10" i="10"/>
  <c r="AV14" i="10"/>
  <c r="AU21" i="10"/>
  <c r="AW6" i="10"/>
  <c r="AP42" i="10"/>
  <c r="AZ50" i="10"/>
  <c r="AX47" i="10"/>
  <c r="AX55" i="10"/>
  <c r="BA60" i="10"/>
  <c r="AP48" i="10"/>
  <c r="AW64" i="10"/>
  <c r="BA68" i="10"/>
  <c r="AP73" i="10"/>
  <c r="AT77" i="10"/>
  <c r="AX81" i="10"/>
  <c r="BB85" i="10"/>
  <c r="AO57" i="10"/>
  <c r="AX88" i="10"/>
  <c r="AT15" i="10"/>
  <c r="AP14" i="10"/>
  <c r="AU18" i="10"/>
  <c r="AQ32" i="10"/>
  <c r="AY41" i="10"/>
  <c r="AS52" i="10"/>
  <c r="AT60" i="10"/>
  <c r="AY46" i="10"/>
  <c r="AX27" i="10"/>
  <c r="AX65" i="10"/>
  <c r="BB69" i="10"/>
  <c r="AQ74" i="10"/>
  <c r="AU78" i="10"/>
  <c r="AY82" i="10"/>
  <c r="AW54" i="10"/>
  <c r="AR9" i="10"/>
  <c r="AP27" i="10"/>
  <c r="AU17" i="10"/>
  <c r="AP41" i="10"/>
  <c r="AV4" i="10"/>
  <c r="AO44" i="10"/>
  <c r="AV53" i="10"/>
  <c r="AQ66" i="10"/>
  <c r="AU70" i="10"/>
  <c r="AY74" i="10"/>
  <c r="AR83" i="10"/>
  <c r="AV87" i="10"/>
  <c r="AY89" i="10"/>
  <c r="AU13" i="10"/>
  <c r="AV13" i="10"/>
  <c r="AY66" i="10"/>
  <c r="AR75" i="10"/>
  <c r="AV79" i="10"/>
  <c r="AZ83" i="10"/>
  <c r="AO88" i="10"/>
  <c r="AR14" i="10"/>
  <c r="AP21" i="10"/>
  <c r="BA34" i="10"/>
  <c r="BA17" i="10"/>
  <c r="AY24" i="10"/>
  <c r="AR38" i="10"/>
  <c r="AU10" i="10"/>
  <c r="BB17" i="10"/>
  <c r="AZ24" i="10"/>
  <c r="AX31" i="10"/>
  <c r="AP5" i="10"/>
  <c r="AT28" i="10"/>
  <c r="AY8" i="10"/>
  <c r="AU4" i="10"/>
  <c r="AQ9" i="10"/>
  <c r="BB4" i="10"/>
  <c r="AU38" i="10"/>
  <c r="AQ34" i="10"/>
  <c r="BB29" i="10"/>
  <c r="AX25" i="10"/>
  <c r="AT21" i="10"/>
  <c r="AP17" i="10"/>
  <c r="BA12" i="10"/>
  <c r="AW8" i="10"/>
  <c r="AS4" i="10"/>
  <c r="AY35" i="10"/>
  <c r="AU31" i="10"/>
  <c r="AQ27" i="10"/>
  <c r="BB22" i="10"/>
  <c r="AX18" i="10"/>
  <c r="AT14" i="10"/>
  <c r="AP10" i="10"/>
  <c r="BA5" i="10"/>
  <c r="AT39" i="10"/>
  <c r="AP35" i="10"/>
  <c r="AV9" i="10"/>
  <c r="AR5" i="10"/>
  <c r="AS19" i="10"/>
  <c r="AQ42" i="10"/>
  <c r="AR7" i="10"/>
  <c r="AY22" i="10"/>
  <c r="AZ10" i="10"/>
  <c r="AQ37" i="10"/>
  <c r="AZ8" i="10"/>
  <c r="AX23" i="10"/>
  <c r="AT57" i="10"/>
  <c r="AT34" i="10"/>
  <c r="AX5" i="10"/>
  <c r="AX41" i="10"/>
  <c r="BA11" i="10"/>
  <c r="AY33" i="10"/>
  <c r="AZ49" i="10"/>
  <c r="AP61" i="10"/>
  <c r="AW34" i="10"/>
  <c r="AO26" i="10"/>
  <c r="AZ21" i="10"/>
  <c r="AV17" i="10"/>
  <c r="AR13" i="10"/>
  <c r="AY4" i="10"/>
  <c r="AP4" i="10"/>
  <c r="AT24" i="10"/>
  <c r="AO60" i="10"/>
  <c r="AS25" i="10"/>
  <c r="AQ45" i="10"/>
  <c r="AW23" i="10"/>
  <c r="AQ44" i="10"/>
  <c r="AP58" i="10"/>
  <c r="BB36" i="10"/>
  <c r="AO59" i="10"/>
  <c r="BA9" i="10"/>
  <c r="AS18" i="10"/>
  <c r="AR55" i="10"/>
  <c r="AO15" i="10"/>
  <c r="AU43" i="10"/>
  <c r="AT36" i="10"/>
  <c r="AO52" i="10"/>
  <c r="AZ6" i="10"/>
  <c r="AY62" i="10"/>
  <c r="BA48" i="10"/>
  <c r="AV36" i="10"/>
  <c r="AP45" i="10"/>
  <c r="AW19" i="10"/>
  <c r="AU26" i="10"/>
  <c r="AX7" i="10"/>
  <c r="AP8" i="10"/>
  <c r="BA3" i="10"/>
  <c r="BB38" i="10"/>
  <c r="AX34" i="10"/>
  <c r="AT30" i="10"/>
  <c r="AP26" i="10"/>
  <c r="BA21" i="10"/>
  <c r="AW17" i="10"/>
  <c r="AS13" i="10"/>
  <c r="AO9" i="10"/>
  <c r="AZ4" i="10"/>
  <c r="AZ29" i="10"/>
  <c r="AR21" i="10"/>
  <c r="AY12" i="10"/>
  <c r="AQ7" i="10"/>
  <c r="AZ43" i="10"/>
  <c r="AW49" i="10"/>
  <c r="AR26" i="10"/>
  <c r="AZ55" i="10"/>
  <c r="AV39" i="10"/>
  <c r="AZ38" i="10"/>
  <c r="AW60" i="10"/>
  <c r="BA40" i="10"/>
  <c r="BB40" i="10"/>
  <c r="AX21" i="10"/>
  <c r="BA47" i="10"/>
  <c r="BA56" i="10"/>
  <c r="AR49" i="10"/>
  <c r="AZ57" i="10"/>
  <c r="AP53" i="10"/>
  <c r="AU29" i="10"/>
  <c r="AZ22" i="10"/>
  <c r="AV12" i="10"/>
  <c r="BA16" i="10"/>
  <c r="AY23" i="10"/>
  <c r="AW30" i="10"/>
  <c r="AU3" i="10"/>
  <c r="AW40" i="10"/>
  <c r="AX45" i="10"/>
  <c r="AV3" i="10"/>
  <c r="AX13" i="10"/>
  <c r="AV20" i="10"/>
  <c r="AT27" i="10"/>
  <c r="AT9" i="10"/>
  <c r="AP24" i="10"/>
  <c r="AT11" i="10"/>
  <c r="AP7" i="10"/>
  <c r="AW7" i="10"/>
  <c r="AS3" i="10"/>
  <c r="AT38" i="10"/>
  <c r="AP34" i="10"/>
  <c r="BA29" i="10"/>
  <c r="AW25" i="10"/>
  <c r="AS21" i="10"/>
  <c r="AO17" i="10"/>
  <c r="AZ12" i="10"/>
  <c r="AV8" i="10"/>
  <c r="AR4" i="10"/>
  <c r="AO42" i="10"/>
  <c r="AV33" i="10"/>
  <c r="AU16" i="10"/>
  <c r="AQ12" i="10"/>
  <c r="BB7" i="10"/>
  <c r="AS24" i="10"/>
  <c r="AX44" i="10"/>
  <c r="AQ50" i="10"/>
  <c r="AQ14" i="10"/>
  <c r="BB27" i="10"/>
  <c r="AR46" i="10"/>
  <c r="AV51" i="10"/>
  <c r="AS40" i="10"/>
  <c r="AP15" i="10"/>
  <c r="AX28" i="10"/>
  <c r="AV46" i="10"/>
  <c r="AZ51" i="10"/>
  <c r="BA42" i="10"/>
  <c r="AR53" i="10"/>
  <c r="BB42" i="10"/>
  <c r="AO55" i="10"/>
  <c r="AX61" i="10"/>
  <c r="AQ25" i="10"/>
  <c r="AQ49" i="10"/>
  <c r="AY21" i="10"/>
  <c r="AV50" i="10"/>
  <c r="AS8" i="10"/>
  <c r="AZ54" i="10"/>
  <c r="AV35" i="10"/>
  <c r="BB52" i="10"/>
  <c r="AU12" i="10"/>
  <c r="AX29" i="10"/>
  <c r="AZ17" i="10"/>
  <c r="AS31" i="10"/>
  <c r="AQ21" i="10"/>
  <c r="AO28" i="10"/>
  <c r="BB34" i="10"/>
  <c r="AQ46" i="10"/>
  <c r="AO5" i="10"/>
  <c r="AW14" i="10"/>
  <c r="AP28" i="10"/>
  <c r="AV10" i="10"/>
  <c r="AO7" i="10"/>
  <c r="AS36" i="10"/>
  <c r="AO32" i="10"/>
  <c r="AZ27" i="10"/>
  <c r="AV23" i="10"/>
  <c r="AR19" i="10"/>
  <c r="AY10" i="10"/>
  <c r="AU6" i="10"/>
  <c r="BA37" i="10"/>
  <c r="AW33" i="10"/>
  <c r="AS29" i="10"/>
  <c r="AO25" i="10"/>
  <c r="AZ20" i="10"/>
  <c r="AV16" i="10"/>
  <c r="AR12" i="10"/>
  <c r="AY3" i="10"/>
  <c r="AV41" i="10"/>
  <c r="AR37" i="10"/>
  <c r="AY28" i="10"/>
  <c r="AU24" i="10"/>
  <c r="AQ20" i="10"/>
  <c r="BB15" i="10"/>
  <c r="AX11" i="10"/>
  <c r="AP3" i="10"/>
  <c r="AP38" i="10"/>
  <c r="BA15" i="10"/>
  <c r="AW29" i="10"/>
  <c r="AR40" i="10"/>
  <c r="AR18" i="10"/>
  <c r="AZ16" i="10"/>
  <c r="AV30" i="10"/>
  <c r="AS47" i="10"/>
  <c r="AT52" i="10"/>
  <c r="AQ62" i="10"/>
  <c r="AW48" i="10"/>
  <c r="AT44" i="10"/>
  <c r="AQ54" i="10"/>
  <c r="BB20" i="10"/>
  <c r="AW44" i="10"/>
  <c r="AU50" i="10"/>
  <c r="AU58" i="10"/>
  <c r="AR25" i="10"/>
  <c r="AY51" i="10"/>
  <c r="AR45" i="10"/>
  <c r="AX16" i="10"/>
  <c r="AP44" i="10"/>
  <c r="AQ57" i="10"/>
  <c r="AO38" i="10"/>
  <c r="BA53" i="10"/>
  <c r="AS10" i="10"/>
  <c r="AY17" i="10"/>
  <c r="AR31" i="10"/>
  <c r="AS42" i="10"/>
  <c r="BB57" i="10"/>
  <c r="BB49" i="10"/>
  <c r="AU47" i="10"/>
  <c r="AW46" i="10"/>
  <c r="AY45" i="10"/>
  <c r="AP40" i="10"/>
  <c r="AY54" i="10"/>
  <c r="AT12" i="10"/>
  <c r="AU19" i="10"/>
  <c r="AS26" i="10"/>
  <c r="AQ33" i="10"/>
  <c r="AO45" i="10"/>
  <c r="AY7" i="10"/>
  <c r="AQ16" i="10"/>
  <c r="AY29" i="10"/>
  <c r="AY42" i="10"/>
  <c r="AR47" i="10"/>
  <c r="AR16" i="10"/>
  <c r="AP23" i="10"/>
  <c r="AX12" i="10"/>
  <c r="BA19" i="10"/>
  <c r="AZ9" i="10"/>
  <c r="AV5" i="10"/>
  <c r="AR35" i="10"/>
  <c r="AY26" i="10"/>
  <c r="AU22" i="10"/>
  <c r="AQ18" i="10"/>
  <c r="BB13" i="10"/>
  <c r="AX9" i="10"/>
  <c r="AT5" i="10"/>
  <c r="AO41" i="10"/>
  <c r="AZ36" i="10"/>
  <c r="AV32" i="10"/>
  <c r="AR28" i="10"/>
  <c r="AY19" i="10"/>
  <c r="AU15" i="10"/>
  <c r="AQ11" i="10"/>
  <c r="BB6" i="10"/>
  <c r="AQ36" i="10"/>
  <c r="AT23" i="10"/>
  <c r="BA14" i="10"/>
  <c r="AW10" i="10"/>
  <c r="AS6" i="10"/>
  <c r="AZ15" i="10"/>
  <c r="AV29" i="10"/>
  <c r="AQ40" i="10"/>
  <c r="AT19" i="10"/>
  <c r="BB32" i="10"/>
  <c r="AR42" i="10"/>
  <c r="AT48" i="10"/>
  <c r="AQ5" i="10"/>
  <c r="AZ34" i="10"/>
  <c r="AP20" i="10"/>
  <c r="BA33" i="10"/>
  <c r="AZ42" i="10"/>
  <c r="AX48" i="10"/>
  <c r="AX53" i="10"/>
  <c r="AP13" i="10"/>
  <c r="AY38" i="10"/>
  <c r="AP51" i="10"/>
  <c r="AU9" i="10"/>
  <c r="AT47" i="10"/>
  <c r="AW56" i="10"/>
  <c r="AV57" i="10"/>
  <c r="AW5" i="10"/>
  <c r="AO35" i="10"/>
  <c r="AW52" i="10"/>
  <c r="AP32" i="10"/>
  <c r="AO48" i="10"/>
  <c r="BA26" i="10"/>
  <c r="AV59" i="10"/>
  <c r="AX43" i="10"/>
  <c r="AS56" i="10"/>
  <c r="AZ47" i="10"/>
  <c r="AT31" i="10"/>
  <c r="BA22" i="10"/>
  <c r="AS14" i="10"/>
  <c r="AO21" i="10"/>
  <c r="AR8" i="10"/>
  <c r="AV43" i="10"/>
  <c r="AT49" i="10"/>
  <c r="AY16" i="10"/>
  <c r="AY40" i="10"/>
  <c r="AY48" i="10"/>
  <c r="BB10" i="10"/>
  <c r="AQ30" i="10"/>
  <c r="AT3" i="10"/>
  <c r="AX3" i="10"/>
  <c r="AQ3" i="10"/>
  <c r="G32" i="4"/>
  <c r="H32" i="4"/>
  <c r="I32" i="4"/>
  <c r="L3" i="4"/>
  <c r="T3" i="4"/>
  <c r="U3" i="4"/>
  <c r="N3" i="4"/>
  <c r="V3" i="4"/>
  <c r="O3" i="4"/>
  <c r="W3" i="4"/>
  <c r="X3" i="4"/>
  <c r="Y3" i="4"/>
  <c r="Z3" i="4"/>
  <c r="AA3" i="4"/>
  <c r="M3" i="4"/>
  <c r="P3" i="4"/>
  <c r="R3" i="4"/>
  <c r="S3" i="4"/>
  <c r="Q3" i="4"/>
  <c r="AB3" i="4"/>
  <c r="F32" i="4"/>
  <c r="H30" i="4"/>
  <c r="G30" i="4"/>
  <c r="I30" i="4"/>
  <c r="D32" i="4"/>
  <c r="F34" i="4" s="1"/>
  <c r="K6" i="4"/>
  <c r="L4" i="4" a="1"/>
  <c r="G34" i="4" a="1"/>
  <c r="H30" i="14" l="1"/>
  <c r="I30" i="14"/>
  <c r="J30" i="14"/>
  <c r="K30" i="14"/>
  <c r="P30" i="14"/>
  <c r="Q30" i="14"/>
  <c r="R30" i="14"/>
  <c r="S30" i="14"/>
  <c r="L30" i="14"/>
  <c r="G30" i="14"/>
  <c r="T30" i="14"/>
  <c r="M30" i="14"/>
  <c r="O30" i="14"/>
  <c r="N30" i="14"/>
  <c r="F30" i="14"/>
  <c r="L38" i="14"/>
  <c r="F27" i="14"/>
  <c r="G27" i="14"/>
  <c r="H27" i="14"/>
  <c r="M27" i="14"/>
  <c r="N27" i="14"/>
  <c r="O27" i="14"/>
  <c r="P27" i="14"/>
  <c r="I27" i="14"/>
  <c r="K27" i="14"/>
  <c r="Q27" i="14"/>
  <c r="J27" i="14"/>
  <c r="S27" i="14"/>
  <c r="L27" i="14"/>
  <c r="R27" i="14"/>
  <c r="T27" i="14"/>
  <c r="I38" i="14"/>
  <c r="O32" i="14"/>
  <c r="P32" i="14"/>
  <c r="Q32" i="14"/>
  <c r="N38" i="14"/>
  <c r="J32" i="14"/>
  <c r="K32" i="14"/>
  <c r="L32" i="14"/>
  <c r="M32" i="14"/>
  <c r="F32" i="14"/>
  <c r="R32" i="14"/>
  <c r="S32" i="14"/>
  <c r="T32" i="14"/>
  <c r="N32" i="14"/>
  <c r="H32" i="14"/>
  <c r="G32" i="14"/>
  <c r="I32" i="14"/>
  <c r="F25" i="14"/>
  <c r="K25" i="14"/>
  <c r="L25" i="14"/>
  <c r="M25" i="14"/>
  <c r="N25" i="14"/>
  <c r="G25" i="14"/>
  <c r="S25" i="14"/>
  <c r="T25" i="14"/>
  <c r="O25" i="14"/>
  <c r="H25" i="14"/>
  <c r="J25" i="14"/>
  <c r="G38" i="14"/>
  <c r="P25" i="14"/>
  <c r="R25" i="14"/>
  <c r="I25" i="14"/>
  <c r="Q25" i="14"/>
  <c r="J34" i="14"/>
  <c r="F34" i="14"/>
  <c r="G34" i="14"/>
  <c r="L34" i="14"/>
  <c r="M34" i="14"/>
  <c r="N34" i="14"/>
  <c r="O34" i="14"/>
  <c r="H34" i="14"/>
  <c r="T34" i="14"/>
  <c r="P34" i="14"/>
  <c r="I34" i="14"/>
  <c r="K34" i="14"/>
  <c r="Q34" i="14"/>
  <c r="S34" i="14"/>
  <c r="R34" i="14"/>
  <c r="P38" i="14"/>
  <c r="S35" i="14"/>
  <c r="L35" i="14"/>
  <c r="F35" i="14"/>
  <c r="G35" i="14"/>
  <c r="H35" i="14"/>
  <c r="M35" i="14"/>
  <c r="N35" i="14"/>
  <c r="O35" i="14"/>
  <c r="P35" i="14"/>
  <c r="I35" i="14"/>
  <c r="Q35" i="14"/>
  <c r="J35" i="14"/>
  <c r="R35" i="14"/>
  <c r="T35" i="14"/>
  <c r="K35" i="14"/>
  <c r="Q38" i="14"/>
  <c r="O37" i="14"/>
  <c r="M37" i="14"/>
  <c r="P37" i="14"/>
  <c r="Q37" i="14"/>
  <c r="R37" i="14"/>
  <c r="K37" i="14"/>
  <c r="F37" i="14"/>
  <c r="S37" i="14"/>
  <c r="L37" i="14"/>
  <c r="N37" i="14"/>
  <c r="T37" i="14"/>
  <c r="G37" i="14"/>
  <c r="H37" i="14"/>
  <c r="I37" i="14"/>
  <c r="J37" i="14"/>
  <c r="S38" i="14"/>
  <c r="F26" i="14"/>
  <c r="G26" i="14"/>
  <c r="L26" i="14"/>
  <c r="M26" i="14"/>
  <c r="N26" i="14"/>
  <c r="O26" i="14"/>
  <c r="H26" i="14"/>
  <c r="T26" i="14"/>
  <c r="P26" i="14"/>
  <c r="I26" i="14"/>
  <c r="K26" i="14"/>
  <c r="R26" i="14"/>
  <c r="Q26" i="14"/>
  <c r="J26" i="14"/>
  <c r="S26" i="14"/>
  <c r="H38" i="14"/>
  <c r="T36" i="14"/>
  <c r="S36" i="14"/>
  <c r="L36" i="14"/>
  <c r="F36" i="14"/>
  <c r="G36" i="14"/>
  <c r="H36" i="14"/>
  <c r="I36" i="14"/>
  <c r="N36" i="14"/>
  <c r="O36" i="14"/>
  <c r="P36" i="14"/>
  <c r="Q36" i="14"/>
  <c r="J36" i="14"/>
  <c r="R36" i="14"/>
  <c r="K36" i="14"/>
  <c r="M36" i="14"/>
  <c r="R38" i="14"/>
  <c r="K33" i="14"/>
  <c r="L33" i="14"/>
  <c r="M33" i="14"/>
  <c r="N33" i="14"/>
  <c r="G33" i="14"/>
  <c r="S33" i="14"/>
  <c r="T33" i="14"/>
  <c r="O33" i="14"/>
  <c r="H33" i="14"/>
  <c r="J33" i="14"/>
  <c r="P33" i="14"/>
  <c r="R33" i="14"/>
  <c r="Q33" i="14"/>
  <c r="I33" i="14"/>
  <c r="F33" i="14"/>
  <c r="O38" i="14"/>
  <c r="R28" i="14"/>
  <c r="K28" i="14"/>
  <c r="M28" i="14"/>
  <c r="S28" i="14"/>
  <c r="L28" i="14"/>
  <c r="F28" i="14"/>
  <c r="G28" i="14"/>
  <c r="H28" i="14"/>
  <c r="I28" i="14"/>
  <c r="T28" i="14"/>
  <c r="N28" i="14"/>
  <c r="O28" i="14"/>
  <c r="P28" i="14"/>
  <c r="Q28" i="14"/>
  <c r="J28" i="14"/>
  <c r="J38" i="14"/>
  <c r="G29" i="14"/>
  <c r="H29" i="14"/>
  <c r="I29" i="14"/>
  <c r="J29" i="14"/>
  <c r="O29" i="14"/>
  <c r="P29" i="14"/>
  <c r="Q29" i="14"/>
  <c r="R29" i="14"/>
  <c r="K29" i="14"/>
  <c r="F29" i="14"/>
  <c r="S29" i="14"/>
  <c r="L29" i="14"/>
  <c r="N29" i="14"/>
  <c r="T29" i="14"/>
  <c r="M29" i="14"/>
  <c r="K38" i="14"/>
  <c r="H31" i="14"/>
  <c r="M31" i="14"/>
  <c r="I31" i="14"/>
  <c r="J31" i="14"/>
  <c r="K31" i="14"/>
  <c r="L31" i="14"/>
  <c r="Q31" i="14"/>
  <c r="R31" i="14"/>
  <c r="S31" i="14"/>
  <c r="T31" i="14"/>
  <c r="F31" i="14"/>
  <c r="O31" i="14"/>
  <c r="G31" i="14"/>
  <c r="N31" i="14"/>
  <c r="P31" i="14"/>
  <c r="M38" i="14"/>
  <c r="P24" i="14"/>
  <c r="O24" i="14"/>
  <c r="J24" i="14"/>
  <c r="K24" i="14"/>
  <c r="L24" i="14"/>
  <c r="M24" i="14"/>
  <c r="R24" i="14"/>
  <c r="S24" i="14"/>
  <c r="T24" i="14"/>
  <c r="F24" i="14"/>
  <c r="N24" i="14"/>
  <c r="G24" i="14"/>
  <c r="I24" i="14"/>
  <c r="Q24" i="14"/>
  <c r="H24" i="14"/>
  <c r="F38" i="14"/>
  <c r="AL77" i="10"/>
  <c r="G34" i="4"/>
  <c r="G36" i="4" s="1"/>
  <c r="H34" i="4"/>
  <c r="H36" i="4" s="1"/>
  <c r="I34" i="4"/>
  <c r="I36" i="4" s="1"/>
  <c r="AH134" i="10"/>
  <c r="AE137" i="10"/>
  <c r="AA138" i="10"/>
  <c r="AB103" i="10"/>
  <c r="AG87" i="10"/>
  <c r="AD88" i="10"/>
  <c r="AD94" i="10"/>
  <c r="V128" i="10"/>
  <c r="AC127" i="10"/>
  <c r="AC143" i="10"/>
  <c r="Y115" i="10"/>
  <c r="AH124" i="10"/>
  <c r="W144" i="10"/>
  <c r="AG89" i="10"/>
  <c r="F33" i="4"/>
  <c r="K5" i="4"/>
  <c r="V87" i="10"/>
  <c r="AH88" i="10"/>
  <c r="Y136" i="10"/>
  <c r="AF115" i="10"/>
  <c r="W101" i="10"/>
  <c r="AD132" i="10"/>
  <c r="W86" i="10"/>
  <c r="Z91" i="10"/>
  <c r="AH112" i="10"/>
  <c r="AG113" i="10"/>
  <c r="AF109" i="10"/>
  <c r="AG85" i="10"/>
  <c r="Z96" i="10"/>
  <c r="AC91" i="10"/>
  <c r="AI93" i="10"/>
  <c r="AE141" i="10"/>
  <c r="AA101" i="10"/>
  <c r="AG134" i="10"/>
  <c r="AD119" i="10"/>
  <c r="AI98" i="10"/>
  <c r="X85" i="10"/>
  <c r="W99" i="10"/>
  <c r="AB114" i="10"/>
  <c r="X106" i="10"/>
  <c r="W93" i="10"/>
  <c r="Y92" i="10"/>
  <c r="AF118" i="10"/>
  <c r="X114" i="10"/>
  <c r="AB134" i="10"/>
  <c r="AE105" i="10"/>
  <c r="Z88" i="10"/>
  <c r="X107" i="10"/>
  <c r="X133" i="10"/>
  <c r="AD110" i="10"/>
  <c r="V135" i="10"/>
  <c r="AE139" i="10"/>
  <c r="AI125" i="10"/>
  <c r="AF145" i="10"/>
  <c r="Y99" i="10"/>
  <c r="X120" i="10"/>
  <c r="AA120" i="10"/>
  <c r="X140" i="10"/>
  <c r="AA114" i="10"/>
  <c r="AC114" i="10"/>
  <c r="AG127" i="10"/>
  <c r="AE118" i="10"/>
  <c r="AB85" i="10"/>
  <c r="Y110" i="10"/>
  <c r="AE109" i="10"/>
  <c r="AH95" i="10"/>
  <c r="AG124" i="10"/>
  <c r="AA142" i="10"/>
  <c r="X138" i="10"/>
  <c r="X136" i="10"/>
  <c r="X137" i="10"/>
  <c r="X135" i="10"/>
  <c r="AA131" i="10"/>
  <c r="AA130" i="10"/>
  <c r="AE100" i="10"/>
  <c r="AE98" i="10"/>
  <c r="AB130" i="10"/>
  <c r="AB127" i="10"/>
  <c r="AB128" i="10"/>
  <c r="X93" i="10"/>
  <c r="X92" i="10"/>
  <c r="X91" i="10"/>
  <c r="X90" i="10"/>
  <c r="AD145" i="10"/>
  <c r="AD140" i="10"/>
  <c r="AD138" i="10"/>
  <c r="AD137" i="10"/>
  <c r="AG120" i="10"/>
  <c r="AA92" i="10"/>
  <c r="AA90" i="10"/>
  <c r="AA89" i="10"/>
  <c r="AA91" i="10"/>
  <c r="AI100" i="10"/>
  <c r="AI92" i="10"/>
  <c r="AC102" i="10"/>
  <c r="AA133" i="10"/>
  <c r="W137" i="10"/>
  <c r="AH127" i="10"/>
  <c r="AH125" i="10"/>
  <c r="AH126" i="10"/>
  <c r="AG123" i="10"/>
  <c r="W132" i="10"/>
  <c r="W130" i="10"/>
  <c r="W131" i="10"/>
  <c r="Y123" i="10"/>
  <c r="AG139" i="10"/>
  <c r="W90" i="10"/>
  <c r="Y139" i="10"/>
  <c r="Y133" i="10"/>
  <c r="Y137" i="10"/>
  <c r="Y132" i="10"/>
  <c r="Y135" i="10"/>
  <c r="AB91" i="10"/>
  <c r="AF138" i="10"/>
  <c r="AI133" i="10"/>
  <c r="AD115" i="10"/>
  <c r="AD114" i="10"/>
  <c r="AD113" i="10"/>
  <c r="AC109" i="10"/>
  <c r="V94" i="10"/>
  <c r="Y127" i="10"/>
  <c r="Y124" i="10"/>
  <c r="Y125" i="10"/>
  <c r="Y126" i="10"/>
  <c r="V92" i="10"/>
  <c r="Y89" i="10"/>
  <c r="AG119" i="10"/>
  <c r="AF94" i="10"/>
  <c r="AF92" i="10"/>
  <c r="AF93" i="10"/>
  <c r="AF91" i="10"/>
  <c r="AA137" i="10"/>
  <c r="AD117" i="10"/>
  <c r="W127" i="10"/>
  <c r="W126" i="10"/>
  <c r="AA93" i="10"/>
  <c r="AI132" i="10"/>
  <c r="AI130" i="10"/>
  <c r="AI131" i="10"/>
  <c r="AH108" i="10"/>
  <c r="AC110" i="10"/>
  <c r="AH123" i="10"/>
  <c r="AD105" i="10"/>
  <c r="Z108" i="10"/>
  <c r="AI137" i="10"/>
  <c r="AI135" i="10"/>
  <c r="AI134" i="10"/>
  <c r="Y122" i="10"/>
  <c r="Y120" i="10"/>
  <c r="Y121" i="10"/>
  <c r="Y119" i="10"/>
  <c r="V140" i="10"/>
  <c r="V137" i="10"/>
  <c r="V138" i="10"/>
  <c r="V104" i="10"/>
  <c r="Y130" i="10"/>
  <c r="Y129" i="10"/>
  <c r="Y128" i="10"/>
  <c r="AE97" i="10"/>
  <c r="AD107" i="10"/>
  <c r="AD106" i="10"/>
  <c r="AG106" i="10"/>
  <c r="AG104" i="10"/>
  <c r="AG105" i="10"/>
  <c r="Z136" i="10"/>
  <c r="Z134" i="10"/>
  <c r="Z133" i="10"/>
  <c r="AC142" i="10"/>
  <c r="AC140" i="10"/>
  <c r="AC141" i="10"/>
  <c r="AF88" i="10"/>
  <c r="AF87" i="10"/>
  <c r="AI101" i="10"/>
  <c r="W117" i="10"/>
  <c r="AA116" i="10"/>
  <c r="AD139" i="10"/>
  <c r="AA88" i="10"/>
  <c r="AB121" i="10"/>
  <c r="AB120" i="10"/>
  <c r="AB119" i="10"/>
  <c r="AC90" i="10"/>
  <c r="AC89" i="10"/>
  <c r="X94" i="10"/>
  <c r="AI116" i="10"/>
  <c r="AI114" i="10"/>
  <c r="AI113" i="10"/>
  <c r="W89" i="10"/>
  <c r="AD143" i="10"/>
  <c r="AE88" i="10"/>
  <c r="AF101" i="10"/>
  <c r="AF100" i="10"/>
  <c r="AF99" i="10"/>
  <c r="AB93" i="10"/>
  <c r="W88" i="10"/>
  <c r="W129" i="10"/>
  <c r="AH132" i="10"/>
  <c r="AD123" i="10"/>
  <c r="AD122" i="10"/>
  <c r="AD121" i="10"/>
  <c r="AH91" i="10"/>
  <c r="AH89" i="10"/>
  <c r="AH90" i="10"/>
  <c r="AD99" i="10"/>
  <c r="AD98" i="10"/>
  <c r="AD97" i="10"/>
  <c r="Y85" i="10"/>
  <c r="AE96" i="10"/>
  <c r="AE95" i="10"/>
  <c r="AE94" i="10"/>
  <c r="AG97" i="10"/>
  <c r="AC135" i="10"/>
  <c r="AF130" i="10"/>
  <c r="Y93" i="10"/>
  <c r="X130" i="10"/>
  <c r="AE129" i="10"/>
  <c r="AE126" i="10"/>
  <c r="AE127" i="10"/>
  <c r="AC106" i="10"/>
  <c r="AI99" i="10"/>
  <c r="AF114" i="10"/>
  <c r="AF112" i="10"/>
  <c r="AF111" i="10"/>
  <c r="Y86" i="10"/>
  <c r="AA129" i="10"/>
  <c r="AA126" i="10"/>
  <c r="AA127" i="10"/>
  <c r="AB98" i="10"/>
  <c r="AB96" i="10"/>
  <c r="AB97" i="10"/>
  <c r="AB95" i="10"/>
  <c r="X126" i="10"/>
  <c r="X123" i="10"/>
  <c r="X124" i="10"/>
  <c r="AG138" i="10"/>
  <c r="AG136" i="10"/>
  <c r="AG137" i="10"/>
  <c r="W133" i="10"/>
  <c r="AB104" i="10"/>
  <c r="Y118" i="10"/>
  <c r="W105" i="10"/>
  <c r="V119" i="10"/>
  <c r="V114" i="10"/>
  <c r="V118" i="10"/>
  <c r="V113" i="10"/>
  <c r="V115" i="10"/>
  <c r="V86" i="10"/>
  <c r="V85" i="10"/>
  <c r="AI108" i="10"/>
  <c r="AI106" i="10"/>
  <c r="AI107" i="10"/>
  <c r="AC144" i="10"/>
  <c r="AC145" i="10"/>
  <c r="AB110" i="10"/>
  <c r="AE89" i="10"/>
  <c r="AE133" i="10"/>
  <c r="AE131" i="10"/>
  <c r="AE130" i="10"/>
  <c r="V145" i="10"/>
  <c r="AC131" i="10"/>
  <c r="AC128" i="10"/>
  <c r="AC129" i="10"/>
  <c r="AC130" i="10"/>
  <c r="AC95" i="10"/>
  <c r="AF121" i="10"/>
  <c r="AF119" i="10"/>
  <c r="AF120" i="10"/>
  <c r="Z139" i="10"/>
  <c r="Z137" i="10"/>
  <c r="Z138" i="10"/>
  <c r="X102" i="10"/>
  <c r="X98" i="10"/>
  <c r="X100" i="10"/>
  <c r="X99" i="10"/>
  <c r="X101" i="10"/>
  <c r="AD112" i="10"/>
  <c r="AI97" i="10"/>
  <c r="AI95" i="10"/>
  <c r="AI96" i="10"/>
  <c r="AI94" i="10"/>
  <c r="AI112" i="10"/>
  <c r="AI110" i="10"/>
  <c r="AI111" i="10"/>
  <c r="Y138" i="10"/>
  <c r="AI136" i="10"/>
  <c r="AE128" i="10"/>
  <c r="Y134" i="10"/>
  <c r="AH135" i="10"/>
  <c r="AE132" i="10"/>
  <c r="AC107" i="10"/>
  <c r="X97" i="10"/>
  <c r="X96" i="10"/>
  <c r="X95" i="10"/>
  <c r="Z95" i="10"/>
  <c r="Z93" i="10"/>
  <c r="Z94" i="10"/>
  <c r="Z92" i="10"/>
  <c r="AF137" i="10"/>
  <c r="AF131" i="10"/>
  <c r="AF135" i="10"/>
  <c r="AF136" i="10"/>
  <c r="AF132" i="10"/>
  <c r="AF134" i="10"/>
  <c r="Y117" i="10"/>
  <c r="Y116" i="10"/>
  <c r="Y87" i="10"/>
  <c r="AE136" i="10"/>
  <c r="AE134" i="10"/>
  <c r="AE135" i="10"/>
  <c r="AG102" i="10"/>
  <c r="X113" i="10"/>
  <c r="X111" i="10"/>
  <c r="X112" i="10"/>
  <c r="X110" i="10"/>
  <c r="Z87" i="10"/>
  <c r="Z86" i="10"/>
  <c r="Z85" i="10"/>
  <c r="AC93" i="10"/>
  <c r="AC92" i="10"/>
  <c r="AC139" i="10"/>
  <c r="AC137" i="10"/>
  <c r="AC136" i="10"/>
  <c r="AC138" i="10"/>
  <c r="AA108" i="10"/>
  <c r="AA104" i="10"/>
  <c r="AA107" i="10"/>
  <c r="AA105" i="10"/>
  <c r="AA106" i="10"/>
  <c r="Z104" i="10"/>
  <c r="AB90" i="10"/>
  <c r="AH107" i="10"/>
  <c r="AH105" i="10"/>
  <c r="AE93" i="10"/>
  <c r="AE90" i="10"/>
  <c r="Z145" i="10"/>
  <c r="AI145" i="10"/>
  <c r="AI142" i="10"/>
  <c r="AI144" i="10"/>
  <c r="AI143" i="10"/>
  <c r="V132" i="10"/>
  <c r="V129" i="10"/>
  <c r="V130" i="10"/>
  <c r="V131" i="10"/>
  <c r="AE108" i="10"/>
  <c r="AB129" i="10"/>
  <c r="AD96" i="10"/>
  <c r="AA128" i="10"/>
  <c r="AF125" i="10"/>
  <c r="AF124" i="10"/>
  <c r="AF123" i="10"/>
  <c r="AH139" i="10"/>
  <c r="X125" i="10"/>
  <c r="AA144" i="10"/>
  <c r="AE99" i="10"/>
  <c r="AH106" i="10"/>
  <c r="Y98" i="10"/>
  <c r="Y97" i="10"/>
  <c r="Y96" i="10"/>
  <c r="Y95" i="10"/>
  <c r="Z113" i="10"/>
  <c r="Z110" i="10"/>
  <c r="Z112" i="10"/>
  <c r="W141" i="10"/>
  <c r="W138" i="10"/>
  <c r="W139" i="10"/>
  <c r="W140" i="10"/>
  <c r="AE87" i="10"/>
  <c r="AE86" i="10"/>
  <c r="AD128" i="10"/>
  <c r="Y131" i="10"/>
  <c r="AB126" i="10"/>
  <c r="AE121" i="10"/>
  <c r="AA125" i="10"/>
  <c r="AC111" i="10"/>
  <c r="W125" i="10"/>
  <c r="W122" i="10"/>
  <c r="W123" i="10"/>
  <c r="W124" i="10"/>
  <c r="AI89" i="10"/>
  <c r="AF117" i="10"/>
  <c r="AF116" i="10"/>
  <c r="AD124" i="10"/>
  <c r="AC108" i="10"/>
  <c r="W91" i="10"/>
  <c r="AE107" i="10"/>
  <c r="AB106" i="10"/>
  <c r="AB105" i="10"/>
  <c r="Z103" i="10"/>
  <c r="Z102" i="10"/>
  <c r="Z101" i="10"/>
  <c r="AH100" i="10"/>
  <c r="AI85" i="10"/>
  <c r="AH99" i="10"/>
  <c r="AF97" i="10"/>
  <c r="AF96" i="10"/>
  <c r="AF95" i="10"/>
  <c r="AF105" i="10"/>
  <c r="AF103" i="10"/>
  <c r="AF102" i="10"/>
  <c r="AE104" i="10"/>
  <c r="AE103" i="10"/>
  <c r="AE102" i="10"/>
  <c r="Z124" i="10"/>
  <c r="V91" i="10"/>
  <c r="V89" i="10"/>
  <c r="V90" i="10"/>
  <c r="W94" i="10"/>
  <c r="W145" i="10"/>
  <c r="W142" i="10"/>
  <c r="W143" i="10"/>
  <c r="AG114" i="10"/>
  <c r="AD144" i="10"/>
  <c r="AD141" i="10"/>
  <c r="AD142" i="10"/>
  <c r="AA132" i="10"/>
  <c r="AA109" i="10"/>
  <c r="AF122" i="10"/>
  <c r="X122" i="10"/>
  <c r="W121" i="10"/>
  <c r="AC105" i="10"/>
  <c r="AC104" i="10"/>
  <c r="AC103" i="10"/>
  <c r="AD104" i="10"/>
  <c r="Y91" i="10"/>
  <c r="X88" i="10"/>
  <c r="X87" i="10"/>
  <c r="AH145" i="10"/>
  <c r="AC98" i="10"/>
  <c r="AC97" i="10"/>
  <c r="AC96" i="10"/>
  <c r="AG112" i="10"/>
  <c r="AG109" i="10"/>
  <c r="AG111" i="10"/>
  <c r="AG110" i="10"/>
  <c r="AG107" i="10"/>
  <c r="AG108" i="10"/>
  <c r="AG96" i="10"/>
  <c r="W113" i="10"/>
  <c r="AI140" i="10"/>
  <c r="AI139" i="10"/>
  <c r="AI138" i="10"/>
  <c r="AA124" i="10"/>
  <c r="AA122" i="10"/>
  <c r="AA123" i="10"/>
  <c r="Z128" i="10"/>
  <c r="Z126" i="10"/>
  <c r="Z125" i="10"/>
  <c r="X145" i="10"/>
  <c r="X144" i="10"/>
  <c r="X143" i="10"/>
  <c r="Z107" i="10"/>
  <c r="Z106" i="10"/>
  <c r="Z105" i="10"/>
  <c r="AF126" i="10"/>
  <c r="V100" i="10"/>
  <c r="AH87" i="10"/>
  <c r="AH86" i="10"/>
  <c r="W100" i="10"/>
  <c r="W98" i="10"/>
  <c r="Z144" i="10"/>
  <c r="Z142" i="10"/>
  <c r="Z141" i="10"/>
  <c r="Z143" i="10"/>
  <c r="AD120" i="10"/>
  <c r="X117" i="10"/>
  <c r="X116" i="10"/>
  <c r="X115" i="10"/>
  <c r="AC123" i="10"/>
  <c r="AC121" i="10"/>
  <c r="AC120" i="10"/>
  <c r="AC122" i="10"/>
  <c r="AC118" i="10"/>
  <c r="AC116" i="10"/>
  <c r="AC117" i="10"/>
  <c r="AC112" i="10"/>
  <c r="AC113" i="10"/>
  <c r="AC115" i="10"/>
  <c r="AB109" i="10"/>
  <c r="AB108" i="10"/>
  <c r="AB107" i="10"/>
  <c r="AC134" i="10"/>
  <c r="AC132" i="10"/>
  <c r="AC133" i="10"/>
  <c r="AE112" i="10"/>
  <c r="W85" i="10"/>
  <c r="AB144" i="10"/>
  <c r="AG103" i="10"/>
  <c r="AC88" i="10"/>
  <c r="V139" i="10"/>
  <c r="AF86" i="10"/>
  <c r="AF104" i="10"/>
  <c r="AD95" i="10"/>
  <c r="AD93" i="10"/>
  <c r="AD92" i="10"/>
  <c r="X129" i="10"/>
  <c r="X127" i="10"/>
  <c r="X128" i="10"/>
  <c r="AA136" i="10"/>
  <c r="AA134" i="10"/>
  <c r="AA135" i="10"/>
  <c r="AG135" i="10"/>
  <c r="AG133" i="10"/>
  <c r="AG132" i="10"/>
  <c r="Z99" i="10"/>
  <c r="Z97" i="10"/>
  <c r="Z98" i="10"/>
  <c r="AE85" i="10"/>
  <c r="X89" i="10"/>
  <c r="AB101" i="10"/>
  <c r="AB99" i="10"/>
  <c r="X105" i="10"/>
  <c r="X104" i="10"/>
  <c r="X103" i="10"/>
  <c r="AI124" i="10"/>
  <c r="AI123" i="10"/>
  <c r="AI122" i="10"/>
  <c r="AA100" i="10"/>
  <c r="AA98" i="10"/>
  <c r="AA99" i="10"/>
  <c r="AE114" i="10"/>
  <c r="AH140" i="10"/>
  <c r="AH133" i="10"/>
  <c r="AH137" i="10"/>
  <c r="AH138" i="10"/>
  <c r="AH136" i="10"/>
  <c r="AF108" i="10"/>
  <c r="AF107" i="10"/>
  <c r="Z140" i="10"/>
  <c r="W128" i="10"/>
  <c r="AI117" i="10"/>
  <c r="W112" i="10"/>
  <c r="W107" i="10"/>
  <c r="W110" i="10"/>
  <c r="W106" i="10"/>
  <c r="W108" i="10"/>
  <c r="W111" i="10"/>
  <c r="AE106" i="10"/>
  <c r="Z100" i="10"/>
  <c r="AG118" i="10"/>
  <c r="AG116" i="10"/>
  <c r="AG117" i="10"/>
  <c r="AD87" i="10"/>
  <c r="AD86" i="10"/>
  <c r="Z90" i="10"/>
  <c r="Z89" i="10"/>
  <c r="AI104" i="10"/>
  <c r="AI103" i="10"/>
  <c r="AI102" i="10"/>
  <c r="Z116" i="10"/>
  <c r="W92" i="10"/>
  <c r="AI88" i="10"/>
  <c r="AI86" i="10"/>
  <c r="AI87" i="10"/>
  <c r="AC101" i="10"/>
  <c r="AC100" i="10"/>
  <c r="AC99" i="10"/>
  <c r="AH98" i="10"/>
  <c r="AH97" i="10"/>
  <c r="X109" i="10"/>
  <c r="X108" i="10"/>
  <c r="AH131" i="10"/>
  <c r="AH130" i="10"/>
  <c r="AH129" i="10"/>
  <c r="AI91" i="10"/>
  <c r="AI90" i="10"/>
  <c r="X134" i="10"/>
  <c r="X131" i="10"/>
  <c r="AF85" i="10"/>
  <c r="AB117" i="10"/>
  <c r="AB112" i="10"/>
  <c r="AB116" i="10"/>
  <c r="AB111" i="10"/>
  <c r="AB113" i="10"/>
  <c r="AB115" i="10"/>
  <c r="AD111" i="10"/>
  <c r="AD109" i="10"/>
  <c r="AG94" i="10"/>
  <c r="AG93" i="10"/>
  <c r="AG92" i="10"/>
  <c r="AF98" i="10"/>
  <c r="Z120" i="10"/>
  <c r="Z117" i="10"/>
  <c r="Z118" i="10"/>
  <c r="Z119" i="10"/>
  <c r="AD91" i="10"/>
  <c r="AD89" i="10"/>
  <c r="AD90" i="10"/>
  <c r="Z131" i="10"/>
  <c r="Z130" i="10"/>
  <c r="Z129" i="10"/>
  <c r="AG143" i="10"/>
  <c r="AG140" i="10"/>
  <c r="AG142" i="10"/>
  <c r="AG141" i="10"/>
  <c r="AF142" i="10"/>
  <c r="AF140" i="10"/>
  <c r="AF141" i="10"/>
  <c r="AF139" i="10"/>
  <c r="AG144" i="10"/>
  <c r="AG145" i="10"/>
  <c r="AB122" i="10"/>
  <c r="V112" i="10"/>
  <c r="W109" i="10"/>
  <c r="AI105" i="10"/>
  <c r="Z135" i="10"/>
  <c r="AH85" i="10"/>
  <c r="Z111" i="10"/>
  <c r="AD116" i="10"/>
  <c r="AI115" i="10"/>
  <c r="Z115" i="10"/>
  <c r="Z114" i="10"/>
  <c r="W120" i="10"/>
  <c r="W118" i="10"/>
  <c r="W119" i="10"/>
  <c r="Y88" i="10"/>
  <c r="AD103" i="10"/>
  <c r="AD102" i="10"/>
  <c r="AD101" i="10"/>
  <c r="W104" i="10"/>
  <c r="W102" i="10"/>
  <c r="W103" i="10"/>
  <c r="AE120" i="10"/>
  <c r="V103" i="10"/>
  <c r="V101" i="10"/>
  <c r="V102" i="10"/>
  <c r="AA85" i="10"/>
  <c r="AD136" i="10"/>
  <c r="AD133" i="10"/>
  <c r="AD134" i="10"/>
  <c r="AD129" i="10"/>
  <c r="AD131" i="10"/>
  <c r="AD130" i="10"/>
  <c r="AD135" i="10"/>
  <c r="V136" i="10"/>
  <c r="V134" i="10"/>
  <c r="V133" i="10"/>
  <c r="AE140" i="10"/>
  <c r="AE138" i="10"/>
  <c r="AC94" i="10"/>
  <c r="AF144" i="10"/>
  <c r="AG99" i="10"/>
  <c r="AH122" i="10"/>
  <c r="AH121" i="10"/>
  <c r="AA87" i="10"/>
  <c r="V93" i="10"/>
  <c r="AA86" i="10"/>
  <c r="V96" i="10"/>
  <c r="AH104" i="10"/>
  <c r="Y102" i="10"/>
  <c r="Y100" i="10"/>
  <c r="Y101" i="10"/>
  <c r="AH116" i="10"/>
  <c r="AH113" i="10"/>
  <c r="AH114" i="10"/>
  <c r="AH111" i="10"/>
  <c r="AH109" i="10"/>
  <c r="AH115" i="10"/>
  <c r="V99" i="10"/>
  <c r="V98" i="10"/>
  <c r="V97" i="10"/>
  <c r="X121" i="10"/>
  <c r="X118" i="10"/>
  <c r="X119" i="10"/>
  <c r="Y107" i="10"/>
  <c r="W95" i="10"/>
  <c r="AH103" i="10"/>
  <c r="AH120" i="10"/>
  <c r="V127" i="10"/>
  <c r="V121" i="10"/>
  <c r="V123" i="10"/>
  <c r="V126" i="10"/>
  <c r="V122" i="10"/>
  <c r="V125" i="10"/>
  <c r="AA121" i="10"/>
  <c r="AA119" i="10"/>
  <c r="AA118" i="10"/>
  <c r="AH128" i="10"/>
  <c r="AD127" i="10"/>
  <c r="AD126" i="10"/>
  <c r="AD125" i="10"/>
  <c r="AF129" i="10"/>
  <c r="AF128" i="10"/>
  <c r="AF127" i="10"/>
  <c r="AI129" i="10"/>
  <c r="AI127" i="10"/>
  <c r="AI126" i="10"/>
  <c r="X142" i="10"/>
  <c r="X139" i="10"/>
  <c r="AI109" i="10"/>
  <c r="AB137" i="10"/>
  <c r="AB135" i="10"/>
  <c r="AA117" i="10"/>
  <c r="AA115" i="10"/>
  <c r="AA110" i="10"/>
  <c r="AA111" i="10"/>
  <c r="AA113" i="10"/>
  <c r="AA112" i="10"/>
  <c r="AB89" i="10"/>
  <c r="AB88" i="10"/>
  <c r="AB87" i="10"/>
  <c r="AB143" i="10"/>
  <c r="AB145" i="10"/>
  <c r="AG122" i="10"/>
  <c r="AG121" i="10"/>
  <c r="AC119" i="10"/>
  <c r="AB138" i="10"/>
  <c r="AG130" i="10"/>
  <c r="AG129" i="10"/>
  <c r="AG128" i="10"/>
  <c r="AH144" i="10"/>
  <c r="AH141" i="10"/>
  <c r="AH142" i="10"/>
  <c r="AH143" i="10"/>
  <c r="V124" i="10"/>
  <c r="AE92" i="10"/>
  <c r="AE117" i="10"/>
  <c r="AE101" i="10"/>
  <c r="AI128" i="10"/>
  <c r="AC126" i="10"/>
  <c r="AC125" i="10"/>
  <c r="AC124" i="10"/>
  <c r="AB136" i="10"/>
  <c r="AI120" i="10"/>
  <c r="AI118" i="10"/>
  <c r="AI119" i="10"/>
  <c r="X141" i="10"/>
  <c r="V120" i="10"/>
  <c r="AF133" i="10"/>
  <c r="AI121" i="10"/>
  <c r="V116" i="10"/>
  <c r="AF90" i="10"/>
  <c r="AE91" i="10"/>
  <c r="AB100" i="10"/>
  <c r="AD85" i="10"/>
  <c r="AA141" i="10"/>
  <c r="AA139" i="10"/>
  <c r="AA140" i="10"/>
  <c r="V144" i="10"/>
  <c r="V141" i="10"/>
  <c r="V142" i="10"/>
  <c r="AH119" i="10"/>
  <c r="AH118" i="10"/>
  <c r="AH117" i="10"/>
  <c r="AA103" i="10"/>
  <c r="AA102" i="10"/>
  <c r="AG88" i="10"/>
  <c r="AG86" i="10"/>
  <c r="Y144" i="10"/>
  <c r="Y141" i="10"/>
  <c r="Y142" i="10"/>
  <c r="Y140" i="10"/>
  <c r="Y145" i="10"/>
  <c r="Y143" i="10"/>
  <c r="AH102" i="10"/>
  <c r="AH101" i="10"/>
  <c r="AF89" i="10"/>
  <c r="V88" i="10"/>
  <c r="AC87" i="10"/>
  <c r="AC86" i="10"/>
  <c r="Y106" i="10"/>
  <c r="Y103" i="10"/>
  <c r="Y104" i="10"/>
  <c r="Y105" i="10"/>
  <c r="W96" i="10"/>
  <c r="V95" i="10"/>
  <c r="AG90" i="10"/>
  <c r="AI141" i="10"/>
  <c r="AE145" i="10"/>
  <c r="AE143" i="10"/>
  <c r="AE142" i="10"/>
  <c r="AE144" i="10"/>
  <c r="AB133" i="10"/>
  <c r="AB132" i="10"/>
  <c r="AB131" i="10"/>
  <c r="Z132" i="10"/>
  <c r="AG131" i="10"/>
  <c r="W97" i="10"/>
  <c r="AB142" i="10"/>
  <c r="AG95" i="10"/>
  <c r="AD118" i="10"/>
  <c r="AE119" i="10"/>
  <c r="AE115" i="10"/>
  <c r="AE116" i="10"/>
  <c r="AG98" i="10"/>
  <c r="Y94" i="10"/>
  <c r="AG91" i="10"/>
  <c r="AD100" i="10"/>
  <c r="AA96" i="10"/>
  <c r="AA95" i="10"/>
  <c r="AA94" i="10"/>
  <c r="AB102" i="10"/>
  <c r="AB86" i="10"/>
  <c r="Y114" i="10"/>
  <c r="Y112" i="10"/>
  <c r="Y113" i="10"/>
  <c r="Y108" i="10"/>
  <c r="Y109" i="10"/>
  <c r="Y111" i="10"/>
  <c r="AB94" i="10"/>
  <c r="AG100" i="10"/>
  <c r="V109" i="10"/>
  <c r="V105" i="10"/>
  <c r="V106" i="10"/>
  <c r="V108" i="10"/>
  <c r="V107" i="10"/>
  <c r="AE113" i="10"/>
  <c r="AE110" i="10"/>
  <c r="AE111" i="10"/>
  <c r="AG115" i="10"/>
  <c r="W116" i="10"/>
  <c r="W115" i="10"/>
  <c r="W114" i="10"/>
  <c r="AB118" i="10"/>
  <c r="V111" i="10"/>
  <c r="V110" i="10"/>
  <c r="Z123" i="10"/>
  <c r="Z121" i="10"/>
  <c r="Z122" i="10"/>
  <c r="AB125" i="10"/>
  <c r="AB123" i="10"/>
  <c r="AB124" i="10"/>
  <c r="AB92" i="10"/>
  <c r="AE125" i="10"/>
  <c r="AH96" i="10"/>
  <c r="AH93" i="10"/>
  <c r="AH94" i="10"/>
  <c r="AH92" i="10"/>
  <c r="AB141" i="10"/>
  <c r="AB140" i="10"/>
  <c r="AB139" i="10"/>
  <c r="AG126" i="10"/>
  <c r="AG125" i="10"/>
  <c r="W136" i="10"/>
  <c r="W135" i="10"/>
  <c r="W134" i="10"/>
  <c r="AE124" i="10"/>
  <c r="AE123" i="10"/>
  <c r="AE122" i="10"/>
  <c r="Y90" i="10"/>
  <c r="AA145" i="10"/>
  <c r="AA143" i="10"/>
  <c r="AF106" i="10"/>
  <c r="W87" i="10"/>
  <c r="AD108" i="10"/>
  <c r="X86" i="10"/>
  <c r="AA97" i="10"/>
  <c r="AC85" i="10"/>
  <c r="AF113" i="10"/>
  <c r="X132" i="10"/>
  <c r="Z127" i="10"/>
  <c r="AF110" i="10"/>
  <c r="V143" i="10"/>
  <c r="AF143" i="10"/>
  <c r="Z109" i="10"/>
  <c r="AH110" i="10"/>
  <c r="AG101" i="10"/>
  <c r="V117" i="10"/>
  <c r="AA83" i="10"/>
  <c r="X83" i="10"/>
  <c r="AI64" i="10"/>
  <c r="AB70" i="10"/>
  <c r="AI74" i="10"/>
  <c r="AB76" i="10"/>
  <c r="AB80" i="10"/>
  <c r="Z47" i="10"/>
  <c r="AI25" i="10"/>
  <c r="W69" i="10"/>
  <c r="AD62" i="10"/>
  <c r="AA65" i="10"/>
  <c r="X18" i="10"/>
  <c r="AA48" i="10"/>
  <c r="AB22" i="10"/>
  <c r="X57" i="10"/>
  <c r="AE11" i="10"/>
  <c r="AG17" i="10"/>
  <c r="AG51" i="10"/>
  <c r="X14" i="10"/>
  <c r="V42" i="10"/>
  <c r="W34" i="10"/>
  <c r="AF23" i="10"/>
  <c r="AG55" i="10"/>
  <c r="AH12" i="10"/>
  <c r="Y83" i="10"/>
  <c r="AD12" i="10"/>
  <c r="AB54" i="10"/>
  <c r="AA51" i="10"/>
  <c r="AD10" i="10"/>
  <c r="Y16" i="10"/>
  <c r="AC30" i="10"/>
  <c r="W28" i="10"/>
  <c r="V35" i="10"/>
  <c r="Y28" i="10"/>
  <c r="Z26" i="10"/>
  <c r="AC43" i="10"/>
  <c r="AC57" i="10"/>
  <c r="Y35" i="10"/>
  <c r="AF42" i="10"/>
  <c r="AE16" i="10"/>
  <c r="Z53" i="10"/>
  <c r="AF50" i="10"/>
  <c r="V54" i="10"/>
  <c r="W57" i="10"/>
  <c r="AI73" i="10"/>
  <c r="AD70" i="10"/>
  <c r="AA42" i="10"/>
  <c r="AF67" i="10"/>
  <c r="Y63" i="10"/>
  <c r="AC61" i="10"/>
  <c r="AA71" i="10"/>
  <c r="AB79" i="10"/>
  <c r="AA67" i="10"/>
  <c r="AG32" i="10"/>
  <c r="Y52" i="10"/>
  <c r="AE38" i="10"/>
  <c r="W79" i="10"/>
  <c r="AF59" i="10"/>
  <c r="AI54" i="10"/>
  <c r="AF10" i="10"/>
  <c r="AH56" i="10"/>
  <c r="AH55" i="10"/>
  <c r="AH54" i="10"/>
  <c r="AA34" i="10"/>
  <c r="AH68" i="10"/>
  <c r="AH65" i="10"/>
  <c r="AH62" i="10"/>
  <c r="AH63" i="10"/>
  <c r="AH64" i="10"/>
  <c r="AH61" i="10"/>
  <c r="AH67" i="10"/>
  <c r="AD35" i="10"/>
  <c r="AA32" i="10"/>
  <c r="V8" i="10"/>
  <c r="AE6" i="10"/>
  <c r="W82" i="10"/>
  <c r="W83" i="10"/>
  <c r="W84" i="10"/>
  <c r="AD18" i="10"/>
  <c r="AC40" i="10"/>
  <c r="AH23" i="10"/>
  <c r="AC24" i="10"/>
  <c r="AF18" i="10"/>
  <c r="X22" i="10"/>
  <c r="AC18" i="10"/>
  <c r="AC15" i="10"/>
  <c r="Y34" i="10"/>
  <c r="AH76" i="10"/>
  <c r="AH71" i="10"/>
  <c r="AH75" i="10"/>
  <c r="AH73" i="10"/>
  <c r="AH70" i="10"/>
  <c r="AH74" i="10"/>
  <c r="AH69" i="10"/>
  <c r="X48" i="10"/>
  <c r="AC47" i="10"/>
  <c r="AG64" i="10"/>
  <c r="AB48" i="10"/>
  <c r="X56" i="10"/>
  <c r="Y69" i="10"/>
  <c r="AH72" i="10"/>
  <c r="AB40" i="10"/>
  <c r="X3" i="10"/>
  <c r="AA49" i="10"/>
  <c r="Z56" i="10"/>
  <c r="AD5" i="10"/>
  <c r="AE53" i="10"/>
  <c r="AE51" i="10"/>
  <c r="AE52" i="10"/>
  <c r="AE49" i="10"/>
  <c r="Y42" i="10"/>
  <c r="AH14" i="10"/>
  <c r="AC32" i="10"/>
  <c r="AF26" i="10"/>
  <c r="Y47" i="10"/>
  <c r="AB19" i="10"/>
  <c r="AI57" i="10"/>
  <c r="W44" i="10"/>
  <c r="W43" i="10"/>
  <c r="AI20" i="10"/>
  <c r="AI18" i="10"/>
  <c r="AI19" i="10"/>
  <c r="AG16" i="10"/>
  <c r="AI15" i="10"/>
  <c r="AC16" i="10"/>
  <c r="Y19" i="10"/>
  <c r="AD14" i="10"/>
  <c r="AE29" i="10"/>
  <c r="X49" i="10"/>
  <c r="AC46" i="10"/>
  <c r="X50" i="10"/>
  <c r="Y4" i="10"/>
  <c r="AA38" i="10"/>
  <c r="AC20" i="10"/>
  <c r="AH16" i="10"/>
  <c r="AH47" i="10"/>
  <c r="AH46" i="10"/>
  <c r="Y26" i="10"/>
  <c r="V9" i="10"/>
  <c r="AF62" i="10"/>
  <c r="AF61" i="10"/>
  <c r="AH9" i="10"/>
  <c r="AH8" i="10"/>
  <c r="V60" i="10"/>
  <c r="AD34" i="10"/>
  <c r="AA57" i="10"/>
  <c r="AA56" i="10"/>
  <c r="Z19" i="10"/>
  <c r="AE18" i="10"/>
  <c r="AE17" i="10"/>
  <c r="W17" i="10"/>
  <c r="AB4" i="10"/>
  <c r="Y38" i="10"/>
  <c r="AC79" i="10"/>
  <c r="AC73" i="10"/>
  <c r="AC78" i="10"/>
  <c r="AC76" i="10"/>
  <c r="AF74" i="10"/>
  <c r="W27" i="10"/>
  <c r="AE27" i="10"/>
  <c r="AA15" i="10"/>
  <c r="AD64" i="10"/>
  <c r="AD61" i="10"/>
  <c r="AD63" i="10"/>
  <c r="AB21" i="10"/>
  <c r="V72" i="10"/>
  <c r="V71" i="10"/>
  <c r="Z46" i="10"/>
  <c r="V16" i="10"/>
  <c r="AG39" i="10"/>
  <c r="X15" i="10"/>
  <c r="Z84" i="10"/>
  <c r="AD50" i="10"/>
  <c r="Z5" i="10"/>
  <c r="AB39" i="10"/>
  <c r="AF25" i="10"/>
  <c r="AB36" i="10"/>
  <c r="AB34" i="10"/>
  <c r="Z12" i="10"/>
  <c r="Z11" i="10"/>
  <c r="Z32" i="10"/>
  <c r="AH44" i="10"/>
  <c r="AH43" i="10"/>
  <c r="AA6" i="10"/>
  <c r="AB84" i="10"/>
  <c r="AB35" i="10"/>
  <c r="AD81" i="10"/>
  <c r="AD83" i="10"/>
  <c r="AD82" i="10"/>
  <c r="Y77" i="10"/>
  <c r="AI38" i="10"/>
  <c r="AG83" i="10"/>
  <c r="AG77" i="10"/>
  <c r="AG81" i="10"/>
  <c r="AG80" i="10"/>
  <c r="AG82" i="10"/>
  <c r="AE65" i="10"/>
  <c r="AE62" i="10"/>
  <c r="AE64" i="10"/>
  <c r="AE63" i="10"/>
  <c r="AE3" i="10"/>
  <c r="AE43" i="10"/>
  <c r="AE42" i="10"/>
  <c r="X20" i="10"/>
  <c r="AB12" i="10"/>
  <c r="AB11" i="10"/>
  <c r="AD49" i="10"/>
  <c r="Y9" i="10"/>
  <c r="AF46" i="10"/>
  <c r="W48" i="10"/>
  <c r="W46" i="10"/>
  <c r="W47" i="10"/>
  <c r="AC14" i="10"/>
  <c r="AG67" i="10"/>
  <c r="AG66" i="10"/>
  <c r="AE22" i="10"/>
  <c r="Z20" i="10"/>
  <c r="Y33" i="10"/>
  <c r="AH32" i="10"/>
  <c r="AH31" i="10"/>
  <c r="AH30" i="10"/>
  <c r="V80" i="10"/>
  <c r="V11" i="10"/>
  <c r="V10" i="10"/>
  <c r="AD9" i="10"/>
  <c r="AA4" i="10"/>
  <c r="AH18" i="10"/>
  <c r="V36" i="10"/>
  <c r="AD16" i="10"/>
  <c r="AD15" i="10"/>
  <c r="Z60" i="10"/>
  <c r="Y84" i="10"/>
  <c r="Z77" i="10"/>
  <c r="Z79" i="10"/>
  <c r="AD84" i="10"/>
  <c r="AF21" i="10"/>
  <c r="AF20" i="10"/>
  <c r="Z25" i="10"/>
  <c r="AB10" i="10"/>
  <c r="AD6" i="10"/>
  <c r="W6" i="10"/>
  <c r="AA23" i="10"/>
  <c r="X54" i="10"/>
  <c r="X53" i="10"/>
  <c r="X52" i="10"/>
  <c r="AE28" i="10"/>
  <c r="Z13" i="10"/>
  <c r="AA24" i="10"/>
  <c r="W61" i="10"/>
  <c r="W60" i="10"/>
  <c r="W59" i="10"/>
  <c r="Y5" i="10"/>
  <c r="AI22" i="10"/>
  <c r="AI21" i="10"/>
  <c r="AA21" i="10"/>
  <c r="AA20" i="10"/>
  <c r="Y75" i="10"/>
  <c r="Y73" i="10"/>
  <c r="Y74" i="10"/>
  <c r="Y72" i="10"/>
  <c r="Y71" i="10"/>
  <c r="Y8" i="10"/>
  <c r="AC59" i="10"/>
  <c r="AC58" i="10"/>
  <c r="AD56" i="10"/>
  <c r="AD55" i="10"/>
  <c r="AG42" i="10"/>
  <c r="AA19" i="10"/>
  <c r="AA17" i="10"/>
  <c r="AA18" i="10"/>
  <c r="AA16" i="10"/>
  <c r="X36" i="10"/>
  <c r="V41" i="10"/>
  <c r="V39" i="10"/>
  <c r="V40" i="10"/>
  <c r="AC5" i="10"/>
  <c r="AF29" i="10"/>
  <c r="AF54" i="10"/>
  <c r="AF52" i="10"/>
  <c r="AF53" i="10"/>
  <c r="Y31" i="10"/>
  <c r="Y30" i="10"/>
  <c r="Y29" i="10"/>
  <c r="Y45" i="10"/>
  <c r="Y44" i="10"/>
  <c r="Y43" i="10"/>
  <c r="AA44" i="10"/>
  <c r="Y40" i="10"/>
  <c r="AB24" i="10"/>
  <c r="V25" i="10"/>
  <c r="AG27" i="10"/>
  <c r="X46" i="10"/>
  <c r="AI52" i="10"/>
  <c r="AI50" i="10"/>
  <c r="AI51" i="10"/>
  <c r="AE61" i="10"/>
  <c r="AE60" i="10"/>
  <c r="W15" i="10"/>
  <c r="Z24" i="10"/>
  <c r="Z22" i="10"/>
  <c r="Z23" i="10"/>
  <c r="AG12" i="10"/>
  <c r="AD7" i="10"/>
  <c r="AG22" i="10"/>
  <c r="AI40" i="10"/>
  <c r="AI39" i="10"/>
  <c r="AG43" i="10"/>
  <c r="AD17" i="10"/>
  <c r="AE7" i="10"/>
  <c r="V52" i="10"/>
  <c r="AI36" i="10"/>
  <c r="AI35" i="10"/>
  <c r="W4" i="10"/>
  <c r="AG49" i="10"/>
  <c r="AG48" i="10"/>
  <c r="AG8" i="10"/>
  <c r="AC9" i="10"/>
  <c r="X27" i="10"/>
  <c r="X26" i="10"/>
  <c r="AE25" i="10"/>
  <c r="AE24" i="10"/>
  <c r="AA28" i="10"/>
  <c r="AH17" i="10"/>
  <c r="AF66" i="10"/>
  <c r="AF64" i="10"/>
  <c r="AF63" i="10"/>
  <c r="AF65" i="10"/>
  <c r="X66" i="10"/>
  <c r="X63" i="10"/>
  <c r="X65" i="10"/>
  <c r="X64" i="10"/>
  <c r="AD54" i="10"/>
  <c r="AD53" i="10"/>
  <c r="AA60" i="10"/>
  <c r="AA59" i="10"/>
  <c r="AA58" i="10"/>
  <c r="V57" i="10"/>
  <c r="V56" i="10"/>
  <c r="AH60" i="10"/>
  <c r="AH58" i="10"/>
  <c r="AH57" i="10"/>
  <c r="AH59" i="10"/>
  <c r="Y10" i="10"/>
  <c r="X4" i="10"/>
  <c r="AD24" i="10"/>
  <c r="AA26" i="10"/>
  <c r="Z48" i="10"/>
  <c r="AG75" i="10"/>
  <c r="AG69" i="10"/>
  <c r="AG74" i="10"/>
  <c r="AG72" i="10"/>
  <c r="AG71" i="10"/>
  <c r="AC45" i="10"/>
  <c r="AC44" i="10"/>
  <c r="AH13" i="10"/>
  <c r="AE8" i="10"/>
  <c r="AC11" i="10"/>
  <c r="AA10" i="10"/>
  <c r="V76" i="10"/>
  <c r="V75" i="10"/>
  <c r="V73" i="10"/>
  <c r="V74" i="10"/>
  <c r="AH20" i="10"/>
  <c r="AH49" i="10"/>
  <c r="AI14" i="10"/>
  <c r="AB27" i="10"/>
  <c r="Z73" i="10"/>
  <c r="Z71" i="10"/>
  <c r="Z72" i="10"/>
  <c r="Z70" i="10"/>
  <c r="Z69" i="10"/>
  <c r="AH6" i="10"/>
  <c r="Z37" i="10"/>
  <c r="AG35" i="10"/>
  <c r="Y15" i="10"/>
  <c r="AG63" i="10"/>
  <c r="AC55" i="10"/>
  <c r="AC54" i="10"/>
  <c r="Z28" i="10"/>
  <c r="Z27" i="10"/>
  <c r="Y56" i="10"/>
  <c r="W39" i="10"/>
  <c r="V64" i="10"/>
  <c r="V61" i="10"/>
  <c r="V63" i="10"/>
  <c r="AE82" i="10"/>
  <c r="AE84" i="10"/>
  <c r="AE83" i="10"/>
  <c r="AA33" i="10"/>
  <c r="AH35" i="10"/>
  <c r="AG62" i="10"/>
  <c r="AG61" i="10"/>
  <c r="AG60" i="10"/>
  <c r="AE72" i="10"/>
  <c r="AE66" i="10"/>
  <c r="AF72" i="10"/>
  <c r="AB46" i="10"/>
  <c r="AA79" i="10"/>
  <c r="AE69" i="10"/>
  <c r="V70" i="10"/>
  <c r="W13" i="10"/>
  <c r="W12" i="10"/>
  <c r="AA27" i="10"/>
  <c r="Z76" i="10"/>
  <c r="Z75" i="10"/>
  <c r="AF17" i="10"/>
  <c r="AI34" i="10"/>
  <c r="AC35" i="10"/>
  <c r="AC34" i="10"/>
  <c r="Z40" i="10"/>
  <c r="Z39" i="10"/>
  <c r="V17" i="10"/>
  <c r="W7" i="10"/>
  <c r="AE45" i="10"/>
  <c r="AB29" i="10"/>
  <c r="AB28" i="10"/>
  <c r="AH40" i="10"/>
  <c r="AH39" i="10"/>
  <c r="X7" i="10"/>
  <c r="AH21" i="10"/>
  <c r="AB26" i="10"/>
  <c r="AA36" i="10"/>
  <c r="AA35" i="10"/>
  <c r="W58" i="10"/>
  <c r="W55" i="10"/>
  <c r="W56" i="10"/>
  <c r="W54" i="10"/>
  <c r="AF4" i="10"/>
  <c r="AF33" i="10"/>
  <c r="AF31" i="10"/>
  <c r="AF32" i="10"/>
  <c r="X37" i="10"/>
  <c r="W35" i="10"/>
  <c r="AB31" i="10"/>
  <c r="AB30" i="10"/>
  <c r="AI29" i="10"/>
  <c r="W5" i="10"/>
  <c r="AH34" i="10"/>
  <c r="AC13" i="10"/>
  <c r="AC53" i="10"/>
  <c r="AC52" i="10"/>
  <c r="AF82" i="10"/>
  <c r="AF79" i="10"/>
  <c r="AF75" i="10"/>
  <c r="AF77" i="10"/>
  <c r="AF76" i="10"/>
  <c r="AF78" i="10"/>
  <c r="AF80" i="10"/>
  <c r="Z52" i="10"/>
  <c r="Z51" i="10"/>
  <c r="Z50" i="10"/>
  <c r="AI75" i="10"/>
  <c r="AI72" i="10"/>
  <c r="AI82" i="10"/>
  <c r="AI81" i="10"/>
  <c r="AI83" i="10"/>
  <c r="AI79" i="10"/>
  <c r="AI78" i="10"/>
  <c r="AI84" i="10"/>
  <c r="AI70" i="10"/>
  <c r="AI76" i="10"/>
  <c r="AE55" i="10"/>
  <c r="AE54" i="10"/>
  <c r="AA55" i="10"/>
  <c r="AA53" i="10"/>
  <c r="AA54" i="10"/>
  <c r="Y60" i="10"/>
  <c r="AC25" i="10"/>
  <c r="AH28" i="10"/>
  <c r="AC19" i="10"/>
  <c r="AD31" i="10"/>
  <c r="AC71" i="10"/>
  <c r="AC70" i="10"/>
  <c r="AC65" i="10"/>
  <c r="AC68" i="10"/>
  <c r="AC67" i="10"/>
  <c r="AC66" i="10"/>
  <c r="AC69" i="10"/>
  <c r="AC64" i="10"/>
  <c r="AG26" i="10"/>
  <c r="AG25" i="10"/>
  <c r="W18" i="10"/>
  <c r="AG18" i="10"/>
  <c r="Z9" i="10"/>
  <c r="V51" i="10"/>
  <c r="V49" i="10"/>
  <c r="V50" i="10"/>
  <c r="W25" i="10"/>
  <c r="AI33" i="10"/>
  <c r="X19" i="10"/>
  <c r="AD20" i="10"/>
  <c r="V69" i="10"/>
  <c r="V65" i="10"/>
  <c r="V66" i="10"/>
  <c r="V67" i="10"/>
  <c r="W11" i="10"/>
  <c r="AD41" i="10"/>
  <c r="AC6" i="10"/>
  <c r="X6" i="10"/>
  <c r="AB60" i="10"/>
  <c r="AB59" i="10"/>
  <c r="AD76" i="10"/>
  <c r="AD68" i="10"/>
  <c r="AD32" i="10"/>
  <c r="X55" i="10"/>
  <c r="AA43" i="10"/>
  <c r="AA41" i="10"/>
  <c r="AF71" i="10"/>
  <c r="V53" i="10"/>
  <c r="X71" i="10"/>
  <c r="X70" i="10"/>
  <c r="X69" i="10"/>
  <c r="V19" i="10"/>
  <c r="AB45" i="10"/>
  <c r="AD58" i="10"/>
  <c r="AB65" i="10"/>
  <c r="AH66" i="10"/>
  <c r="AA64" i="10"/>
  <c r="AA61" i="10"/>
  <c r="AA63" i="10"/>
  <c r="AA62" i="10"/>
  <c r="AC56" i="10"/>
  <c r="AE70" i="10"/>
  <c r="AE50" i="10"/>
  <c r="AG70" i="10"/>
  <c r="AG58" i="10"/>
  <c r="AF16" i="10"/>
  <c r="AF14" i="10"/>
  <c r="AF15" i="10"/>
  <c r="Y12" i="10"/>
  <c r="AG4" i="10"/>
  <c r="V26" i="10"/>
  <c r="X42" i="10"/>
  <c r="X41" i="10"/>
  <c r="AA14" i="10"/>
  <c r="AA13" i="10"/>
  <c r="AB17" i="10"/>
  <c r="X13" i="10"/>
  <c r="AH38" i="10"/>
  <c r="AI32" i="10"/>
  <c r="AI31" i="10"/>
  <c r="Z42" i="10"/>
  <c r="Z41" i="10"/>
  <c r="AG20" i="10"/>
  <c r="V3" i="10"/>
  <c r="V5" i="10"/>
  <c r="V4" i="10"/>
  <c r="X25" i="10"/>
  <c r="X23" i="10"/>
  <c r="X24" i="10"/>
  <c r="AC8" i="10"/>
  <c r="AE13" i="10"/>
  <c r="AE21" i="10"/>
  <c r="AE19" i="10"/>
  <c r="AE20" i="10"/>
  <c r="AG6" i="10"/>
  <c r="AE23" i="10"/>
  <c r="AF8" i="10"/>
  <c r="X30" i="10"/>
  <c r="X28" i="10"/>
  <c r="X29" i="10"/>
  <c r="AH26" i="10"/>
  <c r="AH24" i="10"/>
  <c r="AH33" i="10"/>
  <c r="X40" i="10"/>
  <c r="X39" i="10"/>
  <c r="X38" i="10"/>
  <c r="AA5" i="10"/>
  <c r="W40" i="10"/>
  <c r="AF51" i="10"/>
  <c r="AF49" i="10"/>
  <c r="AD29" i="10"/>
  <c r="AD27" i="10"/>
  <c r="AD26" i="10"/>
  <c r="AD28" i="10"/>
  <c r="Z29" i="10"/>
  <c r="V55" i="10"/>
  <c r="Z14" i="10"/>
  <c r="AB9" i="10"/>
  <c r="AB8" i="10"/>
  <c r="W20" i="10"/>
  <c r="W19" i="10"/>
  <c r="AC29" i="10"/>
  <c r="AC27" i="10"/>
  <c r="AC28" i="10"/>
  <c r="AC26" i="10"/>
  <c r="AE9" i="10"/>
  <c r="AF7" i="10"/>
  <c r="AF6" i="10"/>
  <c r="AF5" i="10"/>
  <c r="Z10" i="10"/>
  <c r="X62" i="10"/>
  <c r="X59" i="10"/>
  <c r="X61" i="10"/>
  <c r="X58" i="10"/>
  <c r="X60" i="10"/>
  <c r="AH15" i="10"/>
  <c r="AD33" i="10"/>
  <c r="Z36" i="10"/>
  <c r="Z33" i="10"/>
  <c r="Z35" i="10"/>
  <c r="AG54" i="10"/>
  <c r="AG52" i="10"/>
  <c r="AG53" i="10"/>
  <c r="AI42" i="10"/>
  <c r="AI41" i="10"/>
  <c r="X12" i="10"/>
  <c r="AA11" i="10"/>
  <c r="AF12" i="10"/>
  <c r="W26" i="10"/>
  <c r="AB43" i="10"/>
  <c r="AB42" i="10"/>
  <c r="Y13" i="10"/>
  <c r="AG10" i="10"/>
  <c r="X34" i="10"/>
  <c r="W21" i="10"/>
  <c r="V44" i="10"/>
  <c r="V43" i="10"/>
  <c r="AB78" i="10"/>
  <c r="AB75" i="10"/>
  <c r="AB71" i="10"/>
  <c r="AB74" i="10"/>
  <c r="AB77" i="10"/>
  <c r="AB72" i="10"/>
  <c r="AE81" i="10"/>
  <c r="AE80" i="10"/>
  <c r="X84" i="10"/>
  <c r="X81" i="10"/>
  <c r="X79" i="10"/>
  <c r="X78" i="10"/>
  <c r="Z38" i="10"/>
  <c r="X47" i="10"/>
  <c r="AA22" i="10"/>
  <c r="AE46" i="10"/>
  <c r="AA29" i="10"/>
  <c r="AE75" i="10"/>
  <c r="AH25" i="10"/>
  <c r="AB73" i="10"/>
  <c r="Y82" i="10"/>
  <c r="V13" i="10"/>
  <c r="AH48" i="10"/>
  <c r="Z18" i="10"/>
  <c r="Z17" i="10"/>
  <c r="Z16" i="10"/>
  <c r="X9" i="10"/>
  <c r="W14" i="10"/>
  <c r="AG11" i="10"/>
  <c r="X35" i="10"/>
  <c r="AE48" i="10"/>
  <c r="AG36" i="10"/>
  <c r="AA12" i="10"/>
  <c r="Y18" i="10"/>
  <c r="AC23" i="10"/>
  <c r="AC22" i="10"/>
  <c r="AC21" i="10"/>
  <c r="AE44" i="10"/>
  <c r="AC12" i="10"/>
  <c r="W8" i="10"/>
  <c r="V59" i="10"/>
  <c r="V58" i="10"/>
  <c r="AF24" i="10"/>
  <c r="V21" i="10"/>
  <c r="V20" i="10"/>
  <c r="AA47" i="10"/>
  <c r="AA46" i="10"/>
  <c r="AA45" i="10"/>
  <c r="AI6" i="10"/>
  <c r="AG9" i="10"/>
  <c r="X16" i="10"/>
  <c r="AD48" i="10"/>
  <c r="AF28" i="10"/>
  <c r="V32" i="10"/>
  <c r="V30" i="10"/>
  <c r="V31" i="10"/>
  <c r="AI7" i="10"/>
  <c r="AI10" i="10"/>
  <c r="AI9" i="10"/>
  <c r="V48" i="10"/>
  <c r="V46" i="10"/>
  <c r="V47" i="10"/>
  <c r="X11" i="10"/>
  <c r="AH19" i="10"/>
  <c r="AF45" i="10"/>
  <c r="AF44" i="10"/>
  <c r="AF43" i="10"/>
  <c r="Y25" i="10"/>
  <c r="Y37" i="10"/>
  <c r="V28" i="10"/>
  <c r="AC51" i="10"/>
  <c r="Z21" i="10"/>
  <c r="AD40" i="10"/>
  <c r="AD38" i="10"/>
  <c r="AD39" i="10"/>
  <c r="W53" i="10"/>
  <c r="W52" i="10"/>
  <c r="AD60" i="10"/>
  <c r="AD59" i="10"/>
  <c r="AD19" i="10"/>
  <c r="X44" i="10"/>
  <c r="AH11" i="10"/>
  <c r="AH10" i="10"/>
  <c r="AA39" i="10"/>
  <c r="AF35" i="10"/>
  <c r="AF34" i="10"/>
  <c r="AE31" i="10"/>
  <c r="AE30" i="10"/>
  <c r="AB13" i="10"/>
  <c r="AF41" i="10"/>
  <c r="AE47" i="10"/>
  <c r="AI45" i="10"/>
  <c r="AI43" i="10"/>
  <c r="AI44" i="10"/>
  <c r="W33" i="10"/>
  <c r="AA50" i="10"/>
  <c r="Y67" i="10"/>
  <c r="Y62" i="10"/>
  <c r="Y64" i="10"/>
  <c r="Y61" i="10"/>
  <c r="AI12" i="10"/>
  <c r="AI11" i="10"/>
  <c r="X8" i="10"/>
  <c r="V23" i="10"/>
  <c r="X68" i="10"/>
  <c r="X67" i="10"/>
  <c r="AB23" i="10"/>
  <c r="AF13" i="10"/>
  <c r="AI58" i="10"/>
  <c r="AE35" i="10"/>
  <c r="AE57" i="10"/>
  <c r="AF48" i="10"/>
  <c r="AF47" i="10"/>
  <c r="AH22" i="10"/>
  <c r="W32" i="10"/>
  <c r="W51" i="10"/>
  <c r="W49" i="10"/>
  <c r="W50" i="10"/>
  <c r="AG34" i="10"/>
  <c r="AG15" i="10"/>
  <c r="AG14" i="10"/>
  <c r="AG13" i="10"/>
  <c r="AB15" i="10"/>
  <c r="AI13" i="10"/>
  <c r="AE12" i="10"/>
  <c r="V45" i="10"/>
  <c r="AD46" i="10"/>
  <c r="AD45" i="10"/>
  <c r="AH53" i="10"/>
  <c r="AH52" i="10"/>
  <c r="AH50" i="10"/>
  <c r="AH51" i="10"/>
  <c r="AB58" i="10"/>
  <c r="AB56" i="10"/>
  <c r="AB57" i="10"/>
  <c r="AA52" i="10"/>
  <c r="W38" i="10"/>
  <c r="AC41" i="10"/>
  <c r="AH37" i="10"/>
  <c r="V7" i="10"/>
  <c r="X21" i="10"/>
  <c r="Z8" i="10"/>
  <c r="Z7" i="10"/>
  <c r="Y53" i="10"/>
  <c r="Y50" i="10"/>
  <c r="Y51" i="10"/>
  <c r="Y46" i="10"/>
  <c r="AB16" i="10"/>
  <c r="AD25" i="10"/>
  <c r="W24" i="10"/>
  <c r="AG57" i="10"/>
  <c r="AG56" i="10"/>
  <c r="AG38" i="10"/>
  <c r="Y21" i="10"/>
  <c r="AA30" i="10"/>
  <c r="W45" i="10"/>
  <c r="V15" i="10"/>
  <c r="V14" i="10"/>
  <c r="V12" i="10"/>
  <c r="AD23" i="10"/>
  <c r="AD21" i="10"/>
  <c r="AD22" i="10"/>
  <c r="AC17" i="10"/>
  <c r="AE41" i="10"/>
  <c r="AF22" i="10"/>
  <c r="AH5" i="10"/>
  <c r="AH4" i="10"/>
  <c r="Z4" i="10"/>
  <c r="AB38" i="10"/>
  <c r="AB37" i="10"/>
  <c r="AG24" i="10"/>
  <c r="AG23" i="10"/>
  <c r="Y14" i="10"/>
  <c r="AF84" i="10"/>
  <c r="AF83" i="10"/>
  <c r="AC4" i="10"/>
  <c r="X74" i="10"/>
  <c r="X73" i="10"/>
  <c r="X32" i="10"/>
  <c r="X31" i="10"/>
  <c r="AA77" i="10"/>
  <c r="AA74" i="10"/>
  <c r="AG50" i="10"/>
  <c r="AH84" i="10"/>
  <c r="AH83" i="10"/>
  <c r="AH82" i="10"/>
  <c r="X51" i="10"/>
  <c r="AA37" i="10"/>
  <c r="AC42" i="10"/>
  <c r="X17" i="10"/>
  <c r="W37" i="10"/>
  <c r="W36" i="10"/>
  <c r="AE26" i="10"/>
  <c r="W29" i="10"/>
  <c r="AI28" i="10"/>
  <c r="AF58" i="10"/>
  <c r="AF57" i="10"/>
  <c r="AF56" i="10"/>
  <c r="AF55" i="10"/>
  <c r="AE33" i="10"/>
  <c r="AE32" i="10"/>
  <c r="Z59" i="10"/>
  <c r="Z58" i="10"/>
  <c r="Z57" i="10"/>
  <c r="AF27" i="10"/>
  <c r="AA82" i="10"/>
  <c r="AC83" i="10"/>
  <c r="AD74" i="10"/>
  <c r="AB64" i="10"/>
  <c r="AA72" i="10"/>
  <c r="AI80" i="10"/>
  <c r="X80" i="10"/>
  <c r="V68" i="10"/>
  <c r="AG68" i="10"/>
  <c r="AA76" i="10"/>
  <c r="AE68" i="10"/>
  <c r="AF70" i="10"/>
  <c r="AB83" i="10"/>
  <c r="AG47" i="10"/>
  <c r="AG46" i="10"/>
  <c r="AG44" i="10"/>
  <c r="AG45" i="10"/>
  <c r="AI49" i="10"/>
  <c r="AI46" i="10"/>
  <c r="AI48" i="10"/>
  <c r="AI47" i="10"/>
  <c r="AD44" i="10"/>
  <c r="AD43" i="10"/>
  <c r="AD42" i="10"/>
  <c r="AF40" i="10"/>
  <c r="AF39" i="10"/>
  <c r="AA31" i="10"/>
  <c r="AD52" i="10"/>
  <c r="AD51" i="10"/>
  <c r="AF38" i="10"/>
  <c r="AF37" i="10"/>
  <c r="AF36" i="10"/>
  <c r="X5" i="10"/>
  <c r="Z6" i="10"/>
  <c r="AF19" i="10"/>
  <c r="W23" i="10"/>
  <c r="X33" i="10"/>
  <c r="AB47" i="10"/>
  <c r="V38" i="10"/>
  <c r="V37" i="10"/>
  <c r="AB50" i="10"/>
  <c r="AB6" i="10"/>
  <c r="AC10" i="10"/>
  <c r="Z31" i="10"/>
  <c r="AC50" i="10"/>
  <c r="AC48" i="10"/>
  <c r="AH42" i="10"/>
  <c r="AH41" i="10"/>
  <c r="AI27" i="10"/>
  <c r="AI24" i="10"/>
  <c r="AI26" i="10"/>
  <c r="AC33" i="10"/>
  <c r="AH29" i="10"/>
  <c r="AA9" i="10"/>
  <c r="AA8" i="10"/>
  <c r="AA7" i="10"/>
  <c r="AD30" i="10"/>
  <c r="Y49" i="10"/>
  <c r="Y48" i="10"/>
  <c r="AC39" i="10"/>
  <c r="AC38" i="10"/>
  <c r="AG29" i="10"/>
  <c r="AE34" i="10"/>
  <c r="AC36" i="10"/>
  <c r="Y55" i="10"/>
  <c r="Y54" i="10"/>
  <c r="X45" i="10"/>
  <c r="AG21" i="10"/>
  <c r="AE5" i="10"/>
  <c r="AE4" i="10"/>
  <c r="Y7" i="10"/>
  <c r="W10" i="10"/>
  <c r="W9" i="10"/>
  <c r="AD8" i="10"/>
  <c r="AI4" i="10"/>
  <c r="AI17" i="10"/>
  <c r="AI16" i="10"/>
  <c r="V83" i="10"/>
  <c r="V81" i="10"/>
  <c r="V84" i="10"/>
  <c r="V82" i="10"/>
  <c r="W41" i="10"/>
  <c r="AI69" i="10"/>
  <c r="AI68" i="10"/>
  <c r="AI65" i="10"/>
  <c r="AI66" i="10"/>
  <c r="AI67" i="10"/>
  <c r="AI60" i="10"/>
  <c r="AI61" i="10"/>
  <c r="AI62" i="10"/>
  <c r="AB18" i="10"/>
  <c r="W73" i="10"/>
  <c r="W64" i="10"/>
  <c r="W68" i="10"/>
  <c r="W71" i="10"/>
  <c r="W63" i="10"/>
  <c r="W72" i="10"/>
  <c r="W66" i="10"/>
  <c r="W67" i="10"/>
  <c r="W70" i="10"/>
  <c r="W42" i="10"/>
  <c r="AD80" i="10"/>
  <c r="AD79" i="10"/>
  <c r="AD78" i="10"/>
  <c r="AH45" i="10"/>
  <c r="AC7" i="10"/>
  <c r="AH7" i="10"/>
  <c r="W16" i="10"/>
  <c r="AI8" i="10"/>
  <c r="AE59" i="10"/>
  <c r="Z30" i="10"/>
  <c r="AI30" i="10"/>
  <c r="Y22" i="10"/>
  <c r="V22" i="10"/>
  <c r="AI37" i="10"/>
  <c r="Y59" i="10"/>
  <c r="Y36" i="10"/>
  <c r="AF30" i="10"/>
  <c r="AD47" i="10"/>
  <c r="Y20" i="10"/>
  <c r="AB14" i="10"/>
  <c r="V29" i="10"/>
  <c r="AA25" i="10"/>
  <c r="Y11" i="10"/>
  <c r="Y17" i="10"/>
  <c r="W81" i="10"/>
  <c r="W77" i="10"/>
  <c r="W80" i="10"/>
  <c r="W74" i="10"/>
  <c r="W78" i="10"/>
  <c r="W75" i="10"/>
  <c r="W76" i="10"/>
  <c r="Z45" i="10"/>
  <c r="Z43" i="10"/>
  <c r="Z44" i="10"/>
  <c r="AB52" i="10"/>
  <c r="AB51" i="10"/>
  <c r="AC82" i="10"/>
  <c r="AI56" i="10"/>
  <c r="AI53" i="10"/>
  <c r="AB49" i="10"/>
  <c r="Y41" i="10"/>
  <c r="Z78" i="10"/>
  <c r="Y70" i="10"/>
  <c r="AC49" i="10"/>
  <c r="AG73" i="10"/>
  <c r="Z74" i="10"/>
  <c r="Z66" i="10"/>
  <c r="W30" i="10"/>
  <c r="AI55" i="10"/>
  <c r="Y58" i="10"/>
  <c r="Y57" i="10"/>
  <c r="AE15" i="10"/>
  <c r="AE14" i="10"/>
  <c r="Z34" i="10"/>
  <c r="Y81" i="10"/>
  <c r="AF81" i="10"/>
  <c r="X77" i="10"/>
  <c r="AE73" i="10"/>
  <c r="Z62" i="10"/>
  <c r="AA68" i="10"/>
  <c r="AC81" i="10"/>
  <c r="AF60" i="10"/>
  <c r="AC62" i="10"/>
  <c r="AH80" i="10"/>
  <c r="Z83" i="10"/>
  <c r="Z80" i="10"/>
  <c r="AB66" i="10"/>
  <c r="AA69" i="10"/>
  <c r="AB63" i="10"/>
  <c r="AB61" i="10"/>
  <c r="AA70" i="10"/>
  <c r="AA84" i="10"/>
  <c r="AB5" i="10"/>
  <c r="AC37" i="10"/>
  <c r="Y39" i="10"/>
  <c r="AG28" i="10"/>
  <c r="Y27" i="10"/>
  <c r="Z15" i="10"/>
  <c r="AG19" i="10"/>
  <c r="AB20" i="10"/>
  <c r="AD37" i="10"/>
  <c r="AD72" i="10"/>
  <c r="V18" i="10"/>
  <c r="AG5" i="10"/>
  <c r="V79" i="10"/>
  <c r="AD57" i="10"/>
  <c r="Z55" i="10"/>
  <c r="Z54" i="10"/>
  <c r="Z61" i="10"/>
  <c r="AD67" i="10"/>
  <c r="Z82" i="10"/>
  <c r="Z64" i="10"/>
  <c r="AB53" i="10"/>
  <c r="AE71" i="10"/>
  <c r="AD77" i="10"/>
  <c r="Y66" i="10"/>
  <c r="Y65" i="10"/>
  <c r="W65" i="10"/>
  <c r="AA78" i="10"/>
  <c r="AD71" i="10"/>
  <c r="AI71" i="10"/>
  <c r="AB62" i="10"/>
  <c r="AE36" i="10"/>
  <c r="Z49" i="10"/>
  <c r="AB25" i="10"/>
  <c r="AA40" i="10"/>
  <c r="AE10" i="10"/>
  <c r="AF9" i="10"/>
  <c r="V27" i="10"/>
  <c r="AB82" i="10"/>
  <c r="AH27" i="10"/>
  <c r="V33" i="10"/>
  <c r="AC31" i="10"/>
  <c r="W22" i="10"/>
  <c r="V24" i="10"/>
  <c r="AD13" i="10"/>
  <c r="AB55" i="10"/>
  <c r="Z68" i="10"/>
  <c r="AG41" i="10"/>
  <c r="AG84" i="10"/>
  <c r="AI23" i="10"/>
  <c r="Y80" i="10"/>
  <c r="Y68" i="10"/>
  <c r="W31" i="10"/>
  <c r="AG65" i="10"/>
  <c r="AE39" i="10"/>
  <c r="AE74" i="10"/>
  <c r="AA80" i="10"/>
  <c r="AA75" i="10"/>
  <c r="AG59" i="10"/>
  <c r="AC60" i="10"/>
  <c r="Z81" i="10"/>
  <c r="AD66" i="10"/>
  <c r="AD73" i="10"/>
  <c r="X76" i="10"/>
  <c r="Y24" i="10"/>
  <c r="AG7" i="10"/>
  <c r="AD69" i="10"/>
  <c r="AD36" i="10"/>
  <c r="Y6" i="10"/>
  <c r="Y76" i="10"/>
  <c r="AC63" i="10"/>
  <c r="AI59" i="10"/>
  <c r="AB7" i="10"/>
  <c r="AI5" i="10"/>
  <c r="V6" i="10"/>
  <c r="AB44" i="10"/>
  <c r="AE40" i="10"/>
  <c r="AE58" i="10"/>
  <c r="AH36" i="10"/>
  <c r="AG78" i="10"/>
  <c r="AD4" i="10"/>
  <c r="AA73" i="10"/>
  <c r="AB81" i="10"/>
  <c r="AE79" i="10"/>
  <c r="AA66" i="10"/>
  <c r="AG79" i="10"/>
  <c r="AF73" i="10"/>
  <c r="AC74" i="10"/>
  <c r="V62" i="10"/>
  <c r="V34" i="10"/>
  <c r="AF69" i="10"/>
  <c r="Z63" i="10"/>
  <c r="AA81" i="10"/>
  <c r="V78" i="10"/>
  <c r="AB41" i="10"/>
  <c r="AH77" i="10"/>
  <c r="X82" i="10"/>
  <c r="AH78" i="10"/>
  <c r="AE67" i="10"/>
  <c r="AE56" i="10"/>
  <c r="AC72" i="10"/>
  <c r="Y23" i="10"/>
  <c r="AE78" i="10"/>
  <c r="AG33" i="10"/>
  <c r="AB33" i="10"/>
  <c r="AF11" i="10"/>
  <c r="X10" i="10"/>
  <c r="AD11" i="10"/>
  <c r="Y32" i="10"/>
  <c r="AH81" i="10"/>
  <c r="AG37" i="10"/>
  <c r="AG30" i="10"/>
  <c r="AC84" i="10"/>
  <c r="AD75" i="10"/>
  <c r="AB67" i="10"/>
  <c r="AC77" i="10"/>
  <c r="AB69" i="10"/>
  <c r="AC75" i="10"/>
  <c r="AG40" i="10"/>
  <c r="X43" i="10"/>
  <c r="AI63" i="10"/>
  <c r="AB68" i="10"/>
  <c r="AE77" i="10"/>
  <c r="X72" i="10"/>
  <c r="V77" i="10"/>
  <c r="AE37" i="10"/>
  <c r="AE76" i="10"/>
  <c r="Y79" i="10"/>
  <c r="AI77" i="10"/>
  <c r="AC80" i="10"/>
  <c r="Z67" i="10"/>
  <c r="AF68" i="10"/>
  <c r="X75" i="10"/>
  <c r="AG76" i="10"/>
  <c r="Y78" i="10"/>
  <c r="AH79" i="10"/>
  <c r="AD65" i="10"/>
  <c r="W62" i="10"/>
  <c r="AG31" i="10"/>
  <c r="AB32" i="10"/>
  <c r="Z65" i="10"/>
  <c r="AH3" i="10"/>
  <c r="Z3" i="10"/>
  <c r="AC3" i="10"/>
  <c r="AI3" i="10"/>
  <c r="AA3" i="10"/>
  <c r="AB3" i="10"/>
  <c r="Y3" i="10"/>
  <c r="AD3" i="10"/>
  <c r="W3" i="10"/>
  <c r="AF3" i="10"/>
  <c r="AG3" i="10"/>
  <c r="Q4" i="4"/>
  <c r="Y4" i="4"/>
  <c r="R4" i="4"/>
  <c r="Z4" i="4"/>
  <c r="S4" i="4"/>
  <c r="AA4" i="4"/>
  <c r="L4" i="4"/>
  <c r="T4" i="4"/>
  <c r="AB4" i="4"/>
  <c r="M4" i="4"/>
  <c r="U4" i="4"/>
  <c r="P4" i="4"/>
  <c r="N4" i="4"/>
  <c r="V4" i="4"/>
  <c r="O4" i="4"/>
  <c r="W4" i="4"/>
  <c r="X4" i="4"/>
  <c r="D33" i="4"/>
  <c r="L5" i="4" a="1"/>
  <c r="G33" i="4" a="1"/>
  <c r="M5" i="4" l="1"/>
  <c r="U5" i="4"/>
  <c r="V5" i="4"/>
  <c r="O5" i="4"/>
  <c r="W5" i="4"/>
  <c r="P5" i="4"/>
  <c r="X5" i="4"/>
  <c r="X7" i="4" s="1"/>
  <c r="Q5" i="4"/>
  <c r="Y5" i="4"/>
  <c r="R5" i="4"/>
  <c r="R7" i="4" s="1"/>
  <c r="S5" i="4"/>
  <c r="N5" i="4"/>
  <c r="Z5" i="4"/>
  <c r="AA5" i="4"/>
  <c r="L5" i="4"/>
  <c r="T5" i="4"/>
  <c r="AB5" i="4"/>
  <c r="G33" i="4"/>
  <c r="G35" i="4" s="1"/>
  <c r="H33" i="4"/>
  <c r="H35" i="4" s="1"/>
  <c r="I33" i="4"/>
  <c r="I35" i="4" s="1"/>
  <c r="L6" i="4" a="1"/>
  <c r="P6" i="4" l="1"/>
  <c r="P8" i="4" s="1"/>
  <c r="L6" i="4"/>
  <c r="L8" i="4" s="1"/>
  <c r="W6" i="4"/>
  <c r="W8" i="4" s="1"/>
  <c r="AA6" i="4"/>
  <c r="AA8" i="4" s="1"/>
  <c r="M6" i="4"/>
  <c r="M8" i="4" s="1"/>
  <c r="X6" i="4"/>
  <c r="X8" i="4" s="1"/>
  <c r="AB6" i="4"/>
  <c r="AB8" i="4" s="1"/>
  <c r="Y6" i="4"/>
  <c r="Y8" i="4" s="1"/>
  <c r="T6" i="4"/>
  <c r="T8" i="4" s="1"/>
  <c r="R6" i="4"/>
  <c r="R8" i="4" s="1"/>
  <c r="V6" i="4"/>
  <c r="V8" i="4" s="1"/>
  <c r="O6" i="4"/>
  <c r="O8" i="4" s="1"/>
  <c r="S6" i="4"/>
  <c r="S8" i="4" s="1"/>
  <c r="U6" i="4"/>
  <c r="U8" i="4" s="1"/>
  <c r="Q6" i="4"/>
  <c r="Q8" i="4" s="1"/>
  <c r="N6" i="4"/>
  <c r="N8" i="4" s="1"/>
  <c r="Z6" i="4"/>
  <c r="Z8" i="4" s="1"/>
  <c r="L7" i="4"/>
  <c r="N7" i="4"/>
  <c r="AA7" i="4"/>
  <c r="S7" i="4"/>
  <c r="Y7" i="4"/>
  <c r="AB7" i="4"/>
  <c r="P7" i="4"/>
  <c r="Q7" i="4"/>
  <c r="M7" i="4"/>
  <c r="T7" i="4"/>
  <c r="Z7" i="4"/>
  <c r="O7" i="4"/>
  <c r="U7" i="4"/>
  <c r="W7" i="4"/>
  <c r="V7" i="4"/>
</calcChain>
</file>

<file path=xl/sharedStrings.xml><?xml version="1.0" encoding="utf-8"?>
<sst xmlns="http://schemas.openxmlformats.org/spreadsheetml/2006/main" count="554" uniqueCount="226">
  <si>
    <t>TRBMX.IR.MTNGS.RUB.KEYRATE.1</t>
  </si>
  <si>
    <t>TRBMX.IR.MTNGS.RUB.KEYRATE.2</t>
  </si>
  <si>
    <t>TRBMX.IR.MTNGS.RUB.KEYRATE.3</t>
  </si>
  <si>
    <t>TRBMX.IR.MTNGS.RUB.KEYRATE.4</t>
  </si>
  <si>
    <t>TRBMX.IR.MTNGS.RUB.KEYRATE.5</t>
  </si>
  <si>
    <t>TRBMX.IR.MTNGS.RUB.KEYRATE.6</t>
  </si>
  <si>
    <t>TRBMX.IR.MTNGS.RUB.KEYRATE.7</t>
  </si>
  <si>
    <t>TRBMX.IR.MTNGS.RUB.KEYRATE.8</t>
  </si>
  <si>
    <t>TRBMX.IR.MTNGS.RUB.KEYRATE.9</t>
  </si>
  <si>
    <t>TRBMX.IR.MTNGS.RUB.KEYRATE.10</t>
  </si>
  <si>
    <t>TRBMX.IR.IRS.RUB.KEYRATE.1Y</t>
  </si>
  <si>
    <t>TRBMX.IR.IRS.RUB.KEYRATE.2Y</t>
  </si>
  <si>
    <t>TRBMX.IR.IRS.RUB.KEYRATE.3Y</t>
  </si>
  <si>
    <t>TRBMX.IR.IRS.RUB.KEYRATE.4Y</t>
  </si>
  <si>
    <t>TRBMX.IR.IRS.RUB.KEYRATE.5Y</t>
  </si>
  <si>
    <t>TRBMX.IR.IRS.RUB.KEYRATE.6Y</t>
  </si>
  <si>
    <t>TRBMX.IR.IRS.RUB.KEYRATE.7Y</t>
  </si>
  <si>
    <t>TRBMX.IR.IRS.RUB.KEYRATE.8Y</t>
  </si>
  <si>
    <t>TRBMX.IR.IRS.RUB.KEYRATE.9Y</t>
  </si>
  <si>
    <t>TRBMX.IR.IRS.RUB.KEYRATE.10Y</t>
  </si>
  <si>
    <t>RUB: KEY RATE</t>
  </si>
  <si>
    <t>TRBMX.IR.IRS.RUONIA.1W</t>
  </si>
  <si>
    <t>TRBMX.IR.IRS.RUONIA.2W</t>
  </si>
  <si>
    <t>TRBMX.IR.IRS.RUONIA.1M</t>
  </si>
  <si>
    <t>TRBMX.IR.IRS.RUONIA.2M</t>
  </si>
  <si>
    <t>TRBMX.IR.IRS.RUONIA.3M</t>
  </si>
  <si>
    <t>TRBMX.IR.IRS.RUONIA.6M</t>
  </si>
  <si>
    <t>TRBMX.IR.IRS.RUONIA.9M</t>
  </si>
  <si>
    <t>TRBMX.IR.IRS.RUONIA.12M</t>
  </si>
  <si>
    <t>TRBMX.IR.IRS.RUONIA.2Y</t>
  </si>
  <si>
    <t>TRBMX.IR.IRS.RUONIA.3Y</t>
  </si>
  <si>
    <t>TRBMX.IR.IRS.RUONIA.4Y</t>
  </si>
  <si>
    <t>TRBMX.IR.IRS.RUONIA.5Y</t>
  </si>
  <si>
    <t>TRBMX.IR.IRS.RUONIA.6Y</t>
  </si>
  <si>
    <t>TRBMX.IR.IRS.RUONIA.7Y</t>
  </si>
  <si>
    <t>TRBMX.IR.IRS.RUONIA.8Y</t>
  </si>
  <si>
    <t>TRBMX.IR.IRS.RUONIA.9Y</t>
  </si>
  <si>
    <t>TRBMX.IR.IRS.RUONIA.10Y</t>
  </si>
  <si>
    <t>RUB :RUONIA OIS</t>
  </si>
  <si>
    <t>mid</t>
  </si>
  <si>
    <t>Curve</t>
  </si>
  <si>
    <t>Sub sheduler()</t>
  </si>
  <si>
    <t>End Sub</t>
  </si>
  <si>
    <t>Sub dich()</t>
  </si>
  <si>
    <t>Application.CutCopyMode = False</t>
  </si>
  <si>
    <t>Workbooks("HW MD Parser v2.xlsx").Save</t>
  </si>
  <si>
    <t>Application.CutCopyMode = True</t>
  </si>
  <si>
    <t>Ticker</t>
  </si>
  <si>
    <t>Description</t>
  </si>
  <si>
    <t>RUB: KEY RATE_1</t>
  </si>
  <si>
    <t>RUB: KEY RATE_2</t>
  </si>
  <si>
    <t>RUB: KEY RATE_3</t>
  </si>
  <si>
    <t>RUB: KEY RATE_4</t>
  </si>
  <si>
    <t>RUB: KEY RATE_5</t>
  </si>
  <si>
    <t>RUB: KEY RATE_6</t>
  </si>
  <si>
    <t>RUB: KEY RATE_7</t>
  </si>
  <si>
    <t>RUB: KEY RATE_8</t>
  </si>
  <si>
    <t>RUB: KEY RATE_9</t>
  </si>
  <si>
    <t>RUB: KEY RATE_10</t>
  </si>
  <si>
    <t>RUB: KEY RATE_1Y</t>
  </si>
  <si>
    <t>RUB: KEY RATE_2Y</t>
  </si>
  <si>
    <t>RUB: KEY RATE_3Y</t>
  </si>
  <si>
    <t>RUB: KEY RATE_4Y</t>
  </si>
  <si>
    <t>RUB: KEY RATE_5Y</t>
  </si>
  <si>
    <t>RUB: KEY RATE_6Y</t>
  </si>
  <si>
    <t>RUB: KEY RATE_7Y</t>
  </si>
  <si>
    <t>RUB: KEY RATE_8Y</t>
  </si>
  <si>
    <t>RUB: KEY RATE_9Y</t>
  </si>
  <si>
    <t>RUB: KEY RATE_10Y</t>
  </si>
  <si>
    <t>RUB :RUONIA OIS_1W</t>
  </si>
  <si>
    <t>RUB :RUONIA OIS_2W</t>
  </si>
  <si>
    <t>RUB :RUONIA OIS_1M</t>
  </si>
  <si>
    <t>RUB :RUONIA OIS_2M</t>
  </si>
  <si>
    <t>RUB :RUONIA OIS_3M</t>
  </si>
  <si>
    <t>RUB :RUONIA OIS_6M</t>
  </si>
  <si>
    <t>RUB :RUONIA OIS_9M</t>
  </si>
  <si>
    <t>RUB :RUONIA OIS_12M</t>
  </si>
  <si>
    <t>RUB :RUONIA OIS_2Y</t>
  </si>
  <si>
    <t>RUB :RUONIA OIS_3Y</t>
  </si>
  <si>
    <t>RUB :RUONIA OIS_4Y</t>
  </si>
  <si>
    <t>RUB :RUONIA OIS_5Y</t>
  </si>
  <si>
    <t>RUB :RUONIA OIS_6Y</t>
  </si>
  <si>
    <t>RUB :RUONIA OIS_7Y</t>
  </si>
  <si>
    <t>RUB :RUONIA OIS_8Y</t>
  </si>
  <si>
    <t>RUB :RUONIA OIS_9Y</t>
  </si>
  <si>
    <t>RUB :RUONIA OIS_10Y</t>
  </si>
  <si>
    <t>TRBMX.IR.MICX.GCURVE.3M</t>
  </si>
  <si>
    <t>TRBMX.IR.MICX.GCURVE.6M</t>
  </si>
  <si>
    <t>TRBMX.IR.MICX.GCURVE.9M</t>
  </si>
  <si>
    <t>TRBMX.IR.MICX.GCURVE.1Y</t>
  </si>
  <si>
    <t>TRBMX.IR.MICX.GCURVE.2Y</t>
  </si>
  <si>
    <t>TRBMX.IR.MICX.GCURVE.3Y</t>
  </si>
  <si>
    <t>TRBMX.IR.MICX.GCURVE.5Y</t>
  </si>
  <si>
    <t>TRBMX.IR.MICX.GCURVE.7Y</t>
  </si>
  <si>
    <t>TRBMX.IR.MICX.GCURVE.10Y</t>
  </si>
  <si>
    <t>TRBMX.IR.MICX.GCURVE.15Y</t>
  </si>
  <si>
    <t>TRBMX.IR.MICX.GCURVE.20Y</t>
  </si>
  <si>
    <t>TRBMX.IR.MICX.GCURVE.30Y</t>
  </si>
  <si>
    <t>RUB: G-CURVE: 3M: TRBMX</t>
  </si>
  <si>
    <t>RUB: G-CURVE: 6M: TRBMX</t>
  </si>
  <si>
    <t>RUB: G-CURVE: 9M: TRBMX</t>
  </si>
  <si>
    <t>RUB: G-CURVE: 1Y: TRBMX</t>
  </si>
  <si>
    <t>RUB: G-CURVE: 2Y: TRBMX</t>
  </si>
  <si>
    <t>RUB: G-CURVE: 3Y: TRBMX</t>
  </si>
  <si>
    <t>RUB: G-CURVE: 5Y: TRBMX</t>
  </si>
  <si>
    <t>RUB: G-CURVE: 7Y: TRBMX</t>
  </si>
  <si>
    <t>RUB: G-CURVE: 10Y: TRBMX</t>
  </si>
  <si>
    <t>RUB: G-CURVE: 15Y: TRBMX</t>
  </si>
  <si>
    <t>RUB: G-CURVE: 20Y: TRBMX</t>
  </si>
  <si>
    <t>RUB: G-CURVE: 30Y: TRBMX</t>
  </si>
  <si>
    <t xml:space="preserve">    Application.OnTime "10:00:00", "dich"</t>
  </si>
  <si>
    <t xml:space="preserve">    Application.OnTime "12:00:00", "dich"</t>
  </si>
  <si>
    <t xml:space="preserve">    Application.OnTime "15:00:00", "dich"</t>
  </si>
  <si>
    <t xml:space="preserve">    Application.OnTime "17:00:00", "dich"</t>
  </si>
  <si>
    <t xml:space="preserve">    Application.OnTime "19:00:00", "dich"</t>
  </si>
  <si>
    <t>Run scheduler</t>
  </si>
  <si>
    <t>Previous date</t>
  </si>
  <si>
    <t>Actual date</t>
  </si>
  <si>
    <t>Snapshot</t>
  </si>
  <si>
    <t>B</t>
  </si>
  <si>
    <t>U</t>
  </si>
  <si>
    <t>V</t>
  </si>
  <si>
    <t>AL</t>
  </si>
  <si>
    <t>Underlying</t>
  </si>
  <si>
    <t>INDEX</t>
  </si>
  <si>
    <t>COL FIRST</t>
  </si>
  <si>
    <t>COL LAST</t>
  </si>
  <si>
    <t>L</t>
  </si>
  <si>
    <t>K</t>
  </si>
  <si>
    <t>RUB: KEY RATE MTNGS</t>
  </si>
  <si>
    <t>RUB: KEY RATE SWAPS</t>
  </si>
  <si>
    <t>FX: FX Spot: CNY/RUB: TOM: MOEX</t>
  </si>
  <si>
    <t>MDH.MOEX::CNYRUB_TOM_CETS</t>
  </si>
  <si>
    <t>FX: FX Spot: EUR/RUB: TOM: MOEX</t>
  </si>
  <si>
    <t>MDH.MOEX::EUR_RUB__TOM_CETS</t>
  </si>
  <si>
    <t>FX: FX Spot: USD/RUB: TOM: MOEX</t>
  </si>
  <si>
    <t>MDH.MOEX::USD000UTSTOM_CETS</t>
  </si>
  <si>
    <t>FX SPOTS</t>
  </si>
  <si>
    <t>IR</t>
  </si>
  <si>
    <t>FX</t>
  </si>
  <si>
    <t>Workbooks("HW MD Parser v2.xlsx").Worksheets("IR").Cells(3, 1).EntireRow.Insert</t>
  </si>
  <si>
    <t>Workbooks("HW MD Parser v2.xlsx").Worksheets("FX").Cells(3, 1).EntireRow.Insert</t>
  </si>
  <si>
    <t>Workbooks("HW MD Parser v2.xlsx").Worksheets("MD").Range("D2:D50").Calculate</t>
  </si>
  <si>
    <t>Workbooks("HW MD Parser v2.xlsx").Worksheets("MD").Range("D2:D50").Copy</t>
  </si>
  <si>
    <t>Workbooks("HW MD Parser v2.xlsx").Worksheets("IR").Cells(3, 2).PasteSpecial Paste:=xlPasteValues, Transpose:=True</t>
  </si>
  <si>
    <t>Workbooks("HW MD Parser v2.xlsx").Worksheets("IR").Cells(3, 1) = Now() - Minute(Now()) / 60 / 24 - Second(Now()) / 60 / 24 / 60</t>
  </si>
  <si>
    <t>Workbooks("HW MD Parser v2.xlsx").Worksheets("MD").Range("J2:J5").Calculate</t>
  </si>
  <si>
    <t>Workbooks("HW MD Parser v2.xlsx").Worksheets("MD").Range("J2:J5").Copy</t>
  </si>
  <si>
    <t>Workbooks("HW MD Parser v2.xlsx").Worksheets("FX").Cells(3, 2).PasteSpecial Paste:=xlPasteValues, Transpose:=True</t>
  </si>
  <si>
    <t>Workbooks("HW MD Parser v2.xlsx").Worksheets("FX").Cells(3, 1) = Now() - Minute(Now()) / 60 / 24 - Second(Now()) / 60 / 24 / 60</t>
  </si>
  <si>
    <t xml:space="preserve">    Application.OnTime "9:00:00", "dich"</t>
  </si>
  <si>
    <t xml:space="preserve">    Application.OnTime "11:00:00", "dich"</t>
  </si>
  <si>
    <t xml:space="preserve">    Application.OnTime "13:00:00", "dich"</t>
  </si>
  <si>
    <t xml:space="preserve">    Application.OnTime "14:00:00", "dich"</t>
  </si>
  <si>
    <t xml:space="preserve">    Application.OnTime "16:00:00", "dich"</t>
  </si>
  <si>
    <t xml:space="preserve">    Application.OnTime "18:00:00", "dich"</t>
  </si>
  <si>
    <t>Previous week</t>
  </si>
  <si>
    <t>Diff day</t>
  </si>
  <si>
    <t>Diff week</t>
  </si>
  <si>
    <t>D</t>
  </si>
  <si>
    <t>Spot</t>
  </si>
  <si>
    <t>1M</t>
  </si>
  <si>
    <t>3M</t>
  </si>
  <si>
    <t>6M</t>
  </si>
  <si>
    <t>9M</t>
  </si>
  <si>
    <t>1Y</t>
  </si>
  <si>
    <t>2Y</t>
  </si>
  <si>
    <t>3Y</t>
  </si>
  <si>
    <t>4Y</t>
  </si>
  <si>
    <t>5Y</t>
  </si>
  <si>
    <t>KEY RATE</t>
  </si>
  <si>
    <t>CNHRUB</t>
  </si>
  <si>
    <t>2M</t>
  </si>
  <si>
    <t>6Y</t>
  </si>
  <si>
    <t>7Y</t>
  </si>
  <si>
    <t>8Y</t>
  </si>
  <si>
    <t>9Y</t>
  </si>
  <si>
    <t>10Y</t>
  </si>
  <si>
    <t>LN return</t>
  </si>
  <si>
    <t>VOLS</t>
  </si>
  <si>
    <t>Ln return FX</t>
  </si>
  <si>
    <t>Normal return IR</t>
  </si>
  <si>
    <t>Timestamps</t>
  </si>
  <si>
    <t>KR MEETINGS</t>
  </si>
  <si>
    <t>Window</t>
  </si>
  <si>
    <t>a</t>
  </si>
  <si>
    <t>b</t>
  </si>
  <si>
    <t>t1</t>
  </si>
  <si>
    <t>t2</t>
  </si>
  <si>
    <t>RATE NAME</t>
  </si>
  <si>
    <t>TENOR</t>
  </si>
  <si>
    <t>SIZE, BN RUB</t>
  </si>
  <si>
    <t>CAP/FLOOR</t>
  </si>
  <si>
    <t>STRIKE</t>
  </si>
  <si>
    <t>VOLATILITY BID</t>
  </si>
  <si>
    <t>VOLATILITY OFFER</t>
  </si>
  <si>
    <t>PREMIUM BID, %</t>
  </si>
  <si>
    <t>PREMIUM OFFER, %</t>
  </si>
  <si>
    <t>key_rate_daily_average_monthly</t>
  </si>
  <si>
    <t>Floor</t>
  </si>
  <si>
    <t>Cap</t>
  </si>
  <si>
    <t>Current</t>
  </si>
  <si>
    <t>Тенор</t>
  </si>
  <si>
    <t>FWD</t>
  </si>
  <si>
    <t>FWD ovr</t>
  </si>
  <si>
    <t>ATM</t>
  </si>
  <si>
    <t>alpha</t>
  </si>
  <si>
    <t>Beta</t>
  </si>
  <si>
    <t>Kappa</t>
  </si>
  <si>
    <t>Rho</t>
  </si>
  <si>
    <t>null</t>
  </si>
  <si>
    <t>https://bankiros.ru/wiki/term/struktura-vvp-rossii-po-otraslam</t>
  </si>
  <si>
    <t>MX</t>
  </si>
  <si>
    <t>Date</t>
  </si>
  <si>
    <t>Forward</t>
  </si>
  <si>
    <t>RUB BROKER 3M</t>
  </si>
  <si>
    <t>RUB BROKER 3M SOFR</t>
  </si>
  <si>
    <t>RUB KEY RATE</t>
  </si>
  <si>
    <t>RUB MOSPRIME 1M</t>
  </si>
  <si>
    <t>RUB MOSPRIME 3M</t>
  </si>
  <si>
    <t>RUB RUONIA O/N</t>
  </si>
  <si>
    <t>RUONIA</t>
  </si>
  <si>
    <t>KR</t>
  </si>
  <si>
    <t>UI</t>
  </si>
  <si>
    <t>DIFF, bp</t>
  </si>
  <si>
    <t>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</si>
</sst>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-* #,##0.00_-;\-* #,##0.00_-;_-* &quot;-&quot;??_-;_-@_-"/>
    <numFmt numFmtId="164" formatCode="0.0%"/>
    <numFmt numFmtId="165" formatCode="0.0000"/>
    <numFmt numFmtId="166" formatCode="0.0000000"/>
    <numFmt numFmtId="167" formatCode="0.0000%"/>
    <numFmt numFmtId="168" formatCode="0.000%"/>
  </numFmts>
  <fonts count="10" x14ac:knownFonts="1">
    <font>
      <sz val="12"/>
      <color theme="1"/>
      <name val="Times New Roman"/>
      <family val="2"/>
      <charset val="204"/>
    </font>
    <font>
      <sz val="12"/>
      <color theme="1"/>
      <name val="Times New Roman"/>
      <family val="2"/>
      <charset val="204"/>
    </font>
    <font>
      <sz val="11"/>
      <color theme="1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0"/>
      <name val="Times New Roman"/>
      <family val="2"/>
      <charset val="204"/>
    </font>
    <font>
      <sz val="10"/>
      <color rgb="FF0000AB"/>
      <name val="Segoe UI"/>
      <family val="2"/>
      <charset val="204"/>
    </font>
    <font>
      <sz val="12"/>
      <color rgb="FF000000"/>
      <name val="SB Sans Text"/>
      <family val="2"/>
      <charset val="204"/>
    </font>
    <font>
      <b/>
      <sz val="12"/>
      <color rgb="FF000000"/>
      <name val="Times New Roman"/>
      <family val="1"/>
      <charset val="204"/>
    </font>
    <font>
      <b/>
      <sz val="8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63">
    <xf numFmtId="0" fontId="0" fillId="0" borderId="0" xfId="0"/>
    <xf numFmtId="0" fontId="2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horizontal="center" vertical="center" wrapText="1"/>
    </xf>
    <xf numFmtId="22" fontId="0" fillId="0" borderId="0" xfId="0" applyNumberFormat="1"/>
    <xf numFmtId="14" fontId="0" fillId="0" borderId="0" xfId="0" applyNumberFormat="1"/>
    <xf numFmtId="21" fontId="0" fillId="0" borderId="0" xfId="0" applyNumberFormat="1"/>
    <xf numFmtId="2" fontId="0" fillId="0" borderId="0" xfId="0" applyNumberFormat="1"/>
    <xf numFmtId="0" fontId="0" fillId="0" borderId="0" xfId="0" applyFill="1" applyBorder="1" applyAlignment="1">
      <alignment horizontal="left"/>
    </xf>
    <xf numFmtId="0" fontId="0" fillId="0" borderId="1" xfId="0" applyBorder="1"/>
    <xf numFmtId="2" fontId="0" fillId="0" borderId="1" xfId="0" applyNumberFormat="1" applyBorder="1"/>
    <xf numFmtId="0" fontId="4" fillId="2" borderId="0" xfId="0" applyFont="1" applyFill="1"/>
    <xf numFmtId="164" fontId="0" fillId="0" borderId="0" xfId="2" applyNumberFormat="1" applyFont="1"/>
    <xf numFmtId="0" fontId="5" fillId="0" borderId="0" xfId="0" applyFont="1"/>
    <xf numFmtId="10" fontId="0" fillId="0" borderId="1" xfId="2" applyNumberFormat="1" applyFont="1" applyBorder="1"/>
    <xf numFmtId="0" fontId="0" fillId="0" borderId="0" xfId="0" applyAlignment="1">
      <alignment vertical="center" wrapText="1"/>
    </xf>
    <xf numFmtId="43" fontId="6" fillId="0" borderId="0" xfId="3" applyFont="1" applyAlignment="1">
      <alignment vertical="center" wrapText="1"/>
    </xf>
    <xf numFmtId="9" fontId="0" fillId="0" borderId="0" xfId="0" applyNumberFormat="1"/>
    <xf numFmtId="165" fontId="0" fillId="0" borderId="0" xfId="0" applyNumberFormat="1"/>
    <xf numFmtId="166" fontId="0" fillId="0" borderId="0" xfId="0" applyNumberFormat="1"/>
    <xf numFmtId="10" fontId="0" fillId="0" borderId="0" xfId="2" applyNumberFormat="1" applyFont="1"/>
    <xf numFmtId="167" fontId="0" fillId="0" borderId="0" xfId="2" applyNumberFormat="1" applyFon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2" xfId="0" applyBorder="1"/>
    <xf numFmtId="0" fontId="0" fillId="0" borderId="10" xfId="0" applyBorder="1"/>
    <xf numFmtId="0" fontId="0" fillId="0" borderId="3" xfId="0" applyBorder="1"/>
    <xf numFmtId="0" fontId="0" fillId="0" borderId="0" xfId="0" applyBorder="1"/>
    <xf numFmtId="14" fontId="0" fillId="0" borderId="0" xfId="0" applyNumberFormat="1" applyBorder="1"/>
    <xf numFmtId="0" fontId="0" fillId="0" borderId="11" xfId="0" applyBorder="1"/>
    <xf numFmtId="2" fontId="0" fillId="0" borderId="0" xfId="0" applyNumberFormat="1" applyBorder="1"/>
    <xf numFmtId="14" fontId="0" fillId="3" borderId="0" xfId="0" applyNumberFormat="1" applyFill="1" applyBorder="1"/>
    <xf numFmtId="21" fontId="0" fillId="0" borderId="0" xfId="0" applyNumberFormat="1" applyBorder="1"/>
    <xf numFmtId="21" fontId="0" fillId="3" borderId="0" xfId="0" applyNumberFormat="1" applyFill="1" applyBorder="1"/>
    <xf numFmtId="2" fontId="0" fillId="0" borderId="11" xfId="0" applyNumberFormat="1" applyBorder="1"/>
    <xf numFmtId="0" fontId="5" fillId="0" borderId="10" xfId="0" applyFont="1" applyBorder="1" applyAlignment="1">
      <alignment wrapText="1"/>
    </xf>
    <xf numFmtId="0" fontId="7" fillId="0" borderId="0" xfId="0" applyFont="1"/>
    <xf numFmtId="0" fontId="8" fillId="2" borderId="12" xfId="0" applyFont="1" applyFill="1" applyBorder="1" applyAlignment="1" applyProtection="1">
      <alignment horizontal="center" vertical="center"/>
    </xf>
    <xf numFmtId="0" fontId="8" fillId="2" borderId="13" xfId="0" applyFont="1" applyFill="1" applyBorder="1" applyAlignment="1" applyProtection="1">
      <alignment horizontal="center" vertical="center" wrapText="1"/>
    </xf>
    <xf numFmtId="0" fontId="8" fillId="2" borderId="13" xfId="0" applyFont="1" applyFill="1" applyBorder="1" applyAlignment="1" applyProtection="1">
      <alignment horizontal="center" vertical="center"/>
    </xf>
    <xf numFmtId="0" fontId="8" fillId="4" borderId="13" xfId="0" applyFont="1" applyFill="1" applyBorder="1" applyAlignment="1" applyProtection="1">
      <alignment horizontal="center" vertical="center" wrapText="1"/>
    </xf>
    <xf numFmtId="0" fontId="8" fillId="4" borderId="13" xfId="0" applyFont="1" applyFill="1" applyBorder="1" applyAlignment="1" applyProtection="1">
      <alignment horizontal="center" vertical="center"/>
    </xf>
    <xf numFmtId="0" fontId="8" fillId="4" borderId="14" xfId="0" applyFont="1" applyFill="1" applyBorder="1" applyAlignment="1" applyProtection="1">
      <alignment horizontal="center" vertical="center"/>
    </xf>
    <xf numFmtId="4" fontId="0" fillId="0" borderId="0" xfId="0" applyNumberFormat="1"/>
    <xf numFmtId="0" fontId="0" fillId="0" borderId="15" xfId="0" applyBorder="1"/>
    <xf numFmtId="2" fontId="0" fillId="0" borderId="16" xfId="0" applyNumberFormat="1" applyBorder="1"/>
    <xf numFmtId="168" fontId="0" fillId="0" borderId="0" xfId="2" applyNumberFormat="1" applyFont="1"/>
    <xf numFmtId="0" fontId="0" fillId="0" borderId="0" xfId="0" applyNumberFormat="1"/>
    <xf numFmtId="2" fontId="9" fillId="6" borderId="17" xfId="0" applyNumberFormat="1" applyFont="1" applyFill="1" applyBorder="1" applyAlignment="1">
      <alignment horizontal="center" vertical="center"/>
    </xf>
    <xf numFmtId="0" fontId="0" fillId="6" borderId="1" xfId="0" applyFill="1" applyBorder="1"/>
    <xf numFmtId="0" fontId="0" fillId="5" borderId="1" xfId="0" applyFill="1" applyBorder="1"/>
    <xf numFmtId="2" fontId="0" fillId="6" borderId="1" xfId="0" applyNumberFormat="1" applyFill="1" applyBorder="1"/>
    <xf numFmtId="2" fontId="0" fillId="5" borderId="1" xfId="0" applyNumberFormat="1" applyFill="1" applyBorder="1"/>
    <xf numFmtId="14" fontId="0" fillId="0" borderId="1" xfId="0" applyNumberFormat="1" applyBorder="1"/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2" fontId="9" fillId="6" borderId="18" xfId="0" applyNumberFormat="1" applyFont="1" applyFill="1" applyBorder="1" applyAlignment="1">
      <alignment horizontal="center" vertical="center"/>
    </xf>
    <xf numFmtId="2" fontId="9" fillId="6" borderId="19" xfId="0" applyNumberFormat="1" applyFont="1" applyFill="1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</cellXfs>
  <cellStyles count="4">
    <cellStyle name="Comma" xfId="3" builtinId="3"/>
    <cellStyle name="Normal" xfId="0" builtinId="0"/>
    <cellStyle name="Normal 9" xfId="1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hwexcelconnector.rtdserver">
      <tp>
        <v>89.105000000000004</v>
        <stp/>
        <stp>MDH.MOEX::USD000UTSTOM_CETS</stp>
        <stp>BID_PRICE1</stp>
        <tr r="J4" s="1"/>
      </tp>
      <tp>
        <v>89.112499999999997</v>
        <stp/>
        <stp>MDH.MOEX::USD000UTSTOM_CETS</stp>
        <stp>ASK_PRICE1</stp>
        <tr r="J4" s="1"/>
      </tp>
      <tp t="s">
        <v>10.3646</v>
        <stp/>
        <stp>TRBMX.IR.IRS.RUONIA.10Y</stp>
        <stp>ASK</stp>
        <tr r="D38" s="1"/>
      </tp>
      <tp t="s">
        <v>8.7498</v>
        <stp/>
        <stp>TRBMX.IR.IRS.RUONIA.12M</stp>
        <stp>ASK</stp>
        <tr r="D29" s="1"/>
      </tp>
      <tp t="s">
        <v>8.6498</v>
        <stp/>
        <stp>TRBMX.IR.IRS.RUONIA.12M</stp>
        <stp>BID</stp>
        <tr r="D29" s="1"/>
      </tp>
      <tp t="s">
        <v>10.2646</v>
        <stp/>
        <stp>TRBMX.IR.IRS.RUONIA.10Y</stp>
        <stp>BID</stp>
        <tr r="D38" s="1"/>
      </tp>
      <tp>
        <v>12.262</v>
        <stp/>
        <stp>MDH.MOEX::CNYRUB_TOM_CETS</stp>
        <stp>BID_PRICE1</stp>
        <tr r="J2" s="1"/>
      </tp>
      <tp>
        <v>12.263</v>
        <stp/>
        <stp>MDH.MOEX::CNYRUB_TOM_CETS</stp>
        <stp>ASK_PRICE1</stp>
        <tr r="J2" s="1"/>
      </tp>
      <tp t="s">
        <v>8.75</v>
        <stp/>
        <stp>TRBMX.IR.MTNGS.RUB.KEYRATE.8</stp>
        <stp>ASK</stp>
        <tr r="D9" s="1"/>
      </tp>
      <tp t="s">
        <v>9.0</v>
        <stp/>
        <stp>TRBMX.IR.MTNGS.RUB.KEYRATE.9</stp>
        <stp>ASK</stp>
        <tr r="D10" s="1"/>
      </tp>
      <tp t="s">
        <v>8.0</v>
        <stp/>
        <stp>TRBMX.IR.MTNGS.RUB.KEYRATE.2</stp>
        <stp>ASK</stp>
        <tr r="D3" s="1"/>
      </tp>
      <tp t="s">
        <v>8.25</v>
        <stp/>
        <stp>TRBMX.IR.MTNGS.RUB.KEYRATE.3</stp>
        <stp>ASK</stp>
        <tr r="D4" s="1"/>
      </tp>
      <tp t="s">
        <v>7.5</v>
        <stp/>
        <stp>TRBMX.IR.MTNGS.RUB.KEYRATE.1</stp>
        <stp>ASK</stp>
        <tr r="D2" s="1"/>
      </tp>
      <tp t="s">
        <v>8.5</v>
        <stp/>
        <stp>TRBMX.IR.MTNGS.RUB.KEYRATE.6</stp>
        <stp>ASK</stp>
        <tr r="D7" s="1"/>
      </tp>
      <tp t="s">
        <v>8.75</v>
        <stp/>
        <stp>TRBMX.IR.MTNGS.RUB.KEYRATE.7</stp>
        <stp>ASK</stp>
        <tr r="D8" s="1"/>
      </tp>
      <tp t="s">
        <v>8.5</v>
        <stp/>
        <stp>TRBMX.IR.MTNGS.RUB.KEYRATE.4</stp>
        <stp>ASK</stp>
        <tr r="D5" s="1"/>
      </tp>
      <tp t="s">
        <v>8.5</v>
        <stp/>
        <stp>TRBMX.IR.MTNGS.RUB.KEYRATE.5</stp>
        <stp>ASK</stp>
        <tr r="D6" s="1"/>
      </tp>
      <tp t="s">
        <v>8.5</v>
        <stp/>
        <stp>TRBMX.IR.MTNGS.RUB.KEYRATE.5</stp>
        <stp>BID</stp>
        <tr r="D6" s="1"/>
      </tp>
      <tp t="s">
        <v>8.5</v>
        <stp/>
        <stp>TRBMX.IR.MTNGS.RUB.KEYRATE.4</stp>
        <stp>BID</stp>
        <tr r="D5" s="1"/>
      </tp>
      <tp t="s">
        <v>8.75</v>
        <stp/>
        <stp>TRBMX.IR.MTNGS.RUB.KEYRATE.7</stp>
        <stp>BID</stp>
        <tr r="D8" s="1"/>
      </tp>
      <tp t="s">
        <v>8.5</v>
        <stp/>
        <stp>TRBMX.IR.MTNGS.RUB.KEYRATE.6</stp>
        <stp>BID</stp>
        <tr r="D7" s="1"/>
      </tp>
      <tp t="s">
        <v>7.5</v>
        <stp/>
        <stp>TRBMX.IR.MTNGS.RUB.KEYRATE.1</stp>
        <stp>BID</stp>
        <tr r="D2" s="1"/>
      </tp>
      <tp t="s">
        <v>8.25</v>
        <stp/>
        <stp>TRBMX.IR.MTNGS.RUB.KEYRATE.3</stp>
        <stp>BID</stp>
        <tr r="D4" s="1"/>
      </tp>
      <tp t="s">
        <v>8.0</v>
        <stp/>
        <stp>TRBMX.IR.MTNGS.RUB.KEYRATE.2</stp>
        <stp>BID</stp>
        <tr r="D3" s="1"/>
      </tp>
      <tp t="s">
        <v>9.0</v>
        <stp/>
        <stp>TRBMX.IR.MTNGS.RUB.KEYRATE.9</stp>
        <stp>BID</stp>
        <tr r="D10" s="1"/>
      </tp>
      <tp t="s">
        <v>8.75</v>
        <stp/>
        <stp>TRBMX.IR.MTNGS.RUB.KEYRATE.8</stp>
        <stp>BID</stp>
        <tr r="D9" s="1"/>
      </tp>
      <tp t="s">
        <v>9.8199</v>
        <stp/>
        <stp>TRBMX.IR.IRS.RUB.KEYRATE.3Y</stp>
        <stp>ASK</stp>
        <tr r="D14" s="1"/>
      </tp>
      <tp t="s">
        <v>9.4301</v>
        <stp/>
        <stp>TRBMX.IR.IRS.RUB.KEYRATE.2Y</stp>
        <stp>ASK</stp>
        <tr r="D13" s="1"/>
      </tp>
      <tp t="s">
        <v>8.7498</v>
        <stp/>
        <stp>TRBMX.IR.IRS.RUB.KEYRATE.1Y</stp>
        <stp>ASK</stp>
        <tr r="D12" s="1"/>
      </tp>
      <tp t="s">
        <v>10.1714</v>
        <stp/>
        <stp>TRBMX.IR.IRS.RUB.KEYRATE.7Y</stp>
        <stp>ASK</stp>
        <tr r="D18" s="1"/>
      </tp>
      <tp t="s">
        <v>10.11</v>
        <stp/>
        <stp>TRBMX.IR.IRS.RUB.KEYRATE.6Y</stp>
        <stp>ASK</stp>
        <tr r="D17" s="1"/>
      </tp>
      <tp t="s">
        <v>10.0535</v>
        <stp/>
        <stp>TRBMX.IR.IRS.RUB.KEYRATE.5Y</stp>
        <stp>ASK</stp>
        <tr r="D16" s="1"/>
      </tp>
      <tp t="s">
        <v>9.9771</v>
        <stp/>
        <stp>TRBMX.IR.IRS.RUB.KEYRATE.4Y</stp>
        <stp>ASK</stp>
        <tr r="D15" s="1"/>
      </tp>
      <tp t="s">
        <v>10.3003</v>
        <stp/>
        <stp>TRBMX.IR.IRS.RUB.KEYRATE.9Y</stp>
        <stp>ASK</stp>
        <tr r="D20" s="1"/>
      </tp>
      <tp t="s">
        <v>10.2364</v>
        <stp/>
        <stp>TRBMX.IR.IRS.RUB.KEYRATE.8Y</stp>
        <stp>ASK</stp>
        <tr r="D19" s="1"/>
      </tp>
      <tp t="s">
        <v>10.2003</v>
        <stp/>
        <stp>TRBMX.IR.IRS.RUB.KEYRATE.9Y</stp>
        <stp>BID</stp>
        <tr r="D20" s="1"/>
      </tp>
      <tp t="s">
        <v>10.1364</v>
        <stp/>
        <stp>TRBMX.IR.IRS.RUB.KEYRATE.8Y</stp>
        <stp>BID</stp>
        <tr r="D19" s="1"/>
      </tp>
      <tp t="s">
        <v>8.6498</v>
        <stp/>
        <stp>TRBMX.IR.IRS.RUB.KEYRATE.1Y</stp>
        <stp>BID</stp>
        <tr r="D12" s="1"/>
      </tp>
      <tp t="s">
        <v>9.7199</v>
        <stp/>
        <stp>TRBMX.IR.IRS.RUB.KEYRATE.3Y</stp>
        <stp>BID</stp>
        <tr r="D14" s="1"/>
      </tp>
      <tp t="s">
        <v>9.3301</v>
        <stp/>
        <stp>TRBMX.IR.IRS.RUB.KEYRATE.2Y</stp>
        <stp>BID</stp>
        <tr r="D13" s="1"/>
      </tp>
      <tp t="s">
        <v>9.9535</v>
        <stp/>
        <stp>TRBMX.IR.IRS.RUB.KEYRATE.5Y</stp>
        <stp>BID</stp>
        <tr r="D16" s="1"/>
      </tp>
      <tp t="s">
        <v>9.8771</v>
        <stp/>
        <stp>TRBMX.IR.IRS.RUB.KEYRATE.4Y</stp>
        <stp>BID</stp>
        <tr r="D15" s="1"/>
      </tp>
      <tp t="s">
        <v>10.0714</v>
        <stp/>
        <stp>TRBMX.IR.IRS.RUB.KEYRATE.7Y</stp>
        <stp>BID</stp>
        <tr r="D18" s="1"/>
      </tp>
      <tp t="s">
        <v>10.01</v>
        <stp/>
        <stp>TRBMX.IR.IRS.RUB.KEYRATE.6Y</stp>
        <stp>BID</stp>
        <tr r="D17" s="1"/>
      </tp>
      <tp t="s">
        <v>11.1113</v>
        <stp/>
        <stp>TRBMX.IR.MICX.GCURVE.10Y</stp>
        <stp>LAST_PRICE</stp>
        <tr r="D47" s="1"/>
      </tp>
      <tp t="s">
        <v>11.5606</v>
        <stp/>
        <stp>TRBMX.IR.MICX.GCURVE.15Y</stp>
        <stp>LAST_PRICE</stp>
        <tr r="D48" s="1"/>
      </tp>
      <tp t="s">
        <v>11.7939</v>
        <stp/>
        <stp>TRBMX.IR.MICX.GCURVE.20Y</stp>
        <stp>LAST_PRICE</stp>
        <tr r="D49" s="1"/>
      </tp>
      <tp t="s">
        <v>12.0387</v>
        <stp/>
        <stp>TRBMX.IR.MICX.GCURVE.30Y</stp>
        <stp>LAST_PRICE</stp>
        <tr r="D50" s="1"/>
      </tp>
      <tp t="s">
        <v>9.9652</v>
        <stp/>
        <stp>TRBMX.IR.MICX.GCURVE.5Y</stp>
        <stp>LAST_PRICE</stp>
        <tr r="D45" s="1"/>
      </tp>
      <tp t="s">
        <v>7.675</v>
        <stp/>
        <stp>TRBMX.IR.MICX.GCURVE.6M</stp>
        <stp>LAST_PRICE</stp>
        <tr r="D40" s="1"/>
      </tp>
      <tp t="s">
        <v>10.5764</v>
        <stp/>
        <stp>TRBMX.IR.MICX.GCURVE.7Y</stp>
        <stp>LAST_PRICE</stp>
        <tr r="D46" s="1"/>
      </tp>
      <tp t="s">
        <v>8.0095</v>
        <stp/>
        <stp>TRBMX.IR.MICX.GCURVE.1Y</stp>
        <stp>LAST_PRICE</stp>
        <tr r="D42" s="1"/>
      </tp>
      <tp t="s">
        <v>8.6022</v>
        <stp/>
        <stp>TRBMX.IR.MICX.GCURVE.2Y</stp>
        <stp>LAST_PRICE</stp>
        <tr r="D43" s="1"/>
      </tp>
      <tp t="s">
        <v>9.104</v>
        <stp/>
        <stp>TRBMX.IR.MICX.GCURVE.3Y</stp>
        <stp>LAST_PRICE</stp>
        <tr r="D44" s="1"/>
      </tp>
      <tp t="s">
        <v>7.5055</v>
        <stp/>
        <stp>TRBMX.IR.MICX.GCURVE.3M</stp>
        <stp>LAST_PRICE</stp>
        <tr r="D39" s="1"/>
      </tp>
      <tp t="s">
        <v>7.8451</v>
        <stp/>
        <stp>TRBMX.IR.MICX.GCURVE.9M</stp>
        <stp>LAST_PRICE</stp>
        <tr r="D41" s="1"/>
      </tp>
      <tp t="s">
        <v>SEP23</v>
        <stp/>
        <stp>TRBMX.IR.MTNGS.RUB.KEYRATE.3</stp>
        <stp>LABEL</stp>
        <tr r="C14" s="4"/>
      </tp>
      <tp t="s">
        <v>12-Jun-23</v>
        <stp/>
        <stp>TRBMX.IR.MTNGS.RUB.KEYRATE.1</stp>
        <stp>START</stp>
        <tr r="D12" s="4"/>
      </tp>
      <tp t="s">
        <v>JUL23</v>
        <stp/>
        <stp>TRBMX.IR.MTNGS.RUB.KEYRATE.2</stp>
        <stp>LABEL</stp>
        <tr r="C13" s="4"/>
      </tp>
      <tp t="s">
        <v>24-Jul-23</v>
        <stp/>
        <stp>TRBMX.IR.MTNGS.RUB.KEYRATE.2</stp>
        <stp>START</stp>
        <tr r="D13" s="4"/>
      </tp>
      <tp t="s">
        <v>JUN23</v>
        <stp/>
        <stp>TRBMX.IR.MTNGS.RUB.KEYRATE.1</stp>
        <stp>LABEL</stp>
        <tr r="C12" s="4"/>
      </tp>
      <tp t="s">
        <v>18-Sep-23</v>
        <stp/>
        <stp>TRBMX.IR.MTNGS.RUB.KEYRATE.3</stp>
        <stp>START</stp>
        <tr r="D14" s="4"/>
      </tp>
      <tp t="s">
        <v>30-Oct-23</v>
        <stp/>
        <stp>TRBMX.IR.MTNGS.RUB.KEYRATE.4</stp>
        <stp>START</stp>
        <tr r="D15" s="4"/>
      </tp>
      <tp t="s">
        <v>MAR24</v>
        <stp/>
        <stp>TRBMX.IR.MTNGS.RUB.KEYRATE.7</stp>
        <stp>LABEL</stp>
        <tr r="C18" s="4"/>
      </tp>
      <tp t="s">
        <v>18-Dec-23</v>
        <stp/>
        <stp>TRBMX.IR.MTNGS.RUB.KEYRATE.5</stp>
        <stp>START</stp>
        <tr r="D16" s="4"/>
      </tp>
      <tp t="s">
        <v>FEB24</v>
        <stp/>
        <stp>TRBMX.IR.MTNGS.RUB.KEYRATE.6</stp>
        <stp>LABEL</stp>
        <tr r="C17" s="4"/>
      </tp>
      <tp t="s">
        <v>12-Feb-24</v>
        <stp/>
        <stp>TRBMX.IR.MTNGS.RUB.KEYRATE.6</stp>
        <stp>START</stp>
        <tr r="D17" s="4"/>
      </tp>
      <tp t="s">
        <v>DEC23</v>
        <stp/>
        <stp>TRBMX.IR.MTNGS.RUB.KEYRATE.5</stp>
        <stp>LABEL</stp>
        <tr r="C16" s="4"/>
      </tp>
      <tp t="s">
        <v>18-Mar-24</v>
        <stp/>
        <stp>TRBMX.IR.MTNGS.RUB.KEYRATE.7</stp>
        <stp>START</stp>
        <tr r="D18" s="4"/>
      </tp>
      <tp t="s">
        <v>OCT23</v>
        <stp/>
        <stp>TRBMX.IR.MTNGS.RUB.KEYRATE.4</stp>
        <stp>LABEL</stp>
        <tr r="C15" s="4"/>
      </tp>
      <tp>
        <v>96.907499999999999</v>
        <stp/>
        <stp>MDH.MOEX::EUR_RUB__TOM_CETS</stp>
        <stp>BID_PRICE1</stp>
        <tr r="J3" s="1"/>
      </tp>
      <tp t="s">
        <v>30-Apr-24</v>
        <stp/>
        <stp>TRBMX.IR.MTNGS.RUB.KEYRATE.8</stp>
        <stp>START</stp>
        <tr r="D19" s="4"/>
      </tp>
      <tp>
        <v>96.917500000000004</v>
        <stp/>
        <stp>MDH.MOEX::EUR_RUB__TOM_CETS</stp>
        <stp>ASK_PRICE1</stp>
        <tr r="J3" s="1"/>
      </tp>
      <tp t="s">
        <v>12-Jun-24</v>
        <stp/>
        <stp>TRBMX.IR.MTNGS.RUB.KEYRATE.9</stp>
        <stp>START</stp>
        <tr r="D20" s="4"/>
      </tp>
      <tp t="s">
        <v>JUN24</v>
        <stp/>
        <stp>TRBMX.IR.MTNGS.RUB.KEYRATE.9</stp>
        <stp>LABEL</stp>
        <tr r="C20" s="4"/>
      </tp>
      <tp t="s">
        <v>APR24</v>
        <stp/>
        <stp>TRBMX.IR.MTNGS.RUB.KEYRATE.8</stp>
        <stp>LABEL</stp>
        <tr r="C19" s="4"/>
      </tp>
      <tp t="s">
        <v>JUL24</v>
        <stp/>
        <stp>TRBMX.IR.MTNGS.RUB.KEYRATE.10</stp>
        <stp>LABEL</stp>
        <tr r="C21" s="4"/>
      </tp>
      <tp t="s">
        <v>9.0</v>
        <stp/>
        <stp>TRBMX.IR.MTNGS.RUB.KEYRATE.10</stp>
        <stp>ASK</stp>
        <tr r="D11" s="1"/>
      </tp>
      <tp t="s">
        <v>22-Jul-24</v>
        <stp/>
        <stp>TRBMX.IR.MTNGS.RUB.KEYRATE.10</stp>
        <stp>START</stp>
        <tr r="D21" s="4"/>
      </tp>
      <tp t="s">
        <v>9.0</v>
        <stp/>
        <stp>TRBMX.IR.MTNGS.RUB.KEYRATE.10</stp>
        <stp>BID</stp>
        <tr r="D11" s="1"/>
      </tp>
      <tp t="s">
        <v>10.3646</v>
        <stp/>
        <stp>TRBMX.IR.IRS.RUB.KEYRATE.10Y</stp>
        <stp>ASK</stp>
        <tr r="D21" s="1"/>
      </tp>
      <tp t="s">
        <v>10.2646</v>
        <stp/>
        <stp>TRBMX.IR.IRS.RUB.KEYRATE.10Y</stp>
        <stp>BID</stp>
        <tr r="D21" s="1"/>
      </tp>
      <tp t="s">
        <v>9.8771</v>
        <stp/>
        <stp>TRBMX.IR.IRS.RUONIA.4Y</stp>
        <stp>BID</stp>
        <tr r="D32" s="1"/>
      </tp>
      <tp t="s">
        <v>9.9535</v>
        <stp/>
        <stp>TRBMX.IR.IRS.RUONIA.5Y</stp>
        <stp>BID</stp>
        <tr r="D33" s="1"/>
      </tp>
      <tp t="s">
        <v>8.2152</v>
        <stp/>
        <stp>TRBMX.IR.IRS.RUONIA.6M</stp>
        <stp>BID</stp>
        <tr r="D27" s="1"/>
      </tp>
      <tp t="s">
        <v>10.01</v>
        <stp/>
        <stp>TRBMX.IR.IRS.RUONIA.6Y</stp>
        <stp>BID</stp>
        <tr r="D34" s="1"/>
      </tp>
      <tp t="s">
        <v>10.0714</v>
        <stp/>
        <stp>TRBMX.IR.IRS.RUONIA.7Y</stp>
        <stp>BID</stp>
        <tr r="D35" s="1"/>
      </tp>
      <tp t="s">
        <v>7.6274</v>
        <stp/>
        <stp>TRBMX.IR.IRS.RUONIA.1M</stp>
        <stp>BID</stp>
        <tr r="D24" s="1"/>
      </tp>
      <tp t="s">
        <v>7.45</v>
        <stp/>
        <stp>TRBMX.IR.IRS.RUONIA.1W</stp>
        <stp>BID</stp>
        <tr r="D22" s="1"/>
      </tp>
      <tp t="s">
        <v>7.7887</v>
        <stp/>
        <stp>TRBMX.IR.IRS.RUONIA.2M</stp>
        <stp>BID</stp>
        <tr r="D25" s="1"/>
      </tp>
      <tp t="s">
        <v>7.45</v>
        <stp/>
        <stp>TRBMX.IR.IRS.RUONIA.2W</stp>
        <stp>BID</stp>
        <tr r="D23" s="1"/>
      </tp>
      <tp t="s">
        <v>9.3301</v>
        <stp/>
        <stp>TRBMX.IR.IRS.RUONIA.2Y</stp>
        <stp>BID</stp>
        <tr r="D30" s="1"/>
      </tp>
      <tp t="s">
        <v>7.8848</v>
        <stp/>
        <stp>TRBMX.IR.IRS.RUONIA.3M</stp>
        <stp>BID</stp>
        <tr r="D26" s="1"/>
      </tp>
      <tp t="s">
        <v>9.7199</v>
        <stp/>
        <stp>TRBMX.IR.IRS.RUONIA.3Y</stp>
        <stp>BID</stp>
        <tr r="D31" s="1"/>
      </tp>
      <tp t="s">
        <v>10.1364</v>
        <stp/>
        <stp>TRBMX.IR.IRS.RUONIA.8Y</stp>
        <stp>BID</stp>
        <tr r="D36" s="1"/>
      </tp>
      <tp t="s">
        <v>8.4266</v>
        <stp/>
        <stp>TRBMX.IR.IRS.RUONIA.9M</stp>
        <stp>BID</stp>
        <tr r="D28" s="1"/>
      </tp>
      <tp t="s">
        <v>10.2003</v>
        <stp/>
        <stp>TRBMX.IR.IRS.RUONIA.9Y</stp>
        <stp>BID</stp>
        <tr r="D37" s="1"/>
      </tp>
      <tp t="s">
        <v>10.2364</v>
        <stp/>
        <stp>TRBMX.IR.IRS.RUONIA.8Y</stp>
        <stp>ASK</stp>
        <tr r="D36" s="1"/>
      </tp>
      <tp t="s">
        <v>8.5266</v>
        <stp/>
        <stp>TRBMX.IR.IRS.RUONIA.9M</stp>
        <stp>ASK</stp>
        <tr r="D28" s="1"/>
      </tp>
      <tp t="s">
        <v>10.3003</v>
        <stp/>
        <stp>TRBMX.IR.IRS.RUONIA.9Y</stp>
        <stp>ASK</stp>
        <tr r="D37" s="1"/>
      </tp>
      <tp t="s">
        <v>8.3152</v>
        <stp/>
        <stp>TRBMX.IR.IRS.RUONIA.6M</stp>
        <stp>ASK</stp>
        <tr r="D27" s="1"/>
      </tp>
      <tp t="s">
        <v>10.11</v>
        <stp/>
        <stp>TRBMX.IR.IRS.RUONIA.6Y</stp>
        <stp>ASK</stp>
        <tr r="D34" s="1"/>
      </tp>
      <tp t="s">
        <v>10.1714</v>
        <stp/>
        <stp>TRBMX.IR.IRS.RUONIA.7Y</stp>
        <stp>ASK</stp>
        <tr r="D35" s="1"/>
      </tp>
      <tp t="s">
        <v>9.9771</v>
        <stp/>
        <stp>TRBMX.IR.IRS.RUONIA.4Y</stp>
        <stp>ASK</stp>
        <tr r="D32" s="1"/>
      </tp>
      <tp t="s">
        <v>10.0535</v>
        <stp/>
        <stp>TRBMX.IR.IRS.RUONIA.5Y</stp>
        <stp>ASK</stp>
        <tr r="D33" s="1"/>
      </tp>
      <tp t="s">
        <v>7.8887</v>
        <stp/>
        <stp>TRBMX.IR.IRS.RUONIA.2M</stp>
        <stp>ASK</stp>
        <tr r="D25" s="1"/>
      </tp>
      <tp t="s">
        <v>9.4301</v>
        <stp/>
        <stp>TRBMX.IR.IRS.RUONIA.2Y</stp>
        <stp>ASK</stp>
        <tr r="D30" s="1"/>
      </tp>
      <tp t="s">
        <v>7.55</v>
        <stp/>
        <stp>TRBMX.IR.IRS.RUONIA.2W</stp>
        <stp>ASK</stp>
        <tr r="D23" s="1"/>
      </tp>
      <tp t="s">
        <v>7.9848</v>
        <stp/>
        <stp>TRBMX.IR.IRS.RUONIA.3M</stp>
        <stp>ASK</stp>
        <tr r="D26" s="1"/>
      </tp>
      <tp t="s">
        <v>9.8199</v>
        <stp/>
        <stp>TRBMX.IR.IRS.RUONIA.3Y</stp>
        <stp>ASK</stp>
        <tr r="D31" s="1"/>
      </tp>
      <tp t="s">
        <v>7.7274</v>
        <stp/>
        <stp>TRBMX.IR.IRS.RUONIA.1M</stp>
        <stp>ASK</stp>
        <tr r="D24" s="1"/>
      </tp>
      <tp t="s">
        <v>7.55</v>
        <stp/>
        <stp>TRBMX.IR.IRS.RUONIA.1W</stp>
        <stp>ASK</stp>
        <tr r="D22" s="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volatileDependencies" Target="volatileDependenci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Curve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UI_N!$H$4</c:f>
              <c:strCache>
                <c:ptCount val="1"/>
                <c:pt idx="0">
                  <c:v>Actual date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UI_N!$L$3:$AB$3</c:f>
              <c:strCache>
                <c:ptCount val="17"/>
                <c:pt idx="0">
                  <c:v>1W</c:v>
                </c:pt>
                <c:pt idx="1">
                  <c:v>2W</c:v>
                </c:pt>
                <c:pt idx="2">
                  <c:v>1M</c:v>
                </c:pt>
                <c:pt idx="3">
                  <c:v>2M</c:v>
                </c:pt>
                <c:pt idx="4">
                  <c:v>3M</c:v>
                </c:pt>
                <c:pt idx="5">
                  <c:v>6M</c:v>
                </c:pt>
                <c:pt idx="6">
                  <c:v>9M</c:v>
                </c:pt>
                <c:pt idx="7">
                  <c:v>12M</c:v>
                </c:pt>
                <c:pt idx="8">
                  <c:v>2Y</c:v>
                </c:pt>
                <c:pt idx="9">
                  <c:v>3Y</c:v>
                </c:pt>
                <c:pt idx="10">
                  <c:v>4Y</c:v>
                </c:pt>
                <c:pt idx="11">
                  <c:v>5Y</c:v>
                </c:pt>
                <c:pt idx="12">
                  <c:v>6Y</c:v>
                </c:pt>
                <c:pt idx="13">
                  <c:v>7Y</c:v>
                </c:pt>
                <c:pt idx="14">
                  <c:v>8Y</c:v>
                </c:pt>
                <c:pt idx="15">
                  <c:v>9Y</c:v>
                </c:pt>
                <c:pt idx="16">
                  <c:v>10Y</c:v>
                </c:pt>
              </c:strCache>
            </c:strRef>
          </c:cat>
          <c:val>
            <c:numRef>
              <c:f>UI_N!$L$4:$AB$4</c:f>
              <c:numCache>
                <c:formatCode>0.00</c:formatCode>
                <c:ptCount val="17"/>
                <c:pt idx="0">
                  <c:v>7.5</c:v>
                </c:pt>
                <c:pt idx="1">
                  <c:v>7.5</c:v>
                </c:pt>
                <c:pt idx="2">
                  <c:v>7.6774000000000004</c:v>
                </c:pt>
                <c:pt idx="3">
                  <c:v>7.8387000000000002</c:v>
                </c:pt>
                <c:pt idx="4">
                  <c:v>7.9348000000000001</c:v>
                </c:pt>
                <c:pt idx="5">
                  <c:v>8.2652000000000001</c:v>
                </c:pt>
                <c:pt idx="6">
                  <c:v>8.4766000000000012</c:v>
                </c:pt>
                <c:pt idx="7">
                  <c:v>8.6997999999999998</c:v>
                </c:pt>
                <c:pt idx="8">
                  <c:v>9.3800999999999988</c:v>
                </c:pt>
                <c:pt idx="9">
                  <c:v>9.7698999999999998</c:v>
                </c:pt>
                <c:pt idx="10">
                  <c:v>9.9270999999999994</c:v>
                </c:pt>
                <c:pt idx="11">
                  <c:v>10.003499999999999</c:v>
                </c:pt>
                <c:pt idx="12">
                  <c:v>10.059999999999999</c:v>
                </c:pt>
                <c:pt idx="13">
                  <c:v>10.121400000000001</c:v>
                </c:pt>
                <c:pt idx="14">
                  <c:v>10.186399999999999</c:v>
                </c:pt>
                <c:pt idx="15">
                  <c:v>10.250299999999999</c:v>
                </c:pt>
                <c:pt idx="16">
                  <c:v>10.314599999999999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66-4C29-B2D0-B58C442749CD}"/>
            </c:ext>
          </c:extLst>
        </c:ser>
        <c:ser>
          <c:idx val="1"/>
          <c:order val="1"/>
          <c:tx>
            <c:strRef>
              <c:f>UI_N!$H$5</c:f>
              <c:strCache>
                <c:ptCount val="1"/>
                <c:pt idx="0">
                  <c:v>Previous date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UI_N!$L$3:$AB$3</c:f>
              <c:strCache>
                <c:ptCount val="17"/>
                <c:pt idx="0">
                  <c:v>1W</c:v>
                </c:pt>
                <c:pt idx="1">
                  <c:v>2W</c:v>
                </c:pt>
                <c:pt idx="2">
                  <c:v>1M</c:v>
                </c:pt>
                <c:pt idx="3">
                  <c:v>2M</c:v>
                </c:pt>
                <c:pt idx="4">
                  <c:v>3M</c:v>
                </c:pt>
                <c:pt idx="5">
                  <c:v>6M</c:v>
                </c:pt>
                <c:pt idx="6">
                  <c:v>9M</c:v>
                </c:pt>
                <c:pt idx="7">
                  <c:v>12M</c:v>
                </c:pt>
                <c:pt idx="8">
                  <c:v>2Y</c:v>
                </c:pt>
                <c:pt idx="9">
                  <c:v>3Y</c:v>
                </c:pt>
                <c:pt idx="10">
                  <c:v>4Y</c:v>
                </c:pt>
                <c:pt idx="11">
                  <c:v>5Y</c:v>
                </c:pt>
                <c:pt idx="12">
                  <c:v>6Y</c:v>
                </c:pt>
                <c:pt idx="13">
                  <c:v>7Y</c:v>
                </c:pt>
                <c:pt idx="14">
                  <c:v>8Y</c:v>
                </c:pt>
                <c:pt idx="15">
                  <c:v>9Y</c:v>
                </c:pt>
                <c:pt idx="16">
                  <c:v>10Y</c:v>
                </c:pt>
              </c:strCache>
            </c:strRef>
          </c:cat>
          <c:val>
            <c:numRef>
              <c:f>UI_N!$L$5:$AB$5</c:f>
              <c:numCache>
                <c:formatCode>0.00</c:formatCode>
                <c:ptCount val="1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D66-4C29-B2D0-B58C442749CD}"/>
            </c:ext>
          </c:extLst>
        </c:ser>
        <c:ser>
          <c:idx val="2"/>
          <c:order val="2"/>
          <c:tx>
            <c:strRef>
              <c:f>UI_N!$H$6</c:f>
              <c:strCache>
                <c:ptCount val="1"/>
                <c:pt idx="0">
                  <c:v>Previous week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UI_N!$L$3:$AB$3</c:f>
              <c:strCache>
                <c:ptCount val="17"/>
                <c:pt idx="0">
                  <c:v>1W</c:v>
                </c:pt>
                <c:pt idx="1">
                  <c:v>2W</c:v>
                </c:pt>
                <c:pt idx="2">
                  <c:v>1M</c:v>
                </c:pt>
                <c:pt idx="3">
                  <c:v>2M</c:v>
                </c:pt>
                <c:pt idx="4">
                  <c:v>3M</c:v>
                </c:pt>
                <c:pt idx="5">
                  <c:v>6M</c:v>
                </c:pt>
                <c:pt idx="6">
                  <c:v>9M</c:v>
                </c:pt>
                <c:pt idx="7">
                  <c:v>12M</c:v>
                </c:pt>
                <c:pt idx="8">
                  <c:v>2Y</c:v>
                </c:pt>
                <c:pt idx="9">
                  <c:v>3Y</c:v>
                </c:pt>
                <c:pt idx="10">
                  <c:v>4Y</c:v>
                </c:pt>
                <c:pt idx="11">
                  <c:v>5Y</c:v>
                </c:pt>
                <c:pt idx="12">
                  <c:v>6Y</c:v>
                </c:pt>
                <c:pt idx="13">
                  <c:v>7Y</c:v>
                </c:pt>
                <c:pt idx="14">
                  <c:v>8Y</c:v>
                </c:pt>
                <c:pt idx="15">
                  <c:v>9Y</c:v>
                </c:pt>
                <c:pt idx="16">
                  <c:v>10Y</c:v>
                </c:pt>
              </c:strCache>
            </c:strRef>
          </c:cat>
          <c:val>
            <c:numRef>
              <c:f>UI_N!$L$6:$AB$6</c:f>
              <c:numCache>
                <c:formatCode>General</c:formatCode>
                <c:ptCount val="17"/>
                <c:pt idx="0" formatCode="0.0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6C-42F5-9AFD-89648C5A7F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6668576"/>
        <c:axId val="726668904"/>
      </c:lineChart>
      <c:catAx>
        <c:axId val="726668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668904"/>
        <c:crosses val="autoZero"/>
        <c:auto val="1"/>
        <c:lblAlgn val="ctr"/>
        <c:lblOffset val="100"/>
        <c:noMultiLvlLbl val="0"/>
      </c:catAx>
      <c:valAx>
        <c:axId val="726668904"/>
        <c:scaling>
          <c:orientation val="minMax"/>
          <c:min val="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668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bp diff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UI_N!$H$7</c:f>
              <c:strCache>
                <c:ptCount val="1"/>
                <c:pt idx="0">
                  <c:v>Diff day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UI_N!$L$3:$AB$3</c:f>
              <c:strCache>
                <c:ptCount val="17"/>
                <c:pt idx="0">
                  <c:v>1W</c:v>
                </c:pt>
                <c:pt idx="1">
                  <c:v>2W</c:v>
                </c:pt>
                <c:pt idx="2">
                  <c:v>1M</c:v>
                </c:pt>
                <c:pt idx="3">
                  <c:v>2M</c:v>
                </c:pt>
                <c:pt idx="4">
                  <c:v>3M</c:v>
                </c:pt>
                <c:pt idx="5">
                  <c:v>6M</c:v>
                </c:pt>
                <c:pt idx="6">
                  <c:v>9M</c:v>
                </c:pt>
                <c:pt idx="7">
                  <c:v>12M</c:v>
                </c:pt>
                <c:pt idx="8">
                  <c:v>2Y</c:v>
                </c:pt>
                <c:pt idx="9">
                  <c:v>3Y</c:v>
                </c:pt>
                <c:pt idx="10">
                  <c:v>4Y</c:v>
                </c:pt>
                <c:pt idx="11">
                  <c:v>5Y</c:v>
                </c:pt>
                <c:pt idx="12">
                  <c:v>6Y</c:v>
                </c:pt>
                <c:pt idx="13">
                  <c:v>7Y</c:v>
                </c:pt>
                <c:pt idx="14">
                  <c:v>8Y</c:v>
                </c:pt>
                <c:pt idx="15">
                  <c:v>9Y</c:v>
                </c:pt>
                <c:pt idx="16">
                  <c:v>10Y</c:v>
                </c:pt>
              </c:strCache>
            </c:strRef>
          </c:cat>
          <c:val>
            <c:numRef>
              <c:f>UI_N!$L$7:$AB$7</c:f>
              <c:numCache>
                <c:formatCode>0.00</c:formatCode>
                <c:ptCount val="1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F6-4D07-A20B-726BD0C54E93}"/>
            </c:ext>
          </c:extLst>
        </c:ser>
        <c:ser>
          <c:idx val="1"/>
          <c:order val="1"/>
          <c:tx>
            <c:strRef>
              <c:f>UI_N!$H$8</c:f>
              <c:strCache>
                <c:ptCount val="1"/>
                <c:pt idx="0">
                  <c:v>Diff week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UI_N!$L$3:$AB$3</c:f>
              <c:strCache>
                <c:ptCount val="17"/>
                <c:pt idx="0">
                  <c:v>1W</c:v>
                </c:pt>
                <c:pt idx="1">
                  <c:v>2W</c:v>
                </c:pt>
                <c:pt idx="2">
                  <c:v>1M</c:v>
                </c:pt>
                <c:pt idx="3">
                  <c:v>2M</c:v>
                </c:pt>
                <c:pt idx="4">
                  <c:v>3M</c:v>
                </c:pt>
                <c:pt idx="5">
                  <c:v>6M</c:v>
                </c:pt>
                <c:pt idx="6">
                  <c:v>9M</c:v>
                </c:pt>
                <c:pt idx="7">
                  <c:v>12M</c:v>
                </c:pt>
                <c:pt idx="8">
                  <c:v>2Y</c:v>
                </c:pt>
                <c:pt idx="9">
                  <c:v>3Y</c:v>
                </c:pt>
                <c:pt idx="10">
                  <c:v>4Y</c:v>
                </c:pt>
                <c:pt idx="11">
                  <c:v>5Y</c:v>
                </c:pt>
                <c:pt idx="12">
                  <c:v>6Y</c:v>
                </c:pt>
                <c:pt idx="13">
                  <c:v>7Y</c:v>
                </c:pt>
                <c:pt idx="14">
                  <c:v>8Y</c:v>
                </c:pt>
                <c:pt idx="15">
                  <c:v>9Y</c:v>
                </c:pt>
                <c:pt idx="16">
                  <c:v>10Y</c:v>
                </c:pt>
              </c:strCache>
            </c:strRef>
          </c:cat>
          <c:val>
            <c:numRef>
              <c:f>UI_N!$L$8:$AB$8</c:f>
              <c:numCache>
                <c:formatCode>0.00</c:formatCode>
                <c:ptCount val="1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5D-4A0B-BAEF-7F16416447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6668576"/>
        <c:axId val="726668904"/>
      </c:lineChart>
      <c:catAx>
        <c:axId val="726668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668904"/>
        <c:crosses val="autoZero"/>
        <c:auto val="1"/>
        <c:lblAlgn val="ctr"/>
        <c:lblOffset val="100"/>
        <c:noMultiLvlLbl val="0"/>
      </c:catAx>
      <c:valAx>
        <c:axId val="726668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668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'IR Vols'!$AB$2</c:f>
              <c:strCache>
                <c:ptCount val="1"/>
                <c:pt idx="0">
                  <c:v>2Y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'IR Vols'!$U$3:$U$143</c:f>
              <c:numCache>
                <c:formatCode>m/d/yyyy</c:formatCode>
                <c:ptCount val="141"/>
                <c:pt idx="0">
                  <c:v>45107</c:v>
                </c:pt>
                <c:pt idx="1">
                  <c:v>45104</c:v>
                </c:pt>
                <c:pt idx="2">
                  <c:v>45103</c:v>
                </c:pt>
                <c:pt idx="3">
                  <c:v>45100</c:v>
                </c:pt>
                <c:pt idx="4">
                  <c:v>45099</c:v>
                </c:pt>
                <c:pt idx="5">
                  <c:v>45098</c:v>
                </c:pt>
                <c:pt idx="6">
                  <c:v>45097</c:v>
                </c:pt>
                <c:pt idx="7">
                  <c:v>45093</c:v>
                </c:pt>
                <c:pt idx="8">
                  <c:v>45092</c:v>
                </c:pt>
                <c:pt idx="9">
                  <c:v>45091</c:v>
                </c:pt>
                <c:pt idx="10">
                  <c:v>45090</c:v>
                </c:pt>
                <c:pt idx="11">
                  <c:v>45086</c:v>
                </c:pt>
                <c:pt idx="12">
                  <c:v>45085</c:v>
                </c:pt>
                <c:pt idx="13">
                  <c:v>45084</c:v>
                </c:pt>
                <c:pt idx="14">
                  <c:v>45083</c:v>
                </c:pt>
                <c:pt idx="15">
                  <c:v>45082</c:v>
                </c:pt>
                <c:pt idx="16">
                  <c:v>45079</c:v>
                </c:pt>
                <c:pt idx="17">
                  <c:v>45078</c:v>
                </c:pt>
                <c:pt idx="18">
                  <c:v>45076</c:v>
                </c:pt>
                <c:pt idx="19">
                  <c:v>45075</c:v>
                </c:pt>
                <c:pt idx="20">
                  <c:v>45072</c:v>
                </c:pt>
                <c:pt idx="21">
                  <c:v>45071</c:v>
                </c:pt>
                <c:pt idx="22">
                  <c:v>45070</c:v>
                </c:pt>
                <c:pt idx="23">
                  <c:v>45069</c:v>
                </c:pt>
                <c:pt idx="24">
                  <c:v>45068</c:v>
                </c:pt>
                <c:pt idx="25">
                  <c:v>45065</c:v>
                </c:pt>
                <c:pt idx="26">
                  <c:v>45063</c:v>
                </c:pt>
                <c:pt idx="27">
                  <c:v>45062</c:v>
                </c:pt>
                <c:pt idx="28">
                  <c:v>45061</c:v>
                </c:pt>
                <c:pt idx="29">
                  <c:v>45058</c:v>
                </c:pt>
                <c:pt idx="30">
                  <c:v>45057</c:v>
                </c:pt>
                <c:pt idx="31">
                  <c:v>45056</c:v>
                </c:pt>
                <c:pt idx="32">
                  <c:v>45051</c:v>
                </c:pt>
                <c:pt idx="33">
                  <c:v>45050</c:v>
                </c:pt>
                <c:pt idx="34">
                  <c:v>45049</c:v>
                </c:pt>
                <c:pt idx="35">
                  <c:v>45048</c:v>
                </c:pt>
                <c:pt idx="36">
                  <c:v>45044</c:v>
                </c:pt>
                <c:pt idx="37">
                  <c:v>45043</c:v>
                </c:pt>
                <c:pt idx="38">
                  <c:v>45042</c:v>
                </c:pt>
                <c:pt idx="39">
                  <c:v>45041</c:v>
                </c:pt>
                <c:pt idx="40">
                  <c:v>45040</c:v>
                </c:pt>
                <c:pt idx="41">
                  <c:v>45037</c:v>
                </c:pt>
                <c:pt idx="42">
                  <c:v>45036</c:v>
                </c:pt>
                <c:pt idx="43">
                  <c:v>45035</c:v>
                </c:pt>
                <c:pt idx="44">
                  <c:v>45034</c:v>
                </c:pt>
                <c:pt idx="45">
                  <c:v>45033</c:v>
                </c:pt>
                <c:pt idx="46">
                  <c:v>45030</c:v>
                </c:pt>
                <c:pt idx="47">
                  <c:v>45029</c:v>
                </c:pt>
                <c:pt idx="48">
                  <c:v>45028</c:v>
                </c:pt>
                <c:pt idx="49">
                  <c:v>45027</c:v>
                </c:pt>
                <c:pt idx="50">
                  <c:v>45026</c:v>
                </c:pt>
                <c:pt idx="51">
                  <c:v>45023</c:v>
                </c:pt>
                <c:pt idx="52">
                  <c:v>45022</c:v>
                </c:pt>
                <c:pt idx="53">
                  <c:v>45021</c:v>
                </c:pt>
                <c:pt idx="54">
                  <c:v>45020</c:v>
                </c:pt>
                <c:pt idx="55">
                  <c:v>45019</c:v>
                </c:pt>
                <c:pt idx="56">
                  <c:v>45016</c:v>
                </c:pt>
                <c:pt idx="57">
                  <c:v>45015</c:v>
                </c:pt>
                <c:pt idx="58">
                  <c:v>45014</c:v>
                </c:pt>
                <c:pt idx="59">
                  <c:v>45013</c:v>
                </c:pt>
                <c:pt idx="60">
                  <c:v>45012</c:v>
                </c:pt>
                <c:pt idx="61">
                  <c:v>45009</c:v>
                </c:pt>
                <c:pt idx="62">
                  <c:v>45008</c:v>
                </c:pt>
                <c:pt idx="63">
                  <c:v>45007</c:v>
                </c:pt>
                <c:pt idx="64">
                  <c:v>45006</c:v>
                </c:pt>
                <c:pt idx="65">
                  <c:v>45005</c:v>
                </c:pt>
                <c:pt idx="66">
                  <c:v>45002</c:v>
                </c:pt>
                <c:pt idx="67">
                  <c:v>45001</c:v>
                </c:pt>
                <c:pt idx="68">
                  <c:v>45000</c:v>
                </c:pt>
                <c:pt idx="69">
                  <c:v>44999</c:v>
                </c:pt>
                <c:pt idx="70">
                  <c:v>44998</c:v>
                </c:pt>
                <c:pt idx="71">
                  <c:v>44995</c:v>
                </c:pt>
                <c:pt idx="72">
                  <c:v>44994</c:v>
                </c:pt>
                <c:pt idx="73">
                  <c:v>44992</c:v>
                </c:pt>
                <c:pt idx="74">
                  <c:v>44991</c:v>
                </c:pt>
                <c:pt idx="75">
                  <c:v>44988</c:v>
                </c:pt>
                <c:pt idx="76">
                  <c:v>44987</c:v>
                </c:pt>
                <c:pt idx="77">
                  <c:v>44986</c:v>
                </c:pt>
                <c:pt idx="78">
                  <c:v>44985</c:v>
                </c:pt>
                <c:pt idx="79">
                  <c:v>44984</c:v>
                </c:pt>
                <c:pt idx="80">
                  <c:v>44979</c:v>
                </c:pt>
                <c:pt idx="81">
                  <c:v>44978</c:v>
                </c:pt>
                <c:pt idx="82">
                  <c:v>44977</c:v>
                </c:pt>
                <c:pt idx="83">
                  <c:v>44974</c:v>
                </c:pt>
                <c:pt idx="84">
                  <c:v>44973</c:v>
                </c:pt>
                <c:pt idx="85">
                  <c:v>44972</c:v>
                </c:pt>
                <c:pt idx="86">
                  <c:v>44971</c:v>
                </c:pt>
                <c:pt idx="87">
                  <c:v>44970</c:v>
                </c:pt>
                <c:pt idx="88">
                  <c:v>44967</c:v>
                </c:pt>
                <c:pt idx="89">
                  <c:v>44966</c:v>
                </c:pt>
                <c:pt idx="90">
                  <c:v>44965</c:v>
                </c:pt>
                <c:pt idx="91">
                  <c:v>44964</c:v>
                </c:pt>
                <c:pt idx="92">
                  <c:v>44963</c:v>
                </c:pt>
                <c:pt idx="93">
                  <c:v>44960</c:v>
                </c:pt>
                <c:pt idx="94">
                  <c:v>44959</c:v>
                </c:pt>
                <c:pt idx="95">
                  <c:v>44958</c:v>
                </c:pt>
                <c:pt idx="96">
                  <c:v>44957</c:v>
                </c:pt>
                <c:pt idx="97">
                  <c:v>44956</c:v>
                </c:pt>
                <c:pt idx="98">
                  <c:v>44953</c:v>
                </c:pt>
                <c:pt idx="99">
                  <c:v>44952</c:v>
                </c:pt>
                <c:pt idx="100">
                  <c:v>44951</c:v>
                </c:pt>
                <c:pt idx="101">
                  <c:v>44950</c:v>
                </c:pt>
                <c:pt idx="102">
                  <c:v>44949</c:v>
                </c:pt>
                <c:pt idx="103">
                  <c:v>44946</c:v>
                </c:pt>
                <c:pt idx="104">
                  <c:v>44945</c:v>
                </c:pt>
                <c:pt idx="105">
                  <c:v>44944</c:v>
                </c:pt>
                <c:pt idx="106">
                  <c:v>44943</c:v>
                </c:pt>
                <c:pt idx="107">
                  <c:v>44942</c:v>
                </c:pt>
                <c:pt idx="108">
                  <c:v>44939</c:v>
                </c:pt>
                <c:pt idx="109">
                  <c:v>44938</c:v>
                </c:pt>
                <c:pt idx="110">
                  <c:v>44937</c:v>
                </c:pt>
                <c:pt idx="111">
                  <c:v>44936</c:v>
                </c:pt>
                <c:pt idx="112">
                  <c:v>44935</c:v>
                </c:pt>
                <c:pt idx="113">
                  <c:v>44925</c:v>
                </c:pt>
                <c:pt idx="114">
                  <c:v>44924</c:v>
                </c:pt>
                <c:pt idx="115">
                  <c:v>44923</c:v>
                </c:pt>
                <c:pt idx="116">
                  <c:v>44922</c:v>
                </c:pt>
                <c:pt idx="117">
                  <c:v>44921</c:v>
                </c:pt>
                <c:pt idx="118">
                  <c:v>44918</c:v>
                </c:pt>
                <c:pt idx="119">
                  <c:v>44917</c:v>
                </c:pt>
                <c:pt idx="120">
                  <c:v>44916</c:v>
                </c:pt>
                <c:pt idx="121">
                  <c:v>44915</c:v>
                </c:pt>
                <c:pt idx="122">
                  <c:v>44914</c:v>
                </c:pt>
                <c:pt idx="123">
                  <c:v>44911</c:v>
                </c:pt>
                <c:pt idx="124">
                  <c:v>44910</c:v>
                </c:pt>
                <c:pt idx="125">
                  <c:v>44909</c:v>
                </c:pt>
                <c:pt idx="126">
                  <c:v>44908</c:v>
                </c:pt>
                <c:pt idx="127">
                  <c:v>44907</c:v>
                </c:pt>
                <c:pt idx="128">
                  <c:v>44904</c:v>
                </c:pt>
                <c:pt idx="129">
                  <c:v>44903</c:v>
                </c:pt>
                <c:pt idx="130">
                  <c:v>44902</c:v>
                </c:pt>
                <c:pt idx="131">
                  <c:v>44901</c:v>
                </c:pt>
                <c:pt idx="132">
                  <c:v>44900</c:v>
                </c:pt>
                <c:pt idx="133">
                  <c:v>44897</c:v>
                </c:pt>
                <c:pt idx="134">
                  <c:v>44896</c:v>
                </c:pt>
                <c:pt idx="135">
                  <c:v>44895</c:v>
                </c:pt>
                <c:pt idx="136">
                  <c:v>44894</c:v>
                </c:pt>
                <c:pt idx="137">
                  <c:v>44893</c:v>
                </c:pt>
                <c:pt idx="138">
                  <c:v>44890</c:v>
                </c:pt>
                <c:pt idx="139">
                  <c:v>44889</c:v>
                </c:pt>
                <c:pt idx="140">
                  <c:v>44888</c:v>
                </c:pt>
              </c:numCache>
            </c:numRef>
          </c:cat>
          <c:val>
            <c:numRef>
              <c:f>'IR Vols'!$AB$3:$AB$143</c:f>
              <c:numCache>
                <c:formatCode>General</c:formatCode>
                <c:ptCount val="141"/>
                <c:pt idx="0">
                  <c:v>1.8244469469277345</c:v>
                </c:pt>
                <c:pt idx="1">
                  <c:v>1.8402147428504858</c:v>
                </c:pt>
                <c:pt idx="2">
                  <c:v>1.881954063093672</c:v>
                </c:pt>
                <c:pt idx="3">
                  <c:v>1.8795676639105934</c:v>
                </c:pt>
                <c:pt idx="4">
                  <c:v>1.8851774970949342</c:v>
                </c:pt>
                <c:pt idx="5">
                  <c:v>1.8854631213633584</c:v>
                </c:pt>
                <c:pt idx="6">
                  <c:v>1.8837703388256182</c:v>
                </c:pt>
                <c:pt idx="7">
                  <c:v>1.8777475895950568</c:v>
                </c:pt>
                <c:pt idx="8">
                  <c:v>1.8796009665582161</c:v>
                </c:pt>
                <c:pt idx="9">
                  <c:v>1.8707958498521482</c:v>
                </c:pt>
                <c:pt idx="10">
                  <c:v>1.7981291635149816</c:v>
                </c:pt>
                <c:pt idx="11">
                  <c:v>1.7869971413281558</c:v>
                </c:pt>
                <c:pt idx="12">
                  <c:v>1.752226245665589</c:v>
                </c:pt>
                <c:pt idx="13">
                  <c:v>1.7520805727892146</c:v>
                </c:pt>
                <c:pt idx="14">
                  <c:v>1.7756205884120353</c:v>
                </c:pt>
                <c:pt idx="15">
                  <c:v>1.7821234153585732</c:v>
                </c:pt>
                <c:pt idx="16">
                  <c:v>1.767280916675922</c:v>
                </c:pt>
                <c:pt idx="17">
                  <c:v>1.744715909184962</c:v>
                </c:pt>
                <c:pt idx="18">
                  <c:v>1.8810646083008908</c:v>
                </c:pt>
                <c:pt idx="19">
                  <c:v>1.8779098028861996</c:v>
                </c:pt>
                <c:pt idx="20">
                  <c:v>2.1692089515419175</c:v>
                </c:pt>
                <c:pt idx="21">
                  <c:v>2.1826676665397504</c:v>
                </c:pt>
                <c:pt idx="22">
                  <c:v>2.4401466828538192</c:v>
                </c:pt>
                <c:pt idx="23">
                  <c:v>2.4426886969525921</c:v>
                </c:pt>
                <c:pt idx="24">
                  <c:v>2.4449760435213133</c:v>
                </c:pt>
                <c:pt idx="25">
                  <c:v>2.4401446716112578</c:v>
                </c:pt>
                <c:pt idx="26">
                  <c:v>2.4005717882172282</c:v>
                </c:pt>
                <c:pt idx="27">
                  <c:v>2.4037162313489455</c:v>
                </c:pt>
                <c:pt idx="28">
                  <c:v>2.3939420630246513</c:v>
                </c:pt>
                <c:pt idx="29">
                  <c:v>2.3976439408450041</c:v>
                </c:pt>
                <c:pt idx="30">
                  <c:v>2.3899684607311764</c:v>
                </c:pt>
                <c:pt idx="31">
                  <c:v>2.3420309405925441</c:v>
                </c:pt>
                <c:pt idx="32">
                  <c:v>2.3321831013149712</c:v>
                </c:pt>
                <c:pt idx="33">
                  <c:v>2.3420798395556695</c:v>
                </c:pt>
                <c:pt idx="34">
                  <c:v>2.3874613411644869</c:v>
                </c:pt>
                <c:pt idx="35">
                  <c:v>2.3935195024183447</c:v>
                </c:pt>
                <c:pt idx="36">
                  <c:v>2.4036183168750935</c:v>
                </c:pt>
                <c:pt idx="37">
                  <c:v>2.4033645039138709</c:v>
                </c:pt>
                <c:pt idx="38">
                  <c:v>2.4041366246925473</c:v>
                </c:pt>
                <c:pt idx="39">
                  <c:v>2.4103456285680527</c:v>
                </c:pt>
                <c:pt idx="40">
                  <c:v>2.4228527342905002</c:v>
                </c:pt>
                <c:pt idx="41">
                  <c:v>2.4174402542664111</c:v>
                </c:pt>
                <c:pt idx="42">
                  <c:v>2.3866457305072126</c:v>
                </c:pt>
                <c:pt idx="43">
                  <c:v>2.3942766315668456</c:v>
                </c:pt>
                <c:pt idx="44">
                  <c:v>2.396229552329594</c:v>
                </c:pt>
                <c:pt idx="45">
                  <c:v>2.4129507887602424</c:v>
                </c:pt>
                <c:pt idx="46">
                  <c:v>2.4239191483908735</c:v>
                </c:pt>
                <c:pt idx="47">
                  <c:v>2.4208282646873465</c:v>
                </c:pt>
                <c:pt idx="48">
                  <c:v>2.6126307484674167</c:v>
                </c:pt>
                <c:pt idx="49">
                  <c:v>2.613622138290117</c:v>
                </c:pt>
                <c:pt idx="50">
                  <c:v>2.6125784756233594</c:v>
                </c:pt>
                <c:pt idx="51">
                  <c:v>2.6171132968232809</c:v>
                </c:pt>
                <c:pt idx="52">
                  <c:v>2.6162531939864868</c:v>
                </c:pt>
                <c:pt idx="53">
                  <c:v>2.6194305362823878</c:v>
                </c:pt>
                <c:pt idx="54">
                  <c:v>2.6213205762500289</c:v>
                </c:pt>
                <c:pt idx="55">
                  <c:v>2.6180258940282322</c:v>
                </c:pt>
                <c:pt idx="56">
                  <c:v>2.6222606153013057</c:v>
                </c:pt>
                <c:pt idx="57">
                  <c:v>2.7899184626325257</c:v>
                </c:pt>
                <c:pt idx="58">
                  <c:v>2.7740032974411748</c:v>
                </c:pt>
                <c:pt idx="59">
                  <c:v>2.7428297654094429</c:v>
                </c:pt>
                <c:pt idx="60">
                  <c:v>2.7385364588843601</c:v>
                </c:pt>
                <c:pt idx="61">
                  <c:v>2.7746416889208714</c:v>
                </c:pt>
                <c:pt idx="62">
                  <c:v>2.7754527549892609</c:v>
                </c:pt>
                <c:pt idx="63">
                  <c:v>2.7782794888139604</c:v>
                </c:pt>
                <c:pt idx="64">
                  <c:v>2.7448157237635384</c:v>
                </c:pt>
                <c:pt idx="65">
                  <c:v>2.775830690431178</c:v>
                </c:pt>
                <c:pt idx="66">
                  <c:v>2.7758081825701209</c:v>
                </c:pt>
                <c:pt idx="67">
                  <c:v>2.7657100684687297</c:v>
                </c:pt>
                <c:pt idx="68">
                  <c:v>2.7153073840248751</c:v>
                </c:pt>
                <c:pt idx="69">
                  <c:v>2.6997125850848742</c:v>
                </c:pt>
                <c:pt idx="70">
                  <c:v>2.6959931057957207</c:v>
                </c:pt>
                <c:pt idx="71">
                  <c:v>2.6958911910052641</c:v>
                </c:pt>
                <c:pt idx="72">
                  <c:v>2.6955695187357054</c:v>
                </c:pt>
                <c:pt idx="73">
                  <c:v>2.6953116550588971</c:v>
                </c:pt>
                <c:pt idx="74">
                  <c:v>2.7050673551711863</c:v>
                </c:pt>
                <c:pt idx="75">
                  <c:v>2.7196892804209538</c:v>
                </c:pt>
                <c:pt idx="76">
                  <c:v>2.7011539238629245</c:v>
                </c:pt>
                <c:pt idx="77">
                  <c:v>2.708732681317763</c:v>
                </c:pt>
                <c:pt idx="78">
                  <c:v>2.7021468880853736</c:v>
                </c:pt>
                <c:pt idx="79">
                  <c:v>2.7301744145573541</c:v>
                </c:pt>
                <c:pt idx="80">
                  <c:v>2.7713676363736615</c:v>
                </c:pt>
                <c:pt idx="81">
                  <c:v>2.7685793796863023</c:v>
                </c:pt>
                <c:pt idx="82">
                  <c:v>2.7676109922982985</c:v>
                </c:pt>
                <c:pt idx="83">
                  <c:v>2.768994456233532</c:v>
                </c:pt>
                <c:pt idx="84">
                  <c:v>2.6560077033878082</c:v>
                </c:pt>
                <c:pt idx="85">
                  <c:v>2.658177939301694</c:v>
                </c:pt>
                <c:pt idx="86">
                  <c:v>2.4424808619930243</c:v>
                </c:pt>
                <c:pt idx="87">
                  <c:v>2.4330263785778459</c:v>
                </c:pt>
                <c:pt idx="88">
                  <c:v>2.1805585892015817</c:v>
                </c:pt>
                <c:pt idx="89">
                  <c:v>2.1770828787141951</c:v>
                </c:pt>
                <c:pt idx="90">
                  <c:v>2.1739929868395129</c:v>
                </c:pt>
                <c:pt idx="91">
                  <c:v>2.1601743302601562</c:v>
                </c:pt>
                <c:pt idx="92">
                  <c:v>2.2545656794929254</c:v>
                </c:pt>
                <c:pt idx="93">
                  <c:v>2.3215319405290811</c:v>
                </c:pt>
                <c:pt idx="94">
                  <c:v>2.3205376914047502</c:v>
                </c:pt>
                <c:pt idx="95">
                  <c:v>2.3424471903638682</c:v>
                </c:pt>
                <c:pt idx="96">
                  <c:v>2.3501896193534426</c:v>
                </c:pt>
                <c:pt idx="97">
                  <c:v>2.5315560857719994</c:v>
                </c:pt>
                <c:pt idx="98">
                  <c:v>2.5670019857460398</c:v>
                </c:pt>
                <c:pt idx="99">
                  <c:v>2.5762262008709342</c:v>
                </c:pt>
                <c:pt idx="100">
                  <c:v>2.5427193547451723</c:v>
                </c:pt>
                <c:pt idx="101">
                  <c:v>2.5952170669043846</c:v>
                </c:pt>
                <c:pt idx="102">
                  <c:v>2.5903127194568616</c:v>
                </c:pt>
                <c:pt idx="103">
                  <c:v>2.6431381320486391</c:v>
                </c:pt>
                <c:pt idx="104">
                  <c:v>2.6685246732641019</c:v>
                </c:pt>
                <c:pt idx="105">
                  <c:v>2.8728648792427505</c:v>
                </c:pt>
                <c:pt idx="106">
                  <c:v>2.862049260178285</c:v>
                </c:pt>
                <c:pt idx="107">
                  <c:v>2.8756601567733804</c:v>
                </c:pt>
                <c:pt idx="108">
                  <c:v>2.8744430095830453</c:v>
                </c:pt>
                <c:pt idx="109">
                  <c:v>2.8648934317601982</c:v>
                </c:pt>
                <c:pt idx="110">
                  <c:v>2.9764139113991659</c:v>
                </c:pt>
                <c:pt idx="111">
                  <c:v>3.059608206612114</c:v>
                </c:pt>
                <c:pt idx="112">
                  <c:v>3.0861747205988475</c:v>
                </c:pt>
                <c:pt idx="113">
                  <c:v>3.6041674360681664</c:v>
                </c:pt>
                <c:pt idx="114">
                  <c:v>3.5676265658863331</c:v>
                </c:pt>
                <c:pt idx="115">
                  <c:v>3.8634089357120369</c:v>
                </c:pt>
                <c:pt idx="116">
                  <c:v>4.0964939481891527</c:v>
                </c:pt>
                <c:pt idx="117">
                  <c:v>4.2168411556683463</c:v>
                </c:pt>
                <c:pt idx="118">
                  <c:v>4.2636930008165974</c:v>
                </c:pt>
                <c:pt idx="119">
                  <c:v>4.2598719587351628</c:v>
                </c:pt>
                <c:pt idx="120">
                  <c:v>4.3813538514337083</c:v>
                </c:pt>
                <c:pt idx="121">
                  <c:v>4.4931787258691891</c:v>
                </c:pt>
                <c:pt idx="122">
                  <c:v>4.6105437473140842</c:v>
                </c:pt>
                <c:pt idx="123">
                  <c:v>4.5382275559580378</c:v>
                </c:pt>
                <c:pt idx="124">
                  <c:v>4.545465115758855</c:v>
                </c:pt>
                <c:pt idx="125">
                  <c:v>4.5505371434374373</c:v>
                </c:pt>
                <c:pt idx="126">
                  <c:v>4.5707203571268717</c:v>
                </c:pt>
                <c:pt idx="127">
                  <c:v>4.5538567072438818</c:v>
                </c:pt>
                <c:pt idx="128">
                  <c:v>4.5890744347851014</c:v>
                </c:pt>
                <c:pt idx="129">
                  <c:v>4.623529991017624</c:v>
                </c:pt>
                <c:pt idx="130">
                  <c:v>4.6572420957331051</c:v>
                </c:pt>
                <c:pt idx="131">
                  <c:v>4.6736259573111205</c:v>
                </c:pt>
                <c:pt idx="132">
                  <c:v>4.7051030910487892</c:v>
                </c:pt>
                <c:pt idx="133">
                  <c:v>4.7447017479609057</c:v>
                </c:pt>
                <c:pt idx="134">
                  <c:v>4.7854211277204133</c:v>
                </c:pt>
                <c:pt idx="135">
                  <c:v>4.8272158865766057</c:v>
                </c:pt>
                <c:pt idx="136">
                  <c:v>4.8697960725047817</c:v>
                </c:pt>
                <c:pt idx="137">
                  <c:v>4.9138669303593732</c:v>
                </c:pt>
                <c:pt idx="138">
                  <c:v>4.9588276091209673</c:v>
                </c:pt>
                <c:pt idx="139">
                  <c:v>5.0049029429878003</c:v>
                </c:pt>
                <c:pt idx="140">
                  <c:v>5.0452927567144243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82A-4E74-9235-BD4065404F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5723143"/>
        <c:axId val="175724783"/>
      </c:lineChart>
      <c:dateAx>
        <c:axId val="175723143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724783"/>
        <c:crosses val="autoZero"/>
        <c:auto val="1"/>
        <c:lblOffset val="100"/>
        <c:baseTimeUnit val="days"/>
      </c:dateAx>
      <c:valAx>
        <c:axId val="175724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7231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'FX Vols'!$X$2</c:f>
              <c:strCache>
                <c:ptCount val="1"/>
                <c:pt idx="0">
                  <c:v>3Y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'FX Vols'!$P$3:$P$155</c:f>
              <c:numCache>
                <c:formatCode>m/d/yyyy</c:formatCode>
                <c:ptCount val="153"/>
                <c:pt idx="0">
                  <c:v>45107</c:v>
                </c:pt>
                <c:pt idx="1">
                  <c:v>45104</c:v>
                </c:pt>
                <c:pt idx="2">
                  <c:v>45103</c:v>
                </c:pt>
                <c:pt idx="3">
                  <c:v>45100</c:v>
                </c:pt>
                <c:pt idx="4">
                  <c:v>45099</c:v>
                </c:pt>
                <c:pt idx="5">
                  <c:v>45098</c:v>
                </c:pt>
                <c:pt idx="6">
                  <c:v>45097</c:v>
                </c:pt>
                <c:pt idx="7">
                  <c:v>45093</c:v>
                </c:pt>
                <c:pt idx="8">
                  <c:v>45092</c:v>
                </c:pt>
                <c:pt idx="9">
                  <c:v>45091</c:v>
                </c:pt>
                <c:pt idx="10">
                  <c:v>45090</c:v>
                </c:pt>
                <c:pt idx="11">
                  <c:v>45086</c:v>
                </c:pt>
                <c:pt idx="12">
                  <c:v>45085</c:v>
                </c:pt>
                <c:pt idx="13">
                  <c:v>45084</c:v>
                </c:pt>
                <c:pt idx="14">
                  <c:v>45083</c:v>
                </c:pt>
                <c:pt idx="15">
                  <c:v>45082</c:v>
                </c:pt>
                <c:pt idx="16">
                  <c:v>45079</c:v>
                </c:pt>
                <c:pt idx="17">
                  <c:v>45078</c:v>
                </c:pt>
                <c:pt idx="18">
                  <c:v>45076</c:v>
                </c:pt>
                <c:pt idx="19">
                  <c:v>45075</c:v>
                </c:pt>
                <c:pt idx="20">
                  <c:v>45072</c:v>
                </c:pt>
                <c:pt idx="21">
                  <c:v>45071</c:v>
                </c:pt>
                <c:pt idx="22">
                  <c:v>45070</c:v>
                </c:pt>
                <c:pt idx="23">
                  <c:v>45069</c:v>
                </c:pt>
                <c:pt idx="24">
                  <c:v>45068</c:v>
                </c:pt>
                <c:pt idx="25">
                  <c:v>45065</c:v>
                </c:pt>
                <c:pt idx="26">
                  <c:v>45063</c:v>
                </c:pt>
                <c:pt idx="27">
                  <c:v>45062</c:v>
                </c:pt>
                <c:pt idx="28">
                  <c:v>45061</c:v>
                </c:pt>
                <c:pt idx="29">
                  <c:v>45058</c:v>
                </c:pt>
                <c:pt idx="30">
                  <c:v>45057</c:v>
                </c:pt>
                <c:pt idx="31">
                  <c:v>45056</c:v>
                </c:pt>
                <c:pt idx="32">
                  <c:v>45051</c:v>
                </c:pt>
                <c:pt idx="33">
                  <c:v>45050</c:v>
                </c:pt>
                <c:pt idx="34">
                  <c:v>45049</c:v>
                </c:pt>
                <c:pt idx="35">
                  <c:v>45048</c:v>
                </c:pt>
                <c:pt idx="36">
                  <c:v>45044</c:v>
                </c:pt>
                <c:pt idx="37">
                  <c:v>45043</c:v>
                </c:pt>
                <c:pt idx="38">
                  <c:v>45042</c:v>
                </c:pt>
                <c:pt idx="39">
                  <c:v>45041</c:v>
                </c:pt>
                <c:pt idx="40">
                  <c:v>45040</c:v>
                </c:pt>
                <c:pt idx="41">
                  <c:v>45037</c:v>
                </c:pt>
                <c:pt idx="42">
                  <c:v>45036</c:v>
                </c:pt>
                <c:pt idx="43">
                  <c:v>45035</c:v>
                </c:pt>
                <c:pt idx="44">
                  <c:v>45034</c:v>
                </c:pt>
                <c:pt idx="45">
                  <c:v>45033</c:v>
                </c:pt>
                <c:pt idx="46">
                  <c:v>45030</c:v>
                </c:pt>
                <c:pt idx="47">
                  <c:v>45029</c:v>
                </c:pt>
                <c:pt idx="48">
                  <c:v>45028</c:v>
                </c:pt>
                <c:pt idx="49">
                  <c:v>45027</c:v>
                </c:pt>
                <c:pt idx="50">
                  <c:v>45026</c:v>
                </c:pt>
                <c:pt idx="51">
                  <c:v>45023</c:v>
                </c:pt>
                <c:pt idx="52">
                  <c:v>45022</c:v>
                </c:pt>
                <c:pt idx="53">
                  <c:v>45021</c:v>
                </c:pt>
                <c:pt idx="54">
                  <c:v>45020</c:v>
                </c:pt>
                <c:pt idx="55">
                  <c:v>45019</c:v>
                </c:pt>
                <c:pt idx="56">
                  <c:v>45016</c:v>
                </c:pt>
                <c:pt idx="57">
                  <c:v>45015</c:v>
                </c:pt>
                <c:pt idx="58">
                  <c:v>45014</c:v>
                </c:pt>
                <c:pt idx="59">
                  <c:v>45013</c:v>
                </c:pt>
                <c:pt idx="60">
                  <c:v>45012</c:v>
                </c:pt>
                <c:pt idx="61">
                  <c:v>45009</c:v>
                </c:pt>
                <c:pt idx="62">
                  <c:v>45008</c:v>
                </c:pt>
                <c:pt idx="63">
                  <c:v>45007</c:v>
                </c:pt>
                <c:pt idx="64">
                  <c:v>45006</c:v>
                </c:pt>
                <c:pt idx="65">
                  <c:v>45005</c:v>
                </c:pt>
                <c:pt idx="66">
                  <c:v>45002</c:v>
                </c:pt>
                <c:pt idx="67">
                  <c:v>45001</c:v>
                </c:pt>
                <c:pt idx="68">
                  <c:v>45000</c:v>
                </c:pt>
                <c:pt idx="69">
                  <c:v>44999</c:v>
                </c:pt>
                <c:pt idx="70">
                  <c:v>44998</c:v>
                </c:pt>
                <c:pt idx="71">
                  <c:v>44995</c:v>
                </c:pt>
                <c:pt idx="72">
                  <c:v>44994</c:v>
                </c:pt>
                <c:pt idx="73">
                  <c:v>44992</c:v>
                </c:pt>
                <c:pt idx="74">
                  <c:v>44991</c:v>
                </c:pt>
                <c:pt idx="75">
                  <c:v>44988</c:v>
                </c:pt>
                <c:pt idx="76">
                  <c:v>44987</c:v>
                </c:pt>
                <c:pt idx="77">
                  <c:v>44986</c:v>
                </c:pt>
                <c:pt idx="78">
                  <c:v>44985</c:v>
                </c:pt>
                <c:pt idx="79">
                  <c:v>44984</c:v>
                </c:pt>
                <c:pt idx="80">
                  <c:v>44979</c:v>
                </c:pt>
                <c:pt idx="81">
                  <c:v>44978</c:v>
                </c:pt>
                <c:pt idx="82">
                  <c:v>44977</c:v>
                </c:pt>
                <c:pt idx="83">
                  <c:v>44974</c:v>
                </c:pt>
                <c:pt idx="84">
                  <c:v>44973</c:v>
                </c:pt>
                <c:pt idx="85">
                  <c:v>44972</c:v>
                </c:pt>
                <c:pt idx="86">
                  <c:v>44971</c:v>
                </c:pt>
                <c:pt idx="87">
                  <c:v>44970</c:v>
                </c:pt>
                <c:pt idx="88">
                  <c:v>44967</c:v>
                </c:pt>
                <c:pt idx="89">
                  <c:v>44966</c:v>
                </c:pt>
                <c:pt idx="90">
                  <c:v>44965</c:v>
                </c:pt>
                <c:pt idx="91">
                  <c:v>44964</c:v>
                </c:pt>
                <c:pt idx="92">
                  <c:v>44963</c:v>
                </c:pt>
                <c:pt idx="93">
                  <c:v>44960</c:v>
                </c:pt>
                <c:pt idx="94">
                  <c:v>44959</c:v>
                </c:pt>
                <c:pt idx="95">
                  <c:v>44958</c:v>
                </c:pt>
                <c:pt idx="96">
                  <c:v>44957</c:v>
                </c:pt>
                <c:pt idx="97">
                  <c:v>44956</c:v>
                </c:pt>
                <c:pt idx="98">
                  <c:v>44953</c:v>
                </c:pt>
                <c:pt idx="99">
                  <c:v>44952</c:v>
                </c:pt>
                <c:pt idx="100">
                  <c:v>44951</c:v>
                </c:pt>
                <c:pt idx="101">
                  <c:v>44950</c:v>
                </c:pt>
                <c:pt idx="102">
                  <c:v>44949</c:v>
                </c:pt>
                <c:pt idx="103">
                  <c:v>44946</c:v>
                </c:pt>
                <c:pt idx="104">
                  <c:v>44945</c:v>
                </c:pt>
                <c:pt idx="105">
                  <c:v>44944</c:v>
                </c:pt>
                <c:pt idx="106">
                  <c:v>44943</c:v>
                </c:pt>
                <c:pt idx="107">
                  <c:v>44942</c:v>
                </c:pt>
                <c:pt idx="108">
                  <c:v>44939</c:v>
                </c:pt>
                <c:pt idx="109">
                  <c:v>44938</c:v>
                </c:pt>
                <c:pt idx="110">
                  <c:v>44937</c:v>
                </c:pt>
                <c:pt idx="111">
                  <c:v>44936</c:v>
                </c:pt>
                <c:pt idx="112">
                  <c:v>44935</c:v>
                </c:pt>
                <c:pt idx="113">
                  <c:v>44925</c:v>
                </c:pt>
                <c:pt idx="114">
                  <c:v>44924</c:v>
                </c:pt>
                <c:pt idx="115">
                  <c:v>44923</c:v>
                </c:pt>
                <c:pt idx="116">
                  <c:v>44922</c:v>
                </c:pt>
                <c:pt idx="117">
                  <c:v>44921</c:v>
                </c:pt>
                <c:pt idx="118">
                  <c:v>44918</c:v>
                </c:pt>
                <c:pt idx="119">
                  <c:v>44917</c:v>
                </c:pt>
                <c:pt idx="120">
                  <c:v>44916</c:v>
                </c:pt>
                <c:pt idx="121">
                  <c:v>44915</c:v>
                </c:pt>
                <c:pt idx="122">
                  <c:v>44914</c:v>
                </c:pt>
                <c:pt idx="123">
                  <c:v>44911</c:v>
                </c:pt>
                <c:pt idx="124">
                  <c:v>44910</c:v>
                </c:pt>
                <c:pt idx="125">
                  <c:v>44909</c:v>
                </c:pt>
                <c:pt idx="126">
                  <c:v>44908</c:v>
                </c:pt>
                <c:pt idx="127">
                  <c:v>44907</c:v>
                </c:pt>
                <c:pt idx="128">
                  <c:v>44904</c:v>
                </c:pt>
                <c:pt idx="129">
                  <c:v>44903</c:v>
                </c:pt>
                <c:pt idx="130">
                  <c:v>44902</c:v>
                </c:pt>
                <c:pt idx="131">
                  <c:v>44901</c:v>
                </c:pt>
                <c:pt idx="132">
                  <c:v>44900</c:v>
                </c:pt>
                <c:pt idx="133">
                  <c:v>44897</c:v>
                </c:pt>
                <c:pt idx="134">
                  <c:v>44896</c:v>
                </c:pt>
                <c:pt idx="135">
                  <c:v>44895</c:v>
                </c:pt>
                <c:pt idx="136">
                  <c:v>44894</c:v>
                </c:pt>
                <c:pt idx="137">
                  <c:v>44893</c:v>
                </c:pt>
                <c:pt idx="138">
                  <c:v>44890</c:v>
                </c:pt>
                <c:pt idx="139">
                  <c:v>44889</c:v>
                </c:pt>
                <c:pt idx="140">
                  <c:v>44888</c:v>
                </c:pt>
                <c:pt idx="141">
                  <c:v>44887</c:v>
                </c:pt>
                <c:pt idx="142">
                  <c:v>44886</c:v>
                </c:pt>
                <c:pt idx="143">
                  <c:v>44883</c:v>
                </c:pt>
                <c:pt idx="144">
                  <c:v>44882</c:v>
                </c:pt>
                <c:pt idx="145">
                  <c:v>44881</c:v>
                </c:pt>
                <c:pt idx="146">
                  <c:v>44880</c:v>
                </c:pt>
                <c:pt idx="147">
                  <c:v>44879</c:v>
                </c:pt>
                <c:pt idx="148">
                  <c:v>44876</c:v>
                </c:pt>
                <c:pt idx="149">
                  <c:v>44875</c:v>
                </c:pt>
                <c:pt idx="150">
                  <c:v>44874</c:v>
                </c:pt>
                <c:pt idx="151">
                  <c:v>44873</c:v>
                </c:pt>
                <c:pt idx="152">
                  <c:v>44872</c:v>
                </c:pt>
              </c:numCache>
            </c:numRef>
          </c:cat>
          <c:val>
            <c:numRef>
              <c:f>'FX Vols'!$X$3:$X$155</c:f>
              <c:numCache>
                <c:formatCode>0.0%</c:formatCode>
                <c:ptCount val="153"/>
                <c:pt idx="0">
                  <c:v>0.15311708021124296</c:v>
                </c:pt>
                <c:pt idx="1">
                  <c:v>0.13642742063246122</c:v>
                </c:pt>
                <c:pt idx="2">
                  <c:v>0.13725595672598737</c:v>
                </c:pt>
                <c:pt idx="3">
                  <c:v>0.13708313451450935</c:v>
                </c:pt>
                <c:pt idx="4">
                  <c:v>0.13740107725971756</c:v>
                </c:pt>
                <c:pt idx="5">
                  <c:v>0.13913379364035158</c:v>
                </c:pt>
                <c:pt idx="6">
                  <c:v>0.13956615249893073</c:v>
                </c:pt>
                <c:pt idx="7">
                  <c:v>0.12949585995277946</c:v>
                </c:pt>
                <c:pt idx="8">
                  <c:v>0.1293559617019357</c:v>
                </c:pt>
                <c:pt idx="9">
                  <c:v>0.13150410416249214</c:v>
                </c:pt>
                <c:pt idx="10">
                  <c:v>0.13161232053518473</c:v>
                </c:pt>
                <c:pt idx="11">
                  <c:v>0.12688630054798866</c:v>
                </c:pt>
                <c:pt idx="12">
                  <c:v>0.12794592928906265</c:v>
                </c:pt>
                <c:pt idx="13">
                  <c:v>0.12730501138714509</c:v>
                </c:pt>
                <c:pt idx="14">
                  <c:v>0.13144726085551978</c:v>
                </c:pt>
                <c:pt idx="15">
                  <c:v>0.1314947240512111</c:v>
                </c:pt>
                <c:pt idx="16">
                  <c:v>0.12998726092518331</c:v>
                </c:pt>
                <c:pt idx="17">
                  <c:v>0.12717174814760457</c:v>
                </c:pt>
                <c:pt idx="18">
                  <c:v>0.12743863242013495</c:v>
                </c:pt>
                <c:pt idx="19">
                  <c:v>0.12676762337088243</c:v>
                </c:pt>
                <c:pt idx="20">
                  <c:v>0.12735790241483219</c:v>
                </c:pt>
                <c:pt idx="21">
                  <c:v>0.12731759949915822</c:v>
                </c:pt>
                <c:pt idx="22">
                  <c:v>0.12846527869777064</c:v>
                </c:pt>
                <c:pt idx="23">
                  <c:v>0.12925758161650633</c:v>
                </c:pt>
                <c:pt idx="24">
                  <c:v>0.13046118223935671</c:v>
                </c:pt>
                <c:pt idx="25">
                  <c:v>0.13792118818315638</c:v>
                </c:pt>
                <c:pt idx="26">
                  <c:v>0.1379905142197965</c:v>
                </c:pt>
                <c:pt idx="27">
                  <c:v>0.13676856851784852</c:v>
                </c:pt>
                <c:pt idx="28">
                  <c:v>0.14079568294684144</c:v>
                </c:pt>
                <c:pt idx="29">
                  <c:v>0.13706633024523973</c:v>
                </c:pt>
                <c:pt idx="30">
                  <c:v>0.13604374435712799</c:v>
                </c:pt>
                <c:pt idx="31">
                  <c:v>0.13545819578986831</c:v>
                </c:pt>
                <c:pt idx="32">
                  <c:v>0.13219313026635374</c:v>
                </c:pt>
                <c:pt idx="33">
                  <c:v>0.13220438320729538</c:v>
                </c:pt>
                <c:pt idx="34">
                  <c:v>0.12660437870860755</c:v>
                </c:pt>
                <c:pt idx="35">
                  <c:v>0.12734315861778067</c:v>
                </c:pt>
                <c:pt idx="36">
                  <c:v>0.12645552023856152</c:v>
                </c:pt>
                <c:pt idx="37">
                  <c:v>0.12252627213148272</c:v>
                </c:pt>
                <c:pt idx="38">
                  <c:v>0.12178801242863985</c:v>
                </c:pt>
                <c:pt idx="39">
                  <c:v>0.12311568969308004</c:v>
                </c:pt>
                <c:pt idx="40">
                  <c:v>0.12314703262463376</c:v>
                </c:pt>
                <c:pt idx="41">
                  <c:v>0.12330654328095879</c:v>
                </c:pt>
                <c:pt idx="42">
                  <c:v>0.12416051176044232</c:v>
                </c:pt>
                <c:pt idx="43">
                  <c:v>0.12762873216320167</c:v>
                </c:pt>
                <c:pt idx="44">
                  <c:v>0.12933488791415154</c:v>
                </c:pt>
                <c:pt idx="45">
                  <c:v>0.13734708069856361</c:v>
                </c:pt>
                <c:pt idx="46">
                  <c:v>0.13529826269238018</c:v>
                </c:pt>
                <c:pt idx="47">
                  <c:v>0.14812470205740993</c:v>
                </c:pt>
                <c:pt idx="48">
                  <c:v>0.15710804024795375</c:v>
                </c:pt>
                <c:pt idx="49">
                  <c:v>0.1583339776082103</c:v>
                </c:pt>
                <c:pt idx="50">
                  <c:v>0.16559306554556597</c:v>
                </c:pt>
                <c:pt idx="51">
                  <c:v>0.17055606354449879</c:v>
                </c:pt>
                <c:pt idx="52">
                  <c:v>0.17367620831947914</c:v>
                </c:pt>
                <c:pt idx="53">
                  <c:v>0.1712203348381573</c:v>
                </c:pt>
                <c:pt idx="54">
                  <c:v>0.18391565295525789</c:v>
                </c:pt>
                <c:pt idx="55">
                  <c:v>0.18686302326339788</c:v>
                </c:pt>
                <c:pt idx="56">
                  <c:v>0.19099122950278105</c:v>
                </c:pt>
                <c:pt idx="57">
                  <c:v>0.20920215576178663</c:v>
                </c:pt>
                <c:pt idx="58">
                  <c:v>0.2091425184279288</c:v>
                </c:pt>
                <c:pt idx="59">
                  <c:v>0.20914534523182601</c:v>
                </c:pt>
                <c:pt idx="60">
                  <c:v>0.21148596313790877</c:v>
                </c:pt>
                <c:pt idx="61">
                  <c:v>0.21100027781923417</c:v>
                </c:pt>
                <c:pt idx="62">
                  <c:v>0.21120856150131448</c:v>
                </c:pt>
                <c:pt idx="63">
                  <c:v>0.21079191154168406</c:v>
                </c:pt>
                <c:pt idx="64">
                  <c:v>0.21067098412921861</c:v>
                </c:pt>
                <c:pt idx="65">
                  <c:v>0.20999519880658746</c:v>
                </c:pt>
                <c:pt idx="66">
                  <c:v>0.20998700846725826</c:v>
                </c:pt>
                <c:pt idx="67">
                  <c:v>0.21055173535745667</c:v>
                </c:pt>
                <c:pt idx="68">
                  <c:v>0.21048138562204569</c:v>
                </c:pt>
                <c:pt idx="69">
                  <c:v>0.21142960399718486</c:v>
                </c:pt>
                <c:pt idx="70">
                  <c:v>0.21176687887174625</c:v>
                </c:pt>
                <c:pt idx="71">
                  <c:v>0.20988194973724569</c:v>
                </c:pt>
                <c:pt idx="72">
                  <c:v>0.20934923057164379</c:v>
                </c:pt>
                <c:pt idx="73">
                  <c:v>0.21038342364103724</c:v>
                </c:pt>
                <c:pt idx="74">
                  <c:v>0.21039902476562425</c:v>
                </c:pt>
                <c:pt idx="75">
                  <c:v>0.20864949054618687</c:v>
                </c:pt>
                <c:pt idx="76">
                  <c:v>0.20864293671402312</c:v>
                </c:pt>
                <c:pt idx="77">
                  <c:v>0.20815834629073968</c:v>
                </c:pt>
                <c:pt idx="78">
                  <c:v>0.20787746454891812</c:v>
                </c:pt>
                <c:pt idx="79">
                  <c:v>0.20858330697207064</c:v>
                </c:pt>
                <c:pt idx="80">
                  <c:v>0.2070997967882959</c:v>
                </c:pt>
                <c:pt idx="81">
                  <c:v>0.20709600204250736</c:v>
                </c:pt>
                <c:pt idx="82">
                  <c:v>0.20698106405277752</c:v>
                </c:pt>
                <c:pt idx="83">
                  <c:v>0.20708508845229265</c:v>
                </c:pt>
                <c:pt idx="84">
                  <c:v>0.20703458864134294</c:v>
                </c:pt>
                <c:pt idx="85">
                  <c:v>0.20730237867090309</c:v>
                </c:pt>
                <c:pt idx="86">
                  <c:v>0.20731682750528618</c:v>
                </c:pt>
                <c:pt idx="87">
                  <c:v>0.20737763144021132</c:v>
                </c:pt>
                <c:pt idx="88">
                  <c:v>0.20727253229328182</c:v>
                </c:pt>
                <c:pt idx="89">
                  <c:v>0.20632972585638595</c:v>
                </c:pt>
                <c:pt idx="90">
                  <c:v>0.20599039825736309</c:v>
                </c:pt>
                <c:pt idx="91">
                  <c:v>0.20236113930624428</c:v>
                </c:pt>
                <c:pt idx="92">
                  <c:v>0.20269836835821092</c:v>
                </c:pt>
                <c:pt idx="93">
                  <c:v>0.20272678422478047</c:v>
                </c:pt>
                <c:pt idx="94">
                  <c:v>0.19940400026437344</c:v>
                </c:pt>
                <c:pt idx="95">
                  <c:v>0.19987054999000664</c:v>
                </c:pt>
                <c:pt idx="96">
                  <c:v>0.19977108386248188</c:v>
                </c:pt>
                <c:pt idx="97">
                  <c:v>0.20421031349764038</c:v>
                </c:pt>
                <c:pt idx="98">
                  <c:v>0.20357280111740078</c:v>
                </c:pt>
                <c:pt idx="99">
                  <c:v>0.20313540417930601</c:v>
                </c:pt>
                <c:pt idx="100">
                  <c:v>0.20342475916770525</c:v>
                </c:pt>
                <c:pt idx="101">
                  <c:v>0.20535069584677532</c:v>
                </c:pt>
                <c:pt idx="102">
                  <c:v>0.20695928745881439</c:v>
                </c:pt>
                <c:pt idx="103">
                  <c:v>0.2069609916145167</c:v>
                </c:pt>
                <c:pt idx="104">
                  <c:v>0.20688831335198934</c:v>
                </c:pt>
                <c:pt idx="105">
                  <c:v>0.20596856244512454</c:v>
                </c:pt>
                <c:pt idx="106">
                  <c:v>0.20965791795787331</c:v>
                </c:pt>
                <c:pt idx="107">
                  <c:v>0.21224247730833362</c:v>
                </c:pt>
                <c:pt idx="108">
                  <c:v>0.21168552334823101</c:v>
                </c:pt>
                <c:pt idx="109">
                  <c:v>0.21898763359027973</c:v>
                </c:pt>
                <c:pt idx="110">
                  <c:v>0.21838958486681714</c:v>
                </c:pt>
                <c:pt idx="111">
                  <c:v>0.21470164392507277</c:v>
                </c:pt>
                <c:pt idx="112">
                  <c:v>0.22186076937560642</c:v>
                </c:pt>
                <c:pt idx="113">
                  <c:v>0.21699635019504301</c:v>
                </c:pt>
                <c:pt idx="114">
                  <c:v>0.21286588716585206</c:v>
                </c:pt>
                <c:pt idx="115">
                  <c:v>0.21164961371337823</c:v>
                </c:pt>
                <c:pt idx="116">
                  <c:v>0.20673752960721486</c:v>
                </c:pt>
                <c:pt idx="117">
                  <c:v>0.21428441413030661</c:v>
                </c:pt>
                <c:pt idx="118">
                  <c:v>0.22388948761371127</c:v>
                </c:pt>
                <c:pt idx="119">
                  <c:v>0.22354847159965072</c:v>
                </c:pt>
                <c:pt idx="120">
                  <c:v>0.21452241936984084</c:v>
                </c:pt>
                <c:pt idx="121">
                  <c:v>0.21196032877392837</c:v>
                </c:pt>
                <c:pt idx="122">
                  <c:v>0.20709199638973788</c:v>
                </c:pt>
                <c:pt idx="123">
                  <c:v>0.1884585570815156</c:v>
                </c:pt>
                <c:pt idx="124">
                  <c:v>0.18850736988830721</c:v>
                </c:pt>
                <c:pt idx="125">
                  <c:v>0.19160079900397678</c:v>
                </c:pt>
                <c:pt idx="126">
                  <c:v>0.18835547794166249</c:v>
                </c:pt>
                <c:pt idx="127">
                  <c:v>0.18833304517376076</c:v>
                </c:pt>
                <c:pt idx="128">
                  <c:v>0.18828760355862464</c:v>
                </c:pt>
                <c:pt idx="129">
                  <c:v>0.18820739420922264</c:v>
                </c:pt>
                <c:pt idx="130">
                  <c:v>0.18827579090102944</c:v>
                </c:pt>
                <c:pt idx="131">
                  <c:v>0.18874146106917983</c:v>
                </c:pt>
                <c:pt idx="132">
                  <c:v>0.18894072786912081</c:v>
                </c:pt>
                <c:pt idx="133">
                  <c:v>0.18900354812001299</c:v>
                </c:pt>
                <c:pt idx="134">
                  <c:v>0.18950411271414536</c:v>
                </c:pt>
                <c:pt idx="135">
                  <c:v>0.18909555180300047</c:v>
                </c:pt>
                <c:pt idx="136">
                  <c:v>0.18847760355884755</c:v>
                </c:pt>
                <c:pt idx="137">
                  <c:v>0.18985027414118191</c:v>
                </c:pt>
                <c:pt idx="138">
                  <c:v>0.19128045076517872</c:v>
                </c:pt>
                <c:pt idx="139">
                  <c:v>0.19231945332913539</c:v>
                </c:pt>
                <c:pt idx="140">
                  <c:v>0.19395335083918036</c:v>
                </c:pt>
                <c:pt idx="141">
                  <c:v>0.19563537252391294</c:v>
                </c:pt>
                <c:pt idx="142">
                  <c:v>0.19726075536696272</c:v>
                </c:pt>
                <c:pt idx="143">
                  <c:v>0.19907117050628811</c:v>
                </c:pt>
                <c:pt idx="144">
                  <c:v>0.20086166825320109</c:v>
                </c:pt>
                <c:pt idx="145">
                  <c:v>0.2024534464538737</c:v>
                </c:pt>
                <c:pt idx="146">
                  <c:v>0.20250370302780596</c:v>
                </c:pt>
                <c:pt idx="147">
                  <c:v>0.20441756487019189</c:v>
                </c:pt>
                <c:pt idx="148">
                  <c:v>0.20636649596580284</c:v>
                </c:pt>
                <c:pt idx="149">
                  <c:v>0.2075709792781299</c:v>
                </c:pt>
                <c:pt idx="150">
                  <c:v>0.2091058126927319</c:v>
                </c:pt>
                <c:pt idx="151">
                  <c:v>0.21003138628046655</c:v>
                </c:pt>
                <c:pt idx="152">
                  <c:v>0.21227485956840256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A9-4A2B-A657-8BFDDD055E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556447"/>
        <c:axId val="179560383"/>
      </c:lineChart>
      <c:dateAx>
        <c:axId val="179556447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560383"/>
        <c:crosses val="autoZero"/>
        <c:auto val="1"/>
        <c:lblOffset val="100"/>
        <c:baseTimeUnit val="days"/>
      </c:dateAx>
      <c:valAx>
        <c:axId val="179560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5564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://B29A764935D26D67DE484390132166D2.dms.sberbank.ru/B29A764935D26D67DE484390132166D2-426FE35CFE85B8B1F92EBB5B8153BFEA-61182683F2E33E7072DD7846BA67114B/1.png" TargetMode="Externa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http://B29A764935D26D67DE484390132166D2.dms.sberbank.ru/B29A764935D26D67DE484390132166D2-426FE35CFE85B8B1F92EBB5B8153BFEA-61182683F2E33E7072DD7846BA67114B/1.png" TargetMode="Externa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http://B29A764935D26D67DE484390132166D2.dms.sberbank.ru/B29A764935D26D67DE484390132166D2-426FE35CFE85B8B1F92EBB5B8153BFEA-61182683F2E33E7072DD7846BA67114B/1.png" TargetMode="Externa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http://B29A764935D26D67DE484390132166D2.dms.sberbank.ru/B29A764935D26D67DE484390132166D2-426FE35CFE85B8B1F92EBB5B8153BFEA-61182683F2E33E7072DD7846BA67114B/1.png" TargetMode="External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http://B29A764935D26D67DE484390132166D2.dms.sberbank.ru/B29A764935D26D67DE484390132166D2-426FE35CFE85B8B1F92EBB5B8153BFEA-61182683F2E33E7072DD7846BA67114B/1.png" TargetMode="Externa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http://B29A764935D26D67DE484390132166D2.dms.sberbank.ru/B29A764935D26D67DE484390132166D2-426FE35CFE85B8B1F92EBB5B8153BFEA-61182683F2E33E7072DD7846BA67114B/1.png" TargetMode="External"/><Relationship Id="rId1" Type="http://schemas.openxmlformats.org/officeDocument/2006/relationships/chart" Target="../charts/chart3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http://B29A764935D26D67DE484390132166D2.dms.sberbank.ru/B29A764935D26D67DE484390132166D2-426FE35CFE85B8B1F92EBB5B8153BFEA-61182683F2E33E7072DD7846BA67114B/1.png" TargetMode="External"/><Relationship Id="rId1" Type="http://schemas.openxmlformats.org/officeDocument/2006/relationships/chart" Target="../charts/chart4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http://B29A764935D26D67DE484390132166D2.dms.sberbank.ru/B29A764935D26D67DE484390132166D2-426FE35CFE85B8B1F92EBB5B8153BFEA-61182683F2E33E7072DD7846BA67114B/1.png" TargetMode="Externa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http://B29A764935D26D67DE484390132166D2.dms.sberbank.ru/B29A764935D26D67DE484390132166D2-426FE35CFE85B8B1F92EBB5B8153BFEA-61182683F2E33E7072DD7846BA67114B/1.png" TargetMode="Externa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http://B29A764935D26D67DE484390132166D2.dms.sberbank.ru/B29A764935D26D67DE484390132166D2-426FE35CFE85B8B1F92EBB5B8153BFEA-61182683F2E33E7072DD7846BA67114B/1.png" TargetMode="Externa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http://B29A764935D26D67DE484390132166D2.dms.sberbank.ru/B29A764935D26D67DE484390132166D2-426FE35CFE85B8B1F92EBB5B8153BFEA-61182683F2E33E7072DD7846BA67114B/1.png" TargetMode="Externa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http://B29A764935D26D67DE484390132166D2.dms.sberbank.ru/B29A764935D26D67DE484390132166D2-426FE35CFE85B8B1F92EBB5B8153BFEA-61182683F2E33E7072DD7846BA67114B/1.png" TargetMode="Externa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http://B29A764935D26D67DE484390132166D2.dms.sberbank.ru/B29A764935D26D67DE484390132166D2-426FE35CFE85B8B1F92EBB5B8153BFEA-61182683F2E33E7072DD7846BA67114B/1.png" TargetMode="Externa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http://B29A764935D26D67DE484390132166D2.dms.sberbank.ru/B29A764935D26D67DE484390132166D2-426FE35CFE85B8B1F92EBB5B8153BFEA-61182683F2E33E7072DD7846BA67114B/1.png" TargetMode="Externa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http://B29A764935D26D67DE484390132166D2.dms.sberbank.ru/B29A764935D26D67DE484390132166D2-426FE35CFE85B8B1F92EBB5B8153BFEA-61182683F2E33E7072DD7846BA67114B/1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7" name="Picture 6" descr="http://B29A764935D26D67DE484390132166D2.dms.sberbank.ru/B29A764935D26D67DE484390132166D2-426FE35CFE85B8B1F92EBB5B8153BFEA-61182683F2E33E7072DD7846BA67114B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238125</xdr:colOff>
      <xdr:row>9</xdr:row>
      <xdr:rowOff>95250</xdr:rowOff>
    </xdr:from>
    <xdr:to>
      <xdr:col>14</xdr:col>
      <xdr:colOff>523875</xdr:colOff>
      <xdr:row>27</xdr:row>
      <xdr:rowOff>38100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123826</xdr:colOff>
      <xdr:row>10</xdr:row>
      <xdr:rowOff>19050</xdr:rowOff>
    </xdr:from>
    <xdr:to>
      <xdr:col>26</xdr:col>
      <xdr:colOff>161926</xdr:colOff>
      <xdr:row>27</xdr:row>
      <xdr:rowOff>57150</xdr:rowOff>
    </xdr:to>
    <xdr:graphicFrame macro="">
      <xdr:nvGraphicFramePr>
        <xdr:cNvPr id="13" name="Chart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7" name="Picture 6" descr="http://B29A764935D26D67DE484390132166D2.dms.sberbank.ru/B29A764935D26D67DE484390132166D2-426FE35CFE85B8B1F92EBB5B8153BFEA-61182683F2E33E7072DD7846BA67114B/1.png"/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7" name="Picture 6" descr="http://B29A764935D26D67DE484390132166D2.dms.sberbank.ru/B29A764935D26D67DE484390132166D2-426FE35CFE85B8B1F92EBB5B8153BFEA-61182683F2E33E7072DD7846BA67114B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581776</xdr:colOff>
      <xdr:row>45</xdr:row>
      <xdr:rowOff>58414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382376" cy="905953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8" name="Picture 7" descr="http://B29A764935D26D67DE484390132166D2.dms.sberbank.ru/B29A764935D26D67DE484390132166D2-426FE35CFE85B8B1F92EBB5B8153BFEA-61182683F2E33E7072DD7846BA67114B/1.png"/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7" name="Picture 6" descr="http://B29A764935D26D67DE484390132166D2.dms.sberbank.ru/B29A764935D26D67DE484390132166D2-426FE35CFE85B8B1F92EBB5B8153BFEA-61182683F2E33E7072DD7846BA67114B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409574</xdr:colOff>
      <xdr:row>3</xdr:row>
      <xdr:rowOff>19049</xdr:rowOff>
    </xdr:from>
    <xdr:to>
      <xdr:col>16</xdr:col>
      <xdr:colOff>352425</xdr:colOff>
      <xdr:row>25</xdr:row>
      <xdr:rowOff>180975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7" name="Picture 6" descr="http://B29A764935D26D67DE484390132166D2.dms.sberbank.ru/B29A764935D26D67DE484390132166D2-426FE35CFE85B8B1F92EBB5B8153BFEA-61182683F2E33E7072DD7846BA67114B/1.png"/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600074</xdr:colOff>
      <xdr:row>2</xdr:row>
      <xdr:rowOff>19049</xdr:rowOff>
    </xdr:from>
    <xdr:to>
      <xdr:col>14</xdr:col>
      <xdr:colOff>685799</xdr:colOff>
      <xdr:row>23</xdr:row>
      <xdr:rowOff>190500</xdr:rowOff>
    </xdr:to>
    <xdr:graphicFrame macro="">
      <xdr:nvGraphicFramePr>
        <xdr:cNvPr id="1206" name="Chart 120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7" name="Picture 6" descr="http://B29A764935D26D67DE484390132166D2.dms.sberbank.ru/B29A764935D26D67DE484390132166D2-426FE35CFE85B8B1F92EBB5B8153BFEA-61182683F2E33E7072DD7846BA67114B/1.png"/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7" name="Picture 6" descr="http://B29A764935D26D67DE484390132166D2.dms.sberbank.ru/B29A764935D26D67DE484390132166D2-426FE35CFE85B8B1F92EBB5B8153BFEA-61182683F2E33E7072DD7846BA67114B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7" name="Picture 6" descr="http://B29A764935D26D67DE484390132166D2.dms.sberbank.ru/B29A764935D26D67DE484390132166D2-426FE35CFE85B8B1F92EBB5B8153BFEA-61182683F2E33E7072DD7846BA67114B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7" name="Picture 6" descr="http://B29A764935D26D67DE484390132166D2.dms.sberbank.ru/B29A764935D26D67DE484390132166D2-426FE35CFE85B8B1F92EBB5B8153BFEA-61182683F2E33E7072DD7846BA67114B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7" name="Picture 6" descr="http://B29A764935D26D67DE484390132166D2.dms.sberbank.ru/B29A764935D26D67DE484390132166D2-426FE35CFE85B8B1F92EBB5B8153BFEA-61182683F2E33E7072DD7846BA67114B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7" name="Picture 6" descr="http://B29A764935D26D67DE484390132166D2.dms.sberbank.ru/B29A764935D26D67DE484390132166D2-426FE35CFE85B8B1F92EBB5B8153BFEA-61182683F2E33E7072DD7846BA67114B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7" name="Picture 6" descr="http://B29A764935D26D67DE484390132166D2.dms.sberbank.ru/B29A764935D26D67DE484390132166D2-426FE35CFE85B8B1F92EBB5B8153BFEA-61182683F2E33E7072DD7846BA67114B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7" name="Picture 6" descr="http://B29A764935D26D67DE484390132166D2.dms.sberbank.ru/B29A764935D26D67DE484390132166D2-426FE35CFE85B8B1F92EBB5B8153BFEA-61182683F2E33E7072DD7846BA67114B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7" name="Picture 6" descr="http://B29A764935D26D67DE484390132166D2.dms.sberbank.ru/B29A764935D26D67DE484390132166D2-426FE35CFE85B8B1F92EBB5B8153BFEA-61182683F2E33E7072DD7846BA67114B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SYSTEMATICA\HIGHWAY\EXCELCONNECTOR\Highway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definedNames>
      <definedName name="hwGet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N1:V12"/>
  <sheetViews>
    <sheetView topLeftCell="B1" workbookViewId="0">
      <selection activeCell="F5" sqref="F5"/>
    </sheetView>
  </sheetViews>
  <sheetFormatPr defaultRowHeight="15.75" x14ac:dyDescent="0.25"/>
  <cols>
    <col min="14" max="14" width="22.75" bestFit="1" customWidth="1"/>
    <col min="15" max="15" width="10.625" bestFit="1" customWidth="1"/>
    <col min="19" max="19" width="14.875" bestFit="1" customWidth="1"/>
    <col min="21" max="22" width="11.875" bestFit="1" customWidth="1"/>
  </cols>
  <sheetData>
    <row r="1" spans="14:22" x14ac:dyDescent="0.25">
      <c r="N1" t="s">
        <v>124</v>
      </c>
      <c r="O1" t="s">
        <v>125</v>
      </c>
      <c r="P1" t="s">
        <v>126</v>
      </c>
      <c r="S1" t="s">
        <v>182</v>
      </c>
    </row>
    <row r="2" spans="14:22" x14ac:dyDescent="0.25">
      <c r="N2" t="s">
        <v>129</v>
      </c>
      <c r="O2" t="s">
        <v>119</v>
      </c>
      <c r="P2" t="s">
        <v>128</v>
      </c>
      <c r="S2" s="5">
        <v>0.79166666666666663</v>
      </c>
    </row>
    <row r="3" spans="14:22" x14ac:dyDescent="0.25">
      <c r="N3" t="s">
        <v>38</v>
      </c>
      <c r="O3" t="s">
        <v>121</v>
      </c>
      <c r="P3" t="s">
        <v>122</v>
      </c>
      <c r="S3" s="5">
        <v>0.75</v>
      </c>
    </row>
    <row r="4" spans="14:22" x14ac:dyDescent="0.25">
      <c r="N4" t="s">
        <v>130</v>
      </c>
      <c r="O4" t="s">
        <v>127</v>
      </c>
      <c r="P4" t="s">
        <v>120</v>
      </c>
      <c r="S4" s="5">
        <v>0.70833333333333337</v>
      </c>
    </row>
    <row r="5" spans="14:22" x14ac:dyDescent="0.25">
      <c r="N5" t="s">
        <v>20</v>
      </c>
      <c r="O5" t="s">
        <v>119</v>
      </c>
      <c r="P5" t="s">
        <v>120</v>
      </c>
      <c r="S5" s="5">
        <v>0.66666666666666663</v>
      </c>
    </row>
    <row r="6" spans="14:22" x14ac:dyDescent="0.25">
      <c r="N6" t="s">
        <v>137</v>
      </c>
      <c r="O6" t="s">
        <v>119</v>
      </c>
      <c r="P6" t="s">
        <v>159</v>
      </c>
      <c r="S6" s="5">
        <v>0.625</v>
      </c>
    </row>
    <row r="7" spans="14:22" x14ac:dyDescent="0.25">
      <c r="S7" s="5">
        <v>0.58333333333333337</v>
      </c>
    </row>
    <row r="8" spans="14:22" x14ac:dyDescent="0.25">
      <c r="S8" s="5">
        <v>0.54166666666666663</v>
      </c>
    </row>
    <row r="9" spans="14:22" x14ac:dyDescent="0.25">
      <c r="S9" s="5">
        <v>0.5</v>
      </c>
    </row>
    <row r="10" spans="14:22" x14ac:dyDescent="0.25">
      <c r="S10" s="5">
        <v>0.45833333333333331</v>
      </c>
      <c r="U10">
        <v>0.4583311342576053</v>
      </c>
      <c r="V10">
        <v>0.45833333333333331</v>
      </c>
    </row>
    <row r="11" spans="14:22" x14ac:dyDescent="0.25">
      <c r="S11" s="5">
        <v>0.41666666666666669</v>
      </c>
    </row>
    <row r="12" spans="14:22" x14ac:dyDescent="0.25">
      <c r="S12" s="5">
        <v>0.375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1"/>
  </sheetPr>
  <dimension ref="B1:AC43"/>
  <sheetViews>
    <sheetView showGridLines="0" zoomScaleNormal="100" workbookViewId="0">
      <selection activeCell="N34" sqref="N34"/>
    </sheetView>
  </sheetViews>
  <sheetFormatPr defaultRowHeight="12.75" customHeight="1" x14ac:dyDescent="0.25"/>
  <cols>
    <col min="1" max="1" width="4.25" customWidth="1"/>
    <col min="2" max="2" width="16.625" customWidth="1"/>
    <col min="3" max="3" width="12.75" customWidth="1"/>
    <col min="4" max="4" width="11.125" customWidth="1"/>
    <col min="5" max="5" width="14.875" hidden="1" customWidth="1"/>
    <col min="6" max="6" width="5.125" customWidth="1"/>
    <col min="7" max="7" width="9.5" bestFit="1" customWidth="1"/>
    <col min="8" max="8" width="11.125" bestFit="1" customWidth="1"/>
    <col min="9" max="9" width="9.875" bestFit="1" customWidth="1"/>
    <col min="10" max="10" width="5.875" customWidth="1"/>
    <col min="11" max="11" width="8.875" hidden="1" customWidth="1"/>
    <col min="12" max="12" width="10.375" customWidth="1"/>
    <col min="13" max="13" width="10.75" customWidth="1"/>
    <col min="14" max="14" width="32.5" bestFit="1" customWidth="1"/>
    <col min="15" max="15" width="8" customWidth="1"/>
    <col min="16" max="17" width="6.75" customWidth="1"/>
    <col min="18" max="18" width="8.75" customWidth="1"/>
    <col min="19" max="19" width="6.75" customWidth="1"/>
    <col min="20" max="20" width="9.5" customWidth="1"/>
    <col min="21" max="28" width="6.75" customWidth="1"/>
    <col min="31" max="31" width="19.625" bestFit="1" customWidth="1"/>
    <col min="51" max="51" width="19.625" bestFit="1" customWidth="1"/>
  </cols>
  <sheetData>
    <row r="1" spans="2:29" ht="12.75" customHeight="1" thickBot="1" x14ac:dyDescent="0.3"/>
    <row r="2" spans="2:29" ht="12.75" customHeight="1" x14ac:dyDescent="0.25">
      <c r="B2" s="25"/>
      <c r="C2" s="26"/>
      <c r="D2" s="26"/>
      <c r="E2" s="26"/>
      <c r="F2" s="26"/>
      <c r="G2" s="26"/>
      <c r="H2" s="26"/>
      <c r="I2" s="26"/>
      <c r="J2" s="26"/>
      <c r="K2" s="26"/>
      <c r="L2" s="36" t="str">
        <f t="array" aca="1" ref="L2:AB2" ca="1">INDIRECT( "'IR Curves'!"&amp;VLOOKUP($B$5, Settings!N:P, 2,0)&amp;2&amp;":"&amp;VLOOKUP($B$5, Settings!N:P, 3,0)&amp;2)</f>
        <v>RUB :RUONIA OIS_1W</v>
      </c>
      <c r="M2" s="36" t="str">
        <f ca="1"/>
        <v>RUB :RUONIA OIS_2W</v>
      </c>
      <c r="N2" s="36" t="str">
        <f ca="1"/>
        <v>RUB :RUONIA OIS_1M</v>
      </c>
      <c r="O2" s="36" t="str">
        <f ca="1"/>
        <v>RUB :RUONIA OIS_2M</v>
      </c>
      <c r="P2" s="36" t="str">
        <f ca="1"/>
        <v>RUB :RUONIA OIS_3M</v>
      </c>
      <c r="Q2" s="36" t="str">
        <f ca="1"/>
        <v>RUB :RUONIA OIS_6M</v>
      </c>
      <c r="R2" s="36" t="str">
        <f ca="1"/>
        <v>RUB :RUONIA OIS_9M</v>
      </c>
      <c r="S2" s="36" t="str">
        <f ca="1"/>
        <v>RUB :RUONIA OIS_12M</v>
      </c>
      <c r="T2" s="36" t="str">
        <f ca="1"/>
        <v>RUB :RUONIA OIS_2Y</v>
      </c>
      <c r="U2" s="36" t="str">
        <f ca="1"/>
        <v>RUB :RUONIA OIS_3Y</v>
      </c>
      <c r="V2" s="36" t="str">
        <f ca="1"/>
        <v>RUB :RUONIA OIS_4Y</v>
      </c>
      <c r="W2" s="36" t="str">
        <f ca="1"/>
        <v>RUB :RUONIA OIS_5Y</v>
      </c>
      <c r="X2" s="36" t="str">
        <f ca="1"/>
        <v>RUB :RUONIA OIS_6Y</v>
      </c>
      <c r="Y2" s="36" t="str">
        <f ca="1"/>
        <v>RUB :RUONIA OIS_7Y</v>
      </c>
      <c r="Z2" s="36" t="str">
        <f ca="1"/>
        <v>RUB :RUONIA OIS_8Y</v>
      </c>
      <c r="AA2" s="36" t="str">
        <f ca="1"/>
        <v>RUB :RUONIA OIS_9Y</v>
      </c>
      <c r="AB2" s="36" t="str">
        <f ca="1"/>
        <v>RUB :RUONIA OIS_10Y</v>
      </c>
      <c r="AC2" s="27"/>
    </row>
    <row r="3" spans="2:29" ht="12.75" customHeight="1" x14ac:dyDescent="0.25">
      <c r="B3" s="21"/>
      <c r="C3" s="28"/>
      <c r="D3" s="28"/>
      <c r="E3" s="28"/>
      <c r="F3" s="28"/>
      <c r="G3" s="28"/>
      <c r="H3" s="28"/>
      <c r="I3" s="28"/>
      <c r="J3" s="28"/>
      <c r="K3" s="28"/>
      <c r="L3" s="8" t="str">
        <f ca="1">RIGHT( L2, LEN(L2)-FIND("_", L2, 1))</f>
        <v>1W</v>
      </c>
      <c r="M3" s="8" t="str">
        <f t="shared" ref="M3" ca="1" si="0">RIGHT( M2, LEN(M2)-FIND("_", M2, 1))</f>
        <v>2W</v>
      </c>
      <c r="N3" s="8" t="str">
        <f t="shared" ref="N3" ca="1" si="1">RIGHT( N2, LEN(N2)-FIND("_", N2, 1))</f>
        <v>1M</v>
      </c>
      <c r="O3" s="8" t="str">
        <f t="shared" ref="O3" ca="1" si="2">RIGHT( O2, LEN(O2)-FIND("_", O2, 1))</f>
        <v>2M</v>
      </c>
      <c r="P3" s="8" t="str">
        <f t="shared" ref="P3" ca="1" si="3">RIGHT( P2, LEN(P2)-FIND("_", P2, 1))</f>
        <v>3M</v>
      </c>
      <c r="Q3" s="8" t="str">
        <f t="shared" ref="Q3" ca="1" si="4">RIGHT( Q2, LEN(Q2)-FIND("_", Q2, 1))</f>
        <v>6M</v>
      </c>
      <c r="R3" s="8" t="str">
        <f t="shared" ref="R3" ca="1" si="5">RIGHT( R2, LEN(R2)-FIND("_", R2, 1))</f>
        <v>9M</v>
      </c>
      <c r="S3" s="8" t="str">
        <f t="shared" ref="S3" ca="1" si="6">RIGHT( S2, LEN(S2)-FIND("_", S2, 1))</f>
        <v>12M</v>
      </c>
      <c r="T3" s="8" t="str">
        <f t="shared" ref="T3" ca="1" si="7">RIGHT( T2, LEN(T2)-FIND("_", T2, 1))</f>
        <v>2Y</v>
      </c>
      <c r="U3" s="8" t="str">
        <f t="shared" ref="U3" ca="1" si="8">RIGHT( U2, LEN(U2)-FIND("_", U2, 1))</f>
        <v>3Y</v>
      </c>
      <c r="V3" s="8" t="str">
        <f t="shared" ref="V3" ca="1" si="9">RIGHT( V2, LEN(V2)-FIND("_", V2, 1))</f>
        <v>4Y</v>
      </c>
      <c r="W3" s="8" t="str">
        <f t="shared" ref="W3" ca="1" si="10">RIGHT( W2, LEN(W2)-FIND("_", W2, 1))</f>
        <v>5Y</v>
      </c>
      <c r="X3" s="8" t="str">
        <f t="shared" ref="X3" ca="1" si="11">RIGHT( X2, LEN(X2)-FIND("_", X2, 1))</f>
        <v>6Y</v>
      </c>
      <c r="Y3" s="8" t="str">
        <f t="shared" ref="Y3" ca="1" si="12">RIGHT( Y2, LEN(Y2)-FIND("_", Y2, 1))</f>
        <v>7Y</v>
      </c>
      <c r="Z3" s="8" t="str">
        <f t="shared" ref="Z3" ca="1" si="13">RIGHT( Z2, LEN(Z2)-FIND("_", Z2, 1))</f>
        <v>8Y</v>
      </c>
      <c r="AA3" s="8" t="str">
        <f t="shared" ref="AA3" ca="1" si="14">RIGHT( AA2, LEN(AA2)-FIND("_", AA2, 1))</f>
        <v>9Y</v>
      </c>
      <c r="AB3" s="8" t="str">
        <f t="shared" ref="AB3" ca="1" si="15">RIGHT( AB2, LEN(AB2)-FIND("_", AB2, 1))</f>
        <v>10Y</v>
      </c>
      <c r="AC3" s="22"/>
    </row>
    <row r="4" spans="2:29" ht="12.75" customHeight="1" x14ac:dyDescent="0.25">
      <c r="B4" s="21" t="s">
        <v>123</v>
      </c>
      <c r="C4" s="28" t="s">
        <v>118</v>
      </c>
      <c r="D4" s="28"/>
      <c r="E4" s="28"/>
      <c r="F4" s="28"/>
      <c r="G4" s="28"/>
      <c r="H4" s="28" t="s">
        <v>117</v>
      </c>
      <c r="I4" s="29">
        <f ca="1">IF(J4="", TODAY(), J4)</f>
        <v>45110</v>
      </c>
      <c r="J4" s="32"/>
      <c r="K4" s="28">
        <f ca="1">MATCH($I$4+$C$5, 'IR Curves'!A:A, 0)</f>
        <v>3</v>
      </c>
      <c r="L4" s="9">
        <f t="array" aca="1" ref="L4:AB4" ca="1">INDIRECT( "'IR Curves'!"&amp;VLOOKUP($B$5, Settings!N:P, 2, 0)&amp;$K$4&amp;":"&amp;VLOOKUP($B$5, Settings!N:P, 3, 0)&amp;$K$4)</f>
        <v>7.5</v>
      </c>
      <c r="M4" s="9">
        <f ca="1"/>
        <v>7.5</v>
      </c>
      <c r="N4" s="9">
        <f ca="1"/>
        <v>7.6774000000000004</v>
      </c>
      <c r="O4" s="9">
        <f ca="1"/>
        <v>7.8387000000000002</v>
      </c>
      <c r="P4" s="9">
        <f ca="1"/>
        <v>7.9348000000000001</v>
      </c>
      <c r="Q4" s="9">
        <f ca="1"/>
        <v>8.2652000000000001</v>
      </c>
      <c r="R4" s="9">
        <f ca="1"/>
        <v>8.4766000000000012</v>
      </c>
      <c r="S4" s="9">
        <f ca="1"/>
        <v>8.6997999999999998</v>
      </c>
      <c r="T4" s="9">
        <f ca="1"/>
        <v>9.3800999999999988</v>
      </c>
      <c r="U4" s="9">
        <f ca="1"/>
        <v>9.7698999999999998</v>
      </c>
      <c r="V4" s="9">
        <f ca="1"/>
        <v>9.9270999999999994</v>
      </c>
      <c r="W4" s="9">
        <f ca="1"/>
        <v>10.003499999999999</v>
      </c>
      <c r="X4" s="9">
        <f ca="1"/>
        <v>10.059999999999999</v>
      </c>
      <c r="Y4" s="9">
        <f ca="1"/>
        <v>10.121400000000001</v>
      </c>
      <c r="Z4" s="9">
        <f ca="1"/>
        <v>10.186399999999999</v>
      </c>
      <c r="AA4" s="9">
        <f ca="1"/>
        <v>10.250299999999999</v>
      </c>
      <c r="AB4" s="9">
        <f ca="1"/>
        <v>10.314599999999999</v>
      </c>
      <c r="AC4" s="22"/>
    </row>
    <row r="5" spans="2:29" ht="12.75" customHeight="1" x14ac:dyDescent="0.25">
      <c r="B5" s="21" t="s">
        <v>38</v>
      </c>
      <c r="C5" s="33">
        <f ca="1">IF(D5="", HOUR(NOW())/24, D5)</f>
        <v>0.45833333333333331</v>
      </c>
      <c r="D5" s="34"/>
      <c r="E5" s="33"/>
      <c r="F5" s="33"/>
      <c r="G5" s="28"/>
      <c r="H5" s="28" t="s">
        <v>116</v>
      </c>
      <c r="I5" s="29">
        <f ca="1">IF(J5="",WORKDAY(I4,-1),J5)</f>
        <v>45107</v>
      </c>
      <c r="J5" s="32"/>
      <c r="K5" s="28" t="e">
        <f ca="1">MATCH($I$5+$C$6, 'IR Curves'!A:A, 0)</f>
        <v>#N/A</v>
      </c>
      <c r="L5" s="9" t="e">
        <f t="array" aca="1" ref="L5:AB5" ca="1">INDIRECT( "'IR Curves'!"&amp;VLOOKUP($B$5, Settings!N:P, 2,0)&amp;$K$5&amp;":"&amp;VLOOKUP($B$5, Settings!N:P, 3,0)&amp;$K$5)</f>
        <v>#N/A</v>
      </c>
      <c r="M5" s="9" t="e">
        <f ca="1"/>
        <v>#N/A</v>
      </c>
      <c r="N5" s="9" t="e">
        <f ca="1"/>
        <v>#N/A</v>
      </c>
      <c r="O5" s="9" t="e">
        <f ca="1"/>
        <v>#N/A</v>
      </c>
      <c r="P5" s="9" t="e">
        <f ca="1"/>
        <v>#N/A</v>
      </c>
      <c r="Q5" s="9" t="e">
        <f ca="1"/>
        <v>#N/A</v>
      </c>
      <c r="R5" s="9" t="e">
        <f ca="1"/>
        <v>#N/A</v>
      </c>
      <c r="S5" s="9" t="e">
        <f ca="1"/>
        <v>#N/A</v>
      </c>
      <c r="T5" s="9" t="e">
        <f ca="1"/>
        <v>#N/A</v>
      </c>
      <c r="U5" s="9" t="e">
        <f ca="1"/>
        <v>#N/A</v>
      </c>
      <c r="V5" s="9" t="e">
        <f ca="1"/>
        <v>#N/A</v>
      </c>
      <c r="W5" s="9" t="e">
        <f ca="1"/>
        <v>#N/A</v>
      </c>
      <c r="X5" s="9" t="e">
        <f ca="1"/>
        <v>#N/A</v>
      </c>
      <c r="Y5" s="9" t="e">
        <f ca="1"/>
        <v>#N/A</v>
      </c>
      <c r="Z5" s="9" t="e">
        <f ca="1"/>
        <v>#N/A</v>
      </c>
      <c r="AA5" s="9" t="e">
        <f ca="1"/>
        <v>#N/A</v>
      </c>
      <c r="AB5" s="9" t="e">
        <f ca="1"/>
        <v>#N/A</v>
      </c>
      <c r="AC5" s="22"/>
    </row>
    <row r="6" spans="2:29" ht="12.75" customHeight="1" x14ac:dyDescent="0.25">
      <c r="B6" s="21"/>
      <c r="C6" s="33">
        <v>0.79166666666666663</v>
      </c>
      <c r="D6" s="33"/>
      <c r="E6" s="33"/>
      <c r="F6" s="33"/>
      <c r="G6" s="28"/>
      <c r="H6" s="28" t="s">
        <v>156</v>
      </c>
      <c r="I6" s="29">
        <f ca="1">IF(J6="",WORKDAY(I4,-5),J6)</f>
        <v>45103</v>
      </c>
      <c r="J6" s="32"/>
      <c r="K6" s="28" t="e">
        <f ca="1">MATCH($I$6+$C$6, 'IR Curves'!A:A, 0)</f>
        <v>#N/A</v>
      </c>
      <c r="L6" s="9" t="e">
        <f t="array" aca="1" ref="L6:AB6" ca="1">INDIRECT( "'IR Curves'!"&amp;VLOOKUP($B$5, Settings!N:P, 2,0)&amp;$K$6&amp;":"&amp;VLOOKUP($B$5, Settings!N:P, 3,0)&amp;$K$6)</f>
        <v>#N/A</v>
      </c>
      <c r="M6" s="8" t="e">
        <f ca="1"/>
        <v>#N/A</v>
      </c>
      <c r="N6" s="8" t="e">
        <f ca="1"/>
        <v>#N/A</v>
      </c>
      <c r="O6" s="8" t="e">
        <f ca="1"/>
        <v>#N/A</v>
      </c>
      <c r="P6" s="8" t="e">
        <f ca="1"/>
        <v>#N/A</v>
      </c>
      <c r="Q6" s="8" t="e">
        <f ca="1"/>
        <v>#N/A</v>
      </c>
      <c r="R6" s="8" t="e">
        <f ca="1"/>
        <v>#N/A</v>
      </c>
      <c r="S6" s="8" t="e">
        <f ca="1"/>
        <v>#N/A</v>
      </c>
      <c r="T6" s="8" t="e">
        <f ca="1"/>
        <v>#N/A</v>
      </c>
      <c r="U6" s="8" t="e">
        <f ca="1"/>
        <v>#N/A</v>
      </c>
      <c r="V6" s="8" t="e">
        <f ca="1"/>
        <v>#N/A</v>
      </c>
      <c r="W6" s="8" t="e">
        <f ca="1"/>
        <v>#N/A</v>
      </c>
      <c r="X6" s="8" t="e">
        <f ca="1"/>
        <v>#N/A</v>
      </c>
      <c r="Y6" s="8" t="e">
        <f ca="1"/>
        <v>#N/A</v>
      </c>
      <c r="Z6" s="8" t="e">
        <f ca="1"/>
        <v>#N/A</v>
      </c>
      <c r="AA6" s="8" t="e">
        <f ca="1"/>
        <v>#N/A</v>
      </c>
      <c r="AB6" s="8" t="e">
        <f ca="1"/>
        <v>#N/A</v>
      </c>
      <c r="AC6" s="22"/>
    </row>
    <row r="7" spans="2:29" ht="12.75" customHeight="1" x14ac:dyDescent="0.25">
      <c r="B7" s="21"/>
      <c r="C7" s="28"/>
      <c r="D7" s="28"/>
      <c r="E7" s="28"/>
      <c r="F7" s="28"/>
      <c r="G7" s="28"/>
      <c r="H7" s="28" t="s">
        <v>157</v>
      </c>
      <c r="I7" s="28"/>
      <c r="J7" s="28"/>
      <c r="K7" s="28"/>
      <c r="L7" s="9" t="e">
        <f ca="1">(L4-L5)*100</f>
        <v>#N/A</v>
      </c>
      <c r="M7" s="9" t="e">
        <f t="shared" ref="M7:AB7" ca="1" si="16">(M4-M5)*100</f>
        <v>#N/A</v>
      </c>
      <c r="N7" s="9" t="e">
        <f t="shared" ca="1" si="16"/>
        <v>#N/A</v>
      </c>
      <c r="O7" s="9" t="e">
        <f t="shared" ca="1" si="16"/>
        <v>#N/A</v>
      </c>
      <c r="P7" s="9" t="e">
        <f t="shared" ca="1" si="16"/>
        <v>#N/A</v>
      </c>
      <c r="Q7" s="9" t="e">
        <f t="shared" ca="1" si="16"/>
        <v>#N/A</v>
      </c>
      <c r="R7" s="9" t="e">
        <f t="shared" ca="1" si="16"/>
        <v>#N/A</v>
      </c>
      <c r="S7" s="9" t="e">
        <f t="shared" ca="1" si="16"/>
        <v>#N/A</v>
      </c>
      <c r="T7" s="9" t="e">
        <f t="shared" ca="1" si="16"/>
        <v>#N/A</v>
      </c>
      <c r="U7" s="9" t="e">
        <f t="shared" ca="1" si="16"/>
        <v>#N/A</v>
      </c>
      <c r="V7" s="9" t="e">
        <f t="shared" ca="1" si="16"/>
        <v>#N/A</v>
      </c>
      <c r="W7" s="9" t="e">
        <f t="shared" ca="1" si="16"/>
        <v>#N/A</v>
      </c>
      <c r="X7" s="9" t="e">
        <f t="shared" ca="1" si="16"/>
        <v>#N/A</v>
      </c>
      <c r="Y7" s="9" t="e">
        <f t="shared" ca="1" si="16"/>
        <v>#N/A</v>
      </c>
      <c r="Z7" s="9" t="e">
        <f t="shared" ca="1" si="16"/>
        <v>#N/A</v>
      </c>
      <c r="AA7" s="9" t="e">
        <f t="shared" ca="1" si="16"/>
        <v>#N/A</v>
      </c>
      <c r="AB7" s="9" t="e">
        <f t="shared" ca="1" si="16"/>
        <v>#N/A</v>
      </c>
      <c r="AC7" s="22"/>
    </row>
    <row r="8" spans="2:29" ht="12.75" customHeight="1" x14ac:dyDescent="0.25">
      <c r="B8" s="21"/>
      <c r="C8" s="28"/>
      <c r="D8" s="28"/>
      <c r="E8" s="28"/>
      <c r="F8" s="28"/>
      <c r="G8" s="28"/>
      <c r="H8" s="28" t="s">
        <v>158</v>
      </c>
      <c r="I8" s="28"/>
      <c r="J8" s="28"/>
      <c r="K8" s="28"/>
      <c r="L8" s="9" t="e">
        <f ca="1">(L4-L6)*100</f>
        <v>#N/A</v>
      </c>
      <c r="M8" s="9" t="e">
        <f t="shared" ref="M8:AB8" ca="1" si="17">(M4-M6)*100</f>
        <v>#N/A</v>
      </c>
      <c r="N8" s="9" t="e">
        <f t="shared" ca="1" si="17"/>
        <v>#N/A</v>
      </c>
      <c r="O8" s="9" t="e">
        <f t="shared" ca="1" si="17"/>
        <v>#N/A</v>
      </c>
      <c r="P8" s="9" t="e">
        <f t="shared" ca="1" si="17"/>
        <v>#N/A</v>
      </c>
      <c r="Q8" s="9" t="e">
        <f t="shared" ca="1" si="17"/>
        <v>#N/A</v>
      </c>
      <c r="R8" s="9" t="e">
        <f t="shared" ca="1" si="17"/>
        <v>#N/A</v>
      </c>
      <c r="S8" s="9" t="e">
        <f t="shared" ca="1" si="17"/>
        <v>#N/A</v>
      </c>
      <c r="T8" s="9" t="e">
        <f t="shared" ca="1" si="17"/>
        <v>#N/A</v>
      </c>
      <c r="U8" s="9" t="e">
        <f t="shared" ca="1" si="17"/>
        <v>#N/A</v>
      </c>
      <c r="V8" s="9" t="e">
        <f t="shared" ca="1" si="17"/>
        <v>#N/A</v>
      </c>
      <c r="W8" s="9" t="e">
        <f t="shared" ca="1" si="17"/>
        <v>#N/A</v>
      </c>
      <c r="X8" s="9" t="e">
        <f t="shared" ca="1" si="17"/>
        <v>#N/A</v>
      </c>
      <c r="Y8" s="9" t="e">
        <f t="shared" ca="1" si="17"/>
        <v>#N/A</v>
      </c>
      <c r="Z8" s="9" t="e">
        <f t="shared" ca="1" si="17"/>
        <v>#N/A</v>
      </c>
      <c r="AA8" s="9" t="e">
        <f t="shared" ca="1" si="17"/>
        <v>#N/A</v>
      </c>
      <c r="AB8" s="9" t="e">
        <f t="shared" ca="1" si="17"/>
        <v>#N/A</v>
      </c>
      <c r="AC8" s="22"/>
    </row>
    <row r="9" spans="2:29" ht="12.75" customHeight="1" thickBot="1" x14ac:dyDescent="0.3">
      <c r="B9" s="23"/>
      <c r="C9" s="30"/>
      <c r="D9" s="30"/>
      <c r="E9" s="30"/>
      <c r="F9" s="30"/>
      <c r="G9" s="30"/>
      <c r="H9" s="30"/>
      <c r="I9" s="30"/>
      <c r="J9" s="30"/>
      <c r="K9" s="30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24"/>
    </row>
    <row r="10" spans="2:29" ht="12.75" customHeight="1" thickBot="1" x14ac:dyDescent="0.3"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</row>
    <row r="11" spans="2:29" ht="16.5" thickBot="1" x14ac:dyDescent="0.3">
      <c r="C11" s="55" t="s">
        <v>183</v>
      </c>
      <c r="D11" s="56"/>
    </row>
    <row r="12" spans="2:29" ht="15.75" x14ac:dyDescent="0.25">
      <c r="C12" s="21" t="str">
        <f>[1]!hwGet(MD!$C2, "LABEL")</f>
        <v>JUN23</v>
      </c>
      <c r="D12" s="22" t="str">
        <f>[1]!hwGet(MD!$C2, "START")</f>
        <v>12-Jun-23</v>
      </c>
    </row>
    <row r="13" spans="2:29" ht="12.75" customHeight="1" x14ac:dyDescent="0.25">
      <c r="C13" s="21" t="str">
        <f>[1]!hwGet(MD!$C3, "LABEL")</f>
        <v>JUL23</v>
      </c>
      <c r="D13" s="22" t="str">
        <f>[1]!hwGet(MD!$C3, "START")</f>
        <v>24-Jul-23</v>
      </c>
    </row>
    <row r="14" spans="2:29" ht="12.75" customHeight="1" x14ac:dyDescent="0.25">
      <c r="C14" s="21" t="str">
        <f>[1]!hwGet(MD!$C4, "LABEL")</f>
        <v>SEP23</v>
      </c>
      <c r="D14" s="22" t="str">
        <f>[1]!hwGet(MD!$C4, "START")</f>
        <v>18-Sep-23</v>
      </c>
    </row>
    <row r="15" spans="2:29" ht="12.75" customHeight="1" x14ac:dyDescent="0.25">
      <c r="C15" s="21" t="str">
        <f>[1]!hwGet(MD!$C5, "LABEL")</f>
        <v>OCT23</v>
      </c>
      <c r="D15" s="22" t="str">
        <f>[1]!hwGet(MD!$C5, "START")</f>
        <v>30-Oct-23</v>
      </c>
    </row>
    <row r="16" spans="2:29" ht="12.75" customHeight="1" x14ac:dyDescent="0.25">
      <c r="C16" s="21" t="str">
        <f>[1]!hwGet(MD!$C6, "LABEL")</f>
        <v>DEC23</v>
      </c>
      <c r="D16" s="22" t="str">
        <f>[1]!hwGet(MD!$C6, "START")</f>
        <v>18-Dec-23</v>
      </c>
    </row>
    <row r="17" spans="2:28" ht="12.75" customHeight="1" x14ac:dyDescent="0.25">
      <c r="C17" s="21" t="str">
        <f>[1]!hwGet(MD!$C7, "LABEL")</f>
        <v>FEB24</v>
      </c>
      <c r="D17" s="22" t="str">
        <f>[1]!hwGet(MD!$C7, "START")</f>
        <v>12-Feb-24</v>
      </c>
    </row>
    <row r="18" spans="2:28" ht="12.75" customHeight="1" x14ac:dyDescent="0.25">
      <c r="C18" s="21" t="str">
        <f>[1]!hwGet(MD!$C8, "LABEL")</f>
        <v>MAR24</v>
      </c>
      <c r="D18" s="22" t="str">
        <f>[1]!hwGet(MD!$C8, "START")</f>
        <v>18-Mar-24</v>
      </c>
    </row>
    <row r="19" spans="2:28" ht="12.75" customHeight="1" x14ac:dyDescent="0.25">
      <c r="C19" s="21" t="str">
        <f>[1]!hwGet(MD!$C9, "LABEL")</f>
        <v>APR24</v>
      </c>
      <c r="D19" s="22" t="str">
        <f>[1]!hwGet(MD!$C9, "START")</f>
        <v>30-Apr-24</v>
      </c>
    </row>
    <row r="20" spans="2:28" ht="12.75" customHeight="1" x14ac:dyDescent="0.25">
      <c r="C20" s="21" t="str">
        <f>[1]!hwGet(MD!$C10, "LABEL")</f>
        <v>JUN24</v>
      </c>
      <c r="D20" s="22" t="str">
        <f>[1]!hwGet(MD!$C10, "START")</f>
        <v>12-Jun-24</v>
      </c>
    </row>
    <row r="21" spans="2:28" ht="12.75" customHeight="1" thickBot="1" x14ac:dyDescent="0.3">
      <c r="C21" s="23" t="str">
        <f>[1]!hwGet(MD!$C11, "LABEL")</f>
        <v>JUL24</v>
      </c>
      <c r="D21" s="24" t="str">
        <f>[1]!hwGet(MD!$C11, "START")</f>
        <v>22-Jul-24</v>
      </c>
    </row>
    <row r="28" spans="2:28" ht="12.75" customHeight="1" thickBot="1" x14ac:dyDescent="0.3"/>
    <row r="29" spans="2:28" ht="12.75" customHeight="1" x14ac:dyDescent="0.25">
      <c r="B29" s="25"/>
      <c r="C29" s="26"/>
      <c r="D29" s="26"/>
      <c r="E29" s="26"/>
      <c r="F29" s="26"/>
      <c r="G29" s="26"/>
      <c r="H29" s="26"/>
      <c r="I29" s="26"/>
      <c r="J29" s="27"/>
      <c r="L29" s="12" t="str">
        <f t="array" aca="1" ref="L29:N29" ca="1">INDIRECT( "'FX Spots'!"&amp;VLOOKUP($B$33, Settings!N:P, 2,0)&amp;2&amp;":"&amp;VLOOKUP($B$33, Settings!N:P, 3,0)&amp;2)</f>
        <v>FX: FX Spot: CNY/RUB: TOM: MOEX</v>
      </c>
      <c r="M29" s="12" t="str">
        <f ca="1"/>
        <v>FX: FX Spot: EUR/RUB: TOM: MOEX</v>
      </c>
      <c r="N29" s="12" t="str">
        <f ca="1"/>
        <v>FX: FX Spot: USD/RUB: TOM: MOEX</v>
      </c>
    </row>
    <row r="30" spans="2:28" ht="15.75" x14ac:dyDescent="0.25">
      <c r="B30" s="21"/>
      <c r="C30" s="28"/>
      <c r="D30" s="28"/>
      <c r="E30" s="28"/>
      <c r="F30" s="28"/>
      <c r="G30" s="45" t="str">
        <f ca="1">MID( L29, FIND("Spot:", L29, 1)+6, 7)</f>
        <v>CNY/RUB</v>
      </c>
      <c r="H30" s="45" t="str">
        <f ca="1">MID( M29, FIND("Spot:", M29, 1)+6, 7)</f>
        <v>EUR/RUB</v>
      </c>
      <c r="I30" s="45" t="str">
        <f ca="1">MID( N29, FIND("Spot:", N29, 1)+6, 7)</f>
        <v>USD/RUB</v>
      </c>
      <c r="J30" s="22"/>
    </row>
    <row r="31" spans="2:28" ht="12.75" customHeight="1" x14ac:dyDescent="0.25">
      <c r="B31" s="21"/>
      <c r="C31" s="28" t="s">
        <v>201</v>
      </c>
      <c r="D31" s="28"/>
      <c r="E31" s="28"/>
      <c r="F31" s="28"/>
      <c r="G31" s="8">
        <f>MD!J2</f>
        <v>12.262499999999999</v>
      </c>
      <c r="H31" s="8">
        <f>MD!J3</f>
        <v>96.912499999999994</v>
      </c>
      <c r="I31" s="8">
        <f>MD!J4</f>
        <v>89.108750000000001</v>
      </c>
      <c r="J31" s="22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</row>
    <row r="32" spans="2:28" ht="12.75" customHeight="1" x14ac:dyDescent="0.25">
      <c r="B32" s="21" t="s">
        <v>123</v>
      </c>
      <c r="C32" s="28" t="s">
        <v>117</v>
      </c>
      <c r="D32" s="29">
        <f ca="1">I4</f>
        <v>45110</v>
      </c>
      <c r="E32" s="29"/>
      <c r="F32" s="28">
        <f ca="1">MATCH($I$4+$C$5, 'FX Spots'!A:A, 0)</f>
        <v>3</v>
      </c>
      <c r="G32" s="46">
        <f t="array" aca="1" ref="G32:I32" ca="1">INDIRECT( "'FX Spots'!"&amp;VLOOKUP($B$33, Settings!N:P, 2, 0)&amp;$K$4&amp;":"&amp;VLOOKUP($B$33, Settings!N:P, 3, 0)&amp;$K$4)</f>
        <v>12.262499999999999</v>
      </c>
      <c r="H32" s="46">
        <f ca="1"/>
        <v>96.911249999999995</v>
      </c>
      <c r="I32" s="46">
        <f ca="1"/>
        <v>89.107500000000002</v>
      </c>
      <c r="J32" s="22"/>
      <c r="M32" s="37"/>
      <c r="N32" s="4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</row>
    <row r="33" spans="2:28" ht="12.75" customHeight="1" x14ac:dyDescent="0.25">
      <c r="B33" s="21" t="s">
        <v>137</v>
      </c>
      <c r="C33" s="28" t="s">
        <v>116</v>
      </c>
      <c r="D33" s="29">
        <f ca="1">I5</f>
        <v>45107</v>
      </c>
      <c r="E33" s="29"/>
      <c r="F33" s="28" t="e">
        <f ca="1">MATCH($I$5+$C$6, 'FX Spots'!A:A, 0)</f>
        <v>#N/A</v>
      </c>
      <c r="G33" s="9" t="e">
        <f t="array" aca="1" ref="G33:I33" ca="1">INDIRECT( "'FX Spots'!"&amp;VLOOKUP($B$33, Settings!N:P, 2,0)&amp;$F$33&amp;":"&amp;VLOOKUP($B$33, Settings!N:P, 3,0)&amp;$F$33)</f>
        <v>#N/A</v>
      </c>
      <c r="H33" s="9" t="e">
        <f ca="1"/>
        <v>#N/A</v>
      </c>
      <c r="I33" s="9" t="e">
        <f ca="1"/>
        <v>#N/A</v>
      </c>
      <c r="J33" s="22"/>
    </row>
    <row r="34" spans="2:28" ht="12.75" customHeight="1" x14ac:dyDescent="0.25">
      <c r="B34" s="21"/>
      <c r="C34" s="28" t="s">
        <v>156</v>
      </c>
      <c r="D34" s="29">
        <f ca="1">I6</f>
        <v>45103</v>
      </c>
      <c r="E34" s="29"/>
      <c r="F34" s="28" t="e">
        <f ca="1">MATCH($D$34+$C$6, 'FX Spots'!A:A, 0)</f>
        <v>#N/A</v>
      </c>
      <c r="G34" s="9" t="e">
        <f t="array" aca="1" ref="G34:I34" ca="1">INDIRECT( "'FX Spots'!"&amp;VLOOKUP($B$33, Settings!N:P, 2,0)&amp;$F$34&amp;":"&amp;VLOOKUP($B$33, Settings!N:P, 3,0)&amp;$F$34)</f>
        <v>#N/A</v>
      </c>
      <c r="H34" s="9" t="e">
        <f ca="1"/>
        <v>#N/A</v>
      </c>
      <c r="I34" s="9" t="e">
        <f ca="1"/>
        <v>#N/A</v>
      </c>
      <c r="J34" s="22"/>
      <c r="N34" s="44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</row>
    <row r="35" spans="2:28" ht="12.75" customHeight="1" x14ac:dyDescent="0.25">
      <c r="B35" s="21"/>
      <c r="C35" s="28" t="s">
        <v>157</v>
      </c>
      <c r="D35" s="28"/>
      <c r="E35" s="28"/>
      <c r="F35" s="28"/>
      <c r="G35" s="13" t="e">
        <f ca="1">(G32-G33)/G33</f>
        <v>#N/A</v>
      </c>
      <c r="H35" s="13" t="e">
        <f t="shared" ref="H35:I35" ca="1" si="18">(H32-H33)/H33</f>
        <v>#N/A</v>
      </c>
      <c r="I35" s="13" t="e">
        <f t="shared" ca="1" si="18"/>
        <v>#N/A</v>
      </c>
      <c r="J35" s="22"/>
    </row>
    <row r="36" spans="2:28" ht="12.75" customHeight="1" x14ac:dyDescent="0.25">
      <c r="B36" s="21"/>
      <c r="C36" s="28" t="s">
        <v>158</v>
      </c>
      <c r="D36" s="28"/>
      <c r="E36" s="28"/>
      <c r="F36" s="28"/>
      <c r="G36" s="13" t="e">
        <f ca="1">(G32-G34)/G34</f>
        <v>#N/A</v>
      </c>
      <c r="H36" s="13" t="e">
        <f t="shared" ref="H36:I36" ca="1" si="19">(H32-H34)/H34</f>
        <v>#N/A</v>
      </c>
      <c r="I36" s="13" t="e">
        <f t="shared" ca="1" si="19"/>
        <v>#N/A</v>
      </c>
      <c r="J36" s="22"/>
    </row>
    <row r="37" spans="2:28" ht="12.75" customHeight="1" thickBot="1" x14ac:dyDescent="0.3">
      <c r="B37" s="23"/>
      <c r="C37" s="30"/>
      <c r="D37" s="30"/>
      <c r="E37" s="30"/>
      <c r="F37" s="30"/>
      <c r="G37" s="30"/>
      <c r="H37" s="30"/>
      <c r="I37" s="30"/>
      <c r="J37" s="24"/>
      <c r="V37" s="16"/>
    </row>
    <row r="39" spans="2:28" ht="12.75" customHeight="1" x14ac:dyDescent="0.25"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</row>
    <row r="40" spans="2:28" ht="12.75" customHeight="1" x14ac:dyDescent="0.25">
      <c r="F40" s="3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</row>
    <row r="41" spans="2:28" ht="12.75" customHeight="1" x14ac:dyDescent="0.25">
      <c r="L41" s="6"/>
      <c r="R41" s="17"/>
    </row>
    <row r="42" spans="2:28" ht="12.75" customHeight="1" x14ac:dyDescent="0.25"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</row>
    <row r="43" spans="2:28" ht="12.75" customHeight="1" x14ac:dyDescent="0.25">
      <c r="R43" s="18"/>
      <c r="S43" s="19"/>
      <c r="T43" s="20"/>
    </row>
  </sheetData>
  <mergeCells count="1">
    <mergeCell ref="C11:D11"/>
  </mergeCell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>
          <x14:formula1>
            <xm:f>Settings!$N$2:$N$9</xm:f>
          </x14:formula1>
          <xm:sqref>B5:B6 B33:B34</xm:sqref>
        </x14:dataValidation>
        <x14:dataValidation type="list" allowBlank="1" showInputMessage="1" showErrorMessage="1">
          <x14:formula1>
            <xm:f>Settings!$S$2:$S$12</xm:f>
          </x14:formula1>
          <xm:sqref>D5 F5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AA148"/>
  <sheetViews>
    <sheetView workbookViewId="0">
      <selection activeCell="H17" sqref="H17"/>
    </sheetView>
  </sheetViews>
  <sheetFormatPr defaultRowHeight="15.75" x14ac:dyDescent="0.25"/>
  <cols>
    <col min="2" max="2" width="9.875" customWidth="1"/>
    <col min="3" max="3" width="9" hidden="1" customWidth="1"/>
    <col min="4" max="4" width="8.5" bestFit="1" customWidth="1"/>
    <col min="5" max="5" width="10.25" bestFit="1" customWidth="1"/>
    <col min="6" max="6" width="8.5" bestFit="1" customWidth="1"/>
    <col min="7" max="7" width="10.25" bestFit="1" customWidth="1"/>
    <col min="11" max="11" width="9.875" bestFit="1" customWidth="1"/>
  </cols>
  <sheetData>
    <row r="1" spans="1:27" x14ac:dyDescent="0.25">
      <c r="A1" t="s">
        <v>213</v>
      </c>
      <c r="B1" s="4">
        <f ca="1">TODAY()</f>
        <v>45110</v>
      </c>
      <c r="D1" s="57" t="s">
        <v>212</v>
      </c>
      <c r="E1" s="57"/>
      <c r="F1" s="58" t="s">
        <v>223</v>
      </c>
      <c r="G1" s="58"/>
      <c r="H1" s="59" t="s">
        <v>224</v>
      </c>
      <c r="I1" s="60"/>
      <c r="K1" t="s">
        <v>213</v>
      </c>
      <c r="L1" t="s">
        <v>214</v>
      </c>
      <c r="M1" t="s">
        <v>214</v>
      </c>
      <c r="N1" t="s">
        <v>214</v>
      </c>
      <c r="O1" t="s">
        <v>214</v>
      </c>
      <c r="P1" t="s">
        <v>214</v>
      </c>
      <c r="Q1" t="s">
        <v>214</v>
      </c>
      <c r="T1" t="s">
        <v>221</v>
      </c>
    </row>
    <row r="2" spans="1:27" x14ac:dyDescent="0.25">
      <c r="D2" s="50" t="s">
        <v>221</v>
      </c>
      <c r="E2" s="50" t="s">
        <v>170</v>
      </c>
      <c r="F2" s="51" t="s">
        <v>221</v>
      </c>
      <c r="G2" s="51" t="s">
        <v>170</v>
      </c>
      <c r="H2" s="49" t="s">
        <v>221</v>
      </c>
      <c r="I2" s="49" t="s">
        <v>170</v>
      </c>
      <c r="K2" t="s">
        <v>213</v>
      </c>
      <c r="L2" t="s">
        <v>215</v>
      </c>
      <c r="M2" t="s">
        <v>216</v>
      </c>
      <c r="N2" t="s">
        <v>217</v>
      </c>
      <c r="O2" t="s">
        <v>218</v>
      </c>
      <c r="P2" t="s">
        <v>219</v>
      </c>
      <c r="Q2" t="s">
        <v>220</v>
      </c>
      <c r="T2" t="s">
        <v>202</v>
      </c>
      <c r="U2" t="s">
        <v>203</v>
      </c>
      <c r="V2" t="s">
        <v>204</v>
      </c>
      <c r="W2" t="s">
        <v>205</v>
      </c>
      <c r="X2" t="s">
        <v>206</v>
      </c>
      <c r="Y2" t="s">
        <v>207</v>
      </c>
      <c r="Z2" t="s">
        <v>208</v>
      </c>
      <c r="AA2" t="s">
        <v>209</v>
      </c>
    </row>
    <row r="3" spans="1:27" x14ac:dyDescent="0.25">
      <c r="B3" s="54" t="str">
        <f>C3&amp;"M"</f>
        <v>1M</v>
      </c>
      <c r="C3">
        <v>1</v>
      </c>
      <c r="D3" s="52">
        <f t="shared" ref="D3:D17" ca="1" si="0">IFERROR(VLOOKUP(WORKDAY(EDATE($B$1,C3),0),K:Q,7,1),VLOOKUP(WORKDAY(EDATE($B$1,C3),1),K:Q,7,1))</f>
        <v>7.7044811116915701</v>
      </c>
      <c r="E3" s="52">
        <f t="shared" ref="E3:E17" ca="1" si="1">IFERROR(VLOOKUP(WORKDAY(EDATE($B$1,C3),0),K:Q,4,1),VLOOKUP(WORKDAY(EDATE($B$1,C3),1),K:Q,4,1))</f>
        <v>8.0000000000025597</v>
      </c>
      <c r="F3" s="53">
        <f>U3</f>
        <v>7.59</v>
      </c>
      <c r="G3" s="53">
        <f t="shared" ref="G3:G15" si="2">U22</f>
        <v>7.81</v>
      </c>
      <c r="H3" s="49">
        <f ca="1">(F3-D3)*100</f>
        <v>-11.448111169157027</v>
      </c>
      <c r="I3" s="49">
        <f ca="1">(G3-E3)*100</f>
        <v>-19.000000000256012</v>
      </c>
      <c r="K3" s="4">
        <v>45100</v>
      </c>
      <c r="L3">
        <v>10.774199296392601</v>
      </c>
      <c r="M3">
        <v>10.4589491861267</v>
      </c>
      <c r="N3">
        <v>7.50154120144368</v>
      </c>
      <c r="O3">
        <v>7.3733825391414998</v>
      </c>
      <c r="P3">
        <v>8.3399999999999199</v>
      </c>
      <c r="Q3">
        <v>7.15000000000021</v>
      </c>
      <c r="T3" t="s">
        <v>161</v>
      </c>
      <c r="U3">
        <v>7.59</v>
      </c>
      <c r="V3" t="s">
        <v>210</v>
      </c>
      <c r="W3">
        <v>185</v>
      </c>
      <c r="X3">
        <v>40</v>
      </c>
      <c r="Y3">
        <v>1400</v>
      </c>
      <c r="Z3">
        <v>25</v>
      </c>
      <c r="AA3">
        <v>24</v>
      </c>
    </row>
    <row r="4" spans="1:27" x14ac:dyDescent="0.25">
      <c r="B4" s="54" t="str">
        <f t="shared" ref="B4:B7" si="3">C4&amp;"M"</f>
        <v>2M</v>
      </c>
      <c r="C4">
        <v>2</v>
      </c>
      <c r="D4" s="52">
        <f t="shared" ca="1" si="0"/>
        <v>7.9065383078688098</v>
      </c>
      <c r="E4" s="52">
        <f t="shared" ca="1" si="1"/>
        <v>8.0000000000025597</v>
      </c>
      <c r="F4" s="53">
        <f t="shared" ref="F4:F17" si="4">U4</f>
        <v>8.06</v>
      </c>
      <c r="G4" s="53">
        <f t="shared" si="2"/>
        <v>8</v>
      </c>
      <c r="H4" s="49">
        <f t="shared" ref="H4:H17" ca="1" si="5">(F4-D4)*100</f>
        <v>15.346169213119065</v>
      </c>
      <c r="I4" s="49">
        <f t="shared" ref="I4:I17" ca="1" si="6">(G4-E4)*100</f>
        <v>-2.5597302055757609E-10</v>
      </c>
      <c r="K4" s="4">
        <v>45101</v>
      </c>
      <c r="L4">
        <v>10.774199296392601</v>
      </c>
      <c r="M4">
        <v>10.4589491861267</v>
      </c>
      <c r="N4">
        <v>7.49999999999784</v>
      </c>
      <c r="O4">
        <v>7.3733825391414998</v>
      </c>
      <c r="P4">
        <v>8.3399999999999199</v>
      </c>
      <c r="Q4">
        <v>7.15000000000021</v>
      </c>
      <c r="T4" t="s">
        <v>172</v>
      </c>
      <c r="U4">
        <v>8.06</v>
      </c>
      <c r="V4" t="s">
        <v>210</v>
      </c>
      <c r="W4">
        <v>185</v>
      </c>
      <c r="X4">
        <v>40</v>
      </c>
      <c r="Y4">
        <v>1400</v>
      </c>
      <c r="Z4">
        <v>25</v>
      </c>
      <c r="AA4">
        <v>24</v>
      </c>
    </row>
    <row r="5" spans="1:27" x14ac:dyDescent="0.25">
      <c r="B5" s="54" t="str">
        <f t="shared" si="3"/>
        <v>3M</v>
      </c>
      <c r="C5">
        <v>3</v>
      </c>
      <c r="D5" s="52">
        <f t="shared" ca="1" si="0"/>
        <v>7.9395758685841402</v>
      </c>
      <c r="E5" s="52">
        <f t="shared" ca="1" si="1"/>
        <v>8.0000000000025597</v>
      </c>
      <c r="F5" s="53">
        <f t="shared" si="4"/>
        <v>7.8</v>
      </c>
      <c r="G5" s="53">
        <f t="shared" si="2"/>
        <v>8</v>
      </c>
      <c r="H5" s="49">
        <f t="shared" ca="1" si="5"/>
        <v>-13.957586858414039</v>
      </c>
      <c r="I5" s="49">
        <f t="shared" ca="1" si="6"/>
        <v>-2.5597302055757609E-10</v>
      </c>
      <c r="K5" s="4">
        <v>45102</v>
      </c>
      <c r="L5">
        <v>10.774199296392601</v>
      </c>
      <c r="M5">
        <v>10.4589491861267</v>
      </c>
      <c r="N5">
        <v>7.49999999999784</v>
      </c>
      <c r="O5">
        <v>7.3733825391414998</v>
      </c>
      <c r="P5">
        <v>8.3399999999999199</v>
      </c>
      <c r="Q5">
        <v>7.15000000000021</v>
      </c>
      <c r="T5" t="s">
        <v>162</v>
      </c>
      <c r="U5">
        <v>7.8</v>
      </c>
      <c r="V5" t="s">
        <v>210</v>
      </c>
      <c r="W5">
        <v>185</v>
      </c>
      <c r="X5">
        <v>40</v>
      </c>
      <c r="Y5">
        <v>1400</v>
      </c>
      <c r="Z5">
        <v>25</v>
      </c>
      <c r="AA5">
        <v>24</v>
      </c>
    </row>
    <row r="6" spans="1:27" x14ac:dyDescent="0.25">
      <c r="B6" s="54" t="str">
        <f t="shared" si="3"/>
        <v>6M</v>
      </c>
      <c r="C6">
        <v>6</v>
      </c>
      <c r="D6" s="52">
        <f t="shared" ca="1" si="0"/>
        <v>8.2060606386010608</v>
      </c>
      <c r="E6" s="52">
        <f t="shared" ca="1" si="1"/>
        <v>8.2726027397268993</v>
      </c>
      <c r="F6" s="53">
        <f t="shared" si="4"/>
        <v>8.25</v>
      </c>
      <c r="G6" s="53">
        <f t="shared" si="2"/>
        <v>8.23</v>
      </c>
      <c r="H6" s="49">
        <f t="shared" ca="1" si="5"/>
        <v>4.393936139893917</v>
      </c>
      <c r="I6" s="49">
        <f t="shared" ca="1" si="6"/>
        <v>-4.2602739726898875</v>
      </c>
      <c r="K6" s="4">
        <v>45103</v>
      </c>
      <c r="L6">
        <v>10.7724277076743</v>
      </c>
      <c r="M6">
        <v>10.4348946944042</v>
      </c>
      <c r="N6">
        <v>7.49999999999784</v>
      </c>
      <c r="O6">
        <v>7.3733825391414998</v>
      </c>
      <c r="P6">
        <v>8.3422333580223196</v>
      </c>
      <c r="Q6">
        <v>7.29441875591995</v>
      </c>
      <c r="T6" t="s">
        <v>163</v>
      </c>
      <c r="U6">
        <v>8.25</v>
      </c>
      <c r="V6" t="s">
        <v>210</v>
      </c>
      <c r="W6">
        <v>190</v>
      </c>
      <c r="X6">
        <v>40</v>
      </c>
      <c r="Y6">
        <v>1400</v>
      </c>
      <c r="Z6">
        <v>25</v>
      </c>
      <c r="AA6">
        <v>24</v>
      </c>
    </row>
    <row r="7" spans="1:27" x14ac:dyDescent="0.25">
      <c r="B7" s="54" t="str">
        <f t="shared" si="3"/>
        <v>9M</v>
      </c>
      <c r="C7">
        <v>9</v>
      </c>
      <c r="D7" s="52">
        <f t="shared" ca="1" si="0"/>
        <v>8.45350570919123</v>
      </c>
      <c r="E7" s="52">
        <f t="shared" ca="1" si="1"/>
        <v>8.4999999999979998</v>
      </c>
      <c r="F7" s="53">
        <f t="shared" si="4"/>
        <v>8.36</v>
      </c>
      <c r="G7" s="53">
        <f t="shared" si="2"/>
        <v>8.5</v>
      </c>
      <c r="H7" s="49">
        <f t="shared" ca="1" si="5"/>
        <v>-9.3505709191230579</v>
      </c>
      <c r="I7" s="49">
        <f t="shared" ca="1" si="6"/>
        <v>2.000177801164682E-10</v>
      </c>
      <c r="K7" s="4">
        <v>45104</v>
      </c>
      <c r="L7">
        <v>10.769531316105599</v>
      </c>
      <c r="M7">
        <v>10.409711634112201</v>
      </c>
      <c r="N7">
        <v>7.49999999999784</v>
      </c>
      <c r="O7">
        <v>7.3733825391414998</v>
      </c>
      <c r="P7">
        <v>8.3445205559510391</v>
      </c>
      <c r="Q7">
        <v>7.37923990460299</v>
      </c>
      <c r="T7" t="s">
        <v>164</v>
      </c>
      <c r="U7">
        <v>8.36</v>
      </c>
      <c r="V7" t="s">
        <v>210</v>
      </c>
      <c r="W7">
        <v>195</v>
      </c>
      <c r="X7">
        <v>40</v>
      </c>
      <c r="Y7">
        <v>1400</v>
      </c>
      <c r="Z7">
        <v>25</v>
      </c>
      <c r="AA7">
        <v>24</v>
      </c>
    </row>
    <row r="8" spans="1:27" x14ac:dyDescent="0.25">
      <c r="B8" s="54" t="str">
        <f>C8/12&amp;"Y"</f>
        <v>1Y</v>
      </c>
      <c r="C8">
        <v>12</v>
      </c>
      <c r="D8" s="52">
        <f t="shared" ca="1" si="0"/>
        <v>8.7595873843954397</v>
      </c>
      <c r="E8" s="52">
        <f t="shared" ca="1" si="1"/>
        <v>8.9999999999950102</v>
      </c>
      <c r="F8" s="53">
        <f t="shared" si="4"/>
        <v>8.82</v>
      </c>
      <c r="G8" s="53">
        <f t="shared" si="2"/>
        <v>9</v>
      </c>
      <c r="H8" s="49">
        <f t="shared" ca="1" si="5"/>
        <v>6.0412615604560571</v>
      </c>
      <c r="I8" s="49">
        <f t="shared" ca="1" si="6"/>
        <v>4.9897863618753036E-10</v>
      </c>
      <c r="K8" s="4">
        <v>45105</v>
      </c>
      <c r="L8">
        <v>10.765540121357599</v>
      </c>
      <c r="M8">
        <v>10.383440018100201</v>
      </c>
      <c r="N8">
        <v>7.49999999999784</v>
      </c>
      <c r="O8">
        <v>7.37486923953744</v>
      </c>
      <c r="P8">
        <v>8.3468615690454904</v>
      </c>
      <c r="Q8">
        <v>7.4604877998487602</v>
      </c>
      <c r="T8" t="s">
        <v>165</v>
      </c>
      <c r="U8">
        <v>8.82</v>
      </c>
      <c r="V8" t="s">
        <v>210</v>
      </c>
      <c r="W8">
        <v>200</v>
      </c>
      <c r="X8">
        <v>40</v>
      </c>
      <c r="Y8">
        <v>1400</v>
      </c>
      <c r="Z8">
        <v>25</v>
      </c>
      <c r="AA8">
        <v>24</v>
      </c>
    </row>
    <row r="9" spans="1:27" x14ac:dyDescent="0.25">
      <c r="B9" s="54" t="str">
        <f>C9/12&amp;"Y"</f>
        <v>2Y</v>
      </c>
      <c r="C9">
        <v>24</v>
      </c>
      <c r="D9" s="52">
        <f t="shared" ca="1" si="0"/>
        <v>9.8686083255211692</v>
      </c>
      <c r="E9" s="52">
        <f t="shared" ca="1" si="1"/>
        <v>10.0692791721854</v>
      </c>
      <c r="F9" s="53">
        <f t="shared" si="4"/>
        <v>9.9499999999999993</v>
      </c>
      <c r="G9" s="53">
        <f t="shared" si="2"/>
        <v>10.23</v>
      </c>
      <c r="H9" s="49">
        <f t="shared" ca="1" si="5"/>
        <v>8.1391674478830112</v>
      </c>
      <c r="I9" s="49">
        <f t="shared" ca="1" si="6"/>
        <v>16.07208278146004</v>
      </c>
      <c r="K9" s="4">
        <v>45106</v>
      </c>
      <c r="L9">
        <v>10.766600687122301</v>
      </c>
      <c r="M9">
        <v>10.3603904429457</v>
      </c>
      <c r="N9">
        <v>7.5000000000059499</v>
      </c>
      <c r="O9">
        <v>7.3741258394095901</v>
      </c>
      <c r="P9">
        <v>8.3459892646622507</v>
      </c>
      <c r="Q9">
        <v>7.5310155026602104</v>
      </c>
      <c r="T9" t="s">
        <v>166</v>
      </c>
      <c r="U9">
        <v>9.9499999999999993</v>
      </c>
      <c r="V9" t="s">
        <v>210</v>
      </c>
      <c r="W9">
        <v>205</v>
      </c>
      <c r="X9">
        <v>40</v>
      </c>
      <c r="Y9">
        <v>1400</v>
      </c>
      <c r="Z9">
        <v>25</v>
      </c>
      <c r="AA9">
        <v>24</v>
      </c>
    </row>
    <row r="10" spans="1:27" x14ac:dyDescent="0.25">
      <c r="B10" s="54" t="str">
        <f t="shared" ref="B10:B17" si="7">C10/12&amp;"Y"</f>
        <v>3Y</v>
      </c>
      <c r="C10">
        <v>36</v>
      </c>
      <c r="D10" s="52">
        <f t="shared" ca="1" si="0"/>
        <v>9.9811089380074094</v>
      </c>
      <c r="E10" s="52">
        <f t="shared" ca="1" si="1"/>
        <v>9.9792280097712496</v>
      </c>
      <c r="F10" s="53">
        <f t="shared" si="4"/>
        <v>9.86</v>
      </c>
      <c r="G10" s="53">
        <f t="shared" si="2"/>
        <v>9.92</v>
      </c>
      <c r="H10" s="49">
        <f t="shared" ca="1" si="5"/>
        <v>-12.110893800740996</v>
      </c>
      <c r="I10" s="49">
        <f t="shared" ca="1" si="6"/>
        <v>-5.9228009771249646</v>
      </c>
      <c r="K10" s="4">
        <v>45107</v>
      </c>
      <c r="L10">
        <v>10.7423711620619</v>
      </c>
      <c r="M10">
        <v>10.271206711183201</v>
      </c>
      <c r="N10">
        <v>7.50154120144368</v>
      </c>
      <c r="O10">
        <v>7.3741258394095901</v>
      </c>
      <c r="P10">
        <v>8.3567629198571307</v>
      </c>
      <c r="Q10">
        <v>7.60218479255769</v>
      </c>
      <c r="T10" t="s">
        <v>167</v>
      </c>
      <c r="U10">
        <v>9.86</v>
      </c>
      <c r="V10" t="s">
        <v>210</v>
      </c>
      <c r="W10">
        <v>205</v>
      </c>
      <c r="X10">
        <v>40</v>
      </c>
      <c r="Y10">
        <v>1400</v>
      </c>
      <c r="Z10">
        <v>25</v>
      </c>
      <c r="AA10">
        <v>24</v>
      </c>
    </row>
    <row r="11" spans="1:27" x14ac:dyDescent="0.25">
      <c r="B11" s="54" t="str">
        <f t="shared" si="7"/>
        <v>4Y</v>
      </c>
      <c r="C11">
        <v>48</v>
      </c>
      <c r="D11" s="52">
        <f t="shared" ca="1" si="0"/>
        <v>9.9313237514910799</v>
      </c>
      <c r="E11" s="52">
        <f t="shared" ca="1" si="1"/>
        <v>10.0315171198847</v>
      </c>
      <c r="F11" s="53">
        <f t="shared" si="4"/>
        <v>9.91</v>
      </c>
      <c r="G11" s="53">
        <f t="shared" si="2"/>
        <v>10.06</v>
      </c>
      <c r="H11" s="49">
        <f t="shared" ca="1" si="5"/>
        <v>-2.132375149107979</v>
      </c>
      <c r="I11" s="49">
        <f t="shared" ca="1" si="6"/>
        <v>2.8482880115300091</v>
      </c>
      <c r="K11" s="4">
        <v>45108</v>
      </c>
      <c r="L11">
        <v>10.7423711620619</v>
      </c>
      <c r="M11">
        <v>10.271206711183201</v>
      </c>
      <c r="N11">
        <v>7.5000000000059499</v>
      </c>
      <c r="O11">
        <v>7.3741258394095901</v>
      </c>
      <c r="P11">
        <v>8.3567629198571307</v>
      </c>
      <c r="Q11">
        <v>7.60218479255769</v>
      </c>
      <c r="T11" t="s">
        <v>168</v>
      </c>
      <c r="U11">
        <v>9.91</v>
      </c>
      <c r="V11" t="s">
        <v>210</v>
      </c>
      <c r="W11">
        <v>205</v>
      </c>
      <c r="X11">
        <v>40</v>
      </c>
      <c r="Y11">
        <v>1400</v>
      </c>
      <c r="Z11">
        <v>25</v>
      </c>
      <c r="AA11">
        <v>24</v>
      </c>
    </row>
    <row r="12" spans="1:27" x14ac:dyDescent="0.25">
      <c r="B12" s="54" t="str">
        <f t="shared" si="7"/>
        <v>5Y</v>
      </c>
      <c r="C12">
        <v>60</v>
      </c>
      <c r="D12" s="52">
        <f t="shared" ca="1" si="0"/>
        <v>9.9874323058240009</v>
      </c>
      <c r="E12" s="52">
        <f t="shared" ca="1" si="1"/>
        <v>10.091227691934799</v>
      </c>
      <c r="F12" s="53">
        <f t="shared" si="4"/>
        <v>9.9700000000000006</v>
      </c>
      <c r="G12" s="53">
        <f t="shared" si="2"/>
        <v>10.08</v>
      </c>
      <c r="H12" s="49">
        <f t="shared" ca="1" si="5"/>
        <v>-1.7432305824000238</v>
      </c>
      <c r="I12" s="49">
        <f t="shared" ca="1" si="6"/>
        <v>-1.1227691934799111</v>
      </c>
      <c r="K12" s="4">
        <v>45109</v>
      </c>
      <c r="L12">
        <v>10.7423711620619</v>
      </c>
      <c r="M12">
        <v>10.271206711183201</v>
      </c>
      <c r="N12">
        <v>7.5000000000059499</v>
      </c>
      <c r="O12">
        <v>7.3741258394095901</v>
      </c>
      <c r="P12">
        <v>8.3567629198571307</v>
      </c>
      <c r="Q12">
        <v>7.60218479255769</v>
      </c>
      <c r="T12" t="s">
        <v>169</v>
      </c>
      <c r="U12">
        <v>9.9700000000000006</v>
      </c>
      <c r="V12" t="s">
        <v>210</v>
      </c>
      <c r="W12">
        <v>205</v>
      </c>
      <c r="X12">
        <v>40</v>
      </c>
      <c r="Y12">
        <v>1400</v>
      </c>
      <c r="Z12">
        <v>25</v>
      </c>
      <c r="AA12">
        <v>24</v>
      </c>
    </row>
    <row r="13" spans="1:27" x14ac:dyDescent="0.25">
      <c r="B13" s="54" t="str">
        <f t="shared" si="7"/>
        <v>6Y</v>
      </c>
      <c r="C13">
        <v>72</v>
      </c>
      <c r="D13" s="52">
        <f t="shared" ca="1" si="0"/>
        <v>9.9844736096071607</v>
      </c>
      <c r="E13" s="52">
        <f t="shared" ca="1" si="1"/>
        <v>10.0966369135215</v>
      </c>
      <c r="F13" s="53">
        <f t="shared" si="4"/>
        <v>9.9700000000000006</v>
      </c>
      <c r="G13" s="53">
        <f t="shared" si="2"/>
        <v>10.1</v>
      </c>
      <c r="H13" s="49">
        <f t="shared" ca="1" si="5"/>
        <v>-1.4473609607160043</v>
      </c>
      <c r="I13" s="49">
        <f t="shared" ca="1" si="6"/>
        <v>0.33630864784992553</v>
      </c>
      <c r="K13" s="4">
        <v>45110</v>
      </c>
      <c r="L13">
        <v>10.7362752399928</v>
      </c>
      <c r="M13">
        <v>10.242973142258</v>
      </c>
      <c r="N13">
        <v>7.5000000000059499</v>
      </c>
      <c r="O13">
        <v>7.3741258394098503</v>
      </c>
      <c r="P13">
        <v>8.3593722792545009</v>
      </c>
      <c r="Q13">
        <v>7.5705407529388804</v>
      </c>
      <c r="T13" t="s">
        <v>173</v>
      </c>
      <c r="U13">
        <v>9.9700000000000006</v>
      </c>
      <c r="V13" t="s">
        <v>210</v>
      </c>
      <c r="W13">
        <v>205</v>
      </c>
      <c r="X13">
        <v>40</v>
      </c>
      <c r="Y13">
        <v>1400</v>
      </c>
      <c r="Z13">
        <v>25</v>
      </c>
      <c r="AA13">
        <v>24</v>
      </c>
    </row>
    <row r="14" spans="1:27" x14ac:dyDescent="0.25">
      <c r="B14" s="54" t="str">
        <f t="shared" si="7"/>
        <v>7Y</v>
      </c>
      <c r="C14">
        <v>84</v>
      </c>
      <c r="D14" s="52">
        <f t="shared" ca="1" si="0"/>
        <v>10.041164047609</v>
      </c>
      <c r="E14" s="52">
        <f t="shared" ca="1" si="1"/>
        <v>10.141348756775599</v>
      </c>
      <c r="F14" s="53">
        <f t="shared" si="4"/>
        <v>10.029999999999999</v>
      </c>
      <c r="G14" s="53">
        <f t="shared" si="2"/>
        <v>10.14</v>
      </c>
      <c r="H14" s="49">
        <f t="shared" ca="1" si="5"/>
        <v>-1.1164047609000249</v>
      </c>
      <c r="I14" s="49">
        <f t="shared" ca="1" si="6"/>
        <v>-0.13487567755987584</v>
      </c>
      <c r="K14" s="4">
        <v>45111</v>
      </c>
      <c r="L14">
        <v>10.730500204479499</v>
      </c>
      <c r="M14">
        <v>10.215084958487701</v>
      </c>
      <c r="N14">
        <v>7.49999999999784</v>
      </c>
      <c r="O14">
        <v>7.3756127395400402</v>
      </c>
      <c r="P14">
        <v>8.3620350903185106</v>
      </c>
      <c r="Q14">
        <v>7.5260061696769096</v>
      </c>
      <c r="T14" t="s">
        <v>174</v>
      </c>
      <c r="U14">
        <v>10.029999999999999</v>
      </c>
      <c r="V14" t="s">
        <v>210</v>
      </c>
      <c r="W14">
        <v>205</v>
      </c>
      <c r="X14">
        <v>40</v>
      </c>
      <c r="Y14">
        <v>1400</v>
      </c>
      <c r="Z14">
        <v>25</v>
      </c>
      <c r="AA14">
        <v>24</v>
      </c>
    </row>
    <row r="15" spans="1:27" x14ac:dyDescent="0.25">
      <c r="B15" s="54" t="str">
        <f t="shared" si="7"/>
        <v>8Y</v>
      </c>
      <c r="C15">
        <v>96</v>
      </c>
      <c r="D15" s="52">
        <f t="shared" ca="1" si="0"/>
        <v>10.1957345756277</v>
      </c>
      <c r="E15" s="52">
        <f t="shared" ca="1" si="1"/>
        <v>10.2922917651495</v>
      </c>
      <c r="F15" s="53">
        <f t="shared" si="4"/>
        <v>10.11</v>
      </c>
      <c r="G15" s="53">
        <f t="shared" si="2"/>
        <v>10.29</v>
      </c>
      <c r="H15" s="49">
        <f t="shared" ca="1" si="5"/>
        <v>-8.5734575627700593</v>
      </c>
      <c r="I15" s="49">
        <f t="shared" ca="1" si="6"/>
        <v>-0.22917651495006908</v>
      </c>
      <c r="K15" s="4">
        <v>45112</v>
      </c>
      <c r="L15">
        <v>10.7250158441868</v>
      </c>
      <c r="M15">
        <v>10.1875114258204</v>
      </c>
      <c r="N15">
        <v>7.49999999999784</v>
      </c>
      <c r="O15">
        <v>7.37486923953744</v>
      </c>
      <c r="P15">
        <v>8.3647412566197392</v>
      </c>
      <c r="Q15">
        <v>7.4842047928588302</v>
      </c>
      <c r="T15" t="s">
        <v>175</v>
      </c>
      <c r="U15">
        <v>10.11</v>
      </c>
      <c r="V15" t="s">
        <v>210</v>
      </c>
      <c r="W15">
        <v>205</v>
      </c>
      <c r="X15">
        <v>40</v>
      </c>
      <c r="Y15">
        <v>1400</v>
      </c>
      <c r="Z15">
        <v>25</v>
      </c>
      <c r="AA15">
        <v>24</v>
      </c>
    </row>
    <row r="16" spans="1:27" x14ac:dyDescent="0.25">
      <c r="B16" s="54" t="str">
        <f t="shared" si="7"/>
        <v>9Y</v>
      </c>
      <c r="C16">
        <v>108</v>
      </c>
      <c r="D16" s="52">
        <f t="shared" ca="1" si="0"/>
        <v>10.575287102206699</v>
      </c>
      <c r="E16" s="52">
        <f t="shared" ca="1" si="1"/>
        <v>10.7405842127987</v>
      </c>
      <c r="F16" s="53">
        <f t="shared" si="4"/>
        <v>10.83</v>
      </c>
      <c r="G16" s="53">
        <f t="shared" ref="G16:G17" si="8">U35</f>
        <v>10.75</v>
      </c>
      <c r="H16" s="49">
        <f t="shared" ca="1" si="5"/>
        <v>25.471289779330064</v>
      </c>
      <c r="I16" s="49">
        <f t="shared" ca="1" si="6"/>
        <v>0.94157872013003185</v>
      </c>
      <c r="K16" s="4">
        <v>45113</v>
      </c>
      <c r="L16">
        <v>10.7061073693887</v>
      </c>
      <c r="M16">
        <v>10.153945444106499</v>
      </c>
      <c r="N16">
        <v>7.49999999999784</v>
      </c>
      <c r="O16">
        <v>7.3741258394095901</v>
      </c>
      <c r="P16">
        <v>8.3744193978177996</v>
      </c>
      <c r="Q16">
        <v>7.45192448929732</v>
      </c>
      <c r="T16" t="s">
        <v>176</v>
      </c>
      <c r="U16">
        <v>10.83</v>
      </c>
      <c r="V16" t="s">
        <v>210</v>
      </c>
      <c r="W16">
        <v>205</v>
      </c>
      <c r="X16">
        <v>40</v>
      </c>
      <c r="Y16">
        <v>1400</v>
      </c>
      <c r="Z16">
        <v>25</v>
      </c>
      <c r="AA16">
        <v>24</v>
      </c>
    </row>
    <row r="17" spans="2:27" x14ac:dyDescent="0.25">
      <c r="B17" s="54" t="str">
        <f t="shared" si="7"/>
        <v>10Y</v>
      </c>
      <c r="C17">
        <v>120</v>
      </c>
      <c r="D17" s="52">
        <f t="shared" ca="1" si="0"/>
        <v>10.827270194900301</v>
      </c>
      <c r="E17" s="52">
        <f t="shared" ca="1" si="1"/>
        <v>10.9635309788725</v>
      </c>
      <c r="F17" s="53">
        <f t="shared" si="4"/>
        <v>9.91</v>
      </c>
      <c r="G17" s="53">
        <f t="shared" si="8"/>
        <v>11.04</v>
      </c>
      <c r="H17" s="49">
        <f t="shared" ca="1" si="5"/>
        <v>-91.72701949003006</v>
      </c>
      <c r="I17" s="49">
        <f t="shared" ca="1" si="6"/>
        <v>7.6469021127499204</v>
      </c>
      <c r="K17" s="4">
        <v>45114</v>
      </c>
      <c r="L17">
        <v>10.702735090384399</v>
      </c>
      <c r="M17">
        <v>10.077105725588201</v>
      </c>
      <c r="N17">
        <v>7.50154120144638</v>
      </c>
      <c r="O17">
        <v>7.3741258394098503</v>
      </c>
      <c r="P17">
        <v>8.3761471870918793</v>
      </c>
      <c r="Q17">
        <v>7.4545119914987197</v>
      </c>
      <c r="T17" t="s">
        <v>177</v>
      </c>
      <c r="U17">
        <v>9.91</v>
      </c>
      <c r="V17" t="s">
        <v>210</v>
      </c>
      <c r="W17">
        <v>205</v>
      </c>
      <c r="X17">
        <v>40</v>
      </c>
      <c r="Y17">
        <v>1400</v>
      </c>
      <c r="Z17">
        <v>25</v>
      </c>
      <c r="AA17">
        <v>24</v>
      </c>
    </row>
    <row r="18" spans="2:27" x14ac:dyDescent="0.25">
      <c r="K18" s="4">
        <v>45115</v>
      </c>
      <c r="L18">
        <v>10.702735090384399</v>
      </c>
      <c r="M18">
        <v>10.077105725588201</v>
      </c>
      <c r="N18">
        <v>7.49999999999784</v>
      </c>
      <c r="O18">
        <v>7.3741258394098503</v>
      </c>
      <c r="P18">
        <v>8.3761471870918793</v>
      </c>
      <c r="Q18">
        <v>7.4545119914987197</v>
      </c>
    </row>
    <row r="19" spans="2:27" x14ac:dyDescent="0.25">
      <c r="D19" s="61" t="s">
        <v>225</v>
      </c>
      <c r="E19" s="62"/>
      <c r="F19" s="59" t="s">
        <v>224</v>
      </c>
      <c r="G19" s="60"/>
      <c r="K19" s="4">
        <v>45116</v>
      </c>
      <c r="L19">
        <v>10.702735090384399</v>
      </c>
      <c r="M19">
        <v>10.077105725588201</v>
      </c>
      <c r="N19">
        <v>7.49999999999784</v>
      </c>
      <c r="O19">
        <v>7.3741258394098503</v>
      </c>
      <c r="P19">
        <v>8.3761471870918793</v>
      </c>
      <c r="Q19">
        <v>7.4545119914987197</v>
      </c>
    </row>
    <row r="20" spans="2:27" x14ac:dyDescent="0.25">
      <c r="D20" s="50" t="s">
        <v>221</v>
      </c>
      <c r="E20" s="50" t="s">
        <v>170</v>
      </c>
      <c r="F20" s="49" t="s">
        <v>221</v>
      </c>
      <c r="G20" s="49" t="s">
        <v>170</v>
      </c>
      <c r="K20" s="4">
        <v>45117</v>
      </c>
      <c r="L20">
        <v>10.6960936788292</v>
      </c>
      <c r="M20">
        <v>10.048571822603</v>
      </c>
      <c r="N20">
        <v>7.49999999999784</v>
      </c>
      <c r="O20">
        <v>7.3741258394095901</v>
      </c>
      <c r="P20">
        <v>8.3791283246148804</v>
      </c>
      <c r="Q20">
        <v>7.5097993406184598</v>
      </c>
      <c r="T20" t="s">
        <v>222</v>
      </c>
    </row>
    <row r="21" spans="2:27" x14ac:dyDescent="0.25">
      <c r="B21" s="54" t="str">
        <f>B3</f>
        <v>1M</v>
      </c>
      <c r="D21" s="49">
        <v>7.6007386087448836</v>
      </c>
      <c r="E21" s="49">
        <v>7.4999999999978417</v>
      </c>
      <c r="F21" s="49">
        <f ca="1">(D21-D3)*100</f>
        <v>-10.374250294668652</v>
      </c>
      <c r="G21" s="49">
        <f ca="1">(E21-E3)*100</f>
        <v>-50.0000000004718</v>
      </c>
      <c r="K21" s="4">
        <v>45118</v>
      </c>
      <c r="L21">
        <v>10.6892896184984</v>
      </c>
      <c r="M21">
        <v>10.0199049914391</v>
      </c>
      <c r="N21">
        <v>7.5000000000059499</v>
      </c>
      <c r="O21">
        <v>7.3756127395400402</v>
      </c>
      <c r="P21">
        <v>8.3821620236776901</v>
      </c>
      <c r="Q21">
        <v>7.5089321826222699</v>
      </c>
      <c r="T21" t="s">
        <v>202</v>
      </c>
      <c r="U21" t="s">
        <v>203</v>
      </c>
      <c r="V21" t="s">
        <v>204</v>
      </c>
      <c r="W21" t="s">
        <v>205</v>
      </c>
      <c r="X21" t="s">
        <v>206</v>
      </c>
      <c r="Y21" t="s">
        <v>207</v>
      </c>
      <c r="Z21" t="s">
        <v>208</v>
      </c>
      <c r="AA21" t="s">
        <v>209</v>
      </c>
    </row>
    <row r="22" spans="2:27" x14ac:dyDescent="0.25">
      <c r="B22" s="54" t="str">
        <f t="shared" ref="B22:B35" si="9">B4</f>
        <v>2M</v>
      </c>
      <c r="D22" s="49">
        <v>7.9897343103373375</v>
      </c>
      <c r="E22" s="49">
        <v>8.0799301188692052</v>
      </c>
      <c r="F22" s="49">
        <f t="shared" ref="F22:G22" ca="1" si="10">(D22-D4)*100</f>
        <v>8.3196002468527652</v>
      </c>
      <c r="G22" s="49">
        <f t="shared" ca="1" si="10"/>
        <v>7.9930118866645472</v>
      </c>
      <c r="K22" s="4">
        <v>45119</v>
      </c>
      <c r="L22">
        <v>10.6823254847783</v>
      </c>
      <c r="M22">
        <v>9.9911069458854307</v>
      </c>
      <c r="N22">
        <v>7.5000000000059499</v>
      </c>
      <c r="O22">
        <v>7.3748692395376896</v>
      </c>
      <c r="P22">
        <v>8.38524811613933</v>
      </c>
      <c r="Q22">
        <v>7.5079021704158597</v>
      </c>
      <c r="T22" t="s">
        <v>161</v>
      </c>
      <c r="U22">
        <v>7.81</v>
      </c>
      <c r="V22" t="s">
        <v>210</v>
      </c>
      <c r="W22">
        <v>185</v>
      </c>
      <c r="X22">
        <v>40</v>
      </c>
      <c r="Y22">
        <v>1400</v>
      </c>
      <c r="Z22">
        <v>25</v>
      </c>
      <c r="AA22">
        <v>24</v>
      </c>
    </row>
    <row r="23" spans="2:27" x14ac:dyDescent="0.25">
      <c r="B23" s="54" t="str">
        <f t="shared" si="9"/>
        <v>3M</v>
      </c>
      <c r="D23" s="49">
        <v>7.8220682612700765</v>
      </c>
      <c r="E23" s="49">
        <v>8.1803027396399877</v>
      </c>
      <c r="F23" s="49">
        <f t="shared" ref="F23:G23" ca="1" si="11">(D23-D5)*100</f>
        <v>-11.750760731406373</v>
      </c>
      <c r="G23" s="49">
        <f t="shared" ca="1" si="11"/>
        <v>18.030273963742793</v>
      </c>
      <c r="K23" s="4">
        <v>45120</v>
      </c>
      <c r="L23">
        <v>10.6601480810314</v>
      </c>
      <c r="M23">
        <v>9.9581818100715296</v>
      </c>
      <c r="N23">
        <v>7.49999999999784</v>
      </c>
      <c r="O23">
        <v>7.3741258394098503</v>
      </c>
      <c r="P23">
        <v>8.3955695329291995</v>
      </c>
      <c r="Q23">
        <v>7.5069852671283401</v>
      </c>
      <c r="T23" t="s">
        <v>172</v>
      </c>
      <c r="U23">
        <v>8</v>
      </c>
      <c r="V23" t="s">
        <v>210</v>
      </c>
      <c r="W23">
        <v>185</v>
      </c>
      <c r="X23">
        <v>40</v>
      </c>
      <c r="Y23">
        <v>1400</v>
      </c>
      <c r="Z23">
        <v>25</v>
      </c>
      <c r="AA23">
        <v>24</v>
      </c>
    </row>
    <row r="24" spans="2:27" x14ac:dyDescent="0.25">
      <c r="B24" s="54" t="str">
        <f t="shared" si="9"/>
        <v>6M</v>
      </c>
      <c r="D24" s="49">
        <v>8.2208366640083028</v>
      </c>
      <c r="E24" s="49">
        <v>8.3053480556377615</v>
      </c>
      <c r="F24" s="49">
        <f t="shared" ref="F24:G24" ca="1" si="12">(D24-D6)*100</f>
        <v>1.4776025407241988</v>
      </c>
      <c r="G24" s="49">
        <f t="shared" ca="1" si="12"/>
        <v>3.2745315910862161</v>
      </c>
      <c r="K24" s="4">
        <v>45121</v>
      </c>
      <c r="L24">
        <v>10.6528135956434</v>
      </c>
      <c r="M24">
        <v>9.8745290967683292</v>
      </c>
      <c r="N24">
        <v>7.50154120144368</v>
      </c>
      <c r="O24">
        <v>7.3741258394098503</v>
      </c>
      <c r="P24">
        <v>8.39811269849735</v>
      </c>
      <c r="Q24">
        <v>7.5084423477412896</v>
      </c>
      <c r="T24" t="s">
        <v>162</v>
      </c>
      <c r="U24">
        <v>8</v>
      </c>
      <c r="V24" t="s">
        <v>210</v>
      </c>
      <c r="W24">
        <v>185</v>
      </c>
      <c r="X24">
        <v>40</v>
      </c>
      <c r="Y24">
        <v>1400</v>
      </c>
      <c r="Z24">
        <v>25</v>
      </c>
      <c r="AA24">
        <v>24</v>
      </c>
    </row>
    <row r="25" spans="2:27" x14ac:dyDescent="0.25">
      <c r="B25" s="54" t="str">
        <f t="shared" si="9"/>
        <v>9M</v>
      </c>
      <c r="D25" s="49">
        <v>8.3579680727191796</v>
      </c>
      <c r="E25" s="49">
        <v>8.5035759286407941</v>
      </c>
      <c r="F25" s="49">
        <f t="shared" ref="F25:G25" ca="1" si="13">(D25-D7)*100</f>
        <v>-9.553763647205038</v>
      </c>
      <c r="G25" s="49">
        <f t="shared" ca="1" si="13"/>
        <v>0.35759286427943238</v>
      </c>
      <c r="K25" s="4">
        <v>45122</v>
      </c>
      <c r="L25">
        <v>10.6528135956434</v>
      </c>
      <c r="M25">
        <v>9.8745290967683292</v>
      </c>
      <c r="N25">
        <v>7.5000000000059499</v>
      </c>
      <c r="O25">
        <v>7.3741258394098503</v>
      </c>
      <c r="P25">
        <v>8.39811269849735</v>
      </c>
      <c r="Q25">
        <v>7.5084423477412896</v>
      </c>
      <c r="T25" t="s">
        <v>163</v>
      </c>
      <c r="U25">
        <v>8.23</v>
      </c>
      <c r="V25" t="s">
        <v>210</v>
      </c>
      <c r="W25">
        <v>190</v>
      </c>
      <c r="X25">
        <v>40</v>
      </c>
      <c r="Y25">
        <v>1400</v>
      </c>
      <c r="Z25">
        <v>25</v>
      </c>
      <c r="AA25">
        <v>24</v>
      </c>
    </row>
    <row r="26" spans="2:27" x14ac:dyDescent="0.25">
      <c r="B26" s="54" t="str">
        <f t="shared" si="9"/>
        <v>1Y</v>
      </c>
      <c r="D26" s="49">
        <v>8.7531398762105361</v>
      </c>
      <c r="E26" s="49">
        <v>8.7391922613346829</v>
      </c>
      <c r="F26" s="49">
        <f t="shared" ref="F26:G26" ca="1" si="14">(D26-D8)*100</f>
        <v>-0.64475081849035831</v>
      </c>
      <c r="G26" s="49">
        <f t="shared" ca="1" si="14"/>
        <v>-26.080773866032736</v>
      </c>
      <c r="K26" s="4">
        <v>45123</v>
      </c>
      <c r="L26">
        <v>10.6528135956434</v>
      </c>
      <c r="M26">
        <v>9.8745290967683292</v>
      </c>
      <c r="N26">
        <v>7.5000000000059499</v>
      </c>
      <c r="O26">
        <v>7.3741258394098503</v>
      </c>
      <c r="P26">
        <v>8.39811269849735</v>
      </c>
      <c r="Q26">
        <v>7.5084423477412896</v>
      </c>
      <c r="T26" t="s">
        <v>164</v>
      </c>
      <c r="U26">
        <v>8.5</v>
      </c>
      <c r="V26" t="s">
        <v>210</v>
      </c>
      <c r="W26">
        <v>195</v>
      </c>
      <c r="X26">
        <v>40</v>
      </c>
      <c r="Y26">
        <v>1400</v>
      </c>
      <c r="Z26">
        <v>25</v>
      </c>
      <c r="AA26">
        <v>24</v>
      </c>
    </row>
    <row r="27" spans="2:27" x14ac:dyDescent="0.25">
      <c r="B27" s="54" t="str">
        <f t="shared" si="9"/>
        <v>2Y</v>
      </c>
      <c r="D27" s="49">
        <v>9.898892126640229</v>
      </c>
      <c r="E27" s="49">
        <v>10.107097657403068</v>
      </c>
      <c r="F27" s="49">
        <f t="shared" ref="F27:G27" ca="1" si="15">(D27-D9)*100</f>
        <v>3.0283801119059817</v>
      </c>
      <c r="G27" s="49">
        <f t="shared" ca="1" si="15"/>
        <v>3.7818485217668396</v>
      </c>
      <c r="K27" s="4">
        <v>45124</v>
      </c>
      <c r="L27">
        <v>10.6449816015993</v>
      </c>
      <c r="M27">
        <v>9.8450404946713803</v>
      </c>
      <c r="N27">
        <v>7.5000000000059499</v>
      </c>
      <c r="O27">
        <v>7.3741258394095901</v>
      </c>
      <c r="P27">
        <v>8.4014478771741992</v>
      </c>
      <c r="Q27">
        <v>7.5099680049311903</v>
      </c>
      <c r="T27" t="s">
        <v>165</v>
      </c>
      <c r="U27">
        <v>9</v>
      </c>
      <c r="V27" t="s">
        <v>210</v>
      </c>
      <c r="W27">
        <v>200</v>
      </c>
      <c r="X27">
        <v>40</v>
      </c>
      <c r="Y27">
        <v>1400</v>
      </c>
      <c r="Z27">
        <v>25</v>
      </c>
      <c r="AA27">
        <v>24</v>
      </c>
    </row>
    <row r="28" spans="2:27" x14ac:dyDescent="0.25">
      <c r="B28" s="54" t="str">
        <f t="shared" si="9"/>
        <v>3Y</v>
      </c>
      <c r="D28" s="49">
        <v>9.7248835721943649</v>
      </c>
      <c r="E28" s="49">
        <v>9.8049306278767965</v>
      </c>
      <c r="F28" s="49">
        <f t="shared" ref="F28:G28" ca="1" si="16">(D28-D10)*100</f>
        <v>-25.622536581304445</v>
      </c>
      <c r="G28" s="49">
        <f t="shared" ca="1" si="16"/>
        <v>-17.42973818944531</v>
      </c>
      <c r="K28" s="4">
        <v>45125</v>
      </c>
      <c r="L28">
        <v>10.636941316062201</v>
      </c>
      <c r="M28">
        <v>9.8153701067993193</v>
      </c>
      <c r="N28">
        <v>7.49999999999784</v>
      </c>
      <c r="O28">
        <v>7.3756127395397897</v>
      </c>
      <c r="P28">
        <v>8.4048442251974098</v>
      </c>
      <c r="Q28">
        <v>7.5137460930777999</v>
      </c>
      <c r="T28" t="s">
        <v>166</v>
      </c>
      <c r="U28">
        <v>10.23</v>
      </c>
      <c r="V28" t="s">
        <v>210</v>
      </c>
      <c r="W28">
        <v>205</v>
      </c>
      <c r="X28">
        <v>40</v>
      </c>
      <c r="Y28">
        <v>1400</v>
      </c>
      <c r="Z28">
        <v>25</v>
      </c>
      <c r="AA28">
        <v>24</v>
      </c>
    </row>
    <row r="29" spans="2:27" x14ac:dyDescent="0.25">
      <c r="B29" s="54" t="str">
        <f t="shared" si="9"/>
        <v>4Y</v>
      </c>
      <c r="D29" s="49">
        <v>9.6876913069287021</v>
      </c>
      <c r="E29" s="49">
        <v>9.8171030730153106</v>
      </c>
      <c r="F29" s="49">
        <f t="shared" ref="F29:G29" ca="1" si="17">(D29-D11)*100</f>
        <v>-24.363244456237787</v>
      </c>
      <c r="G29" s="49">
        <f t="shared" ca="1" si="17"/>
        <v>-21.441404686938981</v>
      </c>
      <c r="K29" s="4">
        <v>45126</v>
      </c>
      <c r="L29">
        <v>10.6286740938455</v>
      </c>
      <c r="M29">
        <v>9.7854981052485304</v>
      </c>
      <c r="N29">
        <v>7.5000000000059499</v>
      </c>
      <c r="O29">
        <v>7.37486923953744</v>
      </c>
      <c r="P29">
        <v>8.4083015026843704</v>
      </c>
      <c r="Q29">
        <v>7.51931306963938</v>
      </c>
      <c r="T29" t="s">
        <v>167</v>
      </c>
      <c r="U29">
        <v>9.92</v>
      </c>
      <c r="V29" t="s">
        <v>210</v>
      </c>
      <c r="W29">
        <v>205</v>
      </c>
      <c r="X29">
        <v>40</v>
      </c>
      <c r="Y29">
        <v>1400</v>
      </c>
      <c r="Z29">
        <v>25</v>
      </c>
      <c r="AA29">
        <v>24</v>
      </c>
    </row>
    <row r="30" spans="2:27" x14ac:dyDescent="0.25">
      <c r="B30" s="54" t="str">
        <f t="shared" si="9"/>
        <v>5Y</v>
      </c>
      <c r="D30" s="49">
        <v>9.6833852112379937</v>
      </c>
      <c r="E30" s="49">
        <v>9.794272411133198</v>
      </c>
      <c r="F30" s="49">
        <f t="shared" ref="F30:G30" ca="1" si="18">(D30-D12)*100</f>
        <v>-30.40470945860072</v>
      </c>
      <c r="G30" s="49">
        <f t="shared" ca="1" si="18"/>
        <v>-29.695528080160116</v>
      </c>
      <c r="K30" s="4">
        <v>45127</v>
      </c>
      <c r="L30">
        <v>10.603988667876999</v>
      </c>
      <c r="M30">
        <v>9.7537837552223401</v>
      </c>
      <c r="N30">
        <v>7.49999999999784</v>
      </c>
      <c r="O30">
        <v>7.3741258394098503</v>
      </c>
      <c r="P30">
        <v>8.4191943055301994</v>
      </c>
      <c r="Q30">
        <v>7.5269148986932803</v>
      </c>
      <c r="T30" t="s">
        <v>168</v>
      </c>
      <c r="U30">
        <v>10.06</v>
      </c>
      <c r="V30" t="s">
        <v>210</v>
      </c>
      <c r="W30">
        <v>205</v>
      </c>
      <c r="X30">
        <v>40</v>
      </c>
      <c r="Y30">
        <v>1400</v>
      </c>
      <c r="Z30">
        <v>25</v>
      </c>
      <c r="AA30">
        <v>24</v>
      </c>
    </row>
    <row r="31" spans="2:27" x14ac:dyDescent="0.25">
      <c r="B31" s="54" t="str">
        <f t="shared" si="9"/>
        <v>6Y</v>
      </c>
      <c r="D31" s="49">
        <v>9.8252409966902441</v>
      </c>
      <c r="E31" s="49">
        <v>9.9454041968197728</v>
      </c>
      <c r="F31" s="49">
        <f t="shared" ref="F31:G31" ca="1" si="19">(D31-D13)*100</f>
        <v>-15.923261291691659</v>
      </c>
      <c r="G31" s="49">
        <f t="shared" ca="1" si="19"/>
        <v>-15.123271670172755</v>
      </c>
      <c r="K31" s="4">
        <v>45128</v>
      </c>
      <c r="L31">
        <v>10.592846889567699</v>
      </c>
      <c r="M31">
        <v>9.6634898901538708</v>
      </c>
      <c r="N31">
        <v>7.50154120144368</v>
      </c>
      <c r="O31">
        <v>7.3741258394095901</v>
      </c>
      <c r="P31">
        <v>8.4225947508013306</v>
      </c>
      <c r="Q31">
        <v>7.5518765046304104</v>
      </c>
      <c r="T31" t="s">
        <v>169</v>
      </c>
      <c r="U31">
        <v>10.08</v>
      </c>
      <c r="V31" t="s">
        <v>210</v>
      </c>
      <c r="W31">
        <v>205</v>
      </c>
      <c r="X31">
        <v>40</v>
      </c>
      <c r="Y31">
        <v>1400</v>
      </c>
      <c r="Z31">
        <v>25</v>
      </c>
      <c r="AA31">
        <v>24</v>
      </c>
    </row>
    <row r="32" spans="2:27" x14ac:dyDescent="0.25">
      <c r="B32" s="54" t="str">
        <f t="shared" si="9"/>
        <v>7Y</v>
      </c>
      <c r="D32" s="49">
        <v>10.339152907012149</v>
      </c>
      <c r="E32" s="49">
        <v>10.471422655259355</v>
      </c>
      <c r="F32" s="49">
        <f t="shared" ref="F32:G32" ca="1" si="20">(D32-D14)*100</f>
        <v>29.798885940314968</v>
      </c>
      <c r="G32" s="49">
        <f t="shared" ca="1" si="20"/>
        <v>33.007389848375546</v>
      </c>
      <c r="K32" s="4">
        <v>45129</v>
      </c>
      <c r="L32">
        <v>10.592846889567699</v>
      </c>
      <c r="M32">
        <v>9.6634898901538708</v>
      </c>
      <c r="N32">
        <v>8.0000000000025597</v>
      </c>
      <c r="O32">
        <v>7.3741258394095901</v>
      </c>
      <c r="P32">
        <v>8.4225947508013306</v>
      </c>
      <c r="Q32">
        <v>7.5518765046304104</v>
      </c>
      <c r="T32" t="s">
        <v>173</v>
      </c>
      <c r="U32">
        <v>10.1</v>
      </c>
      <c r="V32" t="s">
        <v>210</v>
      </c>
      <c r="W32">
        <v>205</v>
      </c>
      <c r="X32">
        <v>40</v>
      </c>
      <c r="Y32">
        <v>1400</v>
      </c>
      <c r="Z32">
        <v>25</v>
      </c>
      <c r="AA32">
        <v>24</v>
      </c>
    </row>
    <row r="33" spans="2:27" x14ac:dyDescent="0.25">
      <c r="B33" s="54" t="str">
        <f t="shared" si="9"/>
        <v>8Y</v>
      </c>
      <c r="D33" s="49">
        <v>11.231483886616804</v>
      </c>
      <c r="E33" s="49">
        <v>11.388381370323202</v>
      </c>
      <c r="F33" s="49">
        <f t="shared" ref="F33:G33" ca="1" si="21">(D33-D15)*100</f>
        <v>103.57493109891038</v>
      </c>
      <c r="G33" s="49">
        <f t="shared" ca="1" si="21"/>
        <v>109.60896051737024</v>
      </c>
      <c r="K33" s="4">
        <v>45130</v>
      </c>
      <c r="L33">
        <v>10.592846889567699</v>
      </c>
      <c r="M33">
        <v>9.6634898901538708</v>
      </c>
      <c r="N33">
        <v>8.0000000000025597</v>
      </c>
      <c r="O33">
        <v>7.3741258394095901</v>
      </c>
      <c r="P33">
        <v>8.4225947508013306</v>
      </c>
      <c r="Q33">
        <v>7.5518765046304104</v>
      </c>
      <c r="T33" t="s">
        <v>174</v>
      </c>
      <c r="U33">
        <v>10.14</v>
      </c>
      <c r="V33" t="s">
        <v>210</v>
      </c>
      <c r="W33">
        <v>205</v>
      </c>
      <c r="X33">
        <v>40</v>
      </c>
      <c r="Y33">
        <v>1400</v>
      </c>
      <c r="Z33">
        <v>25</v>
      </c>
      <c r="AA33">
        <v>24</v>
      </c>
    </row>
    <row r="34" spans="2:27" x14ac:dyDescent="0.25">
      <c r="B34" s="54" t="str">
        <f t="shared" si="9"/>
        <v>9Y</v>
      </c>
      <c r="D34" s="49">
        <v>12.316299569828626</v>
      </c>
      <c r="E34" s="49">
        <v>12.502825115662297</v>
      </c>
      <c r="F34" s="49">
        <f t="shared" ref="F34:G34" ca="1" si="22">(D34-D16)*100</f>
        <v>174.10124676219266</v>
      </c>
      <c r="G34" s="49">
        <f t="shared" ca="1" si="22"/>
        <v>176.22409028635974</v>
      </c>
      <c r="K34" s="4">
        <v>45137</v>
      </c>
      <c r="L34">
        <v>10.515544428295399</v>
      </c>
      <c r="M34">
        <v>9.5308789997911507</v>
      </c>
      <c r="N34">
        <v>8.0000000000025597</v>
      </c>
      <c r="O34">
        <v>7.3741258394098503</v>
      </c>
      <c r="P34">
        <v>8.4495040299222595</v>
      </c>
      <c r="Q34">
        <v>7.7044811116915701</v>
      </c>
      <c r="T34" t="s">
        <v>175</v>
      </c>
      <c r="U34">
        <v>10.29</v>
      </c>
      <c r="V34" t="s">
        <v>210</v>
      </c>
      <c r="W34">
        <v>205</v>
      </c>
      <c r="X34">
        <v>40</v>
      </c>
      <c r="Y34">
        <v>1400</v>
      </c>
      <c r="Z34">
        <v>25</v>
      </c>
      <c r="AA34">
        <v>24</v>
      </c>
    </row>
    <row r="35" spans="2:27" x14ac:dyDescent="0.25">
      <c r="B35" s="54" t="str">
        <f t="shared" si="9"/>
        <v>10Y</v>
      </c>
      <c r="D35" s="49">
        <v>12.848296136217741</v>
      </c>
      <c r="E35" s="49">
        <v>13.050741711435165</v>
      </c>
      <c r="F35" s="49">
        <f t="shared" ref="F35:G35" ca="1" si="23">(D35-D17)*100</f>
        <v>202.10259413174398</v>
      </c>
      <c r="G35" s="49">
        <f t="shared" ca="1" si="23"/>
        <v>208.72107325626655</v>
      </c>
      <c r="K35" s="4">
        <v>45144</v>
      </c>
      <c r="L35">
        <v>10.417741691078801</v>
      </c>
      <c r="M35">
        <v>9.4581794030308597</v>
      </c>
      <c r="N35">
        <v>8.0000000000025597</v>
      </c>
      <c r="O35">
        <v>7.3741258394098503</v>
      </c>
      <c r="P35">
        <v>8.4787265980886009</v>
      </c>
      <c r="Q35">
        <v>7.8723437336528299</v>
      </c>
      <c r="T35" t="s">
        <v>176</v>
      </c>
      <c r="U35">
        <v>10.75</v>
      </c>
      <c r="V35" t="s">
        <v>210</v>
      </c>
      <c r="W35">
        <v>205</v>
      </c>
      <c r="X35">
        <v>40</v>
      </c>
      <c r="Y35">
        <v>1400</v>
      </c>
      <c r="Z35">
        <v>25</v>
      </c>
      <c r="AA35">
        <v>24</v>
      </c>
    </row>
    <row r="36" spans="2:27" x14ac:dyDescent="0.25">
      <c r="K36" s="4">
        <v>45151</v>
      </c>
      <c r="L36">
        <v>10.3020628148544</v>
      </c>
      <c r="M36">
        <v>9.4162914922338601</v>
      </c>
      <c r="N36">
        <v>8.0000000000025597</v>
      </c>
      <c r="O36">
        <v>7.3741258394095901</v>
      </c>
      <c r="P36">
        <v>8.5101238790120899</v>
      </c>
      <c r="Q36">
        <v>8.0040992927433408</v>
      </c>
      <c r="T36" t="s">
        <v>177</v>
      </c>
      <c r="U36">
        <v>11.04</v>
      </c>
      <c r="V36" t="s">
        <v>210</v>
      </c>
      <c r="W36">
        <v>205</v>
      </c>
      <c r="X36">
        <v>40</v>
      </c>
      <c r="Y36">
        <v>1400</v>
      </c>
      <c r="Z36">
        <v>25</v>
      </c>
      <c r="AA36">
        <v>24</v>
      </c>
    </row>
    <row r="37" spans="2:27" x14ac:dyDescent="0.25">
      <c r="K37" s="4">
        <v>45158</v>
      </c>
      <c r="L37">
        <v>10.174226641212</v>
      </c>
      <c r="M37">
        <v>9.4100815654183894</v>
      </c>
      <c r="N37">
        <v>8.0000000000025597</v>
      </c>
      <c r="O37">
        <v>7.3741258394098503</v>
      </c>
      <c r="P37">
        <v>8.5435326413551405</v>
      </c>
      <c r="Q37">
        <v>8.0607033415180602</v>
      </c>
    </row>
    <row r="38" spans="2:27" x14ac:dyDescent="0.25">
      <c r="K38" s="4">
        <v>45165</v>
      </c>
      <c r="L38">
        <v>10.0431434882746</v>
      </c>
      <c r="M38">
        <v>9.4468452144113702</v>
      </c>
      <c r="N38">
        <v>8.0000000000106706</v>
      </c>
      <c r="O38">
        <v>7.3873477627759998</v>
      </c>
      <c r="P38">
        <v>8.5787649807896091</v>
      </c>
      <c r="Q38">
        <v>8.0031117413209891</v>
      </c>
    </row>
    <row r="39" spans="2:27" x14ac:dyDescent="0.25">
      <c r="K39" s="4">
        <v>45172</v>
      </c>
      <c r="L39">
        <v>9.9217985351318898</v>
      </c>
      <c r="M39">
        <v>9.3803210309525493</v>
      </c>
      <c r="N39">
        <v>8.0000000000025597</v>
      </c>
      <c r="O39">
        <v>7.4319203503255</v>
      </c>
      <c r="P39">
        <v>8.6122169866894307</v>
      </c>
      <c r="Q39">
        <v>7.9065383078688098</v>
      </c>
    </row>
    <row r="40" spans="2:27" x14ac:dyDescent="0.25">
      <c r="K40" s="4">
        <v>45179</v>
      </c>
      <c r="L40">
        <v>9.7959426823526101</v>
      </c>
      <c r="M40">
        <v>9.3275769508739099</v>
      </c>
      <c r="N40">
        <v>8.0000000000106706</v>
      </c>
      <c r="O40">
        <v>7.4916177993375896</v>
      </c>
      <c r="P40">
        <v>8.6506624928820006</v>
      </c>
      <c r="Q40">
        <v>7.8443411678478299</v>
      </c>
    </row>
    <row r="41" spans="2:27" x14ac:dyDescent="0.25">
      <c r="K41" s="4">
        <v>45186</v>
      </c>
      <c r="L41">
        <v>9.6705497156567795</v>
      </c>
      <c r="M41">
        <v>9.2890440205628799</v>
      </c>
      <c r="N41">
        <v>8.0000000000025597</v>
      </c>
      <c r="O41">
        <v>7.5590916940907302</v>
      </c>
      <c r="P41">
        <v>8.6902709622376495</v>
      </c>
      <c r="Q41">
        <v>7.8288653971926303</v>
      </c>
    </row>
    <row r="42" spans="2:27" x14ac:dyDescent="0.25">
      <c r="K42" s="4">
        <v>45193</v>
      </c>
      <c r="L42">
        <v>9.5419757160191701</v>
      </c>
      <c r="M42">
        <v>9.2596257105255493</v>
      </c>
      <c r="N42">
        <v>8.0000000000025597</v>
      </c>
      <c r="O42">
        <v>7.6341358969719497</v>
      </c>
      <c r="P42">
        <v>8.7307460932352594</v>
      </c>
      <c r="Q42">
        <v>7.8827299341586601</v>
      </c>
    </row>
    <row r="43" spans="2:27" x14ac:dyDescent="0.25">
      <c r="K43" s="4">
        <v>45200</v>
      </c>
      <c r="L43">
        <v>9.4713858388207708</v>
      </c>
      <c r="M43">
        <v>9.2205212567975501</v>
      </c>
      <c r="N43">
        <v>8.0000000000025597</v>
      </c>
      <c r="O43">
        <v>7.6765903252823602</v>
      </c>
      <c r="P43">
        <v>8.7625458212218206</v>
      </c>
      <c r="Q43">
        <v>7.9395758685841402</v>
      </c>
    </row>
    <row r="44" spans="2:27" x14ac:dyDescent="0.25">
      <c r="K44" s="4">
        <v>45207</v>
      </c>
      <c r="L44">
        <v>9.4341435625477406</v>
      </c>
      <c r="M44">
        <v>9.1778291336452398</v>
      </c>
      <c r="N44">
        <v>8.0000000000025597</v>
      </c>
      <c r="O44">
        <v>7.70830067004617</v>
      </c>
      <c r="P44">
        <v>8.7838153922074795</v>
      </c>
      <c r="Q44">
        <v>7.9661847345295502</v>
      </c>
    </row>
    <row r="45" spans="2:27" x14ac:dyDescent="0.25">
      <c r="K45" s="4">
        <v>45214</v>
      </c>
      <c r="L45">
        <v>9.41688043091394</v>
      </c>
      <c r="M45">
        <v>9.1388476824466292</v>
      </c>
      <c r="N45">
        <v>8.0000000000025597</v>
      </c>
      <c r="O45">
        <v>7.7386666330424996</v>
      </c>
      <c r="P45">
        <v>8.8055158173346193</v>
      </c>
      <c r="Q45">
        <v>7.9923316492068803</v>
      </c>
    </row>
    <row r="46" spans="2:27" x14ac:dyDescent="0.25">
      <c r="K46" s="4">
        <v>45221</v>
      </c>
      <c r="L46">
        <v>9.4152809785918397</v>
      </c>
      <c r="M46">
        <v>9.1022214411757894</v>
      </c>
      <c r="N46">
        <v>8.0000000000025597</v>
      </c>
      <c r="O46">
        <v>7.7673688961151202</v>
      </c>
      <c r="P46">
        <v>8.8252499091098606</v>
      </c>
      <c r="Q46">
        <v>8.0178321291850896</v>
      </c>
    </row>
    <row r="47" spans="2:27" x14ac:dyDescent="0.25">
      <c r="K47" s="4">
        <v>45228</v>
      </c>
      <c r="L47">
        <v>9.4250433285120696</v>
      </c>
      <c r="M47">
        <v>9.0646421015448695</v>
      </c>
      <c r="N47">
        <v>8.2499999999927596</v>
      </c>
      <c r="O47">
        <v>7.7940881163839304</v>
      </c>
      <c r="P47">
        <v>8.8432325795774798</v>
      </c>
      <c r="Q47">
        <v>8.04250168957436</v>
      </c>
    </row>
    <row r="48" spans="2:27" x14ac:dyDescent="0.25">
      <c r="K48" s="4">
        <v>45235</v>
      </c>
      <c r="L48">
        <v>9.4436480832644794</v>
      </c>
      <c r="M48">
        <v>9.0218096037878404</v>
      </c>
      <c r="N48">
        <v>8.2500000000008704</v>
      </c>
      <c r="O48">
        <v>7.8194437910357202</v>
      </c>
      <c r="P48">
        <v>8.8619889532818696</v>
      </c>
      <c r="Q48">
        <v>8.0686859794883397</v>
      </c>
    </row>
    <row r="49" spans="11:17" x14ac:dyDescent="0.25">
      <c r="K49" s="4">
        <v>45242</v>
      </c>
      <c r="L49">
        <v>9.4578167927114194</v>
      </c>
      <c r="M49">
        <v>8.9919900384125295</v>
      </c>
      <c r="N49">
        <v>8.2499999999927596</v>
      </c>
      <c r="O49">
        <v>7.8381484718861199</v>
      </c>
      <c r="P49">
        <v>8.8750805567274895</v>
      </c>
      <c r="Q49">
        <v>8.0886101054349009</v>
      </c>
    </row>
    <row r="50" spans="11:17" x14ac:dyDescent="0.25">
      <c r="K50" s="4">
        <v>45249</v>
      </c>
      <c r="L50">
        <v>9.4685099016043992</v>
      </c>
      <c r="M50">
        <v>8.9599936284361394</v>
      </c>
      <c r="N50">
        <v>8.2499999999927596</v>
      </c>
      <c r="O50">
        <v>7.8572354837584397</v>
      </c>
      <c r="P50">
        <v>8.8896431127480096</v>
      </c>
      <c r="Q50">
        <v>8.1096799849804704</v>
      </c>
    </row>
    <row r="51" spans="11:17" x14ac:dyDescent="0.25">
      <c r="K51" s="4">
        <v>45256</v>
      </c>
      <c r="L51">
        <v>9.4659770574990194</v>
      </c>
      <c r="M51">
        <v>8.9309960885177695</v>
      </c>
      <c r="N51">
        <v>8.2499999999927596</v>
      </c>
      <c r="O51">
        <v>7.87308080704251</v>
      </c>
      <c r="P51">
        <v>8.9038888615762009</v>
      </c>
      <c r="Q51">
        <v>8.1291809934422901</v>
      </c>
    </row>
    <row r="52" spans="11:17" x14ac:dyDescent="0.25">
      <c r="K52" s="4">
        <v>45263</v>
      </c>
      <c r="L52">
        <v>9.4482344303975996</v>
      </c>
      <c r="M52">
        <v>8.9100210259407504</v>
      </c>
      <c r="N52">
        <v>8.2500000000008704</v>
      </c>
      <c r="O52">
        <v>7.8888206390011701</v>
      </c>
      <c r="P52">
        <v>8.9160667814823196</v>
      </c>
      <c r="Q52">
        <v>8.1469286408786292</v>
      </c>
    </row>
    <row r="53" spans="11:17" x14ac:dyDescent="0.25">
      <c r="K53" s="4">
        <v>45270</v>
      </c>
      <c r="L53">
        <v>9.3992114979441403</v>
      </c>
      <c r="M53">
        <v>8.8917228042511205</v>
      </c>
      <c r="N53">
        <v>8.2499999999846594</v>
      </c>
      <c r="O53">
        <v>7.9027677831913099</v>
      </c>
      <c r="P53">
        <v>8.93099988786987</v>
      </c>
      <c r="Q53">
        <v>8.1627384369668405</v>
      </c>
    </row>
    <row r="54" spans="11:17" x14ac:dyDescent="0.25">
      <c r="K54" s="4">
        <v>45277</v>
      </c>
      <c r="L54">
        <v>9.3115641293214697</v>
      </c>
      <c r="M54">
        <v>8.8783093847078192</v>
      </c>
      <c r="N54">
        <v>8.2499999999927596</v>
      </c>
      <c r="O54">
        <v>7.91477724581015</v>
      </c>
      <c r="P54">
        <v>8.9472039262543106</v>
      </c>
      <c r="Q54">
        <v>8.1764258913059304</v>
      </c>
    </row>
    <row r="55" spans="11:17" x14ac:dyDescent="0.25">
      <c r="K55" s="4">
        <v>45284</v>
      </c>
      <c r="L55">
        <v>9.1750749675671095</v>
      </c>
      <c r="M55">
        <v>8.8702970589472407</v>
      </c>
      <c r="N55">
        <v>8.2499999999927596</v>
      </c>
      <c r="O55">
        <v>7.9259928310367602</v>
      </c>
      <c r="P55">
        <v>8.9653416705001803</v>
      </c>
      <c r="Q55">
        <v>8.1878065137056204</v>
      </c>
    </row>
    <row r="56" spans="11:17" x14ac:dyDescent="0.25">
      <c r="K56" s="4">
        <v>45291</v>
      </c>
      <c r="L56">
        <v>8.8999194823424794</v>
      </c>
      <c r="M56">
        <v>8.4661359444142406</v>
      </c>
      <c r="N56">
        <v>8.2726027397268993</v>
      </c>
      <c r="O56">
        <v>7.9430894036930901</v>
      </c>
      <c r="P56">
        <v>8.9912169339770305</v>
      </c>
      <c r="Q56">
        <v>8.2060606386010608</v>
      </c>
    </row>
    <row r="57" spans="11:17" x14ac:dyDescent="0.25">
      <c r="K57" s="4">
        <v>45298</v>
      </c>
      <c r="L57">
        <v>8.6450748592841808</v>
      </c>
      <c r="M57">
        <v>8.1512143606787699</v>
      </c>
      <c r="N57">
        <v>8.2726027397187707</v>
      </c>
      <c r="O57">
        <v>7.9475468247584002</v>
      </c>
      <c r="P57">
        <v>9.0087071346454994</v>
      </c>
      <c r="Q57">
        <v>8.22384763627681</v>
      </c>
    </row>
    <row r="58" spans="11:17" x14ac:dyDescent="0.25">
      <c r="K58" s="4">
        <v>45305</v>
      </c>
      <c r="L58">
        <v>8.3394465614649995</v>
      </c>
      <c r="M58">
        <v>7.8267484993274001</v>
      </c>
      <c r="N58">
        <v>8.2726027397187707</v>
      </c>
      <c r="O58">
        <v>7.9565175461852702</v>
      </c>
      <c r="P58">
        <v>9.0273460250396997</v>
      </c>
      <c r="Q58">
        <v>8.22902439298465</v>
      </c>
    </row>
    <row r="59" spans="11:17" x14ac:dyDescent="0.25">
      <c r="K59" s="4">
        <v>45312</v>
      </c>
      <c r="L59">
        <v>7.92613839097615</v>
      </c>
      <c r="M59">
        <v>7.4360855901345904</v>
      </c>
      <c r="N59">
        <v>8.2726027397187707</v>
      </c>
      <c r="O59">
        <v>7.96914338643285</v>
      </c>
      <c r="P59">
        <v>9.0504641868905598</v>
      </c>
      <c r="Q59">
        <v>8.2368680662158393</v>
      </c>
    </row>
    <row r="60" spans="11:17" x14ac:dyDescent="0.25">
      <c r="K60" s="4">
        <v>45319</v>
      </c>
      <c r="L60">
        <v>7.4613197277695598</v>
      </c>
      <c r="M60">
        <v>7.0318384557974101</v>
      </c>
      <c r="N60">
        <v>8.2726027397268993</v>
      </c>
      <c r="O60">
        <v>7.9844721273587203</v>
      </c>
      <c r="P60">
        <v>9.0749424802150394</v>
      </c>
      <c r="Q60">
        <v>8.2463693645066396</v>
      </c>
    </row>
    <row r="61" spans="11:17" x14ac:dyDescent="0.25">
      <c r="K61" s="4">
        <v>45326</v>
      </c>
      <c r="L61">
        <v>6.9564346965042496</v>
      </c>
      <c r="M61">
        <v>6.61380205161616</v>
      </c>
      <c r="N61">
        <v>8.2726027397268993</v>
      </c>
      <c r="O61">
        <v>7.9979671565790804</v>
      </c>
      <c r="P61">
        <v>9.1006254580862205</v>
      </c>
      <c r="Q61">
        <v>8.2578682405953305</v>
      </c>
    </row>
    <row r="62" spans="11:17" x14ac:dyDescent="0.25">
      <c r="K62" s="4">
        <v>45333</v>
      </c>
      <c r="L62">
        <v>6.42426983974776</v>
      </c>
      <c r="M62">
        <v>6.1824427952641399</v>
      </c>
      <c r="N62">
        <v>8.5000000000061195</v>
      </c>
      <c r="O62">
        <v>8.0193155333537494</v>
      </c>
      <c r="P62">
        <v>9.1273252245427994</v>
      </c>
      <c r="Q62">
        <v>8.2717046493873294</v>
      </c>
    </row>
    <row r="63" spans="11:17" x14ac:dyDescent="0.25">
      <c r="K63" s="4">
        <v>45340</v>
      </c>
      <c r="L63">
        <v>5.8789452577114201</v>
      </c>
      <c r="M63">
        <v>5.7375824351287701</v>
      </c>
      <c r="N63">
        <v>8.4999999999979998</v>
      </c>
      <c r="O63">
        <v>8.0444955849046202</v>
      </c>
      <c r="P63">
        <v>9.1548214194639606</v>
      </c>
      <c r="Q63">
        <v>8.2882185485403603</v>
      </c>
    </row>
    <row r="64" spans="11:17" x14ac:dyDescent="0.25">
      <c r="K64" s="4">
        <v>45347</v>
      </c>
      <c r="L64">
        <v>5.3358988069222599</v>
      </c>
      <c r="M64">
        <v>5.2790147534520804</v>
      </c>
      <c r="N64">
        <v>8.5000000000061195</v>
      </c>
      <c r="O64">
        <v>8.0739029067062695</v>
      </c>
      <c r="P64">
        <v>9.1828612032737595</v>
      </c>
      <c r="Q64">
        <v>8.3072097257221902</v>
      </c>
    </row>
    <row r="65" spans="11:17" x14ac:dyDescent="0.25">
      <c r="K65" s="4">
        <v>45354</v>
      </c>
      <c r="L65">
        <v>4.78364465009113</v>
      </c>
      <c r="M65">
        <v>4.7820832188336597</v>
      </c>
      <c r="N65">
        <v>8.5000000000061195</v>
      </c>
      <c r="O65">
        <v>8.1120634235589808</v>
      </c>
      <c r="P65">
        <v>9.2142391446384</v>
      </c>
      <c r="Q65">
        <v>8.3306386666912999</v>
      </c>
    </row>
    <row r="66" spans="11:17" x14ac:dyDescent="0.25">
      <c r="K66" s="4">
        <v>45361</v>
      </c>
      <c r="L66">
        <v>4.3034924660585299</v>
      </c>
      <c r="M66">
        <v>4.2996498681979602</v>
      </c>
      <c r="N66">
        <v>8.5000000000061195</v>
      </c>
      <c r="O66">
        <v>8.14334712889241</v>
      </c>
      <c r="P66">
        <v>9.2424633718038294</v>
      </c>
      <c r="Q66">
        <v>8.35617337136941</v>
      </c>
    </row>
    <row r="67" spans="11:17" x14ac:dyDescent="0.25">
      <c r="K67" s="4">
        <v>45368</v>
      </c>
      <c r="L67">
        <v>3.8807983291520798</v>
      </c>
      <c r="M67">
        <v>3.8029957062217599</v>
      </c>
      <c r="N67">
        <v>8.4999999999979998</v>
      </c>
      <c r="O67">
        <v>8.1734824979471501</v>
      </c>
      <c r="P67">
        <v>9.2702809889849593</v>
      </c>
      <c r="Q67">
        <v>8.3878483405065705</v>
      </c>
    </row>
    <row r="68" spans="11:17" x14ac:dyDescent="0.25">
      <c r="K68" s="4">
        <v>45375</v>
      </c>
      <c r="L68">
        <v>3.5361259609160198</v>
      </c>
      <c r="M68">
        <v>3.2917778614492001</v>
      </c>
      <c r="N68">
        <v>8.5000000000061195</v>
      </c>
      <c r="O68">
        <v>8.2013710349835502</v>
      </c>
      <c r="P68">
        <v>9.2973129551607006</v>
      </c>
      <c r="Q68">
        <v>8.4228492073079995</v>
      </c>
    </row>
    <row r="69" spans="11:17" x14ac:dyDescent="0.25">
      <c r="K69" s="4">
        <v>45382</v>
      </c>
      <c r="L69">
        <v>3.2792885730408901</v>
      </c>
      <c r="M69">
        <v>3.37067901588498</v>
      </c>
      <c r="N69">
        <v>8.4999999999979998</v>
      </c>
      <c r="O69">
        <v>8.2384420099110596</v>
      </c>
      <c r="P69">
        <v>9.3208145711855597</v>
      </c>
      <c r="Q69">
        <v>8.45350570919123</v>
      </c>
    </row>
    <row r="70" spans="11:17" x14ac:dyDescent="0.25">
      <c r="K70" s="4">
        <v>45389</v>
      </c>
      <c r="L70">
        <v>3.0970253907271301</v>
      </c>
      <c r="M70">
        <v>3.6256272422547</v>
      </c>
      <c r="N70">
        <v>8.4999999999979998</v>
      </c>
      <c r="O70">
        <v>8.2505147458060506</v>
      </c>
      <c r="P70">
        <v>9.3481614907605302</v>
      </c>
      <c r="Q70">
        <v>8.4800655339759299</v>
      </c>
    </row>
    <row r="71" spans="11:17" x14ac:dyDescent="0.25">
      <c r="K71" s="4">
        <v>45396</v>
      </c>
      <c r="L71">
        <v>2.9893144070746902</v>
      </c>
      <c r="M71">
        <v>3.8991664680217801</v>
      </c>
      <c r="N71">
        <v>8.4999999999979998</v>
      </c>
      <c r="O71">
        <v>8.2765219775079508</v>
      </c>
      <c r="P71">
        <v>9.3763425893691696</v>
      </c>
      <c r="Q71">
        <v>8.50659568666563</v>
      </c>
    </row>
    <row r="72" spans="11:17" x14ac:dyDescent="0.25">
      <c r="K72" s="4">
        <v>45403</v>
      </c>
      <c r="L72">
        <v>2.9516165834469099</v>
      </c>
      <c r="M72">
        <v>4.19134761347319</v>
      </c>
      <c r="N72">
        <v>8.5000000000061195</v>
      </c>
      <c r="O72">
        <v>8.3025494698942399</v>
      </c>
      <c r="P72">
        <v>9.4053888172589897</v>
      </c>
      <c r="Q72">
        <v>8.53304763242941</v>
      </c>
    </row>
    <row r="73" spans="11:17" x14ac:dyDescent="0.25">
      <c r="K73" s="4">
        <v>45410</v>
      </c>
      <c r="L73">
        <v>2.9786065011385601</v>
      </c>
      <c r="M73">
        <v>4.5057377356992001</v>
      </c>
      <c r="N73">
        <v>8.7500000000005702</v>
      </c>
      <c r="O73">
        <v>8.3285778176445593</v>
      </c>
      <c r="P73">
        <v>9.43526932150845</v>
      </c>
      <c r="Q73">
        <v>8.55937283602732</v>
      </c>
    </row>
    <row r="74" spans="11:17" x14ac:dyDescent="0.25">
      <c r="K74" s="4">
        <v>45417</v>
      </c>
      <c r="L74">
        <v>3.0795793056282101</v>
      </c>
      <c r="M74">
        <v>4.8771429555539996</v>
      </c>
      <c r="N74">
        <v>8.7499999999924398</v>
      </c>
      <c r="O74">
        <v>8.3573940293039595</v>
      </c>
      <c r="P74">
        <v>9.4696259531874194</v>
      </c>
      <c r="Q74">
        <v>8.5829485102357808</v>
      </c>
    </row>
    <row r="75" spans="11:17" x14ac:dyDescent="0.25">
      <c r="K75" s="4">
        <v>45424</v>
      </c>
      <c r="L75">
        <v>3.2179666162794001</v>
      </c>
      <c r="M75">
        <v>5.2307283503161504</v>
      </c>
      <c r="N75">
        <v>8.7500000000087006</v>
      </c>
      <c r="O75">
        <v>8.3833673227917096</v>
      </c>
      <c r="P75">
        <v>9.5012457708987501</v>
      </c>
      <c r="Q75">
        <v>8.6097813274355701</v>
      </c>
    </row>
    <row r="76" spans="11:17" x14ac:dyDescent="0.25">
      <c r="K76" s="4">
        <v>45431</v>
      </c>
      <c r="L76">
        <v>3.3998464912388502</v>
      </c>
      <c r="M76">
        <v>5.6033705385139498</v>
      </c>
      <c r="N76">
        <v>8.7500000000005702</v>
      </c>
      <c r="O76">
        <v>8.4092818641206399</v>
      </c>
      <c r="P76">
        <v>9.5337064732612191</v>
      </c>
      <c r="Q76">
        <v>8.6371026352200193</v>
      </c>
    </row>
    <row r="77" spans="11:17" x14ac:dyDescent="0.25">
      <c r="K77" s="4">
        <v>45438</v>
      </c>
      <c r="L77">
        <v>3.6167387342650699</v>
      </c>
      <c r="M77">
        <v>5.9951369505471899</v>
      </c>
      <c r="N77">
        <v>8.7500000000005702</v>
      </c>
      <c r="O77">
        <v>8.4351433102758495</v>
      </c>
      <c r="P77">
        <v>9.5669696050750606</v>
      </c>
      <c r="Q77">
        <v>8.6624355095304804</v>
      </c>
    </row>
    <row r="78" spans="11:17" x14ac:dyDescent="0.25">
      <c r="K78" s="4">
        <v>45445</v>
      </c>
      <c r="L78">
        <v>3.8593367048335101</v>
      </c>
      <c r="M78">
        <v>6.4068835418278898</v>
      </c>
      <c r="N78">
        <v>8.7500000000005702</v>
      </c>
      <c r="O78">
        <v>8.4593326062648107</v>
      </c>
      <c r="P78">
        <v>9.6010349230987302</v>
      </c>
      <c r="Q78">
        <v>8.6873989593828398</v>
      </c>
    </row>
    <row r="79" spans="11:17" x14ac:dyDescent="0.25">
      <c r="K79" s="4">
        <v>45452</v>
      </c>
      <c r="L79">
        <v>4.1174981441680396</v>
      </c>
      <c r="M79">
        <v>6.8380660323423701</v>
      </c>
      <c r="N79">
        <v>8.9999999999950102</v>
      </c>
      <c r="O79">
        <v>8.4888432238604903</v>
      </c>
      <c r="P79">
        <v>9.6358903951135808</v>
      </c>
      <c r="Q79">
        <v>8.7119444471722502</v>
      </c>
    </row>
    <row r="80" spans="11:17" x14ac:dyDescent="0.25">
      <c r="K80" s="4">
        <v>45459</v>
      </c>
      <c r="L80">
        <v>4.3802375855337701</v>
      </c>
      <c r="M80">
        <v>7.2886337018689602</v>
      </c>
      <c r="N80">
        <v>9.0000000000031406</v>
      </c>
      <c r="O80">
        <v>8.5208892715057605</v>
      </c>
      <c r="P80">
        <v>9.6715221989386002</v>
      </c>
      <c r="Q80">
        <v>8.7360234349389607</v>
      </c>
    </row>
    <row r="81" spans="11:17" x14ac:dyDescent="0.25">
      <c r="K81" s="4">
        <v>45466</v>
      </c>
      <c r="L81">
        <v>4.6357210803481497</v>
      </c>
      <c r="M81">
        <v>7.7586672300944102</v>
      </c>
      <c r="N81">
        <v>8.9999999999950102</v>
      </c>
      <c r="O81">
        <v>8.5555111919203402</v>
      </c>
      <c r="P81">
        <v>9.7079147213972004</v>
      </c>
      <c r="Q81">
        <v>8.7595873843954397</v>
      </c>
    </row>
    <row r="82" spans="11:17" x14ac:dyDescent="0.25">
      <c r="K82" s="4">
        <v>45496</v>
      </c>
      <c r="L82">
        <v>5.7083340819440904</v>
      </c>
      <c r="M82">
        <v>7.9295304348957201</v>
      </c>
      <c r="N82">
        <v>9.0000000000031406</v>
      </c>
      <c r="O82">
        <v>8.7237363561147294</v>
      </c>
      <c r="P82">
        <v>9.8650804171111002</v>
      </c>
      <c r="Q82">
        <v>8.9101362343490198</v>
      </c>
    </row>
    <row r="83" spans="11:17" x14ac:dyDescent="0.25">
      <c r="K83" s="4">
        <v>45527</v>
      </c>
      <c r="L83">
        <v>6.9354306233960097</v>
      </c>
      <c r="M83">
        <v>7.9629865639851003</v>
      </c>
      <c r="N83">
        <v>9.00221329615953</v>
      </c>
      <c r="O83">
        <v>8.8875843037688504</v>
      </c>
      <c r="P83">
        <v>10.032008429011899</v>
      </c>
      <c r="Q83">
        <v>9.0770725945740001</v>
      </c>
    </row>
    <row r="84" spans="11:17" x14ac:dyDescent="0.25">
      <c r="K84" s="4">
        <v>45558</v>
      </c>
      <c r="L84">
        <v>7.9713878089231303</v>
      </c>
      <c r="M84">
        <v>7.9830653542246504</v>
      </c>
      <c r="N84">
        <v>9.4018984791316704</v>
      </c>
      <c r="O84">
        <v>9.0293042517500908</v>
      </c>
      <c r="P84">
        <v>10.166442068235201</v>
      </c>
      <c r="Q84">
        <v>9.2262670945784109</v>
      </c>
    </row>
    <row r="85" spans="11:17" x14ac:dyDescent="0.25">
      <c r="K85" s="4">
        <v>45588</v>
      </c>
      <c r="L85">
        <v>8.9822454592111391</v>
      </c>
      <c r="M85">
        <v>8.0662086627273606</v>
      </c>
      <c r="N85">
        <v>9.5250070220737708</v>
      </c>
      <c r="O85">
        <v>9.1780410772776193</v>
      </c>
      <c r="P85">
        <v>10.293790604007601</v>
      </c>
      <c r="Q85">
        <v>9.3714040666092107</v>
      </c>
    </row>
    <row r="86" spans="11:17" x14ac:dyDescent="0.25">
      <c r="K86" s="4">
        <v>45619</v>
      </c>
      <c r="L86">
        <v>9.8623782331703307</v>
      </c>
      <c r="M86">
        <v>8.1468301801357494</v>
      </c>
      <c r="N86">
        <v>9.6513147385700808</v>
      </c>
      <c r="O86">
        <v>9.3095491718023204</v>
      </c>
      <c r="P86">
        <v>10.406088378218</v>
      </c>
      <c r="Q86">
        <v>9.5136339632307294</v>
      </c>
    </row>
    <row r="87" spans="11:17" x14ac:dyDescent="0.25">
      <c r="K87" s="4">
        <v>45649</v>
      </c>
      <c r="L87">
        <v>10.4219369495039</v>
      </c>
      <c r="M87">
        <v>8.2082464854199895</v>
      </c>
      <c r="N87">
        <v>9.7494978152831795</v>
      </c>
      <c r="O87">
        <v>9.4036374279082793</v>
      </c>
      <c r="P87">
        <v>10.483548013737099</v>
      </c>
      <c r="Q87">
        <v>9.6330681043073501</v>
      </c>
    </row>
    <row r="88" spans="11:17" x14ac:dyDescent="0.25">
      <c r="K88" s="4">
        <v>45680</v>
      </c>
      <c r="L88">
        <v>10.7486405660628</v>
      </c>
      <c r="M88">
        <v>8.1900432151796192</v>
      </c>
      <c r="N88">
        <v>9.8200470261042803</v>
      </c>
      <c r="O88">
        <v>9.4949210503563908</v>
      </c>
      <c r="P88">
        <v>10.556693331176501</v>
      </c>
      <c r="Q88">
        <v>9.7149918394701107</v>
      </c>
    </row>
    <row r="89" spans="11:17" x14ac:dyDescent="0.25">
      <c r="K89" s="4">
        <v>45711</v>
      </c>
      <c r="L89">
        <v>10.687146716268099</v>
      </c>
      <c r="M89">
        <v>8.1409902525539302</v>
      </c>
      <c r="N89">
        <v>9.9062364306479207</v>
      </c>
      <c r="O89">
        <v>9.5626632208648505</v>
      </c>
      <c r="P89">
        <v>10.606546492762201</v>
      </c>
      <c r="Q89">
        <v>9.8020886913858405</v>
      </c>
    </row>
    <row r="90" spans="11:17" x14ac:dyDescent="0.25">
      <c r="K90" s="4">
        <v>45739</v>
      </c>
      <c r="L90">
        <v>10.224721810515099</v>
      </c>
      <c r="M90">
        <v>8.0689678272849399</v>
      </c>
      <c r="N90">
        <v>9.9684019981825003</v>
      </c>
      <c r="O90">
        <v>9.6129013211072198</v>
      </c>
      <c r="P90">
        <v>10.623869715378801</v>
      </c>
      <c r="Q90">
        <v>9.8599622489219794</v>
      </c>
    </row>
    <row r="91" spans="11:17" x14ac:dyDescent="0.25">
      <c r="K91" s="4">
        <v>45770</v>
      </c>
      <c r="L91">
        <v>9.5155098010760408</v>
      </c>
      <c r="M91">
        <v>8.3208441961338693</v>
      </c>
      <c r="N91">
        <v>10.0197759612489</v>
      </c>
      <c r="O91">
        <v>9.6332011524951007</v>
      </c>
      <c r="P91">
        <v>10.617000345506201</v>
      </c>
      <c r="Q91">
        <v>9.8949984456582207</v>
      </c>
    </row>
    <row r="92" spans="11:17" x14ac:dyDescent="0.25">
      <c r="K92" s="4">
        <v>45800</v>
      </c>
      <c r="L92">
        <v>8.9890393540252393</v>
      </c>
      <c r="M92">
        <v>8.6513041610757107</v>
      </c>
      <c r="N92">
        <v>10.057440242388701</v>
      </c>
      <c r="O92">
        <v>9.6156197125937997</v>
      </c>
      <c r="P92">
        <v>10.606517517062599</v>
      </c>
      <c r="Q92">
        <v>9.9015812203356894</v>
      </c>
    </row>
    <row r="93" spans="11:17" x14ac:dyDescent="0.25">
      <c r="K93" s="4">
        <v>45831</v>
      </c>
      <c r="L93">
        <v>8.8689397781005503</v>
      </c>
      <c r="M93">
        <v>8.9785192374108398</v>
      </c>
      <c r="N93">
        <v>10.0692791721854</v>
      </c>
      <c r="O93">
        <v>9.5954802727468795</v>
      </c>
      <c r="P93">
        <v>10.6005010537865</v>
      </c>
      <c r="Q93">
        <v>9.8686083255211692</v>
      </c>
    </row>
    <row r="94" spans="11:17" x14ac:dyDescent="0.25">
      <c r="K94" s="4">
        <v>45861</v>
      </c>
      <c r="L94">
        <v>9.0052179610438507</v>
      </c>
      <c r="M94">
        <v>9.0038450076571195</v>
      </c>
      <c r="N94">
        <v>10.070105449392001</v>
      </c>
      <c r="O94">
        <v>9.5998063596020593</v>
      </c>
      <c r="P94">
        <v>10.6004948174115</v>
      </c>
      <c r="Q94">
        <v>9.8725703848990793</v>
      </c>
    </row>
    <row r="95" spans="11:17" x14ac:dyDescent="0.25">
      <c r="K95" s="4">
        <v>45892</v>
      </c>
      <c r="L95">
        <v>9.1409653898736103</v>
      </c>
      <c r="M95">
        <v>9.0037114789180102</v>
      </c>
      <c r="N95">
        <v>10.0657029500634</v>
      </c>
      <c r="O95">
        <v>9.5981761353804291</v>
      </c>
      <c r="P95">
        <v>10.5992878430123</v>
      </c>
      <c r="Q95">
        <v>9.8815328530814295</v>
      </c>
    </row>
    <row r="96" spans="11:17" x14ac:dyDescent="0.25">
      <c r="K96" s="4">
        <v>45923</v>
      </c>
      <c r="L96">
        <v>9.2521661313290995</v>
      </c>
      <c r="M96">
        <v>9.00187345241409</v>
      </c>
      <c r="N96">
        <v>10.058229296650801</v>
      </c>
      <c r="O96">
        <v>9.5954614986577091</v>
      </c>
      <c r="P96">
        <v>10.5965795211771</v>
      </c>
      <c r="Q96">
        <v>9.8830642165461704</v>
      </c>
    </row>
    <row r="97" spans="11:17" x14ac:dyDescent="0.25">
      <c r="K97" s="4">
        <v>45953</v>
      </c>
      <c r="L97">
        <v>9.3582664833068705</v>
      </c>
      <c r="M97">
        <v>9.0047765662864201</v>
      </c>
      <c r="N97">
        <v>10.0478728599593</v>
      </c>
      <c r="O97">
        <v>9.5951474752465593</v>
      </c>
      <c r="P97">
        <v>10.6010379376873</v>
      </c>
      <c r="Q97">
        <v>9.8860629954746795</v>
      </c>
    </row>
    <row r="98" spans="11:17" x14ac:dyDescent="0.25">
      <c r="K98" s="4">
        <v>45984</v>
      </c>
      <c r="L98">
        <v>9.4351937037034208</v>
      </c>
      <c r="M98">
        <v>9.0034178685890893</v>
      </c>
      <c r="N98">
        <v>10.0349075357005</v>
      </c>
      <c r="O98">
        <v>9.5933473753015992</v>
      </c>
      <c r="P98">
        <v>10.599934234508099</v>
      </c>
      <c r="Q98">
        <v>9.8915785933902196</v>
      </c>
    </row>
    <row r="99" spans="11:17" x14ac:dyDescent="0.25">
      <c r="K99" s="4">
        <v>46014</v>
      </c>
      <c r="L99">
        <v>9.4890400389922398</v>
      </c>
      <c r="M99">
        <v>9.0040414749905402</v>
      </c>
      <c r="N99">
        <v>10.022360175751199</v>
      </c>
      <c r="O99">
        <v>9.5987963924977393</v>
      </c>
      <c r="P99">
        <v>10.6017137966286</v>
      </c>
      <c r="Q99">
        <v>9.8925930055788793</v>
      </c>
    </row>
    <row r="100" spans="11:17" x14ac:dyDescent="0.25">
      <c r="K100" s="4">
        <v>46045</v>
      </c>
      <c r="L100">
        <v>9.5261710236290291</v>
      </c>
      <c r="M100">
        <v>9.0120600589783901</v>
      </c>
      <c r="N100">
        <v>10.0114095222578</v>
      </c>
      <c r="O100">
        <v>9.6014492657652397</v>
      </c>
      <c r="P100">
        <v>10.6138362627795</v>
      </c>
      <c r="Q100">
        <v>9.9009243527352595</v>
      </c>
    </row>
    <row r="101" spans="11:17" x14ac:dyDescent="0.25">
      <c r="K101" s="4">
        <v>46076</v>
      </c>
      <c r="L101">
        <v>9.5290624729611704</v>
      </c>
      <c r="M101">
        <v>9.0206833254239704</v>
      </c>
      <c r="N101">
        <v>9.9965653265985406</v>
      </c>
      <c r="O101">
        <v>9.6058833033345898</v>
      </c>
      <c r="P101">
        <v>10.6264190769524</v>
      </c>
      <c r="Q101">
        <v>9.9097272828868306</v>
      </c>
    </row>
    <row r="102" spans="11:17" x14ac:dyDescent="0.25">
      <c r="K102" s="4">
        <v>46104</v>
      </c>
      <c r="L102">
        <v>9.5069272422554896</v>
      </c>
      <c r="M102">
        <v>9.03746367030881</v>
      </c>
      <c r="N102">
        <v>9.9877639310967901</v>
      </c>
      <c r="O102">
        <v>9.6233998552137692</v>
      </c>
      <c r="P102">
        <v>10.6499031643663</v>
      </c>
      <c r="Q102">
        <v>9.9166484271988597</v>
      </c>
    </row>
    <row r="103" spans="11:17" x14ac:dyDescent="0.25">
      <c r="K103" s="4">
        <v>46135</v>
      </c>
      <c r="L103">
        <v>9.4631351552265492</v>
      </c>
      <c r="M103">
        <v>9.0946845812029995</v>
      </c>
      <c r="N103">
        <v>9.9805499793397807</v>
      </c>
      <c r="O103">
        <v>9.6442362521422602</v>
      </c>
      <c r="P103">
        <v>10.6665801765278</v>
      </c>
      <c r="Q103">
        <v>9.9326230373314495</v>
      </c>
    </row>
    <row r="104" spans="11:17" x14ac:dyDescent="0.25">
      <c r="K104" s="4">
        <v>46165</v>
      </c>
      <c r="L104">
        <v>9.4292037049340909</v>
      </c>
      <c r="M104">
        <v>9.1448728470982203</v>
      </c>
      <c r="N104">
        <v>9.9774058432980901</v>
      </c>
      <c r="O104">
        <v>9.6728021772925405</v>
      </c>
      <c r="P104">
        <v>10.668090036724699</v>
      </c>
      <c r="Q104">
        <v>9.9560413014668203</v>
      </c>
    </row>
    <row r="105" spans="11:17" x14ac:dyDescent="0.25">
      <c r="K105" s="4">
        <v>46196</v>
      </c>
      <c r="L105">
        <v>9.4146362637979699</v>
      </c>
      <c r="M105">
        <v>9.17631606197242</v>
      </c>
      <c r="N105">
        <v>9.9792280097712496</v>
      </c>
      <c r="O105">
        <v>9.6756243855047295</v>
      </c>
      <c r="P105">
        <v>10.649146910567801</v>
      </c>
      <c r="Q105">
        <v>9.9811089380074094</v>
      </c>
    </row>
    <row r="106" spans="11:17" x14ac:dyDescent="0.25">
      <c r="K106" s="4">
        <v>46226</v>
      </c>
      <c r="L106">
        <v>9.4169649418633199</v>
      </c>
      <c r="M106">
        <v>9.1565604281572401</v>
      </c>
      <c r="N106">
        <v>9.9838238243278301</v>
      </c>
      <c r="O106">
        <v>9.6452459016446799</v>
      </c>
      <c r="P106">
        <v>10.6225416130435</v>
      </c>
      <c r="Q106">
        <v>9.9542915381741803</v>
      </c>
    </row>
    <row r="107" spans="11:17" x14ac:dyDescent="0.25">
      <c r="K107" s="4">
        <v>46257</v>
      </c>
      <c r="L107">
        <v>9.4135218933345008</v>
      </c>
      <c r="M107">
        <v>9.1332365125843005</v>
      </c>
      <c r="N107">
        <v>9.9879713488314508</v>
      </c>
      <c r="O107">
        <v>9.6156741577939897</v>
      </c>
      <c r="P107">
        <v>10.594195935708999</v>
      </c>
      <c r="Q107">
        <v>9.9270133019076692</v>
      </c>
    </row>
    <row r="108" spans="11:17" x14ac:dyDescent="0.25">
      <c r="K108" s="4">
        <v>46288</v>
      </c>
      <c r="L108">
        <v>9.4103976999975405</v>
      </c>
      <c r="M108">
        <v>9.1152115923120505</v>
      </c>
      <c r="N108">
        <v>9.9913327767834303</v>
      </c>
      <c r="O108">
        <v>9.5906626234750707</v>
      </c>
      <c r="P108">
        <v>10.571473805962</v>
      </c>
      <c r="Q108">
        <v>9.8956160764361893</v>
      </c>
    </row>
    <row r="109" spans="11:17" x14ac:dyDescent="0.25">
      <c r="K109" s="4">
        <v>46318</v>
      </c>
      <c r="L109">
        <v>9.4088302448483905</v>
      </c>
      <c r="M109">
        <v>9.1044017083107391</v>
      </c>
      <c r="N109">
        <v>9.9972171052894794</v>
      </c>
      <c r="O109">
        <v>9.5678818152983904</v>
      </c>
      <c r="P109">
        <v>10.556470843221801</v>
      </c>
      <c r="Q109">
        <v>9.8746458118604092</v>
      </c>
    </row>
    <row r="110" spans="11:17" x14ac:dyDescent="0.25">
      <c r="K110" s="4">
        <v>46349</v>
      </c>
      <c r="L110">
        <v>9.4059446114618304</v>
      </c>
      <c r="M110">
        <v>9.0997695368219595</v>
      </c>
      <c r="N110">
        <v>9.9974090213398306</v>
      </c>
      <c r="O110">
        <v>9.5520695197425791</v>
      </c>
      <c r="P110">
        <v>10.5477603127796</v>
      </c>
      <c r="Q110">
        <v>9.8538626875342992</v>
      </c>
    </row>
    <row r="111" spans="11:17" x14ac:dyDescent="0.25">
      <c r="K111" s="4">
        <v>46379</v>
      </c>
      <c r="L111">
        <v>9.4004420854254604</v>
      </c>
      <c r="M111">
        <v>9.0992677173801297</v>
      </c>
      <c r="N111">
        <v>10.000417927536001</v>
      </c>
      <c r="O111">
        <v>9.5449377277723997</v>
      </c>
      <c r="P111">
        <v>10.542421623263699</v>
      </c>
      <c r="Q111">
        <v>9.8412811426284996</v>
      </c>
    </row>
    <row r="112" spans="11:17" x14ac:dyDescent="0.25">
      <c r="K112" s="4">
        <v>46410</v>
      </c>
      <c r="L112">
        <v>9.3981718053461005</v>
      </c>
      <c r="M112">
        <v>9.1112452164053899</v>
      </c>
      <c r="N112">
        <v>10.004040655262701</v>
      </c>
      <c r="O112">
        <v>9.5413499967244704</v>
      </c>
      <c r="P112">
        <v>10.5502347417635</v>
      </c>
      <c r="Q112">
        <v>9.8376239720080498</v>
      </c>
    </row>
    <row r="113" spans="11:17" x14ac:dyDescent="0.25">
      <c r="K113" s="4">
        <v>46441</v>
      </c>
      <c r="L113">
        <v>9.3928446272726909</v>
      </c>
      <c r="M113">
        <v>9.1270420238920291</v>
      </c>
      <c r="N113">
        <v>10.0078461983063</v>
      </c>
      <c r="O113">
        <v>9.5427804125356008</v>
      </c>
      <c r="P113">
        <v>10.561218233168701</v>
      </c>
      <c r="Q113">
        <v>9.8376053748974694</v>
      </c>
    </row>
    <row r="114" spans="11:17" x14ac:dyDescent="0.25">
      <c r="K114" s="4">
        <v>46469</v>
      </c>
      <c r="L114">
        <v>9.3938475394663001</v>
      </c>
      <c r="M114">
        <v>9.1583727908175891</v>
      </c>
      <c r="N114">
        <v>10.011845906137401</v>
      </c>
      <c r="O114">
        <v>9.5632682429437601</v>
      </c>
      <c r="P114">
        <v>10.5895877152231</v>
      </c>
      <c r="Q114">
        <v>9.8450142218033907</v>
      </c>
    </row>
    <row r="115" spans="11:17" x14ac:dyDescent="0.25">
      <c r="K115" s="4">
        <v>46500</v>
      </c>
      <c r="L115">
        <v>9.38364007520026</v>
      </c>
      <c r="M115">
        <v>9.1290130427090901</v>
      </c>
      <c r="N115">
        <v>10.0202415846625</v>
      </c>
      <c r="O115">
        <v>9.5842018367206894</v>
      </c>
      <c r="P115">
        <v>10.618040241818299</v>
      </c>
      <c r="Q115">
        <v>9.8670451483870991</v>
      </c>
    </row>
    <row r="116" spans="11:17" x14ac:dyDescent="0.25">
      <c r="K116" s="4">
        <v>46530</v>
      </c>
      <c r="L116">
        <v>9.3634462031044592</v>
      </c>
      <c r="M116">
        <v>9.0863342067210393</v>
      </c>
      <c r="N116">
        <v>10.023883657462401</v>
      </c>
      <c r="O116">
        <v>9.6176066717528403</v>
      </c>
      <c r="P116">
        <v>10.6378483129429</v>
      </c>
      <c r="Q116">
        <v>9.8930421673852695</v>
      </c>
    </row>
    <row r="117" spans="11:17" x14ac:dyDescent="0.25">
      <c r="K117" s="4">
        <v>46561</v>
      </c>
      <c r="L117">
        <v>9.3281308150588806</v>
      </c>
      <c r="M117">
        <v>9.0246193286070806</v>
      </c>
      <c r="N117">
        <v>10.0315171198847</v>
      </c>
      <c r="O117">
        <v>9.6449685873466695</v>
      </c>
      <c r="P117">
        <v>10.645896832778201</v>
      </c>
      <c r="Q117">
        <v>9.9313237514910799</v>
      </c>
    </row>
    <row r="118" spans="11:17" x14ac:dyDescent="0.25">
      <c r="K118" s="4">
        <v>46591</v>
      </c>
      <c r="L118">
        <v>9.2873193109527801</v>
      </c>
      <c r="M118">
        <v>9.0103371594018302</v>
      </c>
      <c r="N118">
        <v>10.0427006288495</v>
      </c>
      <c r="O118">
        <v>9.6424048563531599</v>
      </c>
      <c r="P118">
        <v>10.6445742286095</v>
      </c>
      <c r="Q118">
        <v>9.9393441505728894</v>
      </c>
    </row>
    <row r="119" spans="11:17" x14ac:dyDescent="0.25">
      <c r="K119" s="4">
        <v>46622</v>
      </c>
      <c r="L119">
        <v>9.2570288716735707</v>
      </c>
      <c r="M119">
        <v>9.0054656952181098</v>
      </c>
      <c r="N119">
        <v>10.0470984883407</v>
      </c>
      <c r="O119">
        <v>9.6410488819373708</v>
      </c>
      <c r="P119">
        <v>10.6435935137056</v>
      </c>
      <c r="Q119">
        <v>9.9351198016972599</v>
      </c>
    </row>
    <row r="120" spans="11:17" x14ac:dyDescent="0.25">
      <c r="K120" s="4">
        <v>46653</v>
      </c>
      <c r="L120">
        <v>9.2317415665778508</v>
      </c>
      <c r="M120">
        <v>8.9997186843382693</v>
      </c>
      <c r="N120">
        <v>10.0534353510476</v>
      </c>
      <c r="O120">
        <v>9.6399767813594899</v>
      </c>
      <c r="P120">
        <v>10.6415078243351</v>
      </c>
      <c r="Q120">
        <v>9.9338318944305293</v>
      </c>
    </row>
    <row r="121" spans="11:17" x14ac:dyDescent="0.25">
      <c r="K121" s="4">
        <v>46683</v>
      </c>
      <c r="L121">
        <v>9.2239441096502404</v>
      </c>
      <c r="M121">
        <v>9.0031140141247104</v>
      </c>
      <c r="N121">
        <v>10.0588350658922</v>
      </c>
      <c r="O121">
        <v>9.6394030124365404</v>
      </c>
      <c r="P121">
        <v>10.650742637788801</v>
      </c>
      <c r="Q121">
        <v>9.9356941166501898</v>
      </c>
    </row>
    <row r="122" spans="11:17" x14ac:dyDescent="0.25">
      <c r="K122" s="4">
        <v>46714</v>
      </c>
      <c r="L122">
        <v>9.2268866044225497</v>
      </c>
      <c r="M122">
        <v>9.0079769592159398</v>
      </c>
      <c r="N122">
        <v>10.0627179732192</v>
      </c>
      <c r="O122">
        <v>9.6381881387874007</v>
      </c>
      <c r="P122">
        <v>10.661135352570399</v>
      </c>
      <c r="Q122">
        <v>9.9326780173534193</v>
      </c>
    </row>
    <row r="123" spans="11:17" x14ac:dyDescent="0.25">
      <c r="K123" s="4">
        <v>46744</v>
      </c>
      <c r="L123">
        <v>9.2385296248137596</v>
      </c>
      <c r="M123">
        <v>9.0126278072006105</v>
      </c>
      <c r="N123">
        <v>10.0657148245106</v>
      </c>
      <c r="O123">
        <v>9.6598406986892495</v>
      </c>
      <c r="P123">
        <v>10.6708092522667</v>
      </c>
      <c r="Q123">
        <v>9.9330469159852903</v>
      </c>
    </row>
    <row r="124" spans="11:17" x14ac:dyDescent="0.25">
      <c r="K124" s="4">
        <v>46775</v>
      </c>
      <c r="L124">
        <v>9.2570429271889108</v>
      </c>
      <c r="M124">
        <v>9.0134791504279406</v>
      </c>
      <c r="N124">
        <v>10.095341243168599</v>
      </c>
      <c r="O124">
        <v>9.6684286063471401</v>
      </c>
      <c r="P124">
        <v>10.676260929619801</v>
      </c>
      <c r="Q124">
        <v>9.9641352126789204</v>
      </c>
    </row>
    <row r="125" spans="11:17" x14ac:dyDescent="0.25">
      <c r="K125" s="4">
        <v>46806</v>
      </c>
      <c r="L125">
        <v>9.2840356325875195</v>
      </c>
      <c r="M125">
        <v>9.0122655665280202</v>
      </c>
      <c r="N125">
        <v>10.096178168122</v>
      </c>
      <c r="O125">
        <v>9.6685864309895209</v>
      </c>
      <c r="P125">
        <v>10.6787441814252</v>
      </c>
      <c r="Q125">
        <v>9.9649951668246803</v>
      </c>
    </row>
    <row r="126" spans="11:17" x14ac:dyDescent="0.25">
      <c r="K126" s="4">
        <v>46835</v>
      </c>
      <c r="L126">
        <v>9.3311898632286905</v>
      </c>
      <c r="M126">
        <v>9.0179783458170295</v>
      </c>
      <c r="N126">
        <v>10.0959446688251</v>
      </c>
      <c r="O126">
        <v>9.6749880296820301</v>
      </c>
      <c r="P126">
        <v>10.6904483898434</v>
      </c>
      <c r="Q126">
        <v>9.9667679940183902</v>
      </c>
    </row>
    <row r="127" spans="11:17" x14ac:dyDescent="0.25">
      <c r="K127" s="4">
        <v>46866</v>
      </c>
      <c r="L127">
        <v>9.3742097726329892</v>
      </c>
      <c r="M127">
        <v>9.0939453835184096</v>
      </c>
      <c r="N127">
        <v>10.0945413538675</v>
      </c>
      <c r="O127">
        <v>9.67891618345549</v>
      </c>
      <c r="P127">
        <v>10.689591673546101</v>
      </c>
      <c r="Q127">
        <v>9.9738429117657308</v>
      </c>
    </row>
    <row r="128" spans="11:17" x14ac:dyDescent="0.25">
      <c r="K128" s="4">
        <v>46896</v>
      </c>
      <c r="L128">
        <v>9.4198897911920394</v>
      </c>
      <c r="M128">
        <v>9.1788436412546694</v>
      </c>
      <c r="N128">
        <v>10.0922133702253</v>
      </c>
      <c r="O128">
        <v>9.6896496121101308</v>
      </c>
      <c r="P128">
        <v>10.6900432628684</v>
      </c>
      <c r="Q128">
        <v>9.9770104132439492</v>
      </c>
    </row>
    <row r="129" spans="11:17" x14ac:dyDescent="0.25">
      <c r="K129" s="4">
        <v>46927</v>
      </c>
      <c r="L129">
        <v>9.4577240742898603</v>
      </c>
      <c r="M129">
        <v>9.2665945221944295</v>
      </c>
      <c r="N129">
        <v>10.091227691934799</v>
      </c>
      <c r="O129">
        <v>9.6848215642055901</v>
      </c>
      <c r="P129">
        <v>10.683427928829699</v>
      </c>
      <c r="Q129">
        <v>9.9874323058240009</v>
      </c>
    </row>
    <row r="130" spans="11:17" x14ac:dyDescent="0.25">
      <c r="K130" s="4">
        <v>47019</v>
      </c>
      <c r="L130">
        <v>9.5297850458369506</v>
      </c>
      <c r="M130">
        <v>9.2609817317336791</v>
      </c>
      <c r="N130">
        <v>10.079412769066201</v>
      </c>
      <c r="O130">
        <v>9.6618270768117007</v>
      </c>
      <c r="P130">
        <v>10.664662111207001</v>
      </c>
      <c r="Q130">
        <v>9.96231712635565</v>
      </c>
    </row>
    <row r="131" spans="11:17" x14ac:dyDescent="0.25">
      <c r="K131" s="4">
        <v>47110</v>
      </c>
      <c r="L131">
        <v>9.5569653901644696</v>
      </c>
      <c r="M131">
        <v>9.2540620765421604</v>
      </c>
      <c r="N131">
        <v>10.080448120185199</v>
      </c>
      <c r="O131">
        <v>9.6385958893978607</v>
      </c>
      <c r="P131">
        <v>10.641347767600401</v>
      </c>
      <c r="Q131">
        <v>9.9542014557381506</v>
      </c>
    </row>
    <row r="132" spans="11:17" x14ac:dyDescent="0.25">
      <c r="K132" s="4">
        <v>47200</v>
      </c>
      <c r="L132">
        <v>9.5807199154702705</v>
      </c>
      <c r="M132">
        <v>9.2961078752464594</v>
      </c>
      <c r="N132">
        <v>10.069108184029901</v>
      </c>
      <c r="O132">
        <v>9.6525351220118303</v>
      </c>
      <c r="P132">
        <v>10.6704877939871</v>
      </c>
      <c r="Q132">
        <v>9.9418004691893902</v>
      </c>
    </row>
    <row r="133" spans="11:17" x14ac:dyDescent="0.25">
      <c r="K133" s="4">
        <v>47292</v>
      </c>
      <c r="L133">
        <v>9.5948713151472802</v>
      </c>
      <c r="M133">
        <v>9.3222070234578496</v>
      </c>
      <c r="N133">
        <v>10.0966369135215</v>
      </c>
      <c r="O133">
        <v>9.6931348327065496</v>
      </c>
      <c r="P133">
        <v>10.7057326927508</v>
      </c>
      <c r="Q133">
        <v>9.9844736096071607</v>
      </c>
    </row>
    <row r="134" spans="11:17" x14ac:dyDescent="0.25">
      <c r="K134" s="4">
        <v>47384</v>
      </c>
      <c r="L134">
        <v>9.6184729349482705</v>
      </c>
      <c r="M134">
        <v>9.3497789851496194</v>
      </c>
      <c r="N134">
        <v>10.1296648946826</v>
      </c>
      <c r="O134">
        <v>9.7121661093703295</v>
      </c>
      <c r="P134">
        <v>10.722243421947899</v>
      </c>
      <c r="Q134">
        <v>10.004710073811101</v>
      </c>
    </row>
    <row r="135" spans="11:17" x14ac:dyDescent="0.25">
      <c r="K135" s="4">
        <v>47475</v>
      </c>
      <c r="L135">
        <v>9.6450034722040403</v>
      </c>
      <c r="M135">
        <v>9.3753617428988196</v>
      </c>
      <c r="N135">
        <v>10.1494265831332</v>
      </c>
      <c r="O135">
        <v>9.7289655754853506</v>
      </c>
      <c r="P135">
        <v>10.7366715599663</v>
      </c>
      <c r="Q135">
        <v>10.0205283449656</v>
      </c>
    </row>
    <row r="136" spans="11:17" x14ac:dyDescent="0.25">
      <c r="K136" s="4">
        <v>47565</v>
      </c>
      <c r="L136">
        <v>9.6751187663439904</v>
      </c>
      <c r="M136">
        <v>9.3984612154863196</v>
      </c>
      <c r="N136">
        <v>10.153973740623099</v>
      </c>
      <c r="O136">
        <v>9.7405393291711206</v>
      </c>
      <c r="P136">
        <v>10.748712751745099</v>
      </c>
      <c r="Q136">
        <v>10.032742149451099</v>
      </c>
    </row>
    <row r="137" spans="11:17" x14ac:dyDescent="0.25">
      <c r="K137" s="4">
        <v>47657</v>
      </c>
      <c r="L137">
        <v>9.68044359250265</v>
      </c>
      <c r="M137">
        <v>9.4111751780504793</v>
      </c>
      <c r="N137">
        <v>10.141348756775599</v>
      </c>
      <c r="O137">
        <v>9.7384950336681904</v>
      </c>
      <c r="P137">
        <v>10.7317925530779</v>
      </c>
      <c r="Q137">
        <v>10.041164047609</v>
      </c>
    </row>
    <row r="138" spans="11:17" x14ac:dyDescent="0.25">
      <c r="K138" s="4">
        <v>47749</v>
      </c>
      <c r="L138">
        <v>9.6848130062076692</v>
      </c>
      <c r="M138">
        <v>9.4090448357050604</v>
      </c>
      <c r="N138">
        <v>10.131743247971199</v>
      </c>
      <c r="O138">
        <v>9.7094842731296893</v>
      </c>
      <c r="P138">
        <v>10.7163364415761</v>
      </c>
      <c r="Q138">
        <v>10.0037936784487</v>
      </c>
    </row>
    <row r="139" spans="11:17" x14ac:dyDescent="0.25">
      <c r="K139" s="4">
        <v>47840</v>
      </c>
      <c r="L139">
        <v>9.7348462569207896</v>
      </c>
      <c r="M139">
        <v>9.4561333933971508</v>
      </c>
      <c r="N139">
        <v>10.1508486834683</v>
      </c>
      <c r="O139">
        <v>9.7290443924024999</v>
      </c>
      <c r="P139">
        <v>10.750417204745199</v>
      </c>
      <c r="Q139">
        <v>10.013368176514</v>
      </c>
    </row>
    <row r="140" spans="11:17" x14ac:dyDescent="0.25">
      <c r="K140" s="4">
        <v>47930</v>
      </c>
      <c r="L140">
        <v>9.8414935460267792</v>
      </c>
      <c r="M140">
        <v>9.5640200156697706</v>
      </c>
      <c r="N140">
        <v>10.202943918129501</v>
      </c>
      <c r="O140">
        <v>9.7996353634718307</v>
      </c>
      <c r="P140">
        <v>10.8460669113423</v>
      </c>
      <c r="Q140">
        <v>10.075901950156201</v>
      </c>
    </row>
    <row r="141" spans="11:17" x14ac:dyDescent="0.25">
      <c r="K141" s="4">
        <v>48022</v>
      </c>
      <c r="L141">
        <v>9.9673445836642198</v>
      </c>
      <c r="M141">
        <v>9.7015473451315692</v>
      </c>
      <c r="N141">
        <v>10.2922917651495</v>
      </c>
      <c r="O141">
        <v>9.9197942964212995</v>
      </c>
      <c r="P141">
        <v>10.9603332061271</v>
      </c>
      <c r="Q141">
        <v>10.1957345756277</v>
      </c>
    </row>
    <row r="142" spans="11:17" x14ac:dyDescent="0.25">
      <c r="K142" s="4">
        <v>48114</v>
      </c>
      <c r="L142">
        <v>10.069483130278099</v>
      </c>
      <c r="M142">
        <v>9.8040637829122499</v>
      </c>
      <c r="N142">
        <v>10.4030236774264</v>
      </c>
      <c r="O142">
        <v>10.008540165060699</v>
      </c>
      <c r="P142">
        <v>11.0485661825271</v>
      </c>
      <c r="Q142">
        <v>10.286270187063201</v>
      </c>
    </row>
    <row r="143" spans="11:17" x14ac:dyDescent="0.25">
      <c r="K143" s="4">
        <v>48205</v>
      </c>
      <c r="L143">
        <v>10.195166522698701</v>
      </c>
      <c r="M143">
        <v>9.9312218693472794</v>
      </c>
      <c r="N143">
        <v>10.5097396601107</v>
      </c>
      <c r="O143">
        <v>10.122564500311199</v>
      </c>
      <c r="P143">
        <v>11.165277043347</v>
      </c>
      <c r="Q143">
        <v>10.373745371684899</v>
      </c>
    </row>
    <row r="144" spans="11:17" x14ac:dyDescent="0.25">
      <c r="K144" s="4">
        <v>48296</v>
      </c>
      <c r="L144">
        <v>10.2966413917043</v>
      </c>
      <c r="M144">
        <v>10.0370231626039</v>
      </c>
      <c r="N144">
        <v>10.641583073924901</v>
      </c>
      <c r="O144">
        <v>10.2161702404577</v>
      </c>
      <c r="P144">
        <v>11.2582181917565</v>
      </c>
      <c r="Q144">
        <v>10.4890132700277</v>
      </c>
    </row>
    <row r="145" spans="11:17" x14ac:dyDescent="0.25">
      <c r="K145" s="4">
        <v>48388</v>
      </c>
      <c r="L145">
        <v>10.407845751276099</v>
      </c>
      <c r="M145">
        <v>10.131061880731099</v>
      </c>
      <c r="N145">
        <v>10.7405842127987</v>
      </c>
      <c r="O145">
        <v>10.305671663146599</v>
      </c>
      <c r="P145">
        <v>11.361626001486</v>
      </c>
      <c r="Q145">
        <v>10.575287102206699</v>
      </c>
    </row>
    <row r="146" spans="11:17" x14ac:dyDescent="0.25">
      <c r="K146" s="4">
        <v>48480</v>
      </c>
      <c r="L146">
        <v>10.523386005196</v>
      </c>
      <c r="M146">
        <v>10.2493070761313</v>
      </c>
      <c r="N146">
        <v>10.833334410865</v>
      </c>
      <c r="O146">
        <v>10.4169366534188</v>
      </c>
      <c r="P146">
        <v>11.468145990157099</v>
      </c>
      <c r="Q146">
        <v>10.6899975152811</v>
      </c>
    </row>
    <row r="147" spans="11:17" x14ac:dyDescent="0.25">
      <c r="K147" s="4">
        <v>48571</v>
      </c>
      <c r="L147">
        <v>10.590242489725201</v>
      </c>
      <c r="M147">
        <v>10.319625172964001</v>
      </c>
      <c r="N147">
        <v>10.917946520029</v>
      </c>
      <c r="O147">
        <v>10.487319427594301</v>
      </c>
      <c r="P147">
        <v>11.52312757801</v>
      </c>
      <c r="Q147">
        <v>10.7851920972928</v>
      </c>
    </row>
    <row r="148" spans="11:17" x14ac:dyDescent="0.25">
      <c r="K148" s="4">
        <v>48661</v>
      </c>
      <c r="L148">
        <v>10.6622134122081</v>
      </c>
      <c r="M148">
        <v>10.3931698753579</v>
      </c>
      <c r="N148">
        <v>10.9635309788725</v>
      </c>
      <c r="O148">
        <v>10.549534264183199</v>
      </c>
      <c r="P148">
        <v>11.585348519282499</v>
      </c>
      <c r="Q148">
        <v>10.827270194900301</v>
      </c>
    </row>
  </sheetData>
  <mergeCells count="5">
    <mergeCell ref="D1:E1"/>
    <mergeCell ref="F1:G1"/>
    <mergeCell ref="H1:I1"/>
    <mergeCell ref="F19:G19"/>
    <mergeCell ref="D19:E19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I1"/>
  <sheetViews>
    <sheetView topLeftCell="A4" zoomScale="115" zoomScaleNormal="115" workbookViewId="0">
      <selection activeCell="Q19" sqref="Q19"/>
    </sheetView>
  </sheetViews>
  <sheetFormatPr defaultRowHeight="15.75" x14ac:dyDescent="0.25"/>
  <sheetData>
    <row r="1" spans="9:9" x14ac:dyDescent="0.25">
      <c r="I1" t="s">
        <v>211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I19"/>
  <sheetViews>
    <sheetView topLeftCell="B1" workbookViewId="0">
      <selection activeCell="H22" sqref="H22"/>
    </sheetView>
  </sheetViews>
  <sheetFormatPr defaultRowHeight="15.75" x14ac:dyDescent="0.25"/>
  <cols>
    <col min="1" max="1" width="9" hidden="1" customWidth="1"/>
    <col min="3" max="3" width="9" hidden="1" customWidth="1"/>
    <col min="4" max="4" width="12.125" bestFit="1" customWidth="1"/>
    <col min="5" max="5" width="8.125" customWidth="1"/>
    <col min="6" max="7" width="9" hidden="1" customWidth="1"/>
    <col min="8" max="8" width="18.25" bestFit="1" customWidth="1"/>
    <col min="9" max="9" width="21.25" bestFit="1" customWidth="1"/>
  </cols>
  <sheetData>
    <row r="1" spans="1:9" ht="48" thickBot="1" x14ac:dyDescent="0.3">
      <c r="A1" s="38" t="s">
        <v>189</v>
      </c>
      <c r="B1" s="39" t="s">
        <v>190</v>
      </c>
      <c r="C1" s="39" t="s">
        <v>191</v>
      </c>
      <c r="D1" s="40" t="s">
        <v>192</v>
      </c>
      <c r="E1" s="40" t="s">
        <v>193</v>
      </c>
      <c r="F1" s="41" t="s">
        <v>194</v>
      </c>
      <c r="G1" s="41" t="s">
        <v>195</v>
      </c>
      <c r="H1" s="42" t="s">
        <v>196</v>
      </c>
      <c r="I1" s="43" t="s">
        <v>197</v>
      </c>
    </row>
    <row r="2" spans="1:9" x14ac:dyDescent="0.25">
      <c r="A2" t="s">
        <v>198</v>
      </c>
      <c r="B2" t="s">
        <v>165</v>
      </c>
      <c r="C2">
        <v>3</v>
      </c>
      <c r="D2" t="s">
        <v>199</v>
      </c>
      <c r="E2">
        <v>0.05</v>
      </c>
      <c r="H2" s="47">
        <v>0</v>
      </c>
      <c r="I2" s="47">
        <v>5.0018077798833166E-4</v>
      </c>
    </row>
    <row r="3" spans="1:9" x14ac:dyDescent="0.25">
      <c r="A3" t="s">
        <v>198</v>
      </c>
      <c r="B3" t="s">
        <v>165</v>
      </c>
      <c r="C3">
        <v>3</v>
      </c>
      <c r="D3" t="s">
        <v>199</v>
      </c>
      <c r="E3">
        <v>0.06</v>
      </c>
      <c r="H3" s="47">
        <v>0</v>
      </c>
      <c r="I3" s="47">
        <v>6.0667132164224282E-4</v>
      </c>
    </row>
    <row r="4" spans="1:9" x14ac:dyDescent="0.25">
      <c r="A4" t="s">
        <v>198</v>
      </c>
      <c r="B4" t="s">
        <v>165</v>
      </c>
      <c r="C4">
        <v>3</v>
      </c>
      <c r="D4" t="s">
        <v>199</v>
      </c>
      <c r="E4">
        <v>7.0000000000000007E-2</v>
      </c>
      <c r="H4" s="47">
        <v>0</v>
      </c>
      <c r="I4" s="47">
        <v>1.1614630816929757E-3</v>
      </c>
    </row>
    <row r="5" spans="1:9" x14ac:dyDescent="0.25">
      <c r="A5" t="s">
        <v>198</v>
      </c>
      <c r="B5" t="s">
        <v>167</v>
      </c>
      <c r="C5">
        <v>3</v>
      </c>
      <c r="D5" t="s">
        <v>199</v>
      </c>
      <c r="E5">
        <v>0.05</v>
      </c>
      <c r="H5" s="47">
        <v>0</v>
      </c>
      <c r="I5" s="47">
        <v>1.6105005583799683E-3</v>
      </c>
    </row>
    <row r="6" spans="1:9" x14ac:dyDescent="0.25">
      <c r="A6" t="s">
        <v>198</v>
      </c>
      <c r="B6" t="s">
        <v>167</v>
      </c>
      <c r="C6">
        <v>3</v>
      </c>
      <c r="D6" t="s">
        <v>199</v>
      </c>
      <c r="E6">
        <v>0.06</v>
      </c>
      <c r="H6" s="47">
        <v>0</v>
      </c>
      <c r="I6" s="47">
        <v>2.3322111268000399E-3</v>
      </c>
    </row>
    <row r="7" spans="1:9" x14ac:dyDescent="0.25">
      <c r="A7" t="s">
        <v>198</v>
      </c>
      <c r="B7" t="s">
        <v>167</v>
      </c>
      <c r="C7">
        <v>3</v>
      </c>
      <c r="D7" t="s">
        <v>199</v>
      </c>
      <c r="E7">
        <v>7.0000000000000007E-2</v>
      </c>
      <c r="H7" s="47">
        <v>0</v>
      </c>
      <c r="I7" s="47">
        <v>4.4591778617541194E-3</v>
      </c>
    </row>
    <row r="8" spans="1:9" x14ac:dyDescent="0.25">
      <c r="A8" t="s">
        <v>198</v>
      </c>
      <c r="B8" t="s">
        <v>169</v>
      </c>
      <c r="C8">
        <v>3</v>
      </c>
      <c r="D8" t="s">
        <v>199</v>
      </c>
      <c r="E8">
        <v>0.05</v>
      </c>
      <c r="H8" s="47">
        <v>0</v>
      </c>
      <c r="I8" s="47">
        <v>3.5706613816689067E-3</v>
      </c>
    </row>
    <row r="9" spans="1:9" x14ac:dyDescent="0.25">
      <c r="A9" t="s">
        <v>198</v>
      </c>
      <c r="B9" t="s">
        <v>169</v>
      </c>
      <c r="C9">
        <v>3</v>
      </c>
      <c r="D9" t="s">
        <v>199</v>
      </c>
      <c r="E9">
        <v>0.06</v>
      </c>
      <c r="H9" s="47">
        <v>0</v>
      </c>
      <c r="I9" s="47">
        <v>5.8226840358869903E-3</v>
      </c>
    </row>
    <row r="10" spans="1:9" x14ac:dyDescent="0.25">
      <c r="A10" t="s">
        <v>198</v>
      </c>
      <c r="B10" t="s">
        <v>169</v>
      </c>
      <c r="C10">
        <v>3</v>
      </c>
      <c r="D10" t="s">
        <v>199</v>
      </c>
      <c r="E10">
        <v>7.0000000000000007E-2</v>
      </c>
      <c r="H10" s="47">
        <v>1.136925031313325E-3</v>
      </c>
      <c r="I10" s="47">
        <v>1.0891243991589254E-2</v>
      </c>
    </row>
    <row r="11" spans="1:9" x14ac:dyDescent="0.25">
      <c r="A11" t="s">
        <v>198</v>
      </c>
      <c r="B11" t="s">
        <v>165</v>
      </c>
      <c r="C11">
        <v>3</v>
      </c>
      <c r="D11" t="s">
        <v>200</v>
      </c>
      <c r="E11">
        <v>0.08</v>
      </c>
      <c r="H11" s="47">
        <v>6.1687321408908508E-3</v>
      </c>
      <c r="I11" s="47">
        <v>8.0661909106852902E-3</v>
      </c>
    </row>
    <row r="12" spans="1:9" x14ac:dyDescent="0.25">
      <c r="A12" t="s">
        <v>198</v>
      </c>
      <c r="B12" t="s">
        <v>165</v>
      </c>
      <c r="C12">
        <v>3</v>
      </c>
      <c r="D12" t="s">
        <v>200</v>
      </c>
      <c r="E12">
        <v>0.1</v>
      </c>
      <c r="H12" s="47">
        <v>7.2296813066790471E-4</v>
      </c>
      <c r="I12" s="47">
        <v>2.0887956518583235E-3</v>
      </c>
    </row>
    <row r="13" spans="1:9" x14ac:dyDescent="0.25">
      <c r="A13" t="s">
        <v>198</v>
      </c>
      <c r="B13" t="s">
        <v>165</v>
      </c>
      <c r="C13">
        <v>3</v>
      </c>
      <c r="D13" t="s">
        <v>200</v>
      </c>
      <c r="E13">
        <v>0.12</v>
      </c>
      <c r="H13" s="47">
        <v>0</v>
      </c>
      <c r="I13" s="47">
        <v>8.6661448741046402E-4</v>
      </c>
    </row>
    <row r="14" spans="1:9" x14ac:dyDescent="0.25">
      <c r="A14" t="s">
        <v>198</v>
      </c>
      <c r="B14" t="s">
        <v>167</v>
      </c>
      <c r="C14">
        <v>3</v>
      </c>
      <c r="D14" t="s">
        <v>200</v>
      </c>
      <c r="E14">
        <v>0.08</v>
      </c>
      <c r="H14" s="47">
        <v>4.1795059358068765E-2</v>
      </c>
      <c r="I14" s="47">
        <v>5.0566376658331087E-2</v>
      </c>
    </row>
    <row r="15" spans="1:9" x14ac:dyDescent="0.25">
      <c r="A15" t="s">
        <v>198</v>
      </c>
      <c r="B15" t="s">
        <v>167</v>
      </c>
      <c r="C15">
        <v>3</v>
      </c>
      <c r="D15" t="s">
        <v>200</v>
      </c>
      <c r="E15">
        <v>0.1</v>
      </c>
      <c r="H15" s="47">
        <v>1.6406459893716779E-2</v>
      </c>
      <c r="I15" s="47">
        <v>2.3174252481008868E-2</v>
      </c>
    </row>
    <row r="16" spans="1:9" x14ac:dyDescent="0.25">
      <c r="A16" t="s">
        <v>198</v>
      </c>
      <c r="B16" t="s">
        <v>167</v>
      </c>
      <c r="C16">
        <v>3</v>
      </c>
      <c r="D16" t="s">
        <v>200</v>
      </c>
      <c r="E16">
        <v>0.12</v>
      </c>
      <c r="H16" s="47">
        <v>5.0701755495259886E-3</v>
      </c>
      <c r="I16" s="47">
        <v>1.1601337553293062E-2</v>
      </c>
    </row>
    <row r="17" spans="1:9" x14ac:dyDescent="0.25">
      <c r="A17" t="s">
        <v>198</v>
      </c>
      <c r="B17" t="s">
        <v>169</v>
      </c>
      <c r="C17">
        <v>3</v>
      </c>
      <c r="D17" t="s">
        <v>200</v>
      </c>
      <c r="E17">
        <v>0.08</v>
      </c>
      <c r="H17" s="47">
        <v>7.4756037525146798E-2</v>
      </c>
      <c r="I17" s="47">
        <v>9.2324652087124134E-2</v>
      </c>
    </row>
    <row r="18" spans="1:9" x14ac:dyDescent="0.25">
      <c r="A18" t="s">
        <v>198</v>
      </c>
      <c r="B18" t="s">
        <v>169</v>
      </c>
      <c r="C18">
        <v>3</v>
      </c>
      <c r="D18" t="s">
        <v>200</v>
      </c>
      <c r="E18">
        <v>0.1</v>
      </c>
      <c r="H18" s="47">
        <v>3.4549060203239321E-2</v>
      </c>
      <c r="I18" s="47">
        <v>4.8026546466264766E-2</v>
      </c>
    </row>
    <row r="19" spans="1:9" x14ac:dyDescent="0.25">
      <c r="A19" t="s">
        <v>198</v>
      </c>
      <c r="B19" t="s">
        <v>169</v>
      </c>
      <c r="C19">
        <v>3</v>
      </c>
      <c r="D19" t="s">
        <v>200</v>
      </c>
      <c r="E19">
        <v>0.12</v>
      </c>
      <c r="H19" s="47">
        <v>1.3154772871456145E-2</v>
      </c>
      <c r="I19" s="47">
        <v>2.7349340228152309E-2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K1:BV618"/>
  <sheetViews>
    <sheetView tabSelected="1" topLeftCell="AX1" workbookViewId="0">
      <selection activeCell="BG3" sqref="BG3"/>
    </sheetView>
  </sheetViews>
  <sheetFormatPr defaultRowHeight="15.75" x14ac:dyDescent="0.25"/>
  <cols>
    <col min="11" max="11" width="14.875" bestFit="1" customWidth="1"/>
    <col min="21" max="21" width="9.875" bestFit="1" customWidth="1"/>
    <col min="40" max="40" width="9.875" bestFit="1" customWidth="1"/>
    <col min="59" max="59" width="9.875" bestFit="1" customWidth="1"/>
  </cols>
  <sheetData>
    <row r="1" spans="21:74" x14ac:dyDescent="0.25">
      <c r="U1" s="10">
        <v>66</v>
      </c>
      <c r="BG1" t="str">
        <f t="array" ref="BG1:BV618">'IR Fwds'!A:P</f>
        <v>KEY RATE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</row>
    <row r="2" spans="21:74" x14ac:dyDescent="0.25">
      <c r="U2" t="s">
        <v>170</v>
      </c>
      <c r="V2" t="str">
        <f>AO2</f>
        <v>1M</v>
      </c>
      <c r="W2" t="str">
        <f t="shared" ref="W2" si="0">AP2</f>
        <v>2M</v>
      </c>
      <c r="X2" t="str">
        <f t="shared" ref="X2" si="1">AQ2</f>
        <v>3M</v>
      </c>
      <c r="Y2" t="str">
        <f t="shared" ref="Y2" si="2">AR2</f>
        <v>6M</v>
      </c>
      <c r="Z2" t="str">
        <f t="shared" ref="Z2" si="3">AS2</f>
        <v>9M</v>
      </c>
      <c r="AA2" t="str">
        <f t="shared" ref="AA2" si="4">AT2</f>
        <v>1Y</v>
      </c>
      <c r="AB2" t="str">
        <f t="shared" ref="AB2" si="5">AU2</f>
        <v>2Y</v>
      </c>
      <c r="AC2" t="str">
        <f t="shared" ref="AC2" si="6">AV2</f>
        <v>3Y</v>
      </c>
      <c r="AD2" t="str">
        <f t="shared" ref="AD2" si="7">AW2</f>
        <v>4Y</v>
      </c>
      <c r="AE2" t="str">
        <f t="shared" ref="AE2" si="8">AX2</f>
        <v>5Y</v>
      </c>
      <c r="AF2" t="str">
        <f t="shared" ref="AF2" si="9">AY2</f>
        <v>6Y</v>
      </c>
      <c r="AG2" t="str">
        <f t="shared" ref="AG2" si="10">AZ2</f>
        <v>7Y</v>
      </c>
      <c r="AH2" t="str">
        <f t="shared" ref="AH2" si="11">BA2</f>
        <v>8Y</v>
      </c>
      <c r="AI2" t="str">
        <f t="shared" ref="AI2" si="12">BB2</f>
        <v>9Y</v>
      </c>
      <c r="AJ2" t="str">
        <f t="shared" ref="AJ2" si="13">BC2</f>
        <v>10Y</v>
      </c>
      <c r="AN2" t="s">
        <v>170</v>
      </c>
      <c r="AO2" t="str">
        <f>BH2</f>
        <v>1M</v>
      </c>
      <c r="AP2" t="str">
        <f t="shared" ref="AP2:BC2" si="14">BI2</f>
        <v>2M</v>
      </c>
      <c r="AQ2" t="str">
        <f t="shared" si="14"/>
        <v>3M</v>
      </c>
      <c r="AR2" t="str">
        <f t="shared" si="14"/>
        <v>6M</v>
      </c>
      <c r="AS2" t="str">
        <f t="shared" si="14"/>
        <v>9M</v>
      </c>
      <c r="AT2" t="str">
        <f t="shared" si="14"/>
        <v>1Y</v>
      </c>
      <c r="AU2" t="str">
        <f t="shared" si="14"/>
        <v>2Y</v>
      </c>
      <c r="AV2" t="str">
        <f t="shared" si="14"/>
        <v>3Y</v>
      </c>
      <c r="AW2" t="str">
        <f t="shared" si="14"/>
        <v>4Y</v>
      </c>
      <c r="AX2" t="str">
        <f t="shared" si="14"/>
        <v>5Y</v>
      </c>
      <c r="AY2" t="str">
        <f t="shared" si="14"/>
        <v>6Y</v>
      </c>
      <c r="AZ2" t="str">
        <f t="shared" si="14"/>
        <v>7Y</v>
      </c>
      <c r="BA2" t="str">
        <f t="shared" si="14"/>
        <v>8Y</v>
      </c>
      <c r="BB2" t="str">
        <f t="shared" si="14"/>
        <v>9Y</v>
      </c>
      <c r="BC2" t="str">
        <f t="shared" si="14"/>
        <v>10Y</v>
      </c>
      <c r="BG2">
        <v>0</v>
      </c>
      <c r="BH2" t="str">
        <v>1M</v>
      </c>
      <c r="BI2" t="str">
        <v>2M</v>
      </c>
      <c r="BJ2" t="str">
        <v>3M</v>
      </c>
      <c r="BK2" t="str">
        <v>6M</v>
      </c>
      <c r="BL2" t="str">
        <v>9M</v>
      </c>
      <c r="BM2" t="str">
        <v>1Y</v>
      </c>
      <c r="BN2" t="str">
        <v>2Y</v>
      </c>
      <c r="BO2" t="str">
        <v>3Y</v>
      </c>
      <c r="BP2" t="str">
        <v>4Y</v>
      </c>
      <c r="BQ2" t="str">
        <v>5Y</v>
      </c>
      <c r="BR2" t="str">
        <v>6Y</v>
      </c>
      <c r="BS2" t="str">
        <v>7Y</v>
      </c>
      <c r="BT2" t="str">
        <v>8Y</v>
      </c>
      <c r="BU2" t="str">
        <v>9Y</v>
      </c>
      <c r="BV2" t="str">
        <v>10Y</v>
      </c>
    </row>
    <row r="3" spans="21:74" x14ac:dyDescent="0.25">
      <c r="U3" s="4">
        <f>AN3</f>
        <v>45107</v>
      </c>
      <c r="V3">
        <f ca="1">_xlfn.STDEV.S(OFFSET(AO3,0,0,$U$1,))*SQRT(252)</f>
        <v>9.8914882415085975E-2</v>
      </c>
      <c r="W3">
        <f t="shared" ref="W3:AJ18" ca="1" si="15">_xlfn.STDEV.S(OFFSET(AP3,0,0,$U$1,))*SQRT(252)</f>
        <v>0.84066804732607547</v>
      </c>
      <c r="X3">
        <f t="shared" ca="1" si="15"/>
        <v>1.268727192859785</v>
      </c>
      <c r="Y3">
        <f t="shared" ca="1" si="15"/>
        <v>1.265546662666156</v>
      </c>
      <c r="Z3">
        <f t="shared" ca="1" si="15"/>
        <v>1.2315280459051772</v>
      </c>
      <c r="AA3">
        <f t="shared" ca="1" si="15"/>
        <v>1.198827894154807</v>
      </c>
      <c r="AB3">
        <f t="shared" ca="1" si="15"/>
        <v>1.8244469469277345</v>
      </c>
      <c r="AC3">
        <f t="shared" ca="1" si="15"/>
        <v>1.4133434483670357</v>
      </c>
      <c r="AD3">
        <f t="shared" ca="1" si="15"/>
        <v>1.6278813105177055</v>
      </c>
      <c r="AE3">
        <f t="shared" ca="1" si="15"/>
        <v>1.6909917953036295</v>
      </c>
      <c r="AF3">
        <f t="shared" ca="1" si="15"/>
        <v>1.5390696673971145</v>
      </c>
      <c r="AG3">
        <f t="shared" ca="1" si="15"/>
        <v>1.6463251560339753</v>
      </c>
      <c r="AH3">
        <f t="shared" ca="1" si="15"/>
        <v>2.512602425904412</v>
      </c>
      <c r="AI3">
        <f t="shared" ca="1" si="15"/>
        <v>4.1278997685662997</v>
      </c>
      <c r="AJ3">
        <f t="shared" ca="1" si="15"/>
        <v>6.4822511555985161</v>
      </c>
      <c r="AN3" s="4">
        <f>BG3</f>
        <v>45107</v>
      </c>
      <c r="AO3">
        <f>BH3-BH4</f>
        <v>4.1348057946052563E-2</v>
      </c>
      <c r="AP3">
        <f t="shared" ref="AP3:BC18" si="16">BI3-BI4</f>
        <v>6.3504254129700399E-3</v>
      </c>
      <c r="AQ3">
        <f t="shared" si="16"/>
        <v>0.16756474236171925</v>
      </c>
      <c r="AR3">
        <f t="shared" si="16"/>
        <v>0.29027110451832705</v>
      </c>
      <c r="AS3">
        <f t="shared" si="16"/>
        <v>0.25211079275333503</v>
      </c>
      <c r="AT3">
        <f t="shared" si="16"/>
        <v>1.8712115456942513E-2</v>
      </c>
      <c r="AU3">
        <f t="shared" si="16"/>
        <v>-1.6995852912591758E-2</v>
      </c>
      <c r="AV3">
        <f t="shared" si="16"/>
        <v>0.11129114045120048</v>
      </c>
      <c r="AW3">
        <f t="shared" si="16"/>
        <v>5.06803794908528E-3</v>
      </c>
      <c r="AX3">
        <f t="shared" si="16"/>
        <v>0.16892542822688483</v>
      </c>
      <c r="AY3">
        <f t="shared" si="16"/>
        <v>0.20441058324805006</v>
      </c>
      <c r="AZ3">
        <f t="shared" si="16"/>
        <v>0.22466660143953199</v>
      </c>
      <c r="BA3">
        <f t="shared" si="16"/>
        <v>0.24412610266729473</v>
      </c>
      <c r="BB3">
        <f t="shared" si="16"/>
        <v>2.8167798262002108E-2</v>
      </c>
      <c r="BC3">
        <f t="shared" si="16"/>
        <v>-0.16242855258430389</v>
      </c>
      <c r="BG3" s="4">
        <v>45107</v>
      </c>
      <c r="BH3">
        <v>7.5902759505501374</v>
      </c>
      <c r="BI3">
        <v>8.2202074409700732</v>
      </c>
      <c r="BJ3">
        <v>8.2555072990366067</v>
      </c>
      <c r="BK3">
        <v>8.55754053211081</v>
      </c>
      <c r="BL3">
        <v>8.7398637185678751</v>
      </c>
      <c r="BM3">
        <v>9.0273225792668388</v>
      </c>
      <c r="BN3">
        <v>10.486461448131259</v>
      </c>
      <c r="BO3">
        <v>10.104531234534253</v>
      </c>
      <c r="BP3">
        <v>10.026498664015948</v>
      </c>
      <c r="BQ3">
        <v>10.147742920671243</v>
      </c>
      <c r="BR3">
        <v>10.217192569146217</v>
      </c>
      <c r="BS3">
        <v>10.283052673707919</v>
      </c>
      <c r="BT3">
        <v>10.412089268855915</v>
      </c>
      <c r="BU3">
        <v>10.492579632624688</v>
      </c>
      <c r="BV3">
        <v>10.596400990363852</v>
      </c>
    </row>
    <row r="4" spans="21:74" x14ac:dyDescent="0.25">
      <c r="U4" s="4">
        <f t="shared" ref="U4:U67" si="17">AN4</f>
        <v>45104</v>
      </c>
      <c r="V4">
        <f t="shared" ref="V4:V67" ca="1" si="18">_xlfn.STDEV.S(OFFSET(AO4,0,0,$U$1,))*SQRT(252)</f>
        <v>6.0918567804996292E-2</v>
      </c>
      <c r="W4">
        <f t="shared" ref="W4:W67" ca="1" si="19">_xlfn.STDEV.S(OFFSET(AP4,0,0,$U$1,))*SQRT(252)</f>
        <v>0.84093396705427237</v>
      </c>
      <c r="X4">
        <f t="shared" ref="X4:X67" ca="1" si="20">_xlfn.STDEV.S(OFFSET(AQ4,0,0,$U$1,))*SQRT(252)</f>
        <v>1.2281595618591483</v>
      </c>
      <c r="Y4">
        <f t="shared" ref="Y4:Y67" ca="1" si="21">_xlfn.STDEV.S(OFFSET(AR4,0,0,$U$1,))*SQRT(252)</f>
        <v>1.1325367300530773</v>
      </c>
      <c r="Z4">
        <f t="shared" ref="Z4:Z67" ca="1" si="22">_xlfn.STDEV.S(OFFSET(AS4,0,0,$U$1,))*SQRT(252)</f>
        <v>1.130944427796704</v>
      </c>
      <c r="AA4">
        <f t="shared" ref="AA4:AA67" ca="1" si="23">_xlfn.STDEV.S(OFFSET(AT4,0,0,$U$1,))*SQRT(252)</f>
        <v>1.1986296036937292</v>
      </c>
      <c r="AB4">
        <f t="shared" ref="AB4:AB67" ca="1" si="24">_xlfn.STDEV.S(OFFSET(AU4,0,0,$U$1,))*SQRT(252)</f>
        <v>1.8402147428504858</v>
      </c>
      <c r="AC4">
        <f t="shared" ref="AC4:AC67" ca="1" si="25">_xlfn.STDEV.S(OFFSET(AV4,0,0,$U$1,))*SQRT(252)</f>
        <v>1.3973939518886962</v>
      </c>
      <c r="AD4">
        <f t="shared" ref="AD4:AD67" ca="1" si="26">_xlfn.STDEV.S(OFFSET(AW4,0,0,$U$1,))*SQRT(252)</f>
        <v>1.6702801889110546</v>
      </c>
      <c r="AE4">
        <f t="shared" ref="AE4:AE67" ca="1" si="27">_xlfn.STDEV.S(OFFSET(AX4,0,0,$U$1,))*SQRT(252)</f>
        <v>1.6791701528920231</v>
      </c>
      <c r="AF4">
        <f t="shared" ref="AF4:AF67" ca="1" si="28">_xlfn.STDEV.S(OFFSET(AY4,0,0,$U$1,))*SQRT(252)</f>
        <v>1.4868102819565723</v>
      </c>
      <c r="AG4">
        <f t="shared" ref="AG4:AG67" ca="1" si="29">_xlfn.STDEV.S(OFFSET(AZ4,0,0,$U$1,))*SQRT(252)</f>
        <v>1.5866249543937085</v>
      </c>
      <c r="AH4">
        <f t="shared" ref="AH4:AH67" ca="1" si="30">_xlfn.STDEV.S(OFFSET(BA4,0,0,$U$1,))*SQRT(252)</f>
        <v>2.4647629035533001</v>
      </c>
      <c r="AI4">
        <f t="shared" ref="AI4:AJ67" ca="1" si="31">_xlfn.STDEV.S(OFFSET(BB4,0,0,$U$1,))*SQRT(252)</f>
        <v>4.1300655758717539</v>
      </c>
      <c r="AJ4">
        <f t="shared" ca="1" si="15"/>
        <v>6.4788936130877355</v>
      </c>
      <c r="AN4" s="4">
        <f t="shared" ref="AN4:AN67" si="32">BG4</f>
        <v>45104</v>
      </c>
      <c r="AO4">
        <f t="shared" ref="AO4:AO67" si="33">BH4-BH5</f>
        <v>1.4975629509694777E-2</v>
      </c>
      <c r="AP4">
        <f t="shared" ref="AP4:AP67" si="34">BI4-BI5</f>
        <v>2.9057393728825431E-2</v>
      </c>
      <c r="AQ4">
        <f t="shared" ref="AQ4:AQ67" si="35">BJ4-BJ5</f>
        <v>-1.335976211369605E-2</v>
      </c>
      <c r="AR4">
        <f t="shared" ref="AR4:AR67" si="36">BK4-BK5</f>
        <v>-5.2235138031644368E-3</v>
      </c>
      <c r="AS4">
        <f t="shared" ref="AS4:AS67" si="37">BL4-BL5</f>
        <v>-2.7726139525618976E-3</v>
      </c>
      <c r="AT4">
        <f t="shared" ref="AT4:AT67" si="38">BM4-BM5</f>
        <v>4.2129314271832641E-3</v>
      </c>
      <c r="AU4">
        <f t="shared" ref="AU4:AU67" si="39">BN4-BN5</f>
        <v>0.18310608253513472</v>
      </c>
      <c r="AV4">
        <f t="shared" ref="AV4:AV67" si="40">BO4-BO5</f>
        <v>4.82660591110875E-2</v>
      </c>
      <c r="AW4">
        <f t="shared" ref="AW4:AW67" si="41">BP4-BP5</f>
        <v>-5.1877774660203713E-2</v>
      </c>
      <c r="AX4">
        <f t="shared" ref="AX4:AX67" si="42">BQ4-BQ5</f>
        <v>-5.2904491304062162E-2</v>
      </c>
      <c r="AY4">
        <f t="shared" ref="AY4:AY67" si="43">BR4-BR5</f>
        <v>1.8399596953932118E-2</v>
      </c>
      <c r="AZ4">
        <f t="shared" ref="AZ4:AZ67" si="44">BS4-BS5</f>
        <v>-0.11731929165559407</v>
      </c>
      <c r="BA4">
        <f t="shared" ref="BA4:BA67" si="45">BT4-BT5</f>
        <v>-0.21294349410139191</v>
      </c>
      <c r="BB4">
        <f t="shared" ref="BB4:BC67" si="46">BU4-BU5</f>
        <v>-0.19923526211593767</v>
      </c>
      <c r="BC4">
        <f t="shared" si="16"/>
        <v>-0.17831134023083095</v>
      </c>
      <c r="BG4" s="4">
        <v>45104</v>
      </c>
      <c r="BH4">
        <v>7.5489278926040848</v>
      </c>
      <c r="BI4">
        <v>8.2138570155571031</v>
      </c>
      <c r="BJ4">
        <v>8.0879425566748875</v>
      </c>
      <c r="BK4">
        <v>8.267269427592483</v>
      </c>
      <c r="BL4">
        <v>8.4877529258145401</v>
      </c>
      <c r="BM4">
        <v>9.0086104638098963</v>
      </c>
      <c r="BN4">
        <v>10.50345730104385</v>
      </c>
      <c r="BO4">
        <v>9.9932400940830526</v>
      </c>
      <c r="BP4">
        <v>10.021430626066863</v>
      </c>
      <c r="BQ4">
        <v>9.9788174924443585</v>
      </c>
      <c r="BR4">
        <v>10.012781985898167</v>
      </c>
      <c r="BS4">
        <v>10.058386072268387</v>
      </c>
      <c r="BT4">
        <v>10.167963166188621</v>
      </c>
      <c r="BU4">
        <v>10.464411834362686</v>
      </c>
      <c r="BV4">
        <v>10.758829542948156</v>
      </c>
    </row>
    <row r="5" spans="21:74" x14ac:dyDescent="0.25">
      <c r="U5" s="4">
        <f t="shared" si="17"/>
        <v>45103</v>
      </c>
      <c r="V5">
        <f t="shared" ca="1" si="18"/>
        <v>5.4108526512839449E-2</v>
      </c>
      <c r="W5">
        <f t="shared" ca="1" si="19"/>
        <v>0.84097581182162007</v>
      </c>
      <c r="X5">
        <f t="shared" ca="1" si="20"/>
        <v>1.2636595581358609</v>
      </c>
      <c r="Y5">
        <f t="shared" ca="1" si="21"/>
        <v>1.1591343387718247</v>
      </c>
      <c r="Z5">
        <f t="shared" ca="1" si="22"/>
        <v>1.1823025576735569</v>
      </c>
      <c r="AA5">
        <f t="shared" ca="1" si="23"/>
        <v>1.3526595849195771</v>
      </c>
      <c r="AB5">
        <f t="shared" ca="1" si="24"/>
        <v>1.881954063093672</v>
      </c>
      <c r="AC5">
        <f t="shared" ca="1" si="25"/>
        <v>1.4006117728336624</v>
      </c>
      <c r="AD5">
        <f t="shared" ca="1" si="26"/>
        <v>1.6946084151811731</v>
      </c>
      <c r="AE5">
        <f t="shared" ca="1" si="27"/>
        <v>1.6789297414068478</v>
      </c>
      <c r="AF5">
        <f t="shared" ca="1" si="28"/>
        <v>1.4886041421330261</v>
      </c>
      <c r="AG5">
        <f t="shared" ca="1" si="29"/>
        <v>1.5834187880267159</v>
      </c>
      <c r="AH5">
        <f t="shared" ca="1" si="30"/>
        <v>2.442907171021675</v>
      </c>
      <c r="AI5">
        <f t="shared" ca="1" si="31"/>
        <v>4.1371834716375675</v>
      </c>
      <c r="AJ5">
        <f t="shared" ca="1" si="15"/>
        <v>6.4688680151710809</v>
      </c>
      <c r="AN5" s="4">
        <f t="shared" si="32"/>
        <v>45103</v>
      </c>
      <c r="AO5">
        <f t="shared" si="33"/>
        <v>1.38507242816166E-2</v>
      </c>
      <c r="AP5">
        <f t="shared" si="34"/>
        <v>7.059300717327055E-2</v>
      </c>
      <c r="AQ5">
        <f t="shared" si="35"/>
        <v>-2.7094011570342857E-2</v>
      </c>
      <c r="AR5">
        <f t="shared" si="36"/>
        <v>-1.2215159697406719E-2</v>
      </c>
      <c r="AS5">
        <f t="shared" si="37"/>
        <v>-8.3414975556195259E-3</v>
      </c>
      <c r="AT5">
        <f t="shared" si="38"/>
        <v>4.4251081527058034E-3</v>
      </c>
      <c r="AU5">
        <f t="shared" si="39"/>
        <v>0.16185232921028714</v>
      </c>
      <c r="AV5">
        <f t="shared" si="40"/>
        <v>8.1261458940607767E-2</v>
      </c>
      <c r="AW5">
        <f t="shared" si="41"/>
        <v>5.3421548860788093E-2</v>
      </c>
      <c r="AX5">
        <f t="shared" si="42"/>
        <v>-5.6019842049970237E-2</v>
      </c>
      <c r="AY5">
        <f t="shared" si="43"/>
        <v>-0.15547556245931737</v>
      </c>
      <c r="AZ5">
        <f t="shared" si="44"/>
        <v>-4.9479002785179915E-2</v>
      </c>
      <c r="BA5">
        <f t="shared" si="45"/>
        <v>-1.1736790265558739E-2</v>
      </c>
      <c r="BB5">
        <f t="shared" si="46"/>
        <v>-0.18037403933890417</v>
      </c>
      <c r="BC5">
        <f t="shared" si="16"/>
        <v>-0.12527268058370922</v>
      </c>
      <c r="BG5" s="4">
        <v>45103</v>
      </c>
      <c r="BH5">
        <v>7.53395226309439</v>
      </c>
      <c r="BI5">
        <v>8.1847996218282777</v>
      </c>
      <c r="BJ5">
        <v>8.1013023187885835</v>
      </c>
      <c r="BK5">
        <v>8.2724929413956474</v>
      </c>
      <c r="BL5">
        <v>8.490525539767102</v>
      </c>
      <c r="BM5">
        <v>9.004397532382713</v>
      </c>
      <c r="BN5">
        <v>10.320351218508716</v>
      </c>
      <c r="BO5">
        <v>9.9449740349719651</v>
      </c>
      <c r="BP5">
        <v>10.073308400727067</v>
      </c>
      <c r="BQ5">
        <v>10.031721983748421</v>
      </c>
      <c r="BR5">
        <v>9.9943823889442349</v>
      </c>
      <c r="BS5">
        <v>10.175705363923981</v>
      </c>
      <c r="BT5">
        <v>10.380906660290012</v>
      </c>
      <c r="BU5">
        <v>10.663647096478623</v>
      </c>
      <c r="BV5">
        <v>10.937140883178987</v>
      </c>
    </row>
    <row r="6" spans="21:74" x14ac:dyDescent="0.25">
      <c r="U6" s="4">
        <f t="shared" si="17"/>
        <v>45100</v>
      </c>
      <c r="V6">
        <f t="shared" ca="1" si="18"/>
        <v>6.5158578930293351E-2</v>
      </c>
      <c r="W6">
        <f t="shared" ca="1" si="19"/>
        <v>0.97314010978672838</v>
      </c>
      <c r="X6">
        <f t="shared" ca="1" si="20"/>
        <v>1.3082831439874734</v>
      </c>
      <c r="Y6">
        <f t="shared" ca="1" si="21"/>
        <v>1.2656633275699096</v>
      </c>
      <c r="Z6">
        <f t="shared" ca="1" si="22"/>
        <v>1.1841646289986953</v>
      </c>
      <c r="AA6">
        <f t="shared" ca="1" si="23"/>
        <v>1.3526259248988972</v>
      </c>
      <c r="AB6">
        <f t="shared" ca="1" si="24"/>
        <v>1.8795676639105934</v>
      </c>
      <c r="AC6">
        <f t="shared" ca="1" si="25"/>
        <v>1.3956421464495385</v>
      </c>
      <c r="AD6">
        <f t="shared" ca="1" si="26"/>
        <v>1.6924450314032209</v>
      </c>
      <c r="AE6">
        <f t="shared" ca="1" si="27"/>
        <v>1.6755378814116355</v>
      </c>
      <c r="AF6">
        <f t="shared" ca="1" si="28"/>
        <v>1.4596893225024536</v>
      </c>
      <c r="AG6">
        <f t="shared" ca="1" si="29"/>
        <v>1.5822126480992533</v>
      </c>
      <c r="AH6">
        <f t="shared" ca="1" si="30"/>
        <v>2.4435694491889239</v>
      </c>
      <c r="AI6">
        <f t="shared" ca="1" si="31"/>
        <v>4.1274345909958292</v>
      </c>
      <c r="AJ6">
        <f t="shared" ca="1" si="15"/>
        <v>6.4634559690725553</v>
      </c>
      <c r="AN6" s="4">
        <f t="shared" si="32"/>
        <v>45100</v>
      </c>
      <c r="AO6">
        <f t="shared" si="33"/>
        <v>1.6710428762130469E-2</v>
      </c>
      <c r="AP6">
        <f t="shared" si="34"/>
        <v>1.8390284874048035E-2</v>
      </c>
      <c r="AQ6">
        <f t="shared" si="35"/>
        <v>-2.6791137674749166E-2</v>
      </c>
      <c r="AR6">
        <f t="shared" si="36"/>
        <v>-1.0037564557196177E-2</v>
      </c>
      <c r="AS6">
        <f t="shared" si="37"/>
        <v>-5.428053006806266E-3</v>
      </c>
      <c r="AT6">
        <f t="shared" si="38"/>
        <v>6.1699758134192706E-3</v>
      </c>
      <c r="AU6">
        <f t="shared" si="39"/>
        <v>-2.1447942839536438E-3</v>
      </c>
      <c r="AV6">
        <f t="shared" si="40"/>
        <v>-9.1385010959623258E-2</v>
      </c>
      <c r="AW6">
        <f t="shared" si="41"/>
        <v>1.9759718944968085E-2</v>
      </c>
      <c r="AX6">
        <f t="shared" si="42"/>
        <v>0.1000213120358584</v>
      </c>
      <c r="AY6">
        <f t="shared" si="43"/>
        <v>8.244888082209556E-2</v>
      </c>
      <c r="AZ6">
        <f t="shared" si="44"/>
        <v>-0.12551827998578524</v>
      </c>
      <c r="BA6">
        <f t="shared" si="45"/>
        <v>-0.21694280453010784</v>
      </c>
      <c r="BB6">
        <f t="shared" si="46"/>
        <v>2.0501828252816878E-2</v>
      </c>
      <c r="BC6">
        <f t="shared" si="16"/>
        <v>5.423544898741639E-2</v>
      </c>
      <c r="BG6" s="4">
        <v>45100</v>
      </c>
      <c r="BH6">
        <v>7.5201015388127734</v>
      </c>
      <c r="BI6">
        <v>8.1142066146550071</v>
      </c>
      <c r="BJ6">
        <v>8.1283963303589264</v>
      </c>
      <c r="BK6">
        <v>8.2847081010930541</v>
      </c>
      <c r="BL6">
        <v>8.4988670373227215</v>
      </c>
      <c r="BM6">
        <v>8.9999724242300072</v>
      </c>
      <c r="BN6">
        <v>10.158498889298428</v>
      </c>
      <c r="BO6">
        <v>9.8637125760313573</v>
      </c>
      <c r="BP6">
        <v>10.019886851866278</v>
      </c>
      <c r="BQ6">
        <v>10.087741825798391</v>
      </c>
      <c r="BR6">
        <v>10.149857951403552</v>
      </c>
      <c r="BS6">
        <v>10.225184366709161</v>
      </c>
      <c r="BT6">
        <v>10.392643450555571</v>
      </c>
      <c r="BU6">
        <v>10.844021135817528</v>
      </c>
      <c r="BV6">
        <v>11.062413563762696</v>
      </c>
    </row>
    <row r="7" spans="21:74" x14ac:dyDescent="0.25">
      <c r="U7" s="4">
        <f t="shared" si="17"/>
        <v>45099</v>
      </c>
      <c r="V7">
        <f t="shared" ca="1" si="18"/>
        <v>5.7109925267236419E-2</v>
      </c>
      <c r="W7">
        <f t="shared" ca="1" si="19"/>
        <v>0.97490287230268169</v>
      </c>
      <c r="X7">
        <f t="shared" ca="1" si="20"/>
        <v>1.3071880171430996</v>
      </c>
      <c r="Y7">
        <f t="shared" ca="1" si="21"/>
        <v>1.2655454812135714</v>
      </c>
      <c r="Z7">
        <f t="shared" ca="1" si="22"/>
        <v>1.1841626757699877</v>
      </c>
      <c r="AA7">
        <f t="shared" ca="1" si="23"/>
        <v>1.3525474235518664</v>
      </c>
      <c r="AB7">
        <f t="shared" ca="1" si="24"/>
        <v>1.8851774970949342</v>
      </c>
      <c r="AC7">
        <f t="shared" ca="1" si="25"/>
        <v>1.388943421578255</v>
      </c>
      <c r="AD7">
        <f t="shared" ca="1" si="26"/>
        <v>1.7761664072722159</v>
      </c>
      <c r="AE7">
        <f t="shared" ca="1" si="27"/>
        <v>1.6754487068848416</v>
      </c>
      <c r="AF7">
        <f t="shared" ca="1" si="28"/>
        <v>1.6099312212166432</v>
      </c>
      <c r="AG7">
        <f t="shared" ca="1" si="29"/>
        <v>1.5716864686681105</v>
      </c>
      <c r="AH7">
        <f t="shared" ca="1" si="30"/>
        <v>2.4450498386486079</v>
      </c>
      <c r="AI7">
        <f t="shared" ca="1" si="31"/>
        <v>4.1317281598053475</v>
      </c>
      <c r="AJ7">
        <f t="shared" ca="1" si="15"/>
        <v>6.4629922086694522</v>
      </c>
      <c r="AN7" s="4">
        <f t="shared" si="32"/>
        <v>45099</v>
      </c>
      <c r="AO7">
        <f t="shared" si="33"/>
        <v>3.3911100528012383E-3</v>
      </c>
      <c r="AP7">
        <f t="shared" si="34"/>
        <v>-3.2246046643891191E-4</v>
      </c>
      <c r="AQ7">
        <f t="shared" si="35"/>
        <v>-1.352363291984382E-2</v>
      </c>
      <c r="AR7">
        <f t="shared" si="36"/>
        <v>-5.8825046783663737E-3</v>
      </c>
      <c r="AS7">
        <f t="shared" si="37"/>
        <v>-4.0736883914149757E-3</v>
      </c>
      <c r="AT7">
        <f t="shared" si="38"/>
        <v>1.1047943019137918E-2</v>
      </c>
      <c r="AU7">
        <f t="shared" si="39"/>
        <v>3.7904298951403348E-3</v>
      </c>
      <c r="AV7">
        <f t="shared" si="40"/>
        <v>0.11082146865226861</v>
      </c>
      <c r="AW7">
        <f t="shared" si="41"/>
        <v>8.2639472157474358E-2</v>
      </c>
      <c r="AX7">
        <f t="shared" si="42"/>
        <v>5.7321304171242815E-3</v>
      </c>
      <c r="AY7">
        <f t="shared" si="43"/>
        <v>-0.1121694773446027</v>
      </c>
      <c r="AZ7">
        <f t="shared" si="44"/>
        <v>-0.16879551658229452</v>
      </c>
      <c r="BA7">
        <f t="shared" si="45"/>
        <v>-0.21667794884779568</v>
      </c>
      <c r="BB7">
        <f t="shared" si="46"/>
        <v>-0.18190519928991122</v>
      </c>
      <c r="BC7">
        <f t="shared" si="16"/>
        <v>-7.9420624356284719E-2</v>
      </c>
      <c r="BG7" s="4">
        <v>45099</v>
      </c>
      <c r="BH7">
        <v>7.503391110050643</v>
      </c>
      <c r="BI7">
        <v>8.0958163297809591</v>
      </c>
      <c r="BJ7">
        <v>8.1551874680336756</v>
      </c>
      <c r="BK7">
        <v>8.2947456656502503</v>
      </c>
      <c r="BL7">
        <v>8.5042950903295278</v>
      </c>
      <c r="BM7">
        <v>8.9938024484165879</v>
      </c>
      <c r="BN7">
        <v>10.160643683582382</v>
      </c>
      <c r="BO7">
        <v>9.9550975869909806</v>
      </c>
      <c r="BP7">
        <v>10.00012713292131</v>
      </c>
      <c r="BQ7">
        <v>9.9877205137625324</v>
      </c>
      <c r="BR7">
        <v>10.067409070581457</v>
      </c>
      <c r="BS7">
        <v>10.350702646694947</v>
      </c>
      <c r="BT7">
        <v>10.609586255085679</v>
      </c>
      <c r="BU7">
        <v>10.823519307564711</v>
      </c>
      <c r="BV7">
        <v>11.00817811477528</v>
      </c>
    </row>
    <row r="8" spans="21:74" x14ac:dyDescent="0.25">
      <c r="U8" s="4">
        <f t="shared" si="17"/>
        <v>45098</v>
      </c>
      <c r="V8">
        <f t="shared" ca="1" si="18"/>
        <v>5.7176908893337215E-2</v>
      </c>
      <c r="W8">
        <f t="shared" ca="1" si="19"/>
        <v>0.98102066872116467</v>
      </c>
      <c r="X8">
        <f t="shared" ca="1" si="20"/>
        <v>1.3077603599288077</v>
      </c>
      <c r="Y8">
        <f t="shared" ca="1" si="21"/>
        <v>1.265506802450298</v>
      </c>
      <c r="Z8">
        <f t="shared" ca="1" si="22"/>
        <v>1.1841678488246379</v>
      </c>
      <c r="AA8">
        <f t="shared" ca="1" si="23"/>
        <v>1.35232442155324</v>
      </c>
      <c r="AB8">
        <f t="shared" ca="1" si="24"/>
        <v>1.8854631213633584</v>
      </c>
      <c r="AC8">
        <f t="shared" ca="1" si="25"/>
        <v>1.3719112297234302</v>
      </c>
      <c r="AD8">
        <f t="shared" ca="1" si="26"/>
        <v>1.7816904220935481</v>
      </c>
      <c r="AE8">
        <f t="shared" ca="1" si="27"/>
        <v>1.6862515408542251</v>
      </c>
      <c r="AF8">
        <f t="shared" ca="1" si="28"/>
        <v>1.6054476363949797</v>
      </c>
      <c r="AG8">
        <f t="shared" ca="1" si="29"/>
        <v>1.5433103688714569</v>
      </c>
      <c r="AH8">
        <f t="shared" ca="1" si="30"/>
        <v>2.4154645071551832</v>
      </c>
      <c r="AI8">
        <f t="shared" ca="1" si="31"/>
        <v>4.1397471826501437</v>
      </c>
      <c r="AJ8">
        <f t="shared" ca="1" si="15"/>
        <v>6.4624459318171734</v>
      </c>
      <c r="AN8" s="4">
        <f t="shared" si="32"/>
        <v>45098</v>
      </c>
      <c r="AO8">
        <f t="shared" si="33"/>
        <v>0</v>
      </c>
      <c r="AP8">
        <f t="shared" si="34"/>
        <v>-3.1697755586890253E-4</v>
      </c>
      <c r="AQ8">
        <f t="shared" si="35"/>
        <v>-1.3507920623267111E-2</v>
      </c>
      <c r="AR8">
        <f t="shared" si="36"/>
        <v>-5.5615193433897758E-3</v>
      </c>
      <c r="AS8">
        <f t="shared" si="37"/>
        <v>4.1614662527944546E-3</v>
      </c>
      <c r="AT8">
        <f t="shared" si="38"/>
        <v>0.24331492710025771</v>
      </c>
      <c r="AU8">
        <f t="shared" si="39"/>
        <v>5.7086641068998745E-2</v>
      </c>
      <c r="AV8">
        <f t="shared" si="40"/>
        <v>3.8521240347012764E-2</v>
      </c>
      <c r="AW8">
        <f t="shared" si="41"/>
        <v>7.0439035286918639E-2</v>
      </c>
      <c r="AX8">
        <f t="shared" si="42"/>
        <v>0.14745013731798373</v>
      </c>
      <c r="AY8">
        <f t="shared" si="43"/>
        <v>0.30864222923565521</v>
      </c>
      <c r="AZ8">
        <f t="shared" si="44"/>
        <v>8.1514929854641593E-2</v>
      </c>
      <c r="BA8">
        <f t="shared" si="45"/>
        <v>-0.60908639792382324</v>
      </c>
      <c r="BB8">
        <f t="shared" si="46"/>
        <v>-1.531817534626434</v>
      </c>
      <c r="BC8">
        <f t="shared" si="16"/>
        <v>-1.9993861429259425</v>
      </c>
      <c r="BG8" s="4">
        <v>45098</v>
      </c>
      <c r="BH8">
        <v>7.4999999999978417</v>
      </c>
      <c r="BI8">
        <v>8.096138790247398</v>
      </c>
      <c r="BJ8">
        <v>8.1687111009535194</v>
      </c>
      <c r="BK8">
        <v>8.3006281703286167</v>
      </c>
      <c r="BL8">
        <v>8.5083687787209428</v>
      </c>
      <c r="BM8">
        <v>8.98275450539745</v>
      </c>
      <c r="BN8">
        <v>10.156853253687242</v>
      </c>
      <c r="BO8">
        <v>9.844276118338712</v>
      </c>
      <c r="BP8">
        <v>9.917487660763836</v>
      </c>
      <c r="BQ8">
        <v>9.9819883833454082</v>
      </c>
      <c r="BR8">
        <v>10.179578547926059</v>
      </c>
      <c r="BS8">
        <v>10.519498163277241</v>
      </c>
      <c r="BT8">
        <v>10.826264203933475</v>
      </c>
      <c r="BU8">
        <v>11.005424506854622</v>
      </c>
      <c r="BV8">
        <v>11.087598739131565</v>
      </c>
    </row>
    <row r="9" spans="21:74" x14ac:dyDescent="0.25">
      <c r="U9" s="4">
        <f t="shared" si="17"/>
        <v>45097</v>
      </c>
      <c r="V9">
        <f t="shared" ca="1" si="18"/>
        <v>5.7169732937303201E-2</v>
      </c>
      <c r="W9">
        <f t="shared" ca="1" si="19"/>
        <v>0.98103203512189407</v>
      </c>
      <c r="X9">
        <f t="shared" ca="1" si="20"/>
        <v>1.3078848159923009</v>
      </c>
      <c r="Y9">
        <f t="shared" ca="1" si="21"/>
        <v>1.2655558012548602</v>
      </c>
      <c r="Z9">
        <f t="shared" ca="1" si="22"/>
        <v>1.184282513281903</v>
      </c>
      <c r="AA9">
        <f t="shared" ca="1" si="23"/>
        <v>1.2620993485606129</v>
      </c>
      <c r="AB9">
        <f t="shared" ca="1" si="24"/>
        <v>1.8837703388256182</v>
      </c>
      <c r="AC9">
        <f t="shared" ca="1" si="25"/>
        <v>1.3841603886539129</v>
      </c>
      <c r="AD9">
        <f t="shared" ca="1" si="26"/>
        <v>1.7992161140433551</v>
      </c>
      <c r="AE9">
        <f t="shared" ca="1" si="27"/>
        <v>1.6708181122785806</v>
      </c>
      <c r="AF9">
        <f t="shared" ca="1" si="28"/>
        <v>1.4835126420828999</v>
      </c>
      <c r="AG9">
        <f t="shared" ca="1" si="29"/>
        <v>1.5352763327837762</v>
      </c>
      <c r="AH9">
        <f t="shared" ca="1" si="30"/>
        <v>2.0986172334215887</v>
      </c>
      <c r="AI9">
        <f t="shared" ca="1" si="31"/>
        <v>2.8718192304000092</v>
      </c>
      <c r="AJ9">
        <f t="shared" ca="1" si="15"/>
        <v>5.0872678806042497</v>
      </c>
      <c r="AN9" s="4">
        <f t="shared" si="32"/>
        <v>45097</v>
      </c>
      <c r="AO9">
        <f t="shared" si="33"/>
        <v>0</v>
      </c>
      <c r="AP9">
        <f t="shared" si="34"/>
        <v>0.11704499125575385</v>
      </c>
      <c r="AQ9">
        <f t="shared" si="35"/>
        <v>-3.9554105460860356E-2</v>
      </c>
      <c r="AR9">
        <f t="shared" si="36"/>
        <v>-1.956711259913213E-2</v>
      </c>
      <c r="AS9">
        <f t="shared" si="37"/>
        <v>-1.7665957611967542E-2</v>
      </c>
      <c r="AT9">
        <f t="shared" si="38"/>
        <v>-4.6340565021285585E-3</v>
      </c>
      <c r="AU9">
        <f t="shared" si="39"/>
        <v>9.0686392562155049E-2</v>
      </c>
      <c r="AV9">
        <f t="shared" si="40"/>
        <v>-3.3007155916733311E-2</v>
      </c>
      <c r="AW9">
        <f t="shared" si="41"/>
        <v>1.9003701212993107E-2</v>
      </c>
      <c r="AX9">
        <f t="shared" si="42"/>
        <v>2.9508581526149769E-2</v>
      </c>
      <c r="AY9">
        <f t="shared" si="43"/>
        <v>-6.8240993437090225E-2</v>
      </c>
      <c r="AZ9">
        <f t="shared" si="44"/>
        <v>2.1001014323562828E-2</v>
      </c>
      <c r="BA9">
        <f t="shared" si="45"/>
        <v>0.30055920614113774</v>
      </c>
      <c r="BB9">
        <f t="shared" si="46"/>
        <v>0.29893971355625659</v>
      </c>
      <c r="BC9">
        <f t="shared" si="16"/>
        <v>0.2753037766466413</v>
      </c>
      <c r="BG9" s="4">
        <v>45097</v>
      </c>
      <c r="BH9">
        <v>7.4999999999978417</v>
      </c>
      <c r="BI9">
        <v>8.0964557678032669</v>
      </c>
      <c r="BJ9">
        <v>8.1822190215767865</v>
      </c>
      <c r="BK9">
        <v>8.3061896896720064</v>
      </c>
      <c r="BL9">
        <v>8.5042073124681483</v>
      </c>
      <c r="BM9">
        <v>8.7394395782971923</v>
      </c>
      <c r="BN9">
        <v>10.099766612618243</v>
      </c>
      <c r="BO9">
        <v>9.8057548779916992</v>
      </c>
      <c r="BP9">
        <v>9.8470486254769174</v>
      </c>
      <c r="BQ9">
        <v>9.8345382460274244</v>
      </c>
      <c r="BR9">
        <v>9.8709363186904042</v>
      </c>
      <c r="BS9">
        <v>10.437983233422599</v>
      </c>
      <c r="BT9">
        <v>11.435350601857298</v>
      </c>
      <c r="BU9">
        <v>12.537242041481056</v>
      </c>
      <c r="BV9">
        <v>13.086984882057507</v>
      </c>
    </row>
    <row r="10" spans="21:74" x14ac:dyDescent="0.25">
      <c r="U10" s="4">
        <f t="shared" si="17"/>
        <v>45093</v>
      </c>
      <c r="V10">
        <f t="shared" ca="1" si="18"/>
        <v>5.7202808097983109E-2</v>
      </c>
      <c r="W10">
        <f t="shared" ca="1" si="19"/>
        <v>0.95494222921931382</v>
      </c>
      <c r="X10">
        <f t="shared" ca="1" si="20"/>
        <v>1.3055560371919068</v>
      </c>
      <c r="Y10">
        <f t="shared" ca="1" si="21"/>
        <v>1.2650046539338446</v>
      </c>
      <c r="Z10">
        <f t="shared" ca="1" si="22"/>
        <v>1.1838662786067233</v>
      </c>
      <c r="AA10">
        <f t="shared" ca="1" si="23"/>
        <v>1.2622660592162407</v>
      </c>
      <c r="AB10">
        <f t="shared" ca="1" si="24"/>
        <v>1.8777475895950568</v>
      </c>
      <c r="AC10">
        <f t="shared" ca="1" si="25"/>
        <v>1.3878521105308692</v>
      </c>
      <c r="AD10">
        <f t="shared" ca="1" si="26"/>
        <v>1.8043138682484157</v>
      </c>
      <c r="AE10">
        <f t="shared" ca="1" si="27"/>
        <v>1.6722174644906431</v>
      </c>
      <c r="AF10">
        <f t="shared" ca="1" si="28"/>
        <v>1.4799878056629274</v>
      </c>
      <c r="AG10">
        <f t="shared" ca="1" si="29"/>
        <v>1.5341950449574839</v>
      </c>
      <c r="AH10">
        <f t="shared" ca="1" si="30"/>
        <v>2.0156397604740519</v>
      </c>
      <c r="AI10">
        <f t="shared" ca="1" si="31"/>
        <v>2.809423019820259</v>
      </c>
      <c r="AJ10">
        <f t="shared" ca="1" si="15"/>
        <v>5.0670215960437783</v>
      </c>
      <c r="AN10" s="4">
        <f t="shared" si="32"/>
        <v>45093</v>
      </c>
      <c r="AO10">
        <f t="shared" si="33"/>
        <v>-1.5412014485374215E-3</v>
      </c>
      <c r="AP10">
        <f t="shared" si="34"/>
        <v>2.0154929770588303E-2</v>
      </c>
      <c r="AQ10">
        <f t="shared" si="35"/>
        <v>-2.1398326274013613E-2</v>
      </c>
      <c r="AR10">
        <f t="shared" si="36"/>
        <v>-9.2029021132216116E-3</v>
      </c>
      <c r="AS10">
        <f t="shared" si="37"/>
        <v>-7.5703641470248328E-3</v>
      </c>
      <c r="AT10">
        <f t="shared" si="38"/>
        <v>-8.8477955766386174E-3</v>
      </c>
      <c r="AU10">
        <f t="shared" si="39"/>
        <v>2.0838369601761997E-2</v>
      </c>
      <c r="AV10">
        <f t="shared" si="40"/>
        <v>0.16034466264336267</v>
      </c>
      <c r="AW10">
        <f t="shared" si="41"/>
        <v>0.12985721216885082</v>
      </c>
      <c r="AX10">
        <f t="shared" si="42"/>
        <v>2.1277534451291658E-2</v>
      </c>
      <c r="AY10">
        <f t="shared" si="43"/>
        <v>-6.5515302661374619E-2</v>
      </c>
      <c r="AZ10">
        <f t="shared" si="44"/>
        <v>-0.23179175261093654</v>
      </c>
      <c r="BA10">
        <f t="shared" si="45"/>
        <v>-0.29305408012358924</v>
      </c>
      <c r="BB10">
        <f t="shared" si="46"/>
        <v>-3.2916928380499755E-2</v>
      </c>
      <c r="BC10">
        <f t="shared" si="16"/>
        <v>-9.2837467778883465E-2</v>
      </c>
      <c r="BG10" s="4">
        <v>45093</v>
      </c>
      <c r="BH10">
        <v>7.4999999999978417</v>
      </c>
      <c r="BI10">
        <v>7.9794107765475131</v>
      </c>
      <c r="BJ10">
        <v>8.2217731270376468</v>
      </c>
      <c r="BK10">
        <v>8.3257568022711386</v>
      </c>
      <c r="BL10">
        <v>8.5218732700801159</v>
      </c>
      <c r="BM10">
        <v>8.7440736347993209</v>
      </c>
      <c r="BN10">
        <v>10.009080220056088</v>
      </c>
      <c r="BO10">
        <v>9.8387620339084325</v>
      </c>
      <c r="BP10">
        <v>9.8280449242639243</v>
      </c>
      <c r="BQ10">
        <v>9.8050296645012747</v>
      </c>
      <c r="BR10">
        <v>9.9391773121274944</v>
      </c>
      <c r="BS10">
        <v>10.416982219099037</v>
      </c>
      <c r="BT10">
        <v>11.13479139571616</v>
      </c>
      <c r="BU10">
        <v>12.238302327924799</v>
      </c>
      <c r="BV10">
        <v>12.811681105410866</v>
      </c>
    </row>
    <row r="11" spans="21:74" x14ac:dyDescent="0.25">
      <c r="U11" s="4">
        <f t="shared" si="17"/>
        <v>45092</v>
      </c>
      <c r="V11">
        <f t="shared" ca="1" si="18"/>
        <v>5.7073904876370686E-2</v>
      </c>
      <c r="W11">
        <f t="shared" ca="1" si="19"/>
        <v>0.96041394410592829</v>
      </c>
      <c r="X11">
        <f t="shared" ca="1" si="20"/>
        <v>1.3048122891644789</v>
      </c>
      <c r="Y11">
        <f t="shared" ca="1" si="21"/>
        <v>1.264878841397352</v>
      </c>
      <c r="Z11">
        <f t="shared" ca="1" si="22"/>
        <v>1.1837861625527721</v>
      </c>
      <c r="AA11">
        <f t="shared" ca="1" si="23"/>
        <v>1.2623537801223366</v>
      </c>
      <c r="AB11">
        <f t="shared" ca="1" si="24"/>
        <v>1.8796009665582161</v>
      </c>
      <c r="AC11">
        <f t="shared" ca="1" si="25"/>
        <v>1.3538589990616012</v>
      </c>
      <c r="AD11">
        <f t="shared" ca="1" si="26"/>
        <v>1.7989939369344941</v>
      </c>
      <c r="AE11">
        <f t="shared" ca="1" si="27"/>
        <v>1.6836400030266381</v>
      </c>
      <c r="AF11">
        <f t="shared" ca="1" si="28"/>
        <v>1.4768542401432596</v>
      </c>
      <c r="AG11">
        <f t="shared" ca="1" si="29"/>
        <v>1.4719697802692544</v>
      </c>
      <c r="AH11">
        <f t="shared" ca="1" si="30"/>
        <v>1.9317749334322667</v>
      </c>
      <c r="AI11">
        <f t="shared" ca="1" si="31"/>
        <v>2.8122626319323318</v>
      </c>
      <c r="AJ11">
        <f t="shared" ca="1" si="15"/>
        <v>5.0624186708598717</v>
      </c>
      <c r="AN11" s="4">
        <f t="shared" si="32"/>
        <v>45092</v>
      </c>
      <c r="AO11">
        <f t="shared" si="33"/>
        <v>1.5412014485374215E-3</v>
      </c>
      <c r="AP11">
        <f t="shared" si="34"/>
        <v>-9.6271970639882909E-4</v>
      </c>
      <c r="AQ11">
        <f t="shared" si="35"/>
        <v>-7.8411257514723331E-3</v>
      </c>
      <c r="AR11">
        <f t="shared" si="36"/>
        <v>-4.0018037202873558E-3</v>
      </c>
      <c r="AS11">
        <f t="shared" si="37"/>
        <v>-3.650199960425482E-3</v>
      </c>
      <c r="AT11">
        <f t="shared" si="38"/>
        <v>-4.287211575970673E-3</v>
      </c>
      <c r="AU11">
        <f t="shared" si="39"/>
        <v>0.12743237577750222</v>
      </c>
      <c r="AV11">
        <f t="shared" si="40"/>
        <v>4.5930597935015527E-3</v>
      </c>
      <c r="AW11">
        <f t="shared" si="41"/>
        <v>8.1483767794708228E-2</v>
      </c>
      <c r="AX11">
        <f t="shared" si="42"/>
        <v>7.9483102294286567E-2</v>
      </c>
      <c r="AY11">
        <f t="shared" si="43"/>
        <v>-0.17823504389424727</v>
      </c>
      <c r="AZ11">
        <f t="shared" si="44"/>
        <v>-0.43617162914407182</v>
      </c>
      <c r="BA11">
        <f t="shared" si="45"/>
        <v>-0.5058855544762455</v>
      </c>
      <c r="BB11">
        <f t="shared" si="46"/>
        <v>-0.44569262279949839</v>
      </c>
      <c r="BC11">
        <f t="shared" si="16"/>
        <v>-0.23988008637376801</v>
      </c>
      <c r="BG11" s="4">
        <v>45092</v>
      </c>
      <c r="BH11">
        <v>7.5015412014463791</v>
      </c>
      <c r="BI11">
        <v>7.9592558467769248</v>
      </c>
      <c r="BJ11">
        <v>8.2431714533116605</v>
      </c>
      <c r="BK11">
        <v>8.3349597043843602</v>
      </c>
      <c r="BL11">
        <v>8.5294436342271407</v>
      </c>
      <c r="BM11">
        <v>8.7529214303759595</v>
      </c>
      <c r="BN11">
        <v>9.988241850454326</v>
      </c>
      <c r="BO11">
        <v>9.6784173712650698</v>
      </c>
      <c r="BP11">
        <v>9.6981877120950735</v>
      </c>
      <c r="BQ11">
        <v>9.783752130049983</v>
      </c>
      <c r="BR11">
        <v>10.004692614788869</v>
      </c>
      <c r="BS11">
        <v>10.648773971709973</v>
      </c>
      <c r="BT11">
        <v>11.427845475839749</v>
      </c>
      <c r="BU11">
        <v>12.271219256305299</v>
      </c>
      <c r="BV11">
        <v>12.904518573189749</v>
      </c>
    </row>
    <row r="12" spans="21:74" x14ac:dyDescent="0.25">
      <c r="U12" s="4">
        <f t="shared" si="17"/>
        <v>45091</v>
      </c>
      <c r="V12">
        <f t="shared" ca="1" si="18"/>
        <v>0.40814902663340702</v>
      </c>
      <c r="W12">
        <f t="shared" ca="1" si="19"/>
        <v>1.0313874840325279</v>
      </c>
      <c r="X12">
        <f t="shared" ca="1" si="20"/>
        <v>1.3427916885755748</v>
      </c>
      <c r="Y12">
        <f t="shared" ca="1" si="21"/>
        <v>1.2659449920857497</v>
      </c>
      <c r="Z12">
        <f t="shared" ca="1" si="22"/>
        <v>1.1837741961768902</v>
      </c>
      <c r="AA12">
        <f t="shared" ca="1" si="23"/>
        <v>1.262494008433704</v>
      </c>
      <c r="AB12">
        <f t="shared" ca="1" si="24"/>
        <v>1.8707958498521482</v>
      </c>
      <c r="AC12">
        <f t="shared" ca="1" si="25"/>
        <v>1.3540780582173428</v>
      </c>
      <c r="AD12">
        <f t="shared" ca="1" si="26"/>
        <v>1.8022788629581341</v>
      </c>
      <c r="AE12">
        <f t="shared" ca="1" si="27"/>
        <v>1.6811054978304374</v>
      </c>
      <c r="AF12">
        <f t="shared" ca="1" si="28"/>
        <v>1.445168456526444</v>
      </c>
      <c r="AG12">
        <f t="shared" ca="1" si="29"/>
        <v>1.2345816415274984</v>
      </c>
      <c r="AH12">
        <f t="shared" ca="1" si="30"/>
        <v>1.6512382130845584</v>
      </c>
      <c r="AI12">
        <f t="shared" ca="1" si="31"/>
        <v>2.6743235315123219</v>
      </c>
      <c r="AJ12">
        <f t="shared" ca="1" si="15"/>
        <v>5.0382546662625032</v>
      </c>
      <c r="AN12" s="4">
        <f t="shared" si="32"/>
        <v>45091</v>
      </c>
      <c r="AO12">
        <f t="shared" si="33"/>
        <v>0</v>
      </c>
      <c r="AP12">
        <f t="shared" si="34"/>
        <v>-9.2568925547098502E-4</v>
      </c>
      <c r="AQ12">
        <f t="shared" si="35"/>
        <v>-6.238622303644803E-3</v>
      </c>
      <c r="AR12">
        <f t="shared" si="36"/>
        <v>-4.2309989228836997E-3</v>
      </c>
      <c r="AS12">
        <f t="shared" si="37"/>
        <v>-1.7981524640608981E-2</v>
      </c>
      <c r="AT12">
        <f t="shared" si="38"/>
        <v>0.24560071965509245</v>
      </c>
      <c r="AU12">
        <f t="shared" si="39"/>
        <v>-0.30563083617485276</v>
      </c>
      <c r="AV12">
        <f t="shared" si="40"/>
        <v>0.26226642200322026</v>
      </c>
      <c r="AW12">
        <f t="shared" si="41"/>
        <v>9.7718908004807759E-2</v>
      </c>
      <c r="AX12">
        <f t="shared" si="42"/>
        <v>4.1079244922759273E-2</v>
      </c>
      <c r="AY12">
        <f t="shared" si="43"/>
        <v>-3.3808177648865012E-2</v>
      </c>
      <c r="AZ12">
        <f t="shared" si="44"/>
        <v>0.11509016421840101</v>
      </c>
      <c r="BA12">
        <f t="shared" si="45"/>
        <v>0.26437304973488729</v>
      </c>
      <c r="BB12">
        <f t="shared" si="46"/>
        <v>0.16410726896345373</v>
      </c>
      <c r="BC12">
        <f t="shared" si="16"/>
        <v>0.16396885487568547</v>
      </c>
      <c r="BG12" s="4">
        <v>45091</v>
      </c>
      <c r="BH12">
        <v>7.4999999999978417</v>
      </c>
      <c r="BI12">
        <v>7.9602185664833236</v>
      </c>
      <c r="BJ12">
        <v>8.2510125790631328</v>
      </c>
      <c r="BK12">
        <v>8.3389615081046475</v>
      </c>
      <c r="BL12">
        <v>8.5330938341875662</v>
      </c>
      <c r="BM12">
        <v>8.7572086419519302</v>
      </c>
      <c r="BN12">
        <v>9.8608094746768238</v>
      </c>
      <c r="BO12">
        <v>9.6738243114715683</v>
      </c>
      <c r="BP12">
        <v>9.6167039443003652</v>
      </c>
      <c r="BQ12">
        <v>9.7042690277556964</v>
      </c>
      <c r="BR12">
        <v>10.182927658683116</v>
      </c>
      <c r="BS12">
        <v>11.084945600854045</v>
      </c>
      <c r="BT12">
        <v>11.933731030315995</v>
      </c>
      <c r="BU12">
        <v>12.716911879104797</v>
      </c>
      <c r="BV12">
        <v>13.144398659563517</v>
      </c>
    </row>
    <row r="13" spans="21:74" x14ac:dyDescent="0.25">
      <c r="U13" s="4">
        <f t="shared" si="17"/>
        <v>45090</v>
      </c>
      <c r="V13">
        <f t="shared" ca="1" si="18"/>
        <v>0.40813126965866769</v>
      </c>
      <c r="W13">
        <f t="shared" ca="1" si="19"/>
        <v>1.0313922972864906</v>
      </c>
      <c r="X13">
        <f t="shared" ca="1" si="20"/>
        <v>1.3426903875794418</v>
      </c>
      <c r="Y13">
        <f t="shared" ca="1" si="21"/>
        <v>1.2659246547270335</v>
      </c>
      <c r="Z13">
        <f t="shared" ca="1" si="22"/>
        <v>1.1832748348171123</v>
      </c>
      <c r="AA13">
        <f t="shared" ca="1" si="23"/>
        <v>1.1611806907299462</v>
      </c>
      <c r="AB13">
        <f t="shared" ca="1" si="24"/>
        <v>1.7981291635149816</v>
      </c>
      <c r="AC13">
        <f t="shared" ca="1" si="25"/>
        <v>1.2533952386193139</v>
      </c>
      <c r="AD13">
        <f t="shared" ca="1" si="26"/>
        <v>1.813608638998911</v>
      </c>
      <c r="AE13">
        <f t="shared" ca="1" si="27"/>
        <v>1.721353591684935</v>
      </c>
      <c r="AF13">
        <f t="shared" ca="1" si="28"/>
        <v>1.4637622614324055</v>
      </c>
      <c r="AG13">
        <f t="shared" ca="1" si="29"/>
        <v>1.2278466158198567</v>
      </c>
      <c r="AH13">
        <f t="shared" ca="1" si="30"/>
        <v>1.5754178071446683</v>
      </c>
      <c r="AI13">
        <f t="shared" ca="1" si="31"/>
        <v>2.6547494107010947</v>
      </c>
      <c r="AJ13">
        <f t="shared" ca="1" si="15"/>
        <v>5.0323092924002664</v>
      </c>
      <c r="AN13" s="4">
        <f t="shared" si="32"/>
        <v>45090</v>
      </c>
      <c r="AO13">
        <f t="shared" si="33"/>
        <v>0</v>
      </c>
      <c r="AP13">
        <f t="shared" si="34"/>
        <v>0.31512559042978783</v>
      </c>
      <c r="AQ13">
        <f t="shared" si="35"/>
        <v>0.33384346584045854</v>
      </c>
      <c r="AR13">
        <f t="shared" si="36"/>
        <v>4.0543114635637423E-2</v>
      </c>
      <c r="AS13">
        <f t="shared" si="37"/>
        <v>4.3126779674107496E-3</v>
      </c>
      <c r="AT13">
        <f t="shared" si="38"/>
        <v>1.3891241102736984E-3</v>
      </c>
      <c r="AU13">
        <f t="shared" si="39"/>
        <v>0.10254464777215233</v>
      </c>
      <c r="AV13">
        <f t="shared" si="40"/>
        <v>-2.6220630619189222E-2</v>
      </c>
      <c r="AW13">
        <f t="shared" si="41"/>
        <v>-0.13405359445028964</v>
      </c>
      <c r="AX13">
        <f t="shared" si="42"/>
        <v>-0.24690595412200089</v>
      </c>
      <c r="AY13">
        <f t="shared" si="43"/>
        <v>-0.13520861382285609</v>
      </c>
      <c r="AZ13">
        <f t="shared" si="44"/>
        <v>4.9139543234154814E-2</v>
      </c>
      <c r="BA13">
        <f t="shared" si="45"/>
        <v>0.12133278207127063</v>
      </c>
      <c r="BB13">
        <f t="shared" si="46"/>
        <v>0.15540950408845511</v>
      </c>
      <c r="BC13">
        <f t="shared" si="16"/>
        <v>0.1176834131279012</v>
      </c>
      <c r="BG13" s="4">
        <v>45090</v>
      </c>
      <c r="BH13">
        <v>7.4999999999978417</v>
      </c>
      <c r="BI13">
        <v>7.9611442557387946</v>
      </c>
      <c r="BJ13">
        <v>8.2572512013667776</v>
      </c>
      <c r="BK13">
        <v>8.3431925070275312</v>
      </c>
      <c r="BL13">
        <v>8.5510753588281752</v>
      </c>
      <c r="BM13">
        <v>8.5116079222968377</v>
      </c>
      <c r="BN13">
        <v>10.166440310851677</v>
      </c>
      <c r="BO13">
        <v>9.411557889468348</v>
      </c>
      <c r="BP13">
        <v>9.5189850362955575</v>
      </c>
      <c r="BQ13">
        <v>9.6631897828329372</v>
      </c>
      <c r="BR13">
        <v>10.216735836331981</v>
      </c>
      <c r="BS13">
        <v>10.969855436635644</v>
      </c>
      <c r="BT13">
        <v>11.669357980581108</v>
      </c>
      <c r="BU13">
        <v>12.552804610141344</v>
      </c>
      <c r="BV13">
        <v>12.980429804687832</v>
      </c>
    </row>
    <row r="14" spans="21:74" x14ac:dyDescent="0.25">
      <c r="U14" s="4">
        <f t="shared" si="17"/>
        <v>45086</v>
      </c>
      <c r="V14">
        <f t="shared" ca="1" si="18"/>
        <v>0.43548009529580983</v>
      </c>
      <c r="W14">
        <f t="shared" ca="1" si="19"/>
        <v>0.82159435616051002</v>
      </c>
      <c r="X14">
        <f t="shared" ca="1" si="20"/>
        <v>1.1724366180099854</v>
      </c>
      <c r="Y14">
        <f t="shared" ca="1" si="21"/>
        <v>1.275134718668729</v>
      </c>
      <c r="Z14">
        <f t="shared" ca="1" si="22"/>
        <v>1.1834640709106692</v>
      </c>
      <c r="AA14">
        <f t="shared" ca="1" si="23"/>
        <v>1.1627882042011721</v>
      </c>
      <c r="AB14">
        <f t="shared" ca="1" si="24"/>
        <v>1.7869971413281558</v>
      </c>
      <c r="AC14">
        <f t="shared" ca="1" si="25"/>
        <v>1.2532453259298031</v>
      </c>
      <c r="AD14">
        <f t="shared" ca="1" si="26"/>
        <v>1.8055556579636092</v>
      </c>
      <c r="AE14">
        <f t="shared" ca="1" si="27"/>
        <v>1.6602192281720101</v>
      </c>
      <c r="AF14">
        <f t="shared" ca="1" si="28"/>
        <v>1.4619888392840907</v>
      </c>
      <c r="AG14">
        <f t="shared" ca="1" si="29"/>
        <v>1.2688558497604949</v>
      </c>
      <c r="AH14">
        <f t="shared" ca="1" si="30"/>
        <v>1.5868200496702596</v>
      </c>
      <c r="AI14">
        <f t="shared" ca="1" si="31"/>
        <v>2.6928360891432495</v>
      </c>
      <c r="AJ14">
        <f t="shared" ca="1" si="15"/>
        <v>5.0369981420482164</v>
      </c>
      <c r="AN14" s="4">
        <f t="shared" si="32"/>
        <v>45086</v>
      </c>
      <c r="AO14">
        <f t="shared" si="33"/>
        <v>5.0074954020722373E-3</v>
      </c>
      <c r="AP14">
        <f t="shared" si="34"/>
        <v>-5.0518408174493601E-3</v>
      </c>
      <c r="AQ14">
        <f t="shared" si="35"/>
        <v>3.2550618410528642E-2</v>
      </c>
      <c r="AR14">
        <f t="shared" si="36"/>
        <v>0.28765004270803374</v>
      </c>
      <c r="AS14">
        <f t="shared" si="37"/>
        <v>2.1431522990811303E-2</v>
      </c>
      <c r="AT14">
        <f t="shared" si="38"/>
        <v>2.1872079631179986E-2</v>
      </c>
      <c r="AU14">
        <f t="shared" si="39"/>
        <v>0.19871133610005387</v>
      </c>
      <c r="AV14">
        <f t="shared" si="40"/>
        <v>-5.4686686936754825E-2</v>
      </c>
      <c r="AW14">
        <f t="shared" si="41"/>
        <v>2.6104026093154431E-2</v>
      </c>
      <c r="AX14">
        <f t="shared" si="42"/>
        <v>2.3506029455955257E-2</v>
      </c>
      <c r="AY14">
        <f t="shared" si="43"/>
        <v>2.5280541757535246E-3</v>
      </c>
      <c r="AZ14">
        <f t="shared" si="44"/>
        <v>-4.2641076069587669E-2</v>
      </c>
      <c r="BA14">
        <f t="shared" si="45"/>
        <v>-4.8652471117517138E-2</v>
      </c>
      <c r="BB14">
        <f t="shared" si="46"/>
        <v>-4.06184854480518E-2</v>
      </c>
      <c r="BC14">
        <f t="shared" si="16"/>
        <v>-1.173898962658626E-2</v>
      </c>
      <c r="BG14" s="4">
        <v>45086</v>
      </c>
      <c r="BH14">
        <v>7.4999999999978417</v>
      </c>
      <c r="BI14">
        <v>7.6460186653090068</v>
      </c>
      <c r="BJ14">
        <v>7.9234077355263191</v>
      </c>
      <c r="BK14">
        <v>8.3026493923918938</v>
      </c>
      <c r="BL14">
        <v>8.5467626808607644</v>
      </c>
      <c r="BM14">
        <v>8.510218798186564</v>
      </c>
      <c r="BN14">
        <v>10.063895663079524</v>
      </c>
      <c r="BO14">
        <v>9.4377785200875373</v>
      </c>
      <c r="BP14">
        <v>9.6530386307458471</v>
      </c>
      <c r="BQ14">
        <v>9.9100957369549381</v>
      </c>
      <c r="BR14">
        <v>10.351944450154837</v>
      </c>
      <c r="BS14">
        <v>10.920715893401489</v>
      </c>
      <c r="BT14">
        <v>11.548025198509837</v>
      </c>
      <c r="BU14">
        <v>12.397395106052889</v>
      </c>
      <c r="BV14">
        <v>12.862746391559931</v>
      </c>
    </row>
    <row r="15" spans="21:74" x14ac:dyDescent="0.25">
      <c r="U15" s="4">
        <f t="shared" si="17"/>
        <v>45085</v>
      </c>
      <c r="V15">
        <f t="shared" ca="1" si="18"/>
        <v>0.43599762658195557</v>
      </c>
      <c r="W15">
        <f t="shared" ca="1" si="19"/>
        <v>0.82229576533412285</v>
      </c>
      <c r="X15">
        <f t="shared" ca="1" si="20"/>
        <v>1.1705121143814445</v>
      </c>
      <c r="Y15">
        <f t="shared" ca="1" si="21"/>
        <v>1.1414405449610867</v>
      </c>
      <c r="Z15">
        <f t="shared" ca="1" si="22"/>
        <v>1.1827038835163926</v>
      </c>
      <c r="AA15">
        <f t="shared" ca="1" si="23"/>
        <v>1.1617371242014982</v>
      </c>
      <c r="AB15">
        <f t="shared" ca="1" si="24"/>
        <v>1.752226245665589</v>
      </c>
      <c r="AC15">
        <f t="shared" ca="1" si="25"/>
        <v>1.250100123035502</v>
      </c>
      <c r="AD15">
        <f t="shared" ca="1" si="26"/>
        <v>1.8469489180306624</v>
      </c>
      <c r="AE15">
        <f t="shared" ca="1" si="27"/>
        <v>1.665095166642284</v>
      </c>
      <c r="AF15">
        <f t="shared" ca="1" si="28"/>
        <v>1.4727704394687975</v>
      </c>
      <c r="AG15">
        <f t="shared" ca="1" si="29"/>
        <v>1.2662502787554464</v>
      </c>
      <c r="AH15">
        <f t="shared" ca="1" si="30"/>
        <v>1.5857476482694184</v>
      </c>
      <c r="AI15">
        <f t="shared" ca="1" si="31"/>
        <v>2.6946202505917016</v>
      </c>
      <c r="AJ15">
        <f t="shared" ca="1" si="15"/>
        <v>5.0362046474291811</v>
      </c>
      <c r="AN15" s="4">
        <f t="shared" si="32"/>
        <v>45085</v>
      </c>
      <c r="AO15">
        <f t="shared" si="33"/>
        <v>6.2866691918168627E-3</v>
      </c>
      <c r="AP15">
        <f t="shared" si="34"/>
        <v>-3.3834772637408861E-2</v>
      </c>
      <c r="AQ15">
        <f t="shared" si="35"/>
        <v>4.502737730205375E-2</v>
      </c>
      <c r="AR15">
        <f t="shared" si="36"/>
        <v>-9.3956146472452318E-2</v>
      </c>
      <c r="AS15">
        <f t="shared" si="37"/>
        <v>0.26510943903237383</v>
      </c>
      <c r="AT15">
        <f t="shared" si="38"/>
        <v>1.8602744149109895E-2</v>
      </c>
      <c r="AU15">
        <f t="shared" si="39"/>
        <v>-3.1986690067988377E-2</v>
      </c>
      <c r="AV15">
        <f t="shared" si="40"/>
        <v>1.4145546377797302E-2</v>
      </c>
      <c r="AW15">
        <f t="shared" si="41"/>
        <v>-2.9104297099902254E-2</v>
      </c>
      <c r="AX15">
        <f t="shared" si="42"/>
        <v>-0.1136431420977857</v>
      </c>
      <c r="AY15">
        <f t="shared" si="43"/>
        <v>-8.7511502529279639E-2</v>
      </c>
      <c r="AZ15">
        <f t="shared" si="44"/>
        <v>7.0702081683952755E-2</v>
      </c>
      <c r="BA15">
        <f t="shared" si="45"/>
        <v>5.2227308979839293E-2</v>
      </c>
      <c r="BB15">
        <f t="shared" si="46"/>
        <v>7.5695929959485042E-2</v>
      </c>
      <c r="BC15">
        <f t="shared" si="16"/>
        <v>7.8442025576274332E-2</v>
      </c>
      <c r="BG15" s="4">
        <v>45085</v>
      </c>
      <c r="BH15">
        <v>7.4949925045957695</v>
      </c>
      <c r="BI15">
        <v>7.6510705061264561</v>
      </c>
      <c r="BJ15">
        <v>7.8908571171157904</v>
      </c>
      <c r="BK15">
        <v>8.0149993496838601</v>
      </c>
      <c r="BL15">
        <v>8.5253311578699531</v>
      </c>
      <c r="BM15">
        <v>8.488346718555384</v>
      </c>
      <c r="BN15">
        <v>9.8651843269794703</v>
      </c>
      <c r="BO15">
        <v>9.4924652070242921</v>
      </c>
      <c r="BP15">
        <v>9.6269346046526927</v>
      </c>
      <c r="BQ15">
        <v>9.8865897074989828</v>
      </c>
      <c r="BR15">
        <v>10.349416395979084</v>
      </c>
      <c r="BS15">
        <v>10.963356969471077</v>
      </c>
      <c r="BT15">
        <v>11.596677669627354</v>
      </c>
      <c r="BU15">
        <v>12.43801359150094</v>
      </c>
      <c r="BV15">
        <v>12.874485381186517</v>
      </c>
    </row>
    <row r="16" spans="21:74" x14ac:dyDescent="0.25">
      <c r="U16" s="4">
        <f t="shared" si="17"/>
        <v>45084</v>
      </c>
      <c r="V16">
        <f t="shared" ca="1" si="18"/>
        <v>0.47817887203522197</v>
      </c>
      <c r="W16">
        <f t="shared" ca="1" si="19"/>
        <v>1.0875081050652335</v>
      </c>
      <c r="X16">
        <f t="shared" ca="1" si="20"/>
        <v>1.1894107425989076</v>
      </c>
      <c r="Y16">
        <f t="shared" ca="1" si="21"/>
        <v>1.1331614585869063</v>
      </c>
      <c r="Z16">
        <f t="shared" ca="1" si="22"/>
        <v>1.0590152842628808</v>
      </c>
      <c r="AA16">
        <f t="shared" ca="1" si="23"/>
        <v>1.1610552065054909</v>
      </c>
      <c r="AB16">
        <f t="shared" ca="1" si="24"/>
        <v>1.7520805727892146</v>
      </c>
      <c r="AC16">
        <f t="shared" ca="1" si="25"/>
        <v>1.2493276697422149</v>
      </c>
      <c r="AD16">
        <f t="shared" ca="1" si="26"/>
        <v>1.854911333146527</v>
      </c>
      <c r="AE16">
        <f t="shared" ca="1" si="27"/>
        <v>1.6513303132514829</v>
      </c>
      <c r="AF16">
        <f t="shared" ca="1" si="28"/>
        <v>1.4630117229396333</v>
      </c>
      <c r="AG16">
        <f t="shared" ca="1" si="29"/>
        <v>1.2598624608917661</v>
      </c>
      <c r="AH16">
        <f t="shared" ca="1" si="30"/>
        <v>1.5856733653982742</v>
      </c>
      <c r="AI16">
        <f t="shared" ca="1" si="31"/>
        <v>2.6911665107148068</v>
      </c>
      <c r="AJ16">
        <f t="shared" ca="1" si="15"/>
        <v>5.0356334982905064</v>
      </c>
      <c r="AN16" s="4">
        <f t="shared" si="32"/>
        <v>45084</v>
      </c>
      <c r="AO16">
        <f t="shared" si="33"/>
        <v>1.0457757566584291E-3</v>
      </c>
      <c r="AP16">
        <f t="shared" si="34"/>
        <v>-5.2824187668498723E-4</v>
      </c>
      <c r="AQ16">
        <f t="shared" si="35"/>
        <v>8.7796413184015876E-4</v>
      </c>
      <c r="AR16">
        <f t="shared" si="36"/>
        <v>6.354996139545932E-3</v>
      </c>
      <c r="AS16">
        <f t="shared" si="37"/>
        <v>5.8039444162716336E-3</v>
      </c>
      <c r="AT16">
        <f t="shared" si="38"/>
        <v>-1.3425757752205669E-3</v>
      </c>
      <c r="AU16">
        <f t="shared" si="39"/>
        <v>6.007085117210309E-2</v>
      </c>
      <c r="AV16">
        <f t="shared" si="40"/>
        <v>-1.189589575032457E-3</v>
      </c>
      <c r="AW16">
        <f t="shared" si="41"/>
        <v>-3.2077308797951787E-2</v>
      </c>
      <c r="AX16">
        <f t="shared" si="42"/>
        <v>8.2214234910615858E-3</v>
      </c>
      <c r="AY16">
        <f t="shared" si="43"/>
        <v>7.342306341950966E-2</v>
      </c>
      <c r="AZ16">
        <f t="shared" si="44"/>
        <v>4.7601443764477835E-3</v>
      </c>
      <c r="BA16">
        <f t="shared" si="45"/>
        <v>0.18785838783704456</v>
      </c>
      <c r="BB16">
        <f t="shared" si="46"/>
        <v>-0.60567269037350435</v>
      </c>
      <c r="BC16">
        <f t="shared" si="16"/>
        <v>2.5236840981150976</v>
      </c>
      <c r="BG16" s="4">
        <v>45084</v>
      </c>
      <c r="BH16">
        <v>7.4887058354039526</v>
      </c>
      <c r="BI16">
        <v>7.684905278763865</v>
      </c>
      <c r="BJ16">
        <v>7.8458297398137367</v>
      </c>
      <c r="BK16">
        <v>8.1089554961563124</v>
      </c>
      <c r="BL16">
        <v>8.2602217188375793</v>
      </c>
      <c r="BM16">
        <v>8.4697439744062741</v>
      </c>
      <c r="BN16">
        <v>9.8971710170474587</v>
      </c>
      <c r="BO16">
        <v>9.4783196606464948</v>
      </c>
      <c r="BP16">
        <v>9.6560389017525949</v>
      </c>
      <c r="BQ16">
        <v>10.000232849596769</v>
      </c>
      <c r="BR16">
        <v>10.436927898508364</v>
      </c>
      <c r="BS16">
        <v>10.892654887787124</v>
      </c>
      <c r="BT16">
        <v>11.544450360647515</v>
      </c>
      <c r="BU16">
        <v>12.362317661541455</v>
      </c>
      <c r="BV16">
        <v>12.796043355610243</v>
      </c>
    </row>
    <row r="17" spans="11:74" x14ac:dyDescent="0.25">
      <c r="U17" s="4">
        <f t="shared" si="17"/>
        <v>45083</v>
      </c>
      <c r="V17">
        <f t="shared" ca="1" si="18"/>
        <v>0.54972122285604208</v>
      </c>
      <c r="W17">
        <f t="shared" ca="1" si="19"/>
        <v>1.0896429262475227</v>
      </c>
      <c r="X17">
        <f t="shared" ca="1" si="20"/>
        <v>1.1950817948004779</v>
      </c>
      <c r="Y17">
        <f t="shared" ca="1" si="21"/>
        <v>1.1332691962004282</v>
      </c>
      <c r="Z17">
        <f t="shared" ca="1" si="22"/>
        <v>1.0596017013166621</v>
      </c>
      <c r="AA17">
        <f t="shared" ca="1" si="23"/>
        <v>1.1680456318193844</v>
      </c>
      <c r="AB17">
        <f t="shared" ca="1" si="24"/>
        <v>1.7756205884120353</v>
      </c>
      <c r="AC17">
        <f t="shared" ca="1" si="25"/>
        <v>1.2514054731405952</v>
      </c>
      <c r="AD17">
        <f t="shared" ca="1" si="26"/>
        <v>1.8704954653562387</v>
      </c>
      <c r="AE17">
        <f t="shared" ca="1" si="27"/>
        <v>1.6594016379866008</v>
      </c>
      <c r="AF17">
        <f t="shared" ca="1" si="28"/>
        <v>1.4561296474358556</v>
      </c>
      <c r="AG17">
        <f t="shared" ca="1" si="29"/>
        <v>1.2600936728229977</v>
      </c>
      <c r="AH17">
        <f t="shared" ca="1" si="30"/>
        <v>1.5428332975619534</v>
      </c>
      <c r="AI17">
        <f t="shared" ca="1" si="31"/>
        <v>2.4184942033585966</v>
      </c>
      <c r="AJ17">
        <f t="shared" ca="1" si="15"/>
        <v>1.0284638662136405</v>
      </c>
      <c r="AN17" s="4">
        <f t="shared" si="32"/>
        <v>45083</v>
      </c>
      <c r="AO17">
        <f t="shared" si="33"/>
        <v>8.6225776785298081E-4</v>
      </c>
      <c r="AP17">
        <f t="shared" si="34"/>
        <v>1.488755883427384E-2</v>
      </c>
      <c r="AQ17">
        <f t="shared" si="35"/>
        <v>1.30210856885693E-3</v>
      </c>
      <c r="AR17">
        <f t="shared" si="36"/>
        <v>6.500887517191245E-3</v>
      </c>
      <c r="AS17">
        <f t="shared" si="37"/>
        <v>5.368167588715167E-3</v>
      </c>
      <c r="AT17">
        <f t="shared" si="38"/>
        <v>-5.3723193680355052E-4</v>
      </c>
      <c r="AU17">
        <f t="shared" si="39"/>
        <v>-5.958580958088433E-3</v>
      </c>
      <c r="AV17">
        <f t="shared" si="40"/>
        <v>1.6542938323725664E-2</v>
      </c>
      <c r="AW17">
        <f t="shared" si="41"/>
        <v>-4.6877283169663997E-3</v>
      </c>
      <c r="AX17">
        <f t="shared" si="42"/>
        <v>1.295275913766325E-2</v>
      </c>
      <c r="AY17">
        <f t="shared" si="43"/>
        <v>2.8889616289328401E-2</v>
      </c>
      <c r="AZ17">
        <f t="shared" si="44"/>
        <v>2.4211860895519521E-2</v>
      </c>
      <c r="BA17">
        <f t="shared" si="45"/>
        <v>4.2065837769889924E-2</v>
      </c>
      <c r="BB17">
        <f t="shared" si="46"/>
        <v>4.2023650625466757E-2</v>
      </c>
      <c r="BC17">
        <f t="shared" si="16"/>
        <v>1.5084215089776976E-2</v>
      </c>
      <c r="BG17" s="4">
        <v>45083</v>
      </c>
      <c r="BH17">
        <v>7.4876600596472942</v>
      </c>
      <c r="BI17">
        <v>7.68543352064055</v>
      </c>
      <c r="BJ17">
        <v>7.8449517756818965</v>
      </c>
      <c r="BK17">
        <v>8.1026005000167665</v>
      </c>
      <c r="BL17">
        <v>8.2544177744213076</v>
      </c>
      <c r="BM17">
        <v>8.4710865501814947</v>
      </c>
      <c r="BN17">
        <v>9.8371001658753556</v>
      </c>
      <c r="BO17">
        <v>9.4795092502215272</v>
      </c>
      <c r="BP17">
        <v>9.6881162105505467</v>
      </c>
      <c r="BQ17">
        <v>9.9920114261057069</v>
      </c>
      <c r="BR17">
        <v>10.363504835088854</v>
      </c>
      <c r="BS17">
        <v>10.887894743410676</v>
      </c>
      <c r="BT17">
        <v>11.35659197281047</v>
      </c>
      <c r="BU17">
        <v>12.96799035191496</v>
      </c>
      <c r="BV17">
        <v>10.272359257495145</v>
      </c>
    </row>
    <row r="18" spans="11:74" x14ac:dyDescent="0.25">
      <c r="U18" s="4">
        <f t="shared" si="17"/>
        <v>45082</v>
      </c>
      <c r="V18">
        <f t="shared" ca="1" si="18"/>
        <v>0.55126471348254658</v>
      </c>
      <c r="W18">
        <f t="shared" ca="1" si="19"/>
        <v>1.0903851111650202</v>
      </c>
      <c r="X18">
        <f t="shared" ca="1" si="20"/>
        <v>1.195070105459507</v>
      </c>
      <c r="Y18">
        <f t="shared" ca="1" si="21"/>
        <v>1.1331348208696617</v>
      </c>
      <c r="Z18">
        <f t="shared" ca="1" si="22"/>
        <v>1.0595570815308042</v>
      </c>
      <c r="AA18">
        <f t="shared" ca="1" si="23"/>
        <v>1.1686646280602171</v>
      </c>
      <c r="AB18">
        <f t="shared" ca="1" si="24"/>
        <v>1.7821234153585732</v>
      </c>
      <c r="AC18">
        <f t="shared" ca="1" si="25"/>
        <v>1.2516581340321997</v>
      </c>
      <c r="AD18">
        <f t="shared" ca="1" si="26"/>
        <v>1.8932147345482992</v>
      </c>
      <c r="AE18">
        <f t="shared" ca="1" si="27"/>
        <v>1.6617624717609305</v>
      </c>
      <c r="AF18">
        <f t="shared" ca="1" si="28"/>
        <v>1.4775832979264945</v>
      </c>
      <c r="AG18">
        <f t="shared" ca="1" si="29"/>
        <v>1.2778926575635738</v>
      </c>
      <c r="AH18">
        <f t="shared" ca="1" si="30"/>
        <v>1.5415176891384839</v>
      </c>
      <c r="AI18">
        <f t="shared" ca="1" si="31"/>
        <v>2.4306473981905214</v>
      </c>
      <c r="AJ18">
        <f t="shared" ca="1" si="15"/>
        <v>1.0462863436259209</v>
      </c>
      <c r="AN18" s="4">
        <f t="shared" si="32"/>
        <v>45082</v>
      </c>
      <c r="AO18">
        <f t="shared" si="33"/>
        <v>8.6970481882886475E-4</v>
      </c>
      <c r="AP18">
        <f t="shared" si="34"/>
        <v>3.4242911560513178E-2</v>
      </c>
      <c r="AQ18">
        <f t="shared" si="35"/>
        <v>2.6724344973620973E-3</v>
      </c>
      <c r="AR18">
        <f t="shared" si="36"/>
        <v>1.0229821458484167E-2</v>
      </c>
      <c r="AS18">
        <f t="shared" si="37"/>
        <v>1.2294750620389649E-2</v>
      </c>
      <c r="AT18">
        <f t="shared" si="38"/>
        <v>-1.1946138996687949E-3</v>
      </c>
      <c r="AU18">
        <f t="shared" si="39"/>
        <v>0.11012081142214392</v>
      </c>
      <c r="AV18">
        <f t="shared" si="40"/>
        <v>2.0054584579209944E-2</v>
      </c>
      <c r="AW18">
        <f t="shared" si="41"/>
        <v>8.4354676926247762E-2</v>
      </c>
      <c r="AX18">
        <f t="shared" si="42"/>
        <v>-1.5704542783145925E-2</v>
      </c>
      <c r="AY18">
        <f t="shared" si="43"/>
        <v>1.4332829595804952E-2</v>
      </c>
      <c r="AZ18">
        <f t="shared" si="44"/>
        <v>-4.7664641701029353E-2</v>
      </c>
      <c r="BA18">
        <f t="shared" si="45"/>
        <v>-0.1345120043227972</v>
      </c>
      <c r="BB18">
        <f t="shared" si="46"/>
        <v>8.9467557049527358E-3</v>
      </c>
      <c r="BC18">
        <f t="shared" si="16"/>
        <v>-8.8788926524419054E-2</v>
      </c>
      <c r="BG18" s="4">
        <v>45082</v>
      </c>
      <c r="BH18">
        <v>7.4867978018794412</v>
      </c>
      <c r="BI18">
        <v>7.6705459618062761</v>
      </c>
      <c r="BJ18">
        <v>7.8436496671130396</v>
      </c>
      <c r="BK18">
        <v>8.0960996124995752</v>
      </c>
      <c r="BL18">
        <v>8.2490496068325925</v>
      </c>
      <c r="BM18">
        <v>8.4716237821182983</v>
      </c>
      <c r="BN18">
        <v>9.8430587468334441</v>
      </c>
      <c r="BO18">
        <v>9.4629663118978016</v>
      </c>
      <c r="BP18">
        <v>9.6928039388675131</v>
      </c>
      <c r="BQ18">
        <v>9.9790586669680437</v>
      </c>
      <c r="BR18">
        <v>10.334615218799525</v>
      </c>
      <c r="BS18">
        <v>10.863682882515157</v>
      </c>
      <c r="BT18">
        <v>11.31452613504058</v>
      </c>
      <c r="BU18">
        <v>12.925966701289493</v>
      </c>
      <c r="BV18">
        <v>10.257275042405368</v>
      </c>
    </row>
    <row r="19" spans="11:74" x14ac:dyDescent="0.25">
      <c r="U19" s="4">
        <f t="shared" si="17"/>
        <v>45079</v>
      </c>
      <c r="V19">
        <f t="shared" ca="1" si="18"/>
        <v>0.55125698825965175</v>
      </c>
      <c r="W19">
        <f t="shared" ca="1" si="19"/>
        <v>1.0879652014692276</v>
      </c>
      <c r="X19">
        <f t="shared" ca="1" si="20"/>
        <v>1.1961172041048596</v>
      </c>
      <c r="Y19">
        <f t="shared" ca="1" si="21"/>
        <v>1.1328544114590824</v>
      </c>
      <c r="Z19">
        <f t="shared" ca="1" si="22"/>
        <v>1.0590843234617768</v>
      </c>
      <c r="AA19">
        <f t="shared" ca="1" si="23"/>
        <v>1.169351544208076</v>
      </c>
      <c r="AB19">
        <f t="shared" ca="1" si="24"/>
        <v>1.767280916675922</v>
      </c>
      <c r="AC19">
        <f t="shared" ca="1" si="25"/>
        <v>1.2503182883669079</v>
      </c>
      <c r="AD19">
        <f t="shared" ca="1" si="26"/>
        <v>1.8859923010554362</v>
      </c>
      <c r="AE19">
        <f t="shared" ca="1" si="27"/>
        <v>1.6637126258798598</v>
      </c>
      <c r="AF19">
        <f t="shared" ca="1" si="28"/>
        <v>1.4788261587620029</v>
      </c>
      <c r="AG19">
        <f t="shared" ca="1" si="29"/>
        <v>1.2794875157205521</v>
      </c>
      <c r="AH19">
        <f t="shared" ca="1" si="30"/>
        <v>1.5211303864383312</v>
      </c>
      <c r="AI19">
        <f t="shared" ca="1" si="31"/>
        <v>2.4315818201498982</v>
      </c>
      <c r="AJ19">
        <f t="shared" ca="1" si="31"/>
        <v>1.0352708281559628</v>
      </c>
      <c r="AN19" s="4">
        <f t="shared" si="32"/>
        <v>45079</v>
      </c>
      <c r="AO19">
        <f t="shared" si="33"/>
        <v>8.2333546980173367E-4</v>
      </c>
      <c r="AP19">
        <f t="shared" si="34"/>
        <v>2.3264700329835186E-2</v>
      </c>
      <c r="AQ19">
        <f t="shared" si="35"/>
        <v>9.1517225323540785E-3</v>
      </c>
      <c r="AR19">
        <f t="shared" si="36"/>
        <v>2.4153082639589485E-2</v>
      </c>
      <c r="AS19">
        <f t="shared" si="37"/>
        <v>-1.2965762760508426E-2</v>
      </c>
      <c r="AT19">
        <f t="shared" si="38"/>
        <v>-7.5177422513039716E-2</v>
      </c>
      <c r="AU19">
        <f t="shared" si="39"/>
        <v>0.13329910884151985</v>
      </c>
      <c r="AV19">
        <f t="shared" si="40"/>
        <v>-3.1777657216034427E-2</v>
      </c>
      <c r="AW19">
        <f t="shared" si="41"/>
        <v>-3.215812358355663E-2</v>
      </c>
      <c r="AX19">
        <f t="shared" si="42"/>
        <v>0.11828864985958809</v>
      </c>
      <c r="AY19">
        <f t="shared" si="43"/>
        <v>0.10332580542286429</v>
      </c>
      <c r="AZ19">
        <f t="shared" si="44"/>
        <v>-6.8243810327551557E-2</v>
      </c>
      <c r="BA19">
        <f t="shared" si="45"/>
        <v>-0.19021896356978019</v>
      </c>
      <c r="BB19">
        <f t="shared" si="46"/>
        <v>-0.20526716722439886</v>
      </c>
      <c r="BC19">
        <f t="shared" si="46"/>
        <v>3.3522982821555303E-2</v>
      </c>
      <c r="BG19" s="4">
        <v>45079</v>
      </c>
      <c r="BH19">
        <v>7.4859280970606124</v>
      </c>
      <c r="BI19">
        <v>7.6363030502457629</v>
      </c>
      <c r="BJ19">
        <v>7.8409772326156775</v>
      </c>
      <c r="BK19">
        <v>8.085869791041091</v>
      </c>
      <c r="BL19">
        <v>8.2367548562122028</v>
      </c>
      <c r="BM19">
        <v>8.472818396017967</v>
      </c>
      <c r="BN19">
        <v>9.7329379354113001</v>
      </c>
      <c r="BO19">
        <v>9.4429117273185916</v>
      </c>
      <c r="BP19">
        <v>9.6084492619412654</v>
      </c>
      <c r="BQ19">
        <v>9.9947632097511896</v>
      </c>
      <c r="BR19">
        <v>10.320282389203721</v>
      </c>
      <c r="BS19">
        <v>10.911347524216186</v>
      </c>
      <c r="BT19">
        <v>11.449038139363378</v>
      </c>
      <c r="BU19">
        <v>12.91701994558454</v>
      </c>
      <c r="BV19">
        <v>10.346063968929787</v>
      </c>
    </row>
    <row r="20" spans="11:74" x14ac:dyDescent="0.25">
      <c r="U20" s="4">
        <f t="shared" si="17"/>
        <v>45078</v>
      </c>
      <c r="V20">
        <f t="shared" ca="1" si="18"/>
        <v>0.55397236412531625</v>
      </c>
      <c r="W20">
        <f t="shared" ca="1" si="19"/>
        <v>1.089165518129116</v>
      </c>
      <c r="X20">
        <f t="shared" ca="1" si="20"/>
        <v>1.199836116562603</v>
      </c>
      <c r="Y20">
        <f t="shared" ca="1" si="21"/>
        <v>1.1320745643228671</v>
      </c>
      <c r="Z20">
        <f t="shared" ca="1" si="22"/>
        <v>1.05998371220021</v>
      </c>
      <c r="AA20">
        <f t="shared" ca="1" si="23"/>
        <v>1.1634135456624592</v>
      </c>
      <c r="AB20">
        <f t="shared" ca="1" si="24"/>
        <v>1.744715909184962</v>
      </c>
      <c r="AC20">
        <f t="shared" ca="1" si="25"/>
        <v>1.3145479847110306</v>
      </c>
      <c r="AD20">
        <f t="shared" ca="1" si="26"/>
        <v>1.9917750675472878</v>
      </c>
      <c r="AE20">
        <f t="shared" ca="1" si="27"/>
        <v>1.6903723987416761</v>
      </c>
      <c r="AF20">
        <f t="shared" ca="1" si="28"/>
        <v>1.474341415695074</v>
      </c>
      <c r="AG20">
        <f t="shared" ca="1" si="29"/>
        <v>1.276481942071451</v>
      </c>
      <c r="AH20">
        <f t="shared" ca="1" si="30"/>
        <v>1.496631173352126</v>
      </c>
      <c r="AI20">
        <f t="shared" ca="1" si="31"/>
        <v>2.4367645817821013</v>
      </c>
      <c r="AJ20">
        <f t="shared" ca="1" si="31"/>
        <v>1.0446384240346358</v>
      </c>
      <c r="AN20" s="4">
        <f t="shared" si="32"/>
        <v>45078</v>
      </c>
      <c r="AO20">
        <f t="shared" si="33"/>
        <v>5.0235947945953541E-4</v>
      </c>
      <c r="AP20">
        <f t="shared" si="34"/>
        <v>-2.1595327581369617E-3</v>
      </c>
      <c r="AQ20">
        <f t="shared" si="35"/>
        <v>3.7245936373997424E-3</v>
      </c>
      <c r="AR20">
        <f t="shared" si="36"/>
        <v>-1.1311371440605456E-3</v>
      </c>
      <c r="AS20">
        <f t="shared" si="37"/>
        <v>-2.4241668167634955E-2</v>
      </c>
      <c r="AT20">
        <f t="shared" si="38"/>
        <v>-6.3038966299000521E-3</v>
      </c>
      <c r="AU20">
        <f t="shared" si="39"/>
        <v>0.17307774428654454</v>
      </c>
      <c r="AV20">
        <f t="shared" si="40"/>
        <v>1.7554657276930286E-2</v>
      </c>
      <c r="AW20">
        <f t="shared" si="41"/>
        <v>0.12764829428365232</v>
      </c>
      <c r="AX20">
        <f t="shared" si="42"/>
        <v>0.14624549524016039</v>
      </c>
      <c r="AY20">
        <f t="shared" si="43"/>
        <v>-0.12893230618515972</v>
      </c>
      <c r="AZ20">
        <f t="shared" si="44"/>
        <v>-0.23076715352343591</v>
      </c>
      <c r="BA20">
        <f t="shared" si="45"/>
        <v>-0.10992489793689231</v>
      </c>
      <c r="BB20">
        <f t="shared" si="46"/>
        <v>-0.20019700795455009</v>
      </c>
      <c r="BC20">
        <f t="shared" si="46"/>
        <v>2.4498959662055952E-2</v>
      </c>
      <c r="BG20" s="4">
        <v>45078</v>
      </c>
      <c r="BH20">
        <v>7.4851047615908106</v>
      </c>
      <c r="BI20">
        <v>7.6130383499159278</v>
      </c>
      <c r="BJ20">
        <v>7.8318255100833234</v>
      </c>
      <c r="BK20">
        <v>8.0617167084015016</v>
      </c>
      <c r="BL20">
        <v>8.2497206189727113</v>
      </c>
      <c r="BM20">
        <v>8.5479958185310068</v>
      </c>
      <c r="BN20">
        <v>9.5996388265697803</v>
      </c>
      <c r="BO20">
        <v>9.4746893845346261</v>
      </c>
      <c r="BP20">
        <v>9.640607385524822</v>
      </c>
      <c r="BQ20">
        <v>9.8764745598916015</v>
      </c>
      <c r="BR20">
        <v>10.216956583780856</v>
      </c>
      <c r="BS20">
        <v>10.979591334543738</v>
      </c>
      <c r="BT20">
        <v>11.639257102933158</v>
      </c>
      <c r="BU20">
        <v>13.122287112808939</v>
      </c>
      <c r="BV20">
        <v>10.312540986108232</v>
      </c>
    </row>
    <row r="21" spans="11:74" x14ac:dyDescent="0.25">
      <c r="U21" s="4">
        <f t="shared" si="17"/>
        <v>45076</v>
      </c>
      <c r="V21">
        <f t="shared" ca="1" si="18"/>
        <v>0.55397067422066759</v>
      </c>
      <c r="W21">
        <f t="shared" ca="1" si="19"/>
        <v>1.3143367591618749</v>
      </c>
      <c r="X21">
        <f t="shared" ca="1" si="20"/>
        <v>1.2024468932802457</v>
      </c>
      <c r="Y21">
        <f t="shared" ca="1" si="21"/>
        <v>1.2778614302002347</v>
      </c>
      <c r="Z21">
        <f t="shared" ca="1" si="22"/>
        <v>1.2037389390601678</v>
      </c>
      <c r="AA21">
        <f t="shared" ca="1" si="23"/>
        <v>1.3681551762427167</v>
      </c>
      <c r="AB21">
        <f t="shared" ca="1" si="24"/>
        <v>1.8810646083008908</v>
      </c>
      <c r="AC21">
        <f t="shared" ca="1" si="25"/>
        <v>1.9678520558293164</v>
      </c>
      <c r="AD21">
        <f t="shared" ca="1" si="26"/>
        <v>2.1434321014126012</v>
      </c>
      <c r="AE21">
        <f t="shared" ca="1" si="27"/>
        <v>1.7764616503176476</v>
      </c>
      <c r="AF21">
        <f t="shared" ca="1" si="28"/>
        <v>1.4535287715922418</v>
      </c>
      <c r="AG21">
        <f t="shared" ca="1" si="29"/>
        <v>1.1958549079781216</v>
      </c>
      <c r="AH21">
        <f t="shared" ca="1" si="30"/>
        <v>1.4926673418524599</v>
      </c>
      <c r="AI21">
        <f t="shared" ca="1" si="31"/>
        <v>2.6467069681529418</v>
      </c>
      <c r="AJ21">
        <f t="shared" ca="1" si="31"/>
        <v>1.2295846767492693</v>
      </c>
      <c r="AN21" s="4">
        <f t="shared" si="32"/>
        <v>45076</v>
      </c>
      <c r="AO21">
        <f t="shared" si="33"/>
        <v>-3.5492062844255656E-5</v>
      </c>
      <c r="AP21">
        <f t="shared" si="34"/>
        <v>-5.7242048260519596E-4</v>
      </c>
      <c r="AQ21">
        <f t="shared" si="35"/>
        <v>3.6114214051474747E-3</v>
      </c>
      <c r="AR21">
        <f t="shared" si="36"/>
        <v>3.1203218799902288E-3</v>
      </c>
      <c r="AS21">
        <f t="shared" si="37"/>
        <v>4.0271462165009098E-6</v>
      </c>
      <c r="AT21">
        <f t="shared" si="38"/>
        <v>9.7191663996909483E-4</v>
      </c>
      <c r="AU21">
        <f t="shared" si="39"/>
        <v>-7.66906961784386E-2</v>
      </c>
      <c r="AV21">
        <f t="shared" si="40"/>
        <v>-1.532016333053754E-2</v>
      </c>
      <c r="AW21">
        <f t="shared" si="41"/>
        <v>-5.5522957787397687E-2</v>
      </c>
      <c r="AX21">
        <f t="shared" si="42"/>
        <v>2.8895246621818416E-2</v>
      </c>
      <c r="AY21">
        <f t="shared" si="43"/>
        <v>0.16181602021714347</v>
      </c>
      <c r="AZ21">
        <f t="shared" si="44"/>
        <v>0.13898051327798733</v>
      </c>
      <c r="BA21">
        <f t="shared" si="45"/>
        <v>0.15323578321480014</v>
      </c>
      <c r="BB21">
        <f t="shared" si="46"/>
        <v>0.16983721564649557</v>
      </c>
      <c r="BC21">
        <f t="shared" si="46"/>
        <v>5.657070085607252E-2</v>
      </c>
      <c r="BG21" s="4">
        <v>45076</v>
      </c>
      <c r="BH21">
        <v>7.4846024021113511</v>
      </c>
      <c r="BI21">
        <v>7.6151978826740647</v>
      </c>
      <c r="BJ21">
        <v>7.8281009164459237</v>
      </c>
      <c r="BK21">
        <v>8.0628478455455621</v>
      </c>
      <c r="BL21">
        <v>8.2739622871403462</v>
      </c>
      <c r="BM21">
        <v>8.5542997151609068</v>
      </c>
      <c r="BN21">
        <v>9.4265610822832357</v>
      </c>
      <c r="BO21">
        <v>9.4571347272576958</v>
      </c>
      <c r="BP21">
        <v>9.5129590912411697</v>
      </c>
      <c r="BQ21">
        <v>9.7302290646514411</v>
      </c>
      <c r="BR21">
        <v>10.345888889966016</v>
      </c>
      <c r="BS21">
        <v>11.210358488067174</v>
      </c>
      <c r="BT21">
        <v>11.74918200087005</v>
      </c>
      <c r="BU21">
        <v>13.322484120763489</v>
      </c>
      <c r="BV21">
        <v>10.288042026446176</v>
      </c>
    </row>
    <row r="22" spans="11:74" x14ac:dyDescent="0.25">
      <c r="U22" s="4">
        <f t="shared" si="17"/>
        <v>45075</v>
      </c>
      <c r="V22">
        <f t="shared" ca="1" si="18"/>
        <v>0.55397072769426525</v>
      </c>
      <c r="W22">
        <f t="shared" ca="1" si="19"/>
        <v>1.315268737027826</v>
      </c>
      <c r="X22">
        <f t="shared" ca="1" si="20"/>
        <v>1.2023973892551651</v>
      </c>
      <c r="Y22">
        <f t="shared" ca="1" si="21"/>
        <v>1.2778572866846765</v>
      </c>
      <c r="Z22">
        <f t="shared" ca="1" si="22"/>
        <v>1.20374277037824</v>
      </c>
      <c r="AA22">
        <f t="shared" ca="1" si="23"/>
        <v>1.3681778777600886</v>
      </c>
      <c r="AB22">
        <f t="shared" ca="1" si="24"/>
        <v>1.8779098028861996</v>
      </c>
      <c r="AC22">
        <f t="shared" ca="1" si="25"/>
        <v>1.9709741460016048</v>
      </c>
      <c r="AD22">
        <f t="shared" ca="1" si="26"/>
        <v>2.1460881316309552</v>
      </c>
      <c r="AE22">
        <f t="shared" ca="1" si="27"/>
        <v>1.7897280101329487</v>
      </c>
      <c r="AF22">
        <f t="shared" ca="1" si="28"/>
        <v>1.4196498674846236</v>
      </c>
      <c r="AG22">
        <f t="shared" ca="1" si="29"/>
        <v>1.164427970396738</v>
      </c>
      <c r="AH22">
        <f t="shared" ca="1" si="30"/>
        <v>1.4641889915431319</v>
      </c>
      <c r="AI22">
        <f t="shared" ca="1" si="31"/>
        <v>2.6278676512294394</v>
      </c>
      <c r="AJ22">
        <f t="shared" ca="1" si="31"/>
        <v>1.2242799864085545</v>
      </c>
      <c r="AN22" s="4">
        <f t="shared" si="32"/>
        <v>45075</v>
      </c>
      <c r="AO22">
        <f t="shared" si="33"/>
        <v>-2.3970032425602028E-4</v>
      </c>
      <c r="AP22">
        <f t="shared" si="34"/>
        <v>3.3674832035572422E-2</v>
      </c>
      <c r="AQ22">
        <f t="shared" si="35"/>
        <v>6.7511872280361374E-3</v>
      </c>
      <c r="AR22">
        <f t="shared" si="36"/>
        <v>3.8320750834763828E-3</v>
      </c>
      <c r="AS22">
        <f t="shared" si="37"/>
        <v>1.4977158682194514E-2</v>
      </c>
      <c r="AT22">
        <f t="shared" si="38"/>
        <v>0.30120846386694211</v>
      </c>
      <c r="AU22">
        <f t="shared" si="39"/>
        <v>-6.5800394108750382E-2</v>
      </c>
      <c r="AV22">
        <f t="shared" si="40"/>
        <v>0.14172284498126153</v>
      </c>
      <c r="AW22">
        <f t="shared" si="41"/>
        <v>-6.9938544648096013E-4</v>
      </c>
      <c r="AX22">
        <f t="shared" si="42"/>
        <v>-0.10633967956383827</v>
      </c>
      <c r="AY22">
        <f t="shared" si="43"/>
        <v>-0.21229165703011077</v>
      </c>
      <c r="AZ22">
        <f t="shared" si="44"/>
        <v>-8.2090913542387511E-2</v>
      </c>
      <c r="BA22">
        <f t="shared" si="45"/>
        <v>-0.11190702557062338</v>
      </c>
      <c r="BB22">
        <f t="shared" si="46"/>
        <v>-4.7262397181535576E-2</v>
      </c>
      <c r="BC22">
        <f t="shared" si="46"/>
        <v>-0.13774980313529994</v>
      </c>
      <c r="BG22" s="4">
        <v>45075</v>
      </c>
      <c r="BH22">
        <v>7.4846378941741953</v>
      </c>
      <c r="BI22">
        <v>7.6157703031566699</v>
      </c>
      <c r="BJ22">
        <v>7.8244894950407762</v>
      </c>
      <c r="BK22">
        <v>8.0597275236655719</v>
      </c>
      <c r="BL22">
        <v>8.2739582599941297</v>
      </c>
      <c r="BM22">
        <v>8.5533277985209377</v>
      </c>
      <c r="BN22">
        <v>9.5032517784616743</v>
      </c>
      <c r="BO22">
        <v>9.4724548905882333</v>
      </c>
      <c r="BP22">
        <v>9.5684820490285674</v>
      </c>
      <c r="BQ22">
        <v>9.7013338180296227</v>
      </c>
      <c r="BR22">
        <v>10.184072869748872</v>
      </c>
      <c r="BS22">
        <v>11.071377974789186</v>
      </c>
      <c r="BT22">
        <v>11.59594621765525</v>
      </c>
      <c r="BU22">
        <v>13.152646905116994</v>
      </c>
      <c r="BV22">
        <v>10.231471325590103</v>
      </c>
    </row>
    <row r="23" spans="11:74" x14ac:dyDescent="0.25">
      <c r="U23" s="4">
        <f t="shared" si="17"/>
        <v>45072</v>
      </c>
      <c r="V23">
        <f t="shared" ca="1" si="18"/>
        <v>0.55397091405569043</v>
      </c>
      <c r="W23">
        <f t="shared" ca="1" si="19"/>
        <v>1.3145237670027263</v>
      </c>
      <c r="X23">
        <f t="shared" ca="1" si="20"/>
        <v>1.202257102126953</v>
      </c>
      <c r="Y23">
        <f t="shared" ca="1" si="21"/>
        <v>1.2807164216880709</v>
      </c>
      <c r="Z23">
        <f t="shared" ca="1" si="22"/>
        <v>1.2049579486826905</v>
      </c>
      <c r="AA23">
        <f t="shared" ca="1" si="23"/>
        <v>1.2313074530269326</v>
      </c>
      <c r="AB23">
        <f t="shared" ca="1" si="24"/>
        <v>2.1692089515419175</v>
      </c>
      <c r="AC23">
        <f t="shared" ca="1" si="25"/>
        <v>2.1065241932382746</v>
      </c>
      <c r="AD23">
        <f t="shared" ca="1" si="26"/>
        <v>2.1674299922556659</v>
      </c>
      <c r="AE23">
        <f t="shared" ca="1" si="27"/>
        <v>1.8581566983224973</v>
      </c>
      <c r="AF23">
        <f t="shared" ca="1" si="28"/>
        <v>1.7024186875629082</v>
      </c>
      <c r="AG23">
        <f t="shared" ca="1" si="29"/>
        <v>1.2970953825568363</v>
      </c>
      <c r="AH23">
        <f t="shared" ca="1" si="30"/>
        <v>1.6566463570555878</v>
      </c>
      <c r="AI23">
        <f t="shared" ca="1" si="31"/>
        <v>2.630804171960198</v>
      </c>
      <c r="AJ23">
        <f t="shared" ca="1" si="31"/>
        <v>1.2168491980061258</v>
      </c>
      <c r="AN23" s="4">
        <f t="shared" si="32"/>
        <v>45072</v>
      </c>
      <c r="AO23">
        <f t="shared" si="33"/>
        <v>2.032854441447185E-4</v>
      </c>
      <c r="AP23">
        <f t="shared" si="34"/>
        <v>7.7812612484517985E-3</v>
      </c>
      <c r="AQ23">
        <f t="shared" si="35"/>
        <v>1.0521786033003799E-2</v>
      </c>
      <c r="AR23">
        <f t="shared" si="36"/>
        <v>6.2603736206501281E-3</v>
      </c>
      <c r="AS23">
        <f t="shared" si="37"/>
        <v>-1.3653078667630325E-8</v>
      </c>
      <c r="AT23">
        <f t="shared" si="38"/>
        <v>-3.0305859781254441E-3</v>
      </c>
      <c r="AU23">
        <f t="shared" si="39"/>
        <v>-1.5645687173494238E-2</v>
      </c>
      <c r="AV23">
        <f t="shared" si="40"/>
        <v>-1.8843751612317661E-2</v>
      </c>
      <c r="AW23">
        <f t="shared" si="41"/>
        <v>-2.0121600857294197E-2</v>
      </c>
      <c r="AX23">
        <f t="shared" si="42"/>
        <v>-2.1834421985911234E-2</v>
      </c>
      <c r="AY23">
        <f t="shared" si="43"/>
        <v>0.1132930721785943</v>
      </c>
      <c r="AZ23">
        <f t="shared" si="44"/>
        <v>9.6886756069334723E-2</v>
      </c>
      <c r="BA23">
        <f t="shared" si="45"/>
        <v>0.10545798554750618</v>
      </c>
      <c r="BB23">
        <f t="shared" si="46"/>
        <v>8.6140609256935008E-2</v>
      </c>
      <c r="BC23">
        <f t="shared" si="46"/>
        <v>0.12080577324080721</v>
      </c>
      <c r="BG23" s="4">
        <v>45072</v>
      </c>
      <c r="BH23">
        <v>7.4848775944984514</v>
      </c>
      <c r="BI23">
        <v>7.5820954711210975</v>
      </c>
      <c r="BJ23">
        <v>7.81773830781274</v>
      </c>
      <c r="BK23">
        <v>8.0558954485820955</v>
      </c>
      <c r="BL23">
        <v>8.2589811013119352</v>
      </c>
      <c r="BM23">
        <v>8.2521193346539956</v>
      </c>
      <c r="BN23">
        <v>9.5690521725704247</v>
      </c>
      <c r="BO23">
        <v>9.3307320456069718</v>
      </c>
      <c r="BP23">
        <v>9.5691814344750483</v>
      </c>
      <c r="BQ23">
        <v>9.807673497593461</v>
      </c>
      <c r="BR23">
        <v>10.396364526778983</v>
      </c>
      <c r="BS23">
        <v>11.153468888331574</v>
      </c>
      <c r="BT23">
        <v>11.707853243225873</v>
      </c>
      <c r="BU23">
        <v>13.199909302298529</v>
      </c>
      <c r="BV23">
        <v>10.369221128725403</v>
      </c>
    </row>
    <row r="24" spans="11:74" x14ac:dyDescent="0.25">
      <c r="U24" s="4">
        <f t="shared" si="17"/>
        <v>45071</v>
      </c>
      <c r="V24">
        <f t="shared" ca="1" si="18"/>
        <v>0.55397044128531414</v>
      </c>
      <c r="W24">
        <f t="shared" ca="1" si="19"/>
        <v>1.3143379175045007</v>
      </c>
      <c r="X24">
        <f t="shared" ca="1" si="20"/>
        <v>1.2699700054973546</v>
      </c>
      <c r="Y24">
        <f t="shared" ca="1" si="21"/>
        <v>1.2806737880472256</v>
      </c>
      <c r="Z24">
        <f t="shared" ca="1" si="22"/>
        <v>1.2064608830847083</v>
      </c>
      <c r="AA24">
        <f t="shared" ca="1" si="23"/>
        <v>1.3784415760669013</v>
      </c>
      <c r="AB24">
        <f t="shared" ca="1" si="24"/>
        <v>2.1826676665397504</v>
      </c>
      <c r="AC24">
        <f t="shared" ca="1" si="25"/>
        <v>2.1096598755285378</v>
      </c>
      <c r="AD24">
        <f t="shared" ca="1" si="26"/>
        <v>2.2363507629454449</v>
      </c>
      <c r="AE24">
        <f t="shared" ca="1" si="27"/>
        <v>1.8944614183486117</v>
      </c>
      <c r="AF24">
        <f t="shared" ca="1" si="28"/>
        <v>1.7363596061954696</v>
      </c>
      <c r="AG24">
        <f t="shared" ca="1" si="29"/>
        <v>1.3077821779101815</v>
      </c>
      <c r="AH24">
        <f t="shared" ca="1" si="30"/>
        <v>1.6981029280818607</v>
      </c>
      <c r="AI24">
        <f t="shared" ca="1" si="31"/>
        <v>2.7156680052339377</v>
      </c>
      <c r="AJ24">
        <f t="shared" ca="1" si="31"/>
        <v>1.2030541466515952</v>
      </c>
      <c r="AN24" s="4">
        <f t="shared" si="32"/>
        <v>45071</v>
      </c>
      <c r="AO24">
        <f t="shared" si="33"/>
        <v>-2.6647402498287676E-3</v>
      </c>
      <c r="AP24">
        <f t="shared" si="34"/>
        <v>-4.7547540693582135E-4</v>
      </c>
      <c r="AQ24">
        <f t="shared" si="35"/>
        <v>4.9558002290783776E-3</v>
      </c>
      <c r="AR24">
        <f t="shared" si="36"/>
        <v>1.0956202264841508E-2</v>
      </c>
      <c r="AS24">
        <f t="shared" si="37"/>
        <v>9.1595822926393566E-6</v>
      </c>
      <c r="AT24">
        <f t="shared" si="38"/>
        <v>9.4860316837142022E-4</v>
      </c>
      <c r="AU24">
        <f t="shared" si="39"/>
        <v>1.5307593889865245E-2</v>
      </c>
      <c r="AV24">
        <f t="shared" si="40"/>
        <v>-4.3816699595522479E-2</v>
      </c>
      <c r="AW24">
        <f t="shared" si="41"/>
        <v>3.6393208084573914E-2</v>
      </c>
      <c r="AX24">
        <f t="shared" si="42"/>
        <v>7.3220880086033446E-2</v>
      </c>
      <c r="AY24">
        <f t="shared" si="43"/>
        <v>-2.0062144373667934E-2</v>
      </c>
      <c r="AZ24">
        <f t="shared" si="44"/>
        <v>-0.10235065933328258</v>
      </c>
      <c r="BA24">
        <f t="shared" si="45"/>
        <v>-0.14054233119298409</v>
      </c>
      <c r="BB24">
        <f t="shared" si="46"/>
        <v>-0.14579805375856125</v>
      </c>
      <c r="BC24">
        <f t="shared" si="46"/>
        <v>-3.4933639519008963E-2</v>
      </c>
      <c r="BG24" s="4">
        <v>45071</v>
      </c>
      <c r="BH24">
        <v>7.4846743090543066</v>
      </c>
      <c r="BI24">
        <v>7.5743142098726457</v>
      </c>
      <c r="BJ24">
        <v>7.8072165217797362</v>
      </c>
      <c r="BK24">
        <v>8.0496350749614454</v>
      </c>
      <c r="BL24">
        <v>8.2589811149650139</v>
      </c>
      <c r="BM24">
        <v>8.2551499206321211</v>
      </c>
      <c r="BN24">
        <v>9.584697859743919</v>
      </c>
      <c r="BO24">
        <v>9.3495757972192894</v>
      </c>
      <c r="BP24">
        <v>9.5893030353323425</v>
      </c>
      <c r="BQ24">
        <v>9.8295079195793722</v>
      </c>
      <c r="BR24">
        <v>10.283071454600389</v>
      </c>
      <c r="BS24">
        <v>11.056582132262239</v>
      </c>
      <c r="BT24">
        <v>11.602395257678367</v>
      </c>
      <c r="BU24">
        <v>13.113768693041594</v>
      </c>
      <c r="BV24">
        <v>10.248415355484596</v>
      </c>
    </row>
    <row r="25" spans="11:74" x14ac:dyDescent="0.25">
      <c r="U25" s="4">
        <f t="shared" si="17"/>
        <v>45070</v>
      </c>
      <c r="V25">
        <f t="shared" ca="1" si="18"/>
        <v>0.55394954748565706</v>
      </c>
      <c r="W25">
        <f t="shared" ca="1" si="19"/>
        <v>1.3152835888598879</v>
      </c>
      <c r="X25">
        <f t="shared" ca="1" si="20"/>
        <v>1.2704299964787715</v>
      </c>
      <c r="Y25">
        <f t="shared" ca="1" si="21"/>
        <v>1.2814186742046736</v>
      </c>
      <c r="Z25">
        <f t="shared" ca="1" si="22"/>
        <v>1.2078477815257234</v>
      </c>
      <c r="AA25">
        <f t="shared" ca="1" si="23"/>
        <v>1.3784465587651846</v>
      </c>
      <c r="AB25">
        <f t="shared" ca="1" si="24"/>
        <v>2.4401466828538192</v>
      </c>
      <c r="AC25">
        <f t="shared" ca="1" si="25"/>
        <v>2.108224973352216</v>
      </c>
      <c r="AD25">
        <f t="shared" ca="1" si="26"/>
        <v>2.280642640927153</v>
      </c>
      <c r="AE25">
        <f t="shared" ca="1" si="27"/>
        <v>1.9147994611401344</v>
      </c>
      <c r="AF25">
        <f t="shared" ca="1" si="28"/>
        <v>1.7704964121793947</v>
      </c>
      <c r="AG25">
        <f t="shared" ca="1" si="29"/>
        <v>1.3405146825109426</v>
      </c>
      <c r="AH25">
        <f t="shared" ca="1" si="30"/>
        <v>1.6795513101493595</v>
      </c>
      <c r="AI25">
        <f t="shared" ca="1" si="31"/>
        <v>2.8863140965039191</v>
      </c>
      <c r="AJ25">
        <f t="shared" ca="1" si="31"/>
        <v>1.2144984772320557</v>
      </c>
      <c r="AN25" s="4">
        <f t="shared" si="32"/>
        <v>45070</v>
      </c>
      <c r="AO25">
        <f t="shared" si="33"/>
        <v>2.9516563786025074E-5</v>
      </c>
      <c r="AP25">
        <f t="shared" si="34"/>
        <v>-2.7760983556390784E-4</v>
      </c>
      <c r="AQ25">
        <f t="shared" si="35"/>
        <v>5.4517157673794614E-3</v>
      </c>
      <c r="AR25">
        <f t="shared" si="36"/>
        <v>1.2051707706017822E-2</v>
      </c>
      <c r="AS25">
        <f t="shared" si="37"/>
        <v>0.28840862346475316</v>
      </c>
      <c r="AT25">
        <f t="shared" si="38"/>
        <v>1.4566979833041671E-2</v>
      </c>
      <c r="AU25">
        <f t="shared" si="39"/>
        <v>2.469401075814659E-2</v>
      </c>
      <c r="AV25">
        <f t="shared" si="40"/>
        <v>-3.2702081071608546E-2</v>
      </c>
      <c r="AW25">
        <f t="shared" si="41"/>
        <v>-8.2434556086473876E-2</v>
      </c>
      <c r="AX25">
        <f t="shared" si="42"/>
        <v>-6.9243013348563309E-2</v>
      </c>
      <c r="AY25">
        <f t="shared" si="43"/>
        <v>-4.9444344988437194E-2</v>
      </c>
      <c r="AZ25">
        <f t="shared" si="44"/>
        <v>-5.2944004463881811E-3</v>
      </c>
      <c r="BA25">
        <f t="shared" si="45"/>
        <v>2.1691004914893952E-2</v>
      </c>
      <c r="BB25">
        <f t="shared" si="46"/>
        <v>-6.0056772517746992E-3</v>
      </c>
      <c r="BC25">
        <f t="shared" si="46"/>
        <v>-4.4509571917039636E-4</v>
      </c>
      <c r="BG25" s="4">
        <v>45070</v>
      </c>
      <c r="BH25">
        <v>7.4873390493041354</v>
      </c>
      <c r="BI25">
        <v>7.5747896852795815</v>
      </c>
      <c r="BJ25">
        <v>7.8022607215506579</v>
      </c>
      <c r="BK25">
        <v>8.0386788726966039</v>
      </c>
      <c r="BL25">
        <v>8.2589719553827212</v>
      </c>
      <c r="BM25">
        <v>8.2542013174637496</v>
      </c>
      <c r="BN25">
        <v>9.5693902658540537</v>
      </c>
      <c r="BO25">
        <v>9.3933924968148119</v>
      </c>
      <c r="BP25">
        <v>9.5529098272477686</v>
      </c>
      <c r="BQ25">
        <v>9.7562870394933388</v>
      </c>
      <c r="BR25">
        <v>10.303133598974057</v>
      </c>
      <c r="BS25">
        <v>11.158932791595522</v>
      </c>
      <c r="BT25">
        <v>11.742937588871351</v>
      </c>
      <c r="BU25">
        <v>13.259566746800155</v>
      </c>
      <c r="BV25">
        <v>10.283348995003605</v>
      </c>
    </row>
    <row r="26" spans="11:74" x14ac:dyDescent="0.25">
      <c r="U26" s="4">
        <f t="shared" si="17"/>
        <v>45069</v>
      </c>
      <c r="V26">
        <f t="shared" ca="1" si="18"/>
        <v>0.55396516977049426</v>
      </c>
      <c r="W26">
        <f t="shared" ca="1" si="19"/>
        <v>1.3154917833368018</v>
      </c>
      <c r="X26">
        <f t="shared" ca="1" si="20"/>
        <v>1.27070108271</v>
      </c>
      <c r="Y26">
        <f t="shared" ca="1" si="21"/>
        <v>1.2812817953757989</v>
      </c>
      <c r="Z26">
        <f t="shared" ca="1" si="22"/>
        <v>1.0650326890242843</v>
      </c>
      <c r="AA26">
        <f t="shared" ca="1" si="23"/>
        <v>1.3782444474809856</v>
      </c>
      <c r="AB26">
        <f t="shared" ca="1" si="24"/>
        <v>2.4426886969525921</v>
      </c>
      <c r="AC26">
        <f t="shared" ca="1" si="25"/>
        <v>2.1110545482917416</v>
      </c>
      <c r="AD26">
        <f t="shared" ca="1" si="26"/>
        <v>2.3351583863187297</v>
      </c>
      <c r="AE26">
        <f t="shared" ca="1" si="27"/>
        <v>1.9387431182218597</v>
      </c>
      <c r="AF26">
        <f t="shared" ca="1" si="28"/>
        <v>1.7690267174829457</v>
      </c>
      <c r="AG26">
        <f t="shared" ca="1" si="29"/>
        <v>1.3415173692114142</v>
      </c>
      <c r="AH26">
        <f t="shared" ca="1" si="30"/>
        <v>1.6793757485952452</v>
      </c>
      <c r="AI26">
        <f t="shared" ca="1" si="31"/>
        <v>2.8868343558150142</v>
      </c>
      <c r="AJ26">
        <f t="shared" ca="1" si="31"/>
        <v>1.2163719129751684</v>
      </c>
      <c r="AN26" s="4">
        <f t="shared" si="32"/>
        <v>45069</v>
      </c>
      <c r="AO26">
        <f t="shared" si="33"/>
        <v>-7.7972569800799363E-4</v>
      </c>
      <c r="AP26">
        <f t="shared" si="34"/>
        <v>1.4104992029176699E-2</v>
      </c>
      <c r="AQ26">
        <f t="shared" si="35"/>
        <v>5.4305653626185446E-3</v>
      </c>
      <c r="AR26">
        <f t="shared" si="36"/>
        <v>6.1349848097265181E-3</v>
      </c>
      <c r="AS26">
        <f t="shared" si="37"/>
        <v>7.9476437210734829E-3</v>
      </c>
      <c r="AT26">
        <f t="shared" si="38"/>
        <v>-1.7354534430857882E-3</v>
      </c>
      <c r="AU26">
        <f t="shared" si="39"/>
        <v>1.8236655764834353E-2</v>
      </c>
      <c r="AV26">
        <f t="shared" si="40"/>
        <v>3.0219183789277793E-2</v>
      </c>
      <c r="AW26">
        <f t="shared" si="41"/>
        <v>-4.1118817057039792E-5</v>
      </c>
      <c r="AX26">
        <f t="shared" si="42"/>
        <v>1.6689143832104847E-2</v>
      </c>
      <c r="AY26">
        <f t="shared" si="43"/>
        <v>3.7814046982887817E-2</v>
      </c>
      <c r="AZ26">
        <f t="shared" si="44"/>
        <v>3.6757542376310681E-2</v>
      </c>
      <c r="BA26">
        <f t="shared" si="45"/>
        <v>6.2318189692378567E-2</v>
      </c>
      <c r="BB26">
        <f t="shared" si="46"/>
        <v>8.0382704603954025E-2</v>
      </c>
      <c r="BC26">
        <f t="shared" si="46"/>
        <v>2.9101181859170211E-2</v>
      </c>
      <c r="BG26" s="4">
        <v>45069</v>
      </c>
      <c r="BH26">
        <v>7.4873095327403494</v>
      </c>
      <c r="BI26">
        <v>7.5750672951151454</v>
      </c>
      <c r="BJ26">
        <v>7.7968090057832784</v>
      </c>
      <c r="BK26">
        <v>8.026627164990586</v>
      </c>
      <c r="BL26">
        <v>7.9705633319179681</v>
      </c>
      <c r="BM26">
        <v>8.239634337630708</v>
      </c>
      <c r="BN26">
        <v>9.5446962550959071</v>
      </c>
      <c r="BO26">
        <v>9.4260945778864205</v>
      </c>
      <c r="BP26">
        <v>9.6353443833342425</v>
      </c>
      <c r="BQ26">
        <v>9.8255300528419021</v>
      </c>
      <c r="BR26">
        <v>10.352577943962494</v>
      </c>
      <c r="BS26">
        <v>11.16422719204191</v>
      </c>
      <c r="BT26">
        <v>11.721246583956457</v>
      </c>
      <c r="BU26">
        <v>13.26557242405193</v>
      </c>
      <c r="BV26">
        <v>10.283794090722775</v>
      </c>
    </row>
    <row r="27" spans="11:74" x14ac:dyDescent="0.25">
      <c r="U27" s="4">
        <f t="shared" si="17"/>
        <v>45068</v>
      </c>
      <c r="V27">
        <f t="shared" ca="1" si="18"/>
        <v>0.55401041996628109</v>
      </c>
      <c r="W27">
        <f t="shared" ca="1" si="19"/>
        <v>1.4461554597198285</v>
      </c>
      <c r="X27">
        <f t="shared" ca="1" si="20"/>
        <v>1.2868434799183117</v>
      </c>
      <c r="Y27">
        <f t="shared" ca="1" si="21"/>
        <v>1.2816120199611376</v>
      </c>
      <c r="Z27">
        <f t="shared" ca="1" si="22"/>
        <v>1.0651259913448663</v>
      </c>
      <c r="AA27">
        <f t="shared" ca="1" si="23"/>
        <v>1.3782419986680059</v>
      </c>
      <c r="AB27">
        <f t="shared" ca="1" si="24"/>
        <v>2.4449760435213133</v>
      </c>
      <c r="AC27">
        <f t="shared" ca="1" si="25"/>
        <v>2.1102440113225605</v>
      </c>
      <c r="AD27">
        <f t="shared" ca="1" si="26"/>
        <v>2.3351586308439329</v>
      </c>
      <c r="AE27">
        <f t="shared" ca="1" si="27"/>
        <v>1.9382413622390777</v>
      </c>
      <c r="AF27">
        <f t="shared" ca="1" si="28"/>
        <v>1.7668667370853206</v>
      </c>
      <c r="AG27">
        <f t="shared" ca="1" si="29"/>
        <v>1.339440530476371</v>
      </c>
      <c r="AH27">
        <f t="shared" ca="1" si="30"/>
        <v>1.6752290976755595</v>
      </c>
      <c r="AI27">
        <f t="shared" ca="1" si="31"/>
        <v>2.8837773342828141</v>
      </c>
      <c r="AJ27">
        <f t="shared" ca="1" si="31"/>
        <v>1.2147863241657144</v>
      </c>
      <c r="AN27" s="4">
        <f t="shared" si="32"/>
        <v>45068</v>
      </c>
      <c r="AO27">
        <f t="shared" si="33"/>
        <v>-1.6111603252655371E-3</v>
      </c>
      <c r="AP27">
        <f t="shared" si="34"/>
        <v>2.8301453239362395E-2</v>
      </c>
      <c r="AQ27">
        <f t="shared" si="35"/>
        <v>9.8559709447902932E-3</v>
      </c>
      <c r="AR27">
        <f t="shared" si="36"/>
        <v>6.371904849421739E-3</v>
      </c>
      <c r="AS27">
        <f t="shared" si="37"/>
        <v>2.7246989768414664E-3</v>
      </c>
      <c r="AT27">
        <f t="shared" si="38"/>
        <v>-1.5406279926466482E-3</v>
      </c>
      <c r="AU27">
        <f t="shared" si="39"/>
        <v>0.13705872140168474</v>
      </c>
      <c r="AV27">
        <f t="shared" si="40"/>
        <v>-4.3263908913846905E-2</v>
      </c>
      <c r="AW27">
        <f t="shared" si="41"/>
        <v>-0.18279682310303258</v>
      </c>
      <c r="AX27">
        <f t="shared" si="42"/>
        <v>-0.13351688778890924</v>
      </c>
      <c r="AY27">
        <f t="shared" si="43"/>
        <v>-7.4290687088716112E-2</v>
      </c>
      <c r="AZ27">
        <f t="shared" si="44"/>
        <v>0.10283321542958745</v>
      </c>
      <c r="BA27">
        <f t="shared" si="45"/>
        <v>0.2064616986403589</v>
      </c>
      <c r="BB27">
        <f t="shared" si="46"/>
        <v>0.29106638409364116</v>
      </c>
      <c r="BC27">
        <f t="shared" si="46"/>
        <v>-5.4572881538538454E-2</v>
      </c>
      <c r="BG27" s="4">
        <v>45068</v>
      </c>
      <c r="BH27">
        <v>7.4880892584383574</v>
      </c>
      <c r="BI27">
        <v>7.5609623030859687</v>
      </c>
      <c r="BJ27">
        <v>7.7913784404206599</v>
      </c>
      <c r="BK27">
        <v>8.0204921801808595</v>
      </c>
      <c r="BL27">
        <v>7.9626156881968946</v>
      </c>
      <c r="BM27">
        <v>8.2413697910737937</v>
      </c>
      <c r="BN27">
        <v>9.5264595993310728</v>
      </c>
      <c r="BO27">
        <v>9.3958753940971427</v>
      </c>
      <c r="BP27">
        <v>9.6353855021512995</v>
      </c>
      <c r="BQ27">
        <v>9.8088409090097972</v>
      </c>
      <c r="BR27">
        <v>10.314763896979606</v>
      </c>
      <c r="BS27">
        <v>11.127469649665599</v>
      </c>
      <c r="BT27">
        <v>11.658928394264079</v>
      </c>
      <c r="BU27">
        <v>13.185189719447976</v>
      </c>
      <c r="BV27">
        <v>10.254692908863605</v>
      </c>
    </row>
    <row r="28" spans="11:74" x14ac:dyDescent="0.25">
      <c r="U28" s="4">
        <f t="shared" si="17"/>
        <v>45065</v>
      </c>
      <c r="V28">
        <f t="shared" ca="1" si="18"/>
        <v>0.55400381119277886</v>
      </c>
      <c r="W28">
        <f t="shared" ca="1" si="19"/>
        <v>1.4451709770715659</v>
      </c>
      <c r="X28">
        <f t="shared" ca="1" si="20"/>
        <v>1.2867411708605281</v>
      </c>
      <c r="Y28">
        <f t="shared" ca="1" si="21"/>
        <v>1.2815681308764302</v>
      </c>
      <c r="Z28">
        <f t="shared" ca="1" si="22"/>
        <v>1.0650789607514162</v>
      </c>
      <c r="AA28">
        <f t="shared" ca="1" si="23"/>
        <v>1.3782438293961357</v>
      </c>
      <c r="AB28">
        <f t="shared" ca="1" si="24"/>
        <v>2.4401446716112578</v>
      </c>
      <c r="AC28">
        <f t="shared" ca="1" si="25"/>
        <v>2.1100693589586275</v>
      </c>
      <c r="AD28">
        <f t="shared" ca="1" si="26"/>
        <v>2.3112972913899652</v>
      </c>
      <c r="AE28">
        <f t="shared" ca="1" si="27"/>
        <v>1.9752134763112486</v>
      </c>
      <c r="AF28">
        <f t="shared" ca="1" si="28"/>
        <v>1.7652161852017136</v>
      </c>
      <c r="AG28">
        <f t="shared" ca="1" si="29"/>
        <v>1.3498587668028939</v>
      </c>
      <c r="AH28">
        <f t="shared" ca="1" si="30"/>
        <v>1.6493093960445955</v>
      </c>
      <c r="AI28">
        <f t="shared" ca="1" si="31"/>
        <v>2.8463195964501065</v>
      </c>
      <c r="AJ28">
        <f t="shared" ca="1" si="31"/>
        <v>1.2286538612961111</v>
      </c>
      <c r="AN28" s="4">
        <f t="shared" si="32"/>
        <v>45065</v>
      </c>
      <c r="AO28">
        <f t="shared" si="33"/>
        <v>-3.6545466390505155E-3</v>
      </c>
      <c r="AP28">
        <f t="shared" si="34"/>
        <v>5.2692736193238332E-3</v>
      </c>
      <c r="AQ28">
        <f t="shared" si="35"/>
        <v>2.0190684725955421E-2</v>
      </c>
      <c r="AR28">
        <f t="shared" si="36"/>
        <v>2.7665045572611291E-2</v>
      </c>
      <c r="AS28">
        <f t="shared" si="37"/>
        <v>-3.2676137746712186E-4</v>
      </c>
      <c r="AT28">
        <f t="shared" si="38"/>
        <v>-6.9246604912809318E-3</v>
      </c>
      <c r="AU28">
        <f t="shared" si="39"/>
        <v>0.22608961524720783</v>
      </c>
      <c r="AV28">
        <f t="shared" si="40"/>
        <v>5.6548577814895751E-2</v>
      </c>
      <c r="AW28">
        <f t="shared" si="41"/>
        <v>-0.23074321158489397</v>
      </c>
      <c r="AX28">
        <f t="shared" si="42"/>
        <v>-0.36817645466422633</v>
      </c>
      <c r="AY28">
        <f t="shared" si="43"/>
        <v>-0.16847759584763011</v>
      </c>
      <c r="AZ28">
        <f t="shared" si="44"/>
        <v>0.10402537286957525</v>
      </c>
      <c r="BA28">
        <f t="shared" si="45"/>
        <v>6.8546055698428532E-2</v>
      </c>
      <c r="BB28">
        <f t="shared" si="46"/>
        <v>-0.2123545577742636</v>
      </c>
      <c r="BC28">
        <f t="shared" si="46"/>
        <v>1.688730038318198E-2</v>
      </c>
      <c r="BG28" s="4">
        <v>45065</v>
      </c>
      <c r="BH28">
        <v>7.4897004187636229</v>
      </c>
      <c r="BI28">
        <v>7.5326608498466063</v>
      </c>
      <c r="BJ28">
        <v>7.7815224694758696</v>
      </c>
      <c r="BK28">
        <v>8.0141202753314378</v>
      </c>
      <c r="BL28">
        <v>7.9598909892200531</v>
      </c>
      <c r="BM28">
        <v>8.2429104190664404</v>
      </c>
      <c r="BN28">
        <v>9.389400877929388</v>
      </c>
      <c r="BO28">
        <v>9.4391393030109896</v>
      </c>
      <c r="BP28">
        <v>9.8181823252543321</v>
      </c>
      <c r="BQ28">
        <v>9.9423577967987065</v>
      </c>
      <c r="BR28">
        <v>10.389054584068322</v>
      </c>
      <c r="BS28">
        <v>11.024636434236012</v>
      </c>
      <c r="BT28">
        <v>11.45246669562372</v>
      </c>
      <c r="BU28">
        <v>12.894123335354335</v>
      </c>
      <c r="BV28">
        <v>10.309265790402144</v>
      </c>
    </row>
    <row r="29" spans="11:74" x14ac:dyDescent="0.25">
      <c r="U29" s="4">
        <f t="shared" si="17"/>
        <v>45063</v>
      </c>
      <c r="V29">
        <f t="shared" ca="1" si="18"/>
        <v>0.55396103695675858</v>
      </c>
      <c r="W29">
        <f t="shared" ca="1" si="19"/>
        <v>1.4451447762629084</v>
      </c>
      <c r="X29">
        <f t="shared" ca="1" si="20"/>
        <v>1.2870590543439453</v>
      </c>
      <c r="Y29">
        <f t="shared" ca="1" si="21"/>
        <v>1.2804627085289391</v>
      </c>
      <c r="Z29">
        <f t="shared" ca="1" si="22"/>
        <v>1.0650814151784498</v>
      </c>
      <c r="AA29">
        <f t="shared" ca="1" si="23"/>
        <v>1.37817569807294</v>
      </c>
      <c r="AB29">
        <f t="shared" ca="1" si="24"/>
        <v>2.4005717882172282</v>
      </c>
      <c r="AC29">
        <f t="shared" ca="1" si="25"/>
        <v>2.1072298401006755</v>
      </c>
      <c r="AD29">
        <f t="shared" ca="1" si="26"/>
        <v>2.2846253867021682</v>
      </c>
      <c r="AE29">
        <f t="shared" ca="1" si="27"/>
        <v>1.8470300986680221</v>
      </c>
      <c r="AF29">
        <f t="shared" ca="1" si="28"/>
        <v>1.737096700454174</v>
      </c>
      <c r="AG29">
        <f t="shared" ca="1" si="29"/>
        <v>1.3324272950696257</v>
      </c>
      <c r="AH29">
        <f t="shared" ca="1" si="30"/>
        <v>1.6433483635933794</v>
      </c>
      <c r="AI29">
        <f t="shared" ca="1" si="31"/>
        <v>2.8155772101770187</v>
      </c>
      <c r="AJ29">
        <f t="shared" ca="1" si="31"/>
        <v>1.2286625279524566</v>
      </c>
      <c r="AN29" s="4">
        <f t="shared" si="32"/>
        <v>45063</v>
      </c>
      <c r="AO29">
        <f t="shared" si="33"/>
        <v>-9.2521164433456704E-4</v>
      </c>
      <c r="AP29">
        <f t="shared" si="34"/>
        <v>-2.5967831351891846E-4</v>
      </c>
      <c r="AQ29">
        <f t="shared" si="35"/>
        <v>6.5208360380264452E-3</v>
      </c>
      <c r="AR29">
        <f t="shared" si="36"/>
        <v>7.4354178358770895E-3</v>
      </c>
      <c r="AS29">
        <f t="shared" si="37"/>
        <v>2.1071772448699733E-3</v>
      </c>
      <c r="AT29">
        <f t="shared" si="38"/>
        <v>-1.8447820633760159E-3</v>
      </c>
      <c r="AU29">
        <f t="shared" si="39"/>
        <v>2.3443111462814414E-2</v>
      </c>
      <c r="AV29">
        <f t="shared" si="40"/>
        <v>-2.8198241586915529E-2</v>
      </c>
      <c r="AW29">
        <f t="shared" si="41"/>
        <v>-3.6504309973372173E-2</v>
      </c>
      <c r="AX29">
        <f t="shared" si="42"/>
        <v>-3.4427574919426718E-2</v>
      </c>
      <c r="AY29">
        <f t="shared" si="43"/>
        <v>-3.0463089024213019E-2</v>
      </c>
      <c r="AZ29">
        <f t="shared" si="44"/>
        <v>-3.2417222167623549E-2</v>
      </c>
      <c r="BA29">
        <f t="shared" si="45"/>
        <v>-2.4267032286674706E-2</v>
      </c>
      <c r="BB29">
        <f t="shared" si="46"/>
        <v>-7.3743629243328002E-2</v>
      </c>
      <c r="BC29">
        <f t="shared" si="46"/>
        <v>-8.2274048149848511E-3</v>
      </c>
      <c r="BG29" s="4">
        <v>45063</v>
      </c>
      <c r="BH29">
        <v>7.4933549654026734</v>
      </c>
      <c r="BI29">
        <v>7.5273915762272825</v>
      </c>
      <c r="BJ29">
        <v>7.7613317847499141</v>
      </c>
      <c r="BK29">
        <v>7.9864552297588265</v>
      </c>
      <c r="BL29">
        <v>7.9602177505975202</v>
      </c>
      <c r="BM29">
        <v>8.2498350795577213</v>
      </c>
      <c r="BN29">
        <v>9.1633112626821802</v>
      </c>
      <c r="BO29">
        <v>9.3825907251960938</v>
      </c>
      <c r="BP29">
        <v>10.048925536839226</v>
      </c>
      <c r="BQ29">
        <v>10.310534251462933</v>
      </c>
      <c r="BR29">
        <v>10.557532179915952</v>
      </c>
      <c r="BS29">
        <v>10.920611061366436</v>
      </c>
      <c r="BT29">
        <v>11.383920639925291</v>
      </c>
      <c r="BU29">
        <v>13.106477893128599</v>
      </c>
      <c r="BV29">
        <v>10.292378490018962</v>
      </c>
    </row>
    <row r="30" spans="11:74" x14ac:dyDescent="0.25">
      <c r="K30" s="14"/>
      <c r="U30" s="4">
        <f t="shared" si="17"/>
        <v>45062</v>
      </c>
      <c r="V30">
        <f t="shared" ca="1" si="18"/>
        <v>0.55396163525026931</v>
      </c>
      <c r="W30">
        <f t="shared" ca="1" si="19"/>
        <v>1.4451433011978072</v>
      </c>
      <c r="X30">
        <f t="shared" ca="1" si="20"/>
        <v>1.2909055224870702</v>
      </c>
      <c r="Y30">
        <f t="shared" ca="1" si="21"/>
        <v>1.2827911403283943</v>
      </c>
      <c r="Z30">
        <f t="shared" ca="1" si="22"/>
        <v>1.0692143550340554</v>
      </c>
      <c r="AA30">
        <f t="shared" ca="1" si="23"/>
        <v>1.3782022944368064</v>
      </c>
      <c r="AB30">
        <f t="shared" ca="1" si="24"/>
        <v>2.4037162313489455</v>
      </c>
      <c r="AC30">
        <f t="shared" ca="1" si="25"/>
        <v>2.1081217123252745</v>
      </c>
      <c r="AD30">
        <f t="shared" ca="1" si="26"/>
        <v>2.284091753789145</v>
      </c>
      <c r="AE30">
        <f t="shared" ca="1" si="27"/>
        <v>1.8519756387926734</v>
      </c>
      <c r="AF30">
        <f t="shared" ca="1" si="28"/>
        <v>1.7380158445060776</v>
      </c>
      <c r="AG30">
        <f t="shared" ca="1" si="29"/>
        <v>1.3527808639473182</v>
      </c>
      <c r="AH30">
        <f t="shared" ca="1" si="30"/>
        <v>1.6432625161891961</v>
      </c>
      <c r="AI30">
        <f t="shared" ca="1" si="31"/>
        <v>2.8179340480002351</v>
      </c>
      <c r="AJ30">
        <f t="shared" ca="1" si="31"/>
        <v>1.2326030129752432</v>
      </c>
      <c r="AN30" s="4">
        <f t="shared" si="32"/>
        <v>45062</v>
      </c>
      <c r="AO30">
        <f t="shared" si="33"/>
        <v>-1.2358605933071587E-3</v>
      </c>
      <c r="AP30">
        <f t="shared" si="34"/>
        <v>8.58836313470146E-3</v>
      </c>
      <c r="AQ30">
        <f t="shared" si="35"/>
        <v>6.6707407464505764E-3</v>
      </c>
      <c r="AR30">
        <f t="shared" si="36"/>
        <v>7.632179232719416E-3</v>
      </c>
      <c r="AS30">
        <f t="shared" si="37"/>
        <v>-2.8883450378103248E-4</v>
      </c>
      <c r="AT30">
        <f t="shared" si="38"/>
        <v>-1.5625805909191826E-3</v>
      </c>
      <c r="AU30">
        <f t="shared" si="39"/>
        <v>0.12084806840950613</v>
      </c>
      <c r="AV30">
        <f t="shared" si="40"/>
        <v>-3.0084169711322772E-2</v>
      </c>
      <c r="AW30">
        <f t="shared" si="41"/>
        <v>-0.10642624247629229</v>
      </c>
      <c r="AX30">
        <f t="shared" si="42"/>
        <v>1.6714818698471134E-3</v>
      </c>
      <c r="AY30">
        <f t="shared" si="43"/>
        <v>6.3371161434844225E-2</v>
      </c>
      <c r="AZ30">
        <f t="shared" si="44"/>
        <v>5.58156209349292E-2</v>
      </c>
      <c r="BA30">
        <f t="shared" si="45"/>
        <v>9.0922483709121593E-2</v>
      </c>
      <c r="BB30">
        <f t="shared" si="46"/>
        <v>0.15312785525654071</v>
      </c>
      <c r="BC30">
        <f t="shared" si="46"/>
        <v>3.8123521679310102E-2</v>
      </c>
      <c r="BG30" s="4">
        <v>45062</v>
      </c>
      <c r="BH30">
        <v>7.494280177047008</v>
      </c>
      <c r="BI30">
        <v>7.5276512545408014</v>
      </c>
      <c r="BJ30">
        <v>7.7548109487118877</v>
      </c>
      <c r="BK30">
        <v>7.9790198119229494</v>
      </c>
      <c r="BL30">
        <v>7.9581105733526503</v>
      </c>
      <c r="BM30">
        <v>8.2516798616210973</v>
      </c>
      <c r="BN30">
        <v>9.1398681512193658</v>
      </c>
      <c r="BO30">
        <v>9.4107889667830094</v>
      </c>
      <c r="BP30">
        <v>10.085429846812598</v>
      </c>
      <c r="BQ30">
        <v>10.34496182638236</v>
      </c>
      <c r="BR30">
        <v>10.587995268940166</v>
      </c>
      <c r="BS30">
        <v>10.95302828353406</v>
      </c>
      <c r="BT30">
        <v>11.408187672211966</v>
      </c>
      <c r="BU30">
        <v>13.180221522371927</v>
      </c>
      <c r="BV30">
        <v>10.300605894833947</v>
      </c>
    </row>
    <row r="31" spans="11:74" x14ac:dyDescent="0.25">
      <c r="K31" s="15"/>
      <c r="U31" s="4">
        <f t="shared" si="17"/>
        <v>45061</v>
      </c>
      <c r="V31">
        <f t="shared" ca="1" si="18"/>
        <v>0.55395728074921535</v>
      </c>
      <c r="W31">
        <f t="shared" ca="1" si="19"/>
        <v>1.4450618928674692</v>
      </c>
      <c r="X31">
        <f t="shared" ca="1" si="20"/>
        <v>1.2908824949840798</v>
      </c>
      <c r="Y31">
        <f t="shared" ca="1" si="21"/>
        <v>1.2828110992450619</v>
      </c>
      <c r="Z31">
        <f t="shared" ca="1" si="22"/>
        <v>1.0694731205298917</v>
      </c>
      <c r="AA31">
        <f t="shared" ca="1" si="23"/>
        <v>1.378198160271862</v>
      </c>
      <c r="AB31">
        <f t="shared" ca="1" si="24"/>
        <v>2.3939420630246513</v>
      </c>
      <c r="AC31">
        <f t="shared" ca="1" si="25"/>
        <v>2.1335013145278938</v>
      </c>
      <c r="AD31">
        <f t="shared" ca="1" si="26"/>
        <v>2.3018561114940668</v>
      </c>
      <c r="AE31">
        <f t="shared" ca="1" si="27"/>
        <v>1.8535710849066596</v>
      </c>
      <c r="AF31">
        <f t="shared" ca="1" si="28"/>
        <v>1.7327648326835023</v>
      </c>
      <c r="AG31">
        <f t="shared" ca="1" si="29"/>
        <v>1.3483706203046093</v>
      </c>
      <c r="AH31">
        <f t="shared" ca="1" si="30"/>
        <v>1.6339790291992544</v>
      </c>
      <c r="AI31">
        <f t="shared" ca="1" si="31"/>
        <v>2.8132489886206464</v>
      </c>
      <c r="AJ31">
        <f t="shared" ca="1" si="31"/>
        <v>1.2394266101421052</v>
      </c>
      <c r="AN31" s="4">
        <f t="shared" si="32"/>
        <v>45061</v>
      </c>
      <c r="AO31">
        <f t="shared" si="33"/>
        <v>-1.1431019902863326E-3</v>
      </c>
      <c r="AP31">
        <f t="shared" si="34"/>
        <v>1.7695955062143831E-2</v>
      </c>
      <c r="AQ31">
        <f t="shared" si="35"/>
        <v>1.1957871354957739E-2</v>
      </c>
      <c r="AR31">
        <f t="shared" si="36"/>
        <v>7.6165286285734268E-3</v>
      </c>
      <c r="AS31">
        <f t="shared" si="37"/>
        <v>-1.5625663770890696E-3</v>
      </c>
      <c r="AT31">
        <f t="shared" si="38"/>
        <v>-2.3654399997408149E-3</v>
      </c>
      <c r="AU31">
        <f t="shared" si="39"/>
        <v>-9.232212413412455E-2</v>
      </c>
      <c r="AV31">
        <f t="shared" si="40"/>
        <v>-4.3201890954414068E-2</v>
      </c>
      <c r="AW31">
        <f t="shared" si="41"/>
        <v>4.0503821034857168E-2</v>
      </c>
      <c r="AX31">
        <f t="shared" si="42"/>
        <v>4.3833190297570823E-2</v>
      </c>
      <c r="AY31">
        <f t="shared" si="43"/>
        <v>0.14821829215338944</v>
      </c>
      <c r="AZ31">
        <f t="shared" si="44"/>
        <v>6.4637751511664732E-2</v>
      </c>
      <c r="BA31">
        <f t="shared" si="45"/>
        <v>-5.417600092449959E-2</v>
      </c>
      <c r="BB31">
        <f t="shared" si="46"/>
        <v>-1.42847181705541E-2</v>
      </c>
      <c r="BC31">
        <f t="shared" si="46"/>
        <v>-9.391736398733741E-2</v>
      </c>
      <c r="BG31" s="4">
        <v>45061</v>
      </c>
      <c r="BH31">
        <v>7.4955160376403152</v>
      </c>
      <c r="BI31">
        <v>7.5190628914061</v>
      </c>
      <c r="BJ31">
        <v>7.7481402079654371</v>
      </c>
      <c r="BK31">
        <v>7.97138763269023</v>
      </c>
      <c r="BL31">
        <v>7.9583994078564313</v>
      </c>
      <c r="BM31">
        <v>8.2532424422120165</v>
      </c>
      <c r="BN31">
        <v>9.0190200828098597</v>
      </c>
      <c r="BO31">
        <v>9.4408731364943321</v>
      </c>
      <c r="BP31">
        <v>10.191856089288891</v>
      </c>
      <c r="BQ31">
        <v>10.343290344512512</v>
      </c>
      <c r="BR31">
        <v>10.524624107505321</v>
      </c>
      <c r="BS31">
        <v>10.897212662599131</v>
      </c>
      <c r="BT31">
        <v>11.317265188502844</v>
      </c>
      <c r="BU31">
        <v>13.027093667115386</v>
      </c>
      <c r="BV31">
        <v>10.262482373154636</v>
      </c>
    </row>
    <row r="32" spans="11:74" x14ac:dyDescent="0.25">
      <c r="U32" s="4">
        <f t="shared" si="17"/>
        <v>45058</v>
      </c>
      <c r="V32">
        <f t="shared" ca="1" si="18"/>
        <v>0.55395350255670195</v>
      </c>
      <c r="W32">
        <f t="shared" ca="1" si="19"/>
        <v>1.4446705706952068</v>
      </c>
      <c r="X32">
        <f t="shared" ca="1" si="20"/>
        <v>1.291381355852655</v>
      </c>
      <c r="Y32">
        <f t="shared" ca="1" si="21"/>
        <v>1.2836382771707733</v>
      </c>
      <c r="Z32">
        <f t="shared" ca="1" si="22"/>
        <v>1.0703376998061851</v>
      </c>
      <c r="AA32">
        <f t="shared" ca="1" si="23"/>
        <v>1.37820616950516</v>
      </c>
      <c r="AB32">
        <f t="shared" ca="1" si="24"/>
        <v>2.3976439408450041</v>
      </c>
      <c r="AC32">
        <f t="shared" ca="1" si="25"/>
        <v>2.1462486657657642</v>
      </c>
      <c r="AD32">
        <f t="shared" ca="1" si="26"/>
        <v>2.3204909783769678</v>
      </c>
      <c r="AE32">
        <f t="shared" ca="1" si="27"/>
        <v>1.8680960705721434</v>
      </c>
      <c r="AF32">
        <f t="shared" ca="1" si="28"/>
        <v>1.7093957113319813</v>
      </c>
      <c r="AG32">
        <f t="shared" ca="1" si="29"/>
        <v>1.3440484478900325</v>
      </c>
      <c r="AH32">
        <f t="shared" ca="1" si="30"/>
        <v>1.6329393035470945</v>
      </c>
      <c r="AI32">
        <f t="shared" ca="1" si="31"/>
        <v>2.8182231532375144</v>
      </c>
      <c r="AJ32">
        <f t="shared" ca="1" si="31"/>
        <v>1.2294823244911055</v>
      </c>
      <c r="AN32" s="4">
        <f t="shared" si="32"/>
        <v>45058</v>
      </c>
      <c r="AO32">
        <f t="shared" si="33"/>
        <v>6.7424735128440716E-5</v>
      </c>
      <c r="AP32">
        <f t="shared" si="34"/>
        <v>3.1656316623607239E-3</v>
      </c>
      <c r="AQ32">
        <f t="shared" si="35"/>
        <v>1.6065333009722238E-2</v>
      </c>
      <c r="AR32">
        <f t="shared" si="36"/>
        <v>1.4606515265006337E-2</v>
      </c>
      <c r="AS32">
        <f t="shared" si="37"/>
        <v>2.2788321096811615E-5</v>
      </c>
      <c r="AT32">
        <f t="shared" si="38"/>
        <v>1.0816722765483178E-3</v>
      </c>
      <c r="AU32">
        <f t="shared" si="39"/>
        <v>9.4657399173915024E-2</v>
      </c>
      <c r="AV32">
        <f t="shared" si="40"/>
        <v>-0.19618747202998499</v>
      </c>
      <c r="AW32">
        <f t="shared" si="41"/>
        <v>3.370660856139196E-2</v>
      </c>
      <c r="AX32">
        <f t="shared" si="42"/>
        <v>-2.8517215360457371E-2</v>
      </c>
      <c r="AY32">
        <f t="shared" si="43"/>
        <v>3.481926435734195E-3</v>
      </c>
      <c r="AZ32">
        <f t="shared" si="44"/>
        <v>-2.3790180184391829E-2</v>
      </c>
      <c r="BA32">
        <f t="shared" si="45"/>
        <v>-2.4738993394503694E-2</v>
      </c>
      <c r="BB32">
        <f t="shared" si="46"/>
        <v>-4.5191428657087584E-2</v>
      </c>
      <c r="BC32">
        <f t="shared" si="46"/>
        <v>6.7537697637231275E-2</v>
      </c>
      <c r="BG32" s="4">
        <v>45058</v>
      </c>
      <c r="BH32">
        <v>7.4966591396306015</v>
      </c>
      <c r="BI32">
        <v>7.5013669363439561</v>
      </c>
      <c r="BJ32">
        <v>7.7361823366104794</v>
      </c>
      <c r="BK32">
        <v>7.9637711040616566</v>
      </c>
      <c r="BL32">
        <v>7.9599619742335204</v>
      </c>
      <c r="BM32">
        <v>8.2556078822117573</v>
      </c>
      <c r="BN32">
        <v>9.1113422069439842</v>
      </c>
      <c r="BO32">
        <v>9.4840750274487462</v>
      </c>
      <c r="BP32">
        <v>10.151352268254033</v>
      </c>
      <c r="BQ32">
        <v>10.299457154214942</v>
      </c>
      <c r="BR32">
        <v>10.376405815351932</v>
      </c>
      <c r="BS32">
        <v>10.832574911087466</v>
      </c>
      <c r="BT32">
        <v>11.371441189427344</v>
      </c>
      <c r="BU32">
        <v>13.04137838528594</v>
      </c>
      <c r="BV32">
        <v>10.356399737141974</v>
      </c>
    </row>
    <row r="33" spans="21:74" x14ac:dyDescent="0.25">
      <c r="U33" s="4">
        <f t="shared" si="17"/>
        <v>45057</v>
      </c>
      <c r="V33">
        <f t="shared" ca="1" si="18"/>
        <v>0.55395341584729418</v>
      </c>
      <c r="W33">
        <f t="shared" ca="1" si="19"/>
        <v>1.4446604263776945</v>
      </c>
      <c r="X33">
        <f t="shared" ca="1" si="20"/>
        <v>1.2910956523022592</v>
      </c>
      <c r="Y33">
        <f t="shared" ca="1" si="21"/>
        <v>1.2833647973108979</v>
      </c>
      <c r="Z33">
        <f t="shared" ca="1" si="22"/>
        <v>1.0703369039087667</v>
      </c>
      <c r="AA33">
        <f t="shared" ca="1" si="23"/>
        <v>1.3782050818633151</v>
      </c>
      <c r="AB33">
        <f t="shared" ca="1" si="24"/>
        <v>2.3899684607311764</v>
      </c>
      <c r="AC33">
        <f t="shared" ca="1" si="25"/>
        <v>2.1110954976574607</v>
      </c>
      <c r="AD33">
        <f t="shared" ca="1" si="26"/>
        <v>2.3201464841691144</v>
      </c>
      <c r="AE33">
        <f t="shared" ca="1" si="27"/>
        <v>1.8672979302847088</v>
      </c>
      <c r="AF33">
        <f t="shared" ca="1" si="28"/>
        <v>1.7100875791487438</v>
      </c>
      <c r="AG33">
        <f t="shared" ca="1" si="29"/>
        <v>1.3463842406630846</v>
      </c>
      <c r="AH33">
        <f t="shared" ca="1" si="30"/>
        <v>1.6375486630293408</v>
      </c>
      <c r="AI33">
        <f t="shared" ca="1" si="31"/>
        <v>2.8191354554726678</v>
      </c>
      <c r="AJ33">
        <f t="shared" ca="1" si="31"/>
        <v>1.2245268501344688</v>
      </c>
      <c r="AN33" s="4">
        <f t="shared" si="32"/>
        <v>45057</v>
      </c>
      <c r="AO33">
        <f t="shared" si="33"/>
        <v>-5.0803197247653031E-3</v>
      </c>
      <c r="AP33">
        <f t="shared" si="34"/>
        <v>-7.8185249829942904E-5</v>
      </c>
      <c r="AQ33">
        <f t="shared" si="35"/>
        <v>7.3037393986119525E-3</v>
      </c>
      <c r="AR33">
        <f t="shared" si="36"/>
        <v>1.8675077644267013E-2</v>
      </c>
      <c r="AS33">
        <f t="shared" si="37"/>
        <v>-4.4256985643809088E-3</v>
      </c>
      <c r="AT33">
        <f t="shared" si="38"/>
        <v>-1.7273838965881083E-3</v>
      </c>
      <c r="AU33">
        <f t="shared" si="39"/>
        <v>-0.24520790259074943</v>
      </c>
      <c r="AV33">
        <f t="shared" si="40"/>
        <v>0.14338319000073518</v>
      </c>
      <c r="AW33">
        <f t="shared" si="41"/>
        <v>0.17849729877439202</v>
      </c>
      <c r="AX33">
        <f t="shared" si="42"/>
        <v>0.30295875442756248</v>
      </c>
      <c r="AY33">
        <f t="shared" si="43"/>
        <v>-0.1081200401640281</v>
      </c>
      <c r="AZ33">
        <f t="shared" si="44"/>
        <v>-0.11125262915437339</v>
      </c>
      <c r="BA33">
        <f t="shared" si="45"/>
        <v>-2.1531679073412135E-3</v>
      </c>
      <c r="BB33">
        <f t="shared" si="46"/>
        <v>-7.8114280929630908E-2</v>
      </c>
      <c r="BC33">
        <f t="shared" si="46"/>
        <v>8.0313256900499397E-3</v>
      </c>
      <c r="BG33" s="4">
        <v>45057</v>
      </c>
      <c r="BH33">
        <v>7.496591714895473</v>
      </c>
      <c r="BI33">
        <v>7.4982013046815954</v>
      </c>
      <c r="BJ33">
        <v>7.7201170036007571</v>
      </c>
      <c r="BK33">
        <v>7.9491645887966502</v>
      </c>
      <c r="BL33">
        <v>7.9599391859124236</v>
      </c>
      <c r="BM33">
        <v>8.254526209935209</v>
      </c>
      <c r="BN33">
        <v>9.0166848077700692</v>
      </c>
      <c r="BO33">
        <v>9.6802624994787312</v>
      </c>
      <c r="BP33">
        <v>10.117645659692641</v>
      </c>
      <c r="BQ33">
        <v>10.327974369575399</v>
      </c>
      <c r="BR33">
        <v>10.372923888916198</v>
      </c>
      <c r="BS33">
        <v>10.856365091271858</v>
      </c>
      <c r="BT33">
        <v>11.396180182821848</v>
      </c>
      <c r="BU33">
        <v>13.086569813943028</v>
      </c>
      <c r="BV33">
        <v>10.288862039504743</v>
      </c>
    </row>
    <row r="34" spans="21:74" x14ac:dyDescent="0.25">
      <c r="U34" s="4">
        <f t="shared" si="17"/>
        <v>45056</v>
      </c>
      <c r="V34">
        <f t="shared" ca="1" si="18"/>
        <v>0.55386519966798387</v>
      </c>
      <c r="W34">
        <f t="shared" ca="1" si="19"/>
        <v>1.4446611670055953</v>
      </c>
      <c r="X34">
        <f t="shared" ca="1" si="20"/>
        <v>1.2910586949235869</v>
      </c>
      <c r="Y34">
        <f t="shared" ca="1" si="21"/>
        <v>1.2828854339161071</v>
      </c>
      <c r="Z34">
        <f t="shared" ca="1" si="22"/>
        <v>1.070333873286722</v>
      </c>
      <c r="AA34">
        <f t="shared" ca="1" si="23"/>
        <v>1.3782023251537385</v>
      </c>
      <c r="AB34">
        <f t="shared" ca="1" si="24"/>
        <v>2.3420309405925441</v>
      </c>
      <c r="AC34">
        <f t="shared" ca="1" si="25"/>
        <v>2.0931716654782573</v>
      </c>
      <c r="AD34">
        <f t="shared" ca="1" si="26"/>
        <v>2.2963230620458499</v>
      </c>
      <c r="AE34">
        <f t="shared" ca="1" si="27"/>
        <v>1.7675158158610873</v>
      </c>
      <c r="AF34">
        <f t="shared" ca="1" si="28"/>
        <v>1.7126477605783132</v>
      </c>
      <c r="AG34">
        <f t="shared" ca="1" si="29"/>
        <v>1.3513403359531162</v>
      </c>
      <c r="AH34">
        <f t="shared" ca="1" si="30"/>
        <v>1.6635531099655168</v>
      </c>
      <c r="AI34">
        <f t="shared" ca="1" si="31"/>
        <v>2.8643562971587606</v>
      </c>
      <c r="AJ34">
        <f t="shared" ca="1" si="31"/>
        <v>1.2352528296250986</v>
      </c>
      <c r="AN34" s="4">
        <f t="shared" si="32"/>
        <v>45056</v>
      </c>
      <c r="AO34">
        <f t="shared" si="33"/>
        <v>1.6720346223966231E-3</v>
      </c>
      <c r="AP34">
        <f t="shared" si="34"/>
        <v>9.4566404178486607E-3</v>
      </c>
      <c r="AQ34">
        <f t="shared" si="35"/>
        <v>5.9097215520442781E-2</v>
      </c>
      <c r="AR34">
        <f t="shared" si="36"/>
        <v>-9.1017878374842986E-2</v>
      </c>
      <c r="AS34">
        <f t="shared" si="37"/>
        <v>-0.13688181527959919</v>
      </c>
      <c r="AT34">
        <f t="shared" si="38"/>
        <v>7.1699232668365198E-3</v>
      </c>
      <c r="AU34">
        <f t="shared" si="39"/>
        <v>0.15407491046326349</v>
      </c>
      <c r="AV34">
        <f t="shared" si="40"/>
        <v>5.3400966217640899E-2</v>
      </c>
      <c r="AW34">
        <f t="shared" si="41"/>
        <v>-0.14765190902166125</v>
      </c>
      <c r="AX34">
        <f t="shared" si="42"/>
        <v>-9.4336530297258747E-2</v>
      </c>
      <c r="AY34">
        <f t="shared" si="43"/>
        <v>8.3737235626379913E-2</v>
      </c>
      <c r="AZ34">
        <f t="shared" si="44"/>
        <v>6.3555538305530845E-2</v>
      </c>
      <c r="BA34">
        <f t="shared" si="45"/>
        <v>7.7008910673452391E-2</v>
      </c>
      <c r="BB34">
        <f t="shared" si="46"/>
        <v>0.16333699078208141</v>
      </c>
      <c r="BC34">
        <f t="shared" si="46"/>
        <v>-7.1052636889556098E-2</v>
      </c>
      <c r="BG34" s="4">
        <v>45056</v>
      </c>
      <c r="BH34">
        <v>7.5016720346202383</v>
      </c>
      <c r="BI34">
        <v>7.4982794899314253</v>
      </c>
      <c r="BJ34">
        <v>7.7128132642021452</v>
      </c>
      <c r="BK34">
        <v>7.9304895111523832</v>
      </c>
      <c r="BL34">
        <v>7.9643648844768045</v>
      </c>
      <c r="BM34">
        <v>8.2562535938317971</v>
      </c>
      <c r="BN34">
        <v>9.2618927103608186</v>
      </c>
      <c r="BO34">
        <v>9.536879309477996</v>
      </c>
      <c r="BP34">
        <v>9.9391483609182494</v>
      </c>
      <c r="BQ34">
        <v>10.025015615147836</v>
      </c>
      <c r="BR34">
        <v>10.481043929080226</v>
      </c>
      <c r="BS34">
        <v>10.967617720426231</v>
      </c>
      <c r="BT34">
        <v>11.398333350729189</v>
      </c>
      <c r="BU34">
        <v>13.164684094872658</v>
      </c>
      <c r="BV34">
        <v>10.280830713814693</v>
      </c>
    </row>
    <row r="35" spans="21:74" x14ac:dyDescent="0.25">
      <c r="U35" s="4">
        <f t="shared" si="17"/>
        <v>45051</v>
      </c>
      <c r="V35">
        <f t="shared" ca="1" si="18"/>
        <v>0.55385650956128585</v>
      </c>
      <c r="W35">
        <f t="shared" ca="1" si="19"/>
        <v>1.4446217028300732</v>
      </c>
      <c r="X35">
        <f t="shared" ca="1" si="20"/>
        <v>1.2892278517432205</v>
      </c>
      <c r="Y35">
        <f t="shared" ca="1" si="21"/>
        <v>1.2901980251435599</v>
      </c>
      <c r="Z35">
        <f t="shared" ca="1" si="22"/>
        <v>1.0976802186785759</v>
      </c>
      <c r="AA35">
        <f t="shared" ca="1" si="23"/>
        <v>1.5284628148586938</v>
      </c>
      <c r="AB35">
        <f t="shared" ca="1" si="24"/>
        <v>2.3321831013149712</v>
      </c>
      <c r="AC35">
        <f t="shared" ca="1" si="25"/>
        <v>2.0997481024304934</v>
      </c>
      <c r="AD35">
        <f t="shared" ca="1" si="26"/>
        <v>2.2799279170325435</v>
      </c>
      <c r="AE35">
        <f t="shared" ca="1" si="27"/>
        <v>1.7628285759632281</v>
      </c>
      <c r="AF35">
        <f t="shared" ca="1" si="28"/>
        <v>1.7038167497024927</v>
      </c>
      <c r="AG35">
        <f t="shared" ca="1" si="29"/>
        <v>1.3452464530986852</v>
      </c>
      <c r="AH35">
        <f t="shared" ca="1" si="30"/>
        <v>1.6565820033431395</v>
      </c>
      <c r="AI35">
        <f t="shared" ca="1" si="31"/>
        <v>2.8485587456265438</v>
      </c>
      <c r="AJ35">
        <f t="shared" ca="1" si="31"/>
        <v>1.2380175477561066</v>
      </c>
      <c r="AN35" s="4">
        <f t="shared" si="32"/>
        <v>45051</v>
      </c>
      <c r="AO35">
        <f t="shared" si="33"/>
        <v>0</v>
      </c>
      <c r="AP35">
        <f t="shared" si="34"/>
        <v>1.1233637359220339E-3</v>
      </c>
      <c r="AQ35">
        <f t="shared" si="35"/>
        <v>2.2546512086774051E-2</v>
      </c>
      <c r="AR35">
        <f t="shared" si="36"/>
        <v>-4.346109383019936E-3</v>
      </c>
      <c r="AS35">
        <f t="shared" si="37"/>
        <v>-6.4257258302280462E-3</v>
      </c>
      <c r="AT35">
        <f t="shared" si="38"/>
        <v>-4.8309097029353154E-4</v>
      </c>
      <c r="AU35">
        <f t="shared" si="39"/>
        <v>-2.173614287104364E-2</v>
      </c>
      <c r="AV35">
        <f t="shared" si="40"/>
        <v>-6.6084794787867551E-2</v>
      </c>
      <c r="AW35">
        <f t="shared" si="41"/>
        <v>6.3866941220624085E-2</v>
      </c>
      <c r="AX35">
        <f t="shared" si="42"/>
        <v>-5.080032499646947E-3</v>
      </c>
      <c r="AY35">
        <f t="shared" si="43"/>
        <v>-2.0990265025666588E-2</v>
      </c>
      <c r="AZ35">
        <f t="shared" si="44"/>
        <v>-5.0496826182076404E-2</v>
      </c>
      <c r="BA35">
        <f t="shared" si="45"/>
        <v>-1.8225865157649679E-2</v>
      </c>
      <c r="BB35">
        <f t="shared" si="46"/>
        <v>-7.3101540329556514E-2</v>
      </c>
      <c r="BC35">
        <f t="shared" si="46"/>
        <v>8.5353829286205496E-2</v>
      </c>
      <c r="BG35" s="4">
        <v>45051</v>
      </c>
      <c r="BH35">
        <v>7.4999999999978417</v>
      </c>
      <c r="BI35">
        <v>7.4888228495135767</v>
      </c>
      <c r="BJ35">
        <v>7.6537160486817024</v>
      </c>
      <c r="BK35">
        <v>8.0215073895272262</v>
      </c>
      <c r="BL35">
        <v>8.1012466997564037</v>
      </c>
      <c r="BM35">
        <v>8.2490836705649606</v>
      </c>
      <c r="BN35">
        <v>9.1078177998975551</v>
      </c>
      <c r="BO35">
        <v>9.4834783432603551</v>
      </c>
      <c r="BP35">
        <v>10.086800269939911</v>
      </c>
      <c r="BQ35">
        <v>10.119352145445095</v>
      </c>
      <c r="BR35">
        <v>10.397306693453846</v>
      </c>
      <c r="BS35">
        <v>10.9040621821207</v>
      </c>
      <c r="BT35">
        <v>11.321324440055736</v>
      </c>
      <c r="BU35">
        <v>13.001347104090577</v>
      </c>
      <c r="BV35">
        <v>10.351883350704249</v>
      </c>
    </row>
    <row r="36" spans="21:74" x14ac:dyDescent="0.25">
      <c r="U36" s="4">
        <f t="shared" si="17"/>
        <v>45050</v>
      </c>
      <c r="V36">
        <f t="shared" ca="1" si="18"/>
        <v>0.55849603737931619</v>
      </c>
      <c r="W36">
        <f t="shared" ca="1" si="19"/>
        <v>1.5773839563633556</v>
      </c>
      <c r="X36">
        <f t="shared" ca="1" si="20"/>
        <v>1.7999916835933314</v>
      </c>
      <c r="Y36">
        <f t="shared" ca="1" si="21"/>
        <v>1.3181798938734315</v>
      </c>
      <c r="Z36">
        <f t="shared" ca="1" si="22"/>
        <v>1.0983790731421661</v>
      </c>
      <c r="AA36">
        <f t="shared" ca="1" si="23"/>
        <v>1.5376820162856548</v>
      </c>
      <c r="AB36">
        <f t="shared" ca="1" si="24"/>
        <v>2.3420798395556695</v>
      </c>
      <c r="AC36">
        <f t="shared" ca="1" si="25"/>
        <v>2.0979633801734461</v>
      </c>
      <c r="AD36">
        <f t="shared" ca="1" si="26"/>
        <v>2.2810932507876385</v>
      </c>
      <c r="AE36">
        <f t="shared" ca="1" si="27"/>
        <v>1.814648531824907</v>
      </c>
      <c r="AF36">
        <f t="shared" ca="1" si="28"/>
        <v>1.7345494085095747</v>
      </c>
      <c r="AG36">
        <f t="shared" ca="1" si="29"/>
        <v>1.3470014319957444</v>
      </c>
      <c r="AH36">
        <f t="shared" ca="1" si="30"/>
        <v>1.6656203942686398</v>
      </c>
      <c r="AI36">
        <f t="shared" ca="1" si="31"/>
        <v>2.8496011453925014</v>
      </c>
      <c r="AJ36">
        <f t="shared" ca="1" si="31"/>
        <v>1.2264588994362802</v>
      </c>
      <c r="AN36" s="4">
        <f t="shared" si="32"/>
        <v>45050</v>
      </c>
      <c r="AO36">
        <f t="shared" si="33"/>
        <v>-1.5412014485374215E-3</v>
      </c>
      <c r="AP36">
        <f t="shared" si="34"/>
        <v>3.3394309539858114E-5</v>
      </c>
      <c r="AQ36">
        <f t="shared" si="35"/>
        <v>6.9873867419856239E-3</v>
      </c>
      <c r="AR36">
        <f t="shared" si="36"/>
        <v>1.3339102419784865E-4</v>
      </c>
      <c r="AS36">
        <f t="shared" si="37"/>
        <v>1.2434436500807777E-2</v>
      </c>
      <c r="AT36">
        <f t="shared" si="38"/>
        <v>-1.8769118859118805E-4</v>
      </c>
      <c r="AU36">
        <f t="shared" si="39"/>
        <v>-4.327549172411338E-2</v>
      </c>
      <c r="AV36">
        <f t="shared" si="40"/>
        <v>-5.1147149968011618E-2</v>
      </c>
      <c r="AW36">
        <f t="shared" si="41"/>
        <v>7.8035656493225858E-2</v>
      </c>
      <c r="AX36">
        <f t="shared" si="42"/>
        <v>0.10312493241415588</v>
      </c>
      <c r="AY36">
        <f t="shared" si="43"/>
        <v>-4.2960328745843768E-2</v>
      </c>
      <c r="AZ36">
        <f t="shared" si="44"/>
        <v>1.0215824579383082E-2</v>
      </c>
      <c r="BA36">
        <f t="shared" si="45"/>
        <v>-3.1516886277080047E-2</v>
      </c>
      <c r="BB36">
        <f t="shared" si="46"/>
        <v>-4.4537349658391179E-2</v>
      </c>
      <c r="BC36">
        <f t="shared" si="46"/>
        <v>-1.0037610648225836E-3</v>
      </c>
      <c r="BG36" s="4">
        <v>45050</v>
      </c>
      <c r="BH36">
        <v>7.4999999999978417</v>
      </c>
      <c r="BI36">
        <v>7.4876994857776547</v>
      </c>
      <c r="BJ36">
        <v>7.6311695365949284</v>
      </c>
      <c r="BK36">
        <v>8.0258534989102461</v>
      </c>
      <c r="BL36">
        <v>8.1076724255866317</v>
      </c>
      <c r="BM36">
        <v>8.2495667615352541</v>
      </c>
      <c r="BN36">
        <v>9.1295539427685988</v>
      </c>
      <c r="BO36">
        <v>9.5495631380482227</v>
      </c>
      <c r="BP36">
        <v>10.022933328719287</v>
      </c>
      <c r="BQ36">
        <v>10.124432177944742</v>
      </c>
      <c r="BR36">
        <v>10.418296958479512</v>
      </c>
      <c r="BS36">
        <v>10.954559008302777</v>
      </c>
      <c r="BT36">
        <v>11.339550305213386</v>
      </c>
      <c r="BU36">
        <v>13.074448644420134</v>
      </c>
      <c r="BV36">
        <v>10.266529521418043</v>
      </c>
    </row>
    <row r="37" spans="21:74" x14ac:dyDescent="0.25">
      <c r="U37" s="4">
        <f t="shared" si="17"/>
        <v>45049</v>
      </c>
      <c r="V37">
        <f t="shared" ca="1" si="18"/>
        <v>0.55848122504070929</v>
      </c>
      <c r="W37">
        <f t="shared" ca="1" si="19"/>
        <v>1.5796765883023058</v>
      </c>
      <c r="X37">
        <f t="shared" ca="1" si="20"/>
        <v>1.799834947402535</v>
      </c>
      <c r="Y37">
        <f t="shared" ca="1" si="21"/>
        <v>1.3183039121482725</v>
      </c>
      <c r="Z37">
        <f t="shared" ca="1" si="22"/>
        <v>1.0981793853623685</v>
      </c>
      <c r="AA37">
        <f t="shared" ca="1" si="23"/>
        <v>1.5376756301125365</v>
      </c>
      <c r="AB37">
        <f t="shared" ca="1" si="24"/>
        <v>2.3874613411644869</v>
      </c>
      <c r="AC37">
        <f t="shared" ca="1" si="25"/>
        <v>2.0958288645070358</v>
      </c>
      <c r="AD37">
        <f t="shared" ca="1" si="26"/>
        <v>2.2935954440012729</v>
      </c>
      <c r="AE37">
        <f t="shared" ca="1" si="27"/>
        <v>1.8069233276352619</v>
      </c>
      <c r="AF37">
        <f t="shared" ca="1" si="28"/>
        <v>1.7400531804070964</v>
      </c>
      <c r="AG37">
        <f t="shared" ca="1" si="29"/>
        <v>1.3481950765458246</v>
      </c>
      <c r="AH37">
        <f t="shared" ca="1" si="30"/>
        <v>1.6736527708944042</v>
      </c>
      <c r="AI37">
        <f t="shared" ca="1" si="31"/>
        <v>2.8583953274640419</v>
      </c>
      <c r="AJ37">
        <f t="shared" ca="1" si="31"/>
        <v>1.2288848773510384</v>
      </c>
      <c r="AN37" s="4">
        <f t="shared" si="32"/>
        <v>45049</v>
      </c>
      <c r="AO37">
        <f t="shared" si="33"/>
        <v>1.5412014485374215E-3</v>
      </c>
      <c r="AP37">
        <f t="shared" si="34"/>
        <v>3.2735062882593979E-5</v>
      </c>
      <c r="AQ37">
        <f t="shared" si="35"/>
        <v>6.9300282061757201E-3</v>
      </c>
      <c r="AR37">
        <f t="shared" si="36"/>
        <v>-9.6504429203392306E-4</v>
      </c>
      <c r="AS37">
        <f t="shared" si="37"/>
        <v>1.5227736937184488E-2</v>
      </c>
      <c r="AT37">
        <f t="shared" si="38"/>
        <v>-3.3997384907280548E-6</v>
      </c>
      <c r="AU37">
        <f t="shared" si="39"/>
        <v>-8.6056211270353344E-3</v>
      </c>
      <c r="AV37">
        <f t="shared" si="40"/>
        <v>-3.0138111876244267E-2</v>
      </c>
      <c r="AW37">
        <f t="shared" si="41"/>
        <v>-5.0203637184663918E-2</v>
      </c>
      <c r="AX37">
        <f t="shared" si="42"/>
        <v>-3.7761450999296287E-2</v>
      </c>
      <c r="AY37">
        <f t="shared" si="43"/>
        <v>8.033351992953186E-3</v>
      </c>
      <c r="AZ37">
        <f t="shared" si="44"/>
        <v>2.1228868112963539E-3</v>
      </c>
      <c r="BA37">
        <f t="shared" si="45"/>
        <v>6.6289856836743155E-3</v>
      </c>
      <c r="BB37">
        <f t="shared" si="46"/>
        <v>1.0548202612437052E-2</v>
      </c>
      <c r="BC37">
        <f t="shared" si="46"/>
        <v>9.1694029243925002E-3</v>
      </c>
      <c r="BG37" s="4">
        <v>45049</v>
      </c>
      <c r="BH37">
        <v>7.5015412014463791</v>
      </c>
      <c r="BI37">
        <v>7.4876660914681148</v>
      </c>
      <c r="BJ37">
        <v>7.6241821498529427</v>
      </c>
      <c r="BK37">
        <v>8.0257201078860483</v>
      </c>
      <c r="BL37">
        <v>8.0952379890858239</v>
      </c>
      <c r="BM37">
        <v>8.2497544527238453</v>
      </c>
      <c r="BN37">
        <v>9.1728294344927122</v>
      </c>
      <c r="BO37">
        <v>9.6007102880162343</v>
      </c>
      <c r="BP37">
        <v>9.9448976722260607</v>
      </c>
      <c r="BQ37">
        <v>10.021307245530586</v>
      </c>
      <c r="BR37">
        <v>10.461257287225356</v>
      </c>
      <c r="BS37">
        <v>10.944343183723394</v>
      </c>
      <c r="BT37">
        <v>11.371067191490466</v>
      </c>
      <c r="BU37">
        <v>13.118985994078525</v>
      </c>
      <c r="BV37">
        <v>10.267533282482866</v>
      </c>
    </row>
    <row r="38" spans="21:74" x14ac:dyDescent="0.25">
      <c r="U38" s="4">
        <f t="shared" si="17"/>
        <v>45048</v>
      </c>
      <c r="V38">
        <f t="shared" ca="1" si="18"/>
        <v>0.55847787589043307</v>
      </c>
      <c r="W38">
        <f t="shared" ca="1" si="19"/>
        <v>1.5822692648764258</v>
      </c>
      <c r="X38">
        <f t="shared" ca="1" si="20"/>
        <v>1.799676119857557</v>
      </c>
      <c r="Y38">
        <f t="shared" ca="1" si="21"/>
        <v>1.3183078453640433</v>
      </c>
      <c r="Z38">
        <f t="shared" ca="1" si="22"/>
        <v>1.0977924135183625</v>
      </c>
      <c r="AA38">
        <f t="shared" ca="1" si="23"/>
        <v>1.5376653001881546</v>
      </c>
      <c r="AB38">
        <f t="shared" ca="1" si="24"/>
        <v>2.3935195024183447</v>
      </c>
      <c r="AC38">
        <f t="shared" ca="1" si="25"/>
        <v>2.1064696755714811</v>
      </c>
      <c r="AD38">
        <f t="shared" ca="1" si="26"/>
        <v>2.3000392567089389</v>
      </c>
      <c r="AE38">
        <f t="shared" ca="1" si="27"/>
        <v>1.8061132159945461</v>
      </c>
      <c r="AF38">
        <f t="shared" ca="1" si="28"/>
        <v>1.7398022148664112</v>
      </c>
      <c r="AG38">
        <f t="shared" ca="1" si="29"/>
        <v>1.348154411439604</v>
      </c>
      <c r="AH38">
        <f t="shared" ca="1" si="30"/>
        <v>1.673803933749493</v>
      </c>
      <c r="AI38">
        <f t="shared" ca="1" si="31"/>
        <v>2.8584480042818514</v>
      </c>
      <c r="AJ38">
        <f t="shared" ca="1" si="31"/>
        <v>1.2286672096081348</v>
      </c>
      <c r="AN38" s="4">
        <f t="shared" si="32"/>
        <v>45048</v>
      </c>
      <c r="AO38">
        <f t="shared" si="33"/>
        <v>0</v>
      </c>
      <c r="AP38">
        <f t="shared" si="34"/>
        <v>2.5666928377576781E-2</v>
      </c>
      <c r="AQ38">
        <f t="shared" si="35"/>
        <v>-9.4431913929660105E-2</v>
      </c>
      <c r="AR38">
        <f t="shared" si="36"/>
        <v>7.0150080347127997E-2</v>
      </c>
      <c r="AS38">
        <f t="shared" si="37"/>
        <v>2.8560203655247918E-2</v>
      </c>
      <c r="AT38">
        <f t="shared" si="38"/>
        <v>6.2446429755169675E-3</v>
      </c>
      <c r="AU38">
        <f t="shared" si="39"/>
        <v>1.4246988319866816E-2</v>
      </c>
      <c r="AV38">
        <f t="shared" si="40"/>
        <v>-0.11248958757425953</v>
      </c>
      <c r="AW38">
        <f t="shared" si="41"/>
        <v>-0.17506583330917458</v>
      </c>
      <c r="AX38">
        <f t="shared" si="42"/>
        <v>-0.11853152659710986</v>
      </c>
      <c r="AY38">
        <f t="shared" si="43"/>
        <v>3.9569462384351439E-2</v>
      </c>
      <c r="AZ38">
        <f t="shared" si="44"/>
        <v>2.5057600967759441E-2</v>
      </c>
      <c r="BA38">
        <f t="shared" si="45"/>
        <v>6.5915671607296389E-2</v>
      </c>
      <c r="BB38">
        <f t="shared" si="46"/>
        <v>0.19591180456766111</v>
      </c>
      <c r="BC38">
        <f t="shared" si="46"/>
        <v>-0.10486090310579854</v>
      </c>
      <c r="BG38" s="4">
        <v>45048</v>
      </c>
      <c r="BH38">
        <v>7.4999999999978417</v>
      </c>
      <c r="BI38">
        <v>7.4876333564052322</v>
      </c>
      <c r="BJ38">
        <v>7.617252121646767</v>
      </c>
      <c r="BK38">
        <v>8.0266851521780822</v>
      </c>
      <c r="BL38">
        <v>8.0800102521486394</v>
      </c>
      <c r="BM38">
        <v>8.2497578524623361</v>
      </c>
      <c r="BN38">
        <v>9.1814350556197475</v>
      </c>
      <c r="BO38">
        <v>9.6308483998924785</v>
      </c>
      <c r="BP38">
        <v>9.9951013094107246</v>
      </c>
      <c r="BQ38">
        <v>10.059068696529883</v>
      </c>
      <c r="BR38">
        <v>10.453223935232403</v>
      </c>
      <c r="BS38">
        <v>10.942220296912097</v>
      </c>
      <c r="BT38">
        <v>11.364438205806792</v>
      </c>
      <c r="BU38">
        <v>13.108437791466088</v>
      </c>
      <c r="BV38">
        <v>10.258363879558473</v>
      </c>
    </row>
    <row r="39" spans="21:74" x14ac:dyDescent="0.25">
      <c r="U39" s="4">
        <f t="shared" si="17"/>
        <v>45044</v>
      </c>
      <c r="V39">
        <f t="shared" ca="1" si="18"/>
        <v>0.55858168829018406</v>
      </c>
      <c r="W39">
        <f t="shared" ca="1" si="19"/>
        <v>1.5818872612158406</v>
      </c>
      <c r="X39">
        <f t="shared" ca="1" si="20"/>
        <v>1.7916723788797029</v>
      </c>
      <c r="Y39">
        <f t="shared" ca="1" si="21"/>
        <v>1.310619253563273</v>
      </c>
      <c r="Z39">
        <f t="shared" ca="1" si="22"/>
        <v>1.0960059854004518</v>
      </c>
      <c r="AA39">
        <f t="shared" ca="1" si="23"/>
        <v>1.537541969595041</v>
      </c>
      <c r="AB39">
        <f t="shared" ca="1" si="24"/>
        <v>2.4036183168750935</v>
      </c>
      <c r="AC39">
        <f t="shared" ca="1" si="25"/>
        <v>2.1067565148295277</v>
      </c>
      <c r="AD39">
        <f t="shared" ca="1" si="26"/>
        <v>2.299851972018701</v>
      </c>
      <c r="AE39">
        <f t="shared" ca="1" si="27"/>
        <v>1.8059656149602024</v>
      </c>
      <c r="AF39">
        <f t="shared" ca="1" si="28"/>
        <v>1.7471025953484334</v>
      </c>
      <c r="AG39">
        <f t="shared" ca="1" si="29"/>
        <v>1.3511273285355065</v>
      </c>
      <c r="AH39">
        <f t="shared" ca="1" si="30"/>
        <v>1.6809596770023409</v>
      </c>
      <c r="AI39">
        <f t="shared" ca="1" si="31"/>
        <v>2.8586442501828024</v>
      </c>
      <c r="AJ39">
        <f t="shared" ca="1" si="31"/>
        <v>1.2124401654764239</v>
      </c>
      <c r="AN39" s="4">
        <f t="shared" si="32"/>
        <v>45044</v>
      </c>
      <c r="AO39">
        <f t="shared" si="33"/>
        <v>-4.6506792226921334E-3</v>
      </c>
      <c r="AP39">
        <f t="shared" si="34"/>
        <v>3.6093565728423371E-3</v>
      </c>
      <c r="AQ39">
        <f t="shared" si="35"/>
        <v>7.4925883200016585E-3</v>
      </c>
      <c r="AR39">
        <f t="shared" si="36"/>
        <v>2.531541496179468E-2</v>
      </c>
      <c r="AS39">
        <f t="shared" si="37"/>
        <v>-0.27123021244164214</v>
      </c>
      <c r="AT39">
        <f t="shared" si="38"/>
        <v>-5.9726237497059742E-3</v>
      </c>
      <c r="AU39">
        <f t="shared" si="39"/>
        <v>1.2780798621658818E-2</v>
      </c>
      <c r="AV39">
        <f t="shared" si="40"/>
        <v>-8.5943304513280694E-2</v>
      </c>
      <c r="AW39">
        <f t="shared" si="41"/>
        <v>-8.3004366130511542E-2</v>
      </c>
      <c r="AX39">
        <f t="shared" si="42"/>
        <v>-0.1828740730080991</v>
      </c>
      <c r="AY39">
        <f t="shared" si="43"/>
        <v>-3.4612656662694974E-2</v>
      </c>
      <c r="AZ39">
        <f t="shared" si="44"/>
        <v>7.9225419353308624E-2</v>
      </c>
      <c r="BA39">
        <f t="shared" si="45"/>
        <v>8.2752777135430833E-2</v>
      </c>
      <c r="BB39">
        <f t="shared" si="46"/>
        <v>0.15225070818161157</v>
      </c>
      <c r="BC39">
        <f t="shared" si="46"/>
        <v>7.2644752749042141E-2</v>
      </c>
      <c r="BG39" s="4">
        <v>45044</v>
      </c>
      <c r="BH39">
        <v>7.4999999999978417</v>
      </c>
      <c r="BI39">
        <v>7.4619664280276554</v>
      </c>
      <c r="BJ39">
        <v>7.7116840355764271</v>
      </c>
      <c r="BK39">
        <v>7.9565350718309542</v>
      </c>
      <c r="BL39">
        <v>8.0514500484933915</v>
      </c>
      <c r="BM39">
        <v>8.2435132094868191</v>
      </c>
      <c r="BN39">
        <v>9.1671880672998807</v>
      </c>
      <c r="BO39">
        <v>9.7433379874667381</v>
      </c>
      <c r="BP39">
        <v>10.170167142719899</v>
      </c>
      <c r="BQ39">
        <v>10.177600223126992</v>
      </c>
      <c r="BR39">
        <v>10.413654472848052</v>
      </c>
      <c r="BS39">
        <v>10.917162695944338</v>
      </c>
      <c r="BT39">
        <v>11.298522534199495</v>
      </c>
      <c r="BU39">
        <v>12.912525986898427</v>
      </c>
      <c r="BV39">
        <v>10.363224782664272</v>
      </c>
    </row>
    <row r="40" spans="21:74" x14ac:dyDescent="0.25">
      <c r="U40" s="4">
        <f t="shared" si="17"/>
        <v>45043</v>
      </c>
      <c r="V40">
        <f t="shared" ca="1" si="18"/>
        <v>0.55854040729851773</v>
      </c>
      <c r="W40">
        <f t="shared" ca="1" si="19"/>
        <v>1.583971352977757</v>
      </c>
      <c r="X40">
        <f t="shared" ca="1" si="20"/>
        <v>1.7922951867960359</v>
      </c>
      <c r="Y40">
        <f t="shared" ca="1" si="21"/>
        <v>1.3119438118559485</v>
      </c>
      <c r="Z40">
        <f t="shared" ca="1" si="22"/>
        <v>0.96014027989501938</v>
      </c>
      <c r="AA40">
        <f t="shared" ca="1" si="23"/>
        <v>1.5375387682249804</v>
      </c>
      <c r="AB40">
        <f t="shared" ca="1" si="24"/>
        <v>2.4033645039138709</v>
      </c>
      <c r="AC40">
        <f t="shared" ca="1" si="25"/>
        <v>2.1018815653829974</v>
      </c>
      <c r="AD40">
        <f t="shared" ca="1" si="26"/>
        <v>2.3005043619846499</v>
      </c>
      <c r="AE40">
        <f t="shared" ca="1" si="27"/>
        <v>1.7769659377281057</v>
      </c>
      <c r="AF40">
        <f t="shared" ca="1" si="28"/>
        <v>1.7468572332196566</v>
      </c>
      <c r="AG40">
        <f t="shared" ca="1" si="29"/>
        <v>1.3434950089682594</v>
      </c>
      <c r="AH40">
        <f t="shared" ca="1" si="30"/>
        <v>1.6733651510573238</v>
      </c>
      <c r="AI40">
        <f t="shared" ca="1" si="31"/>
        <v>2.8452219395845288</v>
      </c>
      <c r="AJ40">
        <f t="shared" ca="1" si="31"/>
        <v>1.2049633698207354</v>
      </c>
      <c r="AN40" s="4">
        <f t="shared" si="32"/>
        <v>45043</v>
      </c>
      <c r="AO40">
        <f t="shared" si="33"/>
        <v>5.6198851602040634E-4</v>
      </c>
      <c r="AP40">
        <f t="shared" si="34"/>
        <v>2.1363279301134241E-4</v>
      </c>
      <c r="AQ40">
        <f t="shared" si="35"/>
        <v>1.5453458597880498E-2</v>
      </c>
      <c r="AR40">
        <f t="shared" si="36"/>
        <v>-4.9686247494129532E-4</v>
      </c>
      <c r="AS40">
        <f t="shared" si="37"/>
        <v>2.345109433266046E-3</v>
      </c>
      <c r="AT40">
        <f t="shared" si="38"/>
        <v>9.5151213828081893E-4</v>
      </c>
      <c r="AU40">
        <f t="shared" si="39"/>
        <v>-8.179016721162391E-2</v>
      </c>
      <c r="AV40">
        <f t="shared" si="40"/>
        <v>-3.2456855873720158E-2</v>
      </c>
      <c r="AW40">
        <f t="shared" si="41"/>
        <v>-1.9945307439318327E-2</v>
      </c>
      <c r="AX40">
        <f t="shared" si="42"/>
        <v>-2.8295052740689997E-2</v>
      </c>
      <c r="AY40">
        <f t="shared" si="43"/>
        <v>-4.6363646529767877E-2</v>
      </c>
      <c r="AZ40">
        <f t="shared" si="44"/>
        <v>-4.6172623158275528E-2</v>
      </c>
      <c r="BA40">
        <f t="shared" si="45"/>
        <v>-6.4663739574330137E-2</v>
      </c>
      <c r="BB40">
        <f t="shared" si="46"/>
        <v>-8.8413869813397383E-2</v>
      </c>
      <c r="BC40">
        <f t="shared" si="46"/>
        <v>-4.318813375348185E-2</v>
      </c>
      <c r="BG40" s="4">
        <v>45043</v>
      </c>
      <c r="BH40">
        <v>7.5046506792205339</v>
      </c>
      <c r="BI40">
        <v>7.4583570714548131</v>
      </c>
      <c r="BJ40">
        <v>7.7041914472564255</v>
      </c>
      <c r="BK40">
        <v>7.9312196568691595</v>
      </c>
      <c r="BL40">
        <v>8.3226802609350337</v>
      </c>
      <c r="BM40">
        <v>8.2494858332365251</v>
      </c>
      <c r="BN40">
        <v>9.1544072686782219</v>
      </c>
      <c r="BO40">
        <v>9.8292812919800188</v>
      </c>
      <c r="BP40">
        <v>10.253171508850411</v>
      </c>
      <c r="BQ40">
        <v>10.360474296135092</v>
      </c>
      <c r="BR40">
        <v>10.448267129510747</v>
      </c>
      <c r="BS40">
        <v>10.837937276591029</v>
      </c>
      <c r="BT40">
        <v>11.215769757064065</v>
      </c>
      <c r="BU40">
        <v>12.760275278716815</v>
      </c>
      <c r="BV40">
        <v>10.29058002991523</v>
      </c>
    </row>
    <row r="41" spans="21:74" x14ac:dyDescent="0.25">
      <c r="U41" s="4">
        <f t="shared" si="17"/>
        <v>45042</v>
      </c>
      <c r="V41">
        <f t="shared" ca="1" si="18"/>
        <v>0.55854038952593654</v>
      </c>
      <c r="W41">
        <f t="shared" ca="1" si="19"/>
        <v>1.5839638428875791</v>
      </c>
      <c r="X41">
        <f t="shared" ca="1" si="20"/>
        <v>1.7919821233494488</v>
      </c>
      <c r="Y41">
        <f t="shared" ca="1" si="21"/>
        <v>1.3120771287818631</v>
      </c>
      <c r="Z41">
        <f t="shared" ca="1" si="22"/>
        <v>0.96017915688112698</v>
      </c>
      <c r="AA41">
        <f t="shared" ca="1" si="23"/>
        <v>1.5375175781975006</v>
      </c>
      <c r="AB41">
        <f t="shared" ca="1" si="24"/>
        <v>2.4041366246925473</v>
      </c>
      <c r="AC41">
        <f t="shared" ca="1" si="25"/>
        <v>2.1026550575260017</v>
      </c>
      <c r="AD41">
        <f t="shared" ca="1" si="26"/>
        <v>2.3084174178411079</v>
      </c>
      <c r="AE41">
        <f t="shared" ca="1" si="27"/>
        <v>1.7823870082210536</v>
      </c>
      <c r="AF41">
        <f t="shared" ca="1" si="28"/>
        <v>1.7456226844027629</v>
      </c>
      <c r="AG41">
        <f t="shared" ca="1" si="29"/>
        <v>1.3447283108673342</v>
      </c>
      <c r="AH41">
        <f t="shared" ca="1" si="30"/>
        <v>1.6740080786104732</v>
      </c>
      <c r="AI41">
        <f t="shared" ca="1" si="31"/>
        <v>2.8579772374382659</v>
      </c>
      <c r="AJ41">
        <f t="shared" ca="1" si="31"/>
        <v>1.2064902015087144</v>
      </c>
      <c r="AN41" s="4">
        <f t="shared" si="32"/>
        <v>45042</v>
      </c>
      <c r="AO41">
        <f t="shared" si="33"/>
        <v>-3.6735820141409192E-4</v>
      </c>
      <c r="AP41">
        <f t="shared" si="34"/>
        <v>2.1027895202863078E-4</v>
      </c>
      <c r="AQ41">
        <f t="shared" si="35"/>
        <v>1.5472933873272865E-2</v>
      </c>
      <c r="AR41">
        <f t="shared" si="36"/>
        <v>-8.6115784825313568E-4</v>
      </c>
      <c r="AS41">
        <f t="shared" si="37"/>
        <v>6.2362747272892705E-4</v>
      </c>
      <c r="AT41">
        <f t="shared" si="38"/>
        <v>-7.1133790577881939E-4</v>
      </c>
      <c r="AU41">
        <f t="shared" si="39"/>
        <v>-2.1510319172115544E-2</v>
      </c>
      <c r="AV41">
        <f t="shared" si="40"/>
        <v>-1.6611395839712273E-2</v>
      </c>
      <c r="AW41">
        <f t="shared" si="41"/>
        <v>-4.8529589994682709E-2</v>
      </c>
      <c r="AX41">
        <f t="shared" si="42"/>
        <v>-0.15438085312844407</v>
      </c>
      <c r="AY41">
        <f t="shared" si="43"/>
        <v>-4.1054989418531918E-2</v>
      </c>
      <c r="AZ41">
        <f t="shared" si="44"/>
        <v>1.6976842097225386E-2</v>
      </c>
      <c r="BA41">
        <f t="shared" si="45"/>
        <v>-6.6138221398485797E-2</v>
      </c>
      <c r="BB41">
        <f t="shared" si="46"/>
        <v>-8.6792177617001087E-2</v>
      </c>
      <c r="BC41">
        <f t="shared" si="46"/>
        <v>-2.9527421618102068E-2</v>
      </c>
      <c r="BG41" s="4">
        <v>45042</v>
      </c>
      <c r="BH41">
        <v>7.5040886907045135</v>
      </c>
      <c r="BI41">
        <v>7.4581434386618017</v>
      </c>
      <c r="BJ41">
        <v>7.688737988658545</v>
      </c>
      <c r="BK41">
        <v>7.9317165193441008</v>
      </c>
      <c r="BL41">
        <v>8.3203351515017676</v>
      </c>
      <c r="BM41">
        <v>8.2485343210982442</v>
      </c>
      <c r="BN41">
        <v>9.2361974358898458</v>
      </c>
      <c r="BO41">
        <v>9.8617381478537389</v>
      </c>
      <c r="BP41">
        <v>10.273116816289729</v>
      </c>
      <c r="BQ41">
        <v>10.388769348875782</v>
      </c>
      <c r="BR41">
        <v>10.494630776040514</v>
      </c>
      <c r="BS41">
        <v>10.884109899749305</v>
      </c>
      <c r="BT41">
        <v>11.280433496638395</v>
      </c>
      <c r="BU41">
        <v>12.848689148530212</v>
      </c>
      <c r="BV41">
        <v>10.333768163668712</v>
      </c>
    </row>
    <row r="42" spans="21:74" x14ac:dyDescent="0.25">
      <c r="U42" s="4">
        <f t="shared" si="17"/>
        <v>45041</v>
      </c>
      <c r="V42">
        <f t="shared" ca="1" si="18"/>
        <v>0.5587282867580361</v>
      </c>
      <c r="W42">
        <f t="shared" ca="1" si="19"/>
        <v>1.585969477649809</v>
      </c>
      <c r="X42">
        <f t="shared" ca="1" si="20"/>
        <v>1.7916955871587978</v>
      </c>
      <c r="Y42">
        <f t="shared" ca="1" si="21"/>
        <v>1.3122047643883639</v>
      </c>
      <c r="Z42">
        <f t="shared" ca="1" si="22"/>
        <v>0.9602142070830374</v>
      </c>
      <c r="AA42">
        <f t="shared" ca="1" si="23"/>
        <v>1.5375095392759117</v>
      </c>
      <c r="AB42">
        <f t="shared" ca="1" si="24"/>
        <v>2.4103456285680527</v>
      </c>
      <c r="AC42">
        <f t="shared" ca="1" si="25"/>
        <v>2.1024051753828168</v>
      </c>
      <c r="AD42">
        <f t="shared" ca="1" si="26"/>
        <v>2.3076465434250495</v>
      </c>
      <c r="AE42">
        <f t="shared" ca="1" si="27"/>
        <v>1.7574496199964103</v>
      </c>
      <c r="AF42">
        <f t="shared" ca="1" si="28"/>
        <v>1.7446633898299921</v>
      </c>
      <c r="AG42">
        <f t="shared" ca="1" si="29"/>
        <v>1.3462994639119732</v>
      </c>
      <c r="AH42">
        <f t="shared" ca="1" si="30"/>
        <v>1.6692521097412065</v>
      </c>
      <c r="AI42">
        <f t="shared" ca="1" si="31"/>
        <v>2.8534204119783446</v>
      </c>
      <c r="AJ42">
        <f t="shared" ca="1" si="31"/>
        <v>1.2051729543841536</v>
      </c>
      <c r="AN42" s="4">
        <f t="shared" si="32"/>
        <v>45041</v>
      </c>
      <c r="AO42">
        <f t="shared" si="33"/>
        <v>-3.0286012853153466E-4</v>
      </c>
      <c r="AP42">
        <f t="shared" si="34"/>
        <v>-9.191771408829652E-4</v>
      </c>
      <c r="AQ42">
        <f t="shared" si="35"/>
        <v>-5.4674258676001841E-4</v>
      </c>
      <c r="AR42">
        <f t="shared" si="36"/>
        <v>-1.2065772996283641E-3</v>
      </c>
      <c r="AS42">
        <f t="shared" si="37"/>
        <v>8.614803730377929E-4</v>
      </c>
      <c r="AT42">
        <f t="shared" si="38"/>
        <v>-4.0394737275128989E-4</v>
      </c>
      <c r="AU42">
        <f t="shared" si="39"/>
        <v>-5.4329667558139505E-2</v>
      </c>
      <c r="AV42">
        <f t="shared" si="40"/>
        <v>-5.4600839120233502E-4</v>
      </c>
      <c r="AW42">
        <f t="shared" si="41"/>
        <v>9.208485103251185E-2</v>
      </c>
      <c r="AX42">
        <f t="shared" si="42"/>
        <v>3.325778329199558E-2</v>
      </c>
      <c r="AY42">
        <f t="shared" si="43"/>
        <v>-5.8327503341670806E-2</v>
      </c>
      <c r="AZ42">
        <f t="shared" si="44"/>
        <v>-6.3666140161066309E-2</v>
      </c>
      <c r="BA42">
        <f t="shared" si="45"/>
        <v>-6.6655729543562359E-2</v>
      </c>
      <c r="BB42">
        <f t="shared" si="46"/>
        <v>-0.10805773070345914</v>
      </c>
      <c r="BC42">
        <f t="shared" si="46"/>
        <v>-2.8283649408432865E-2</v>
      </c>
      <c r="BG42" s="4">
        <v>45041</v>
      </c>
      <c r="BH42">
        <v>7.5044560489059275</v>
      </c>
      <c r="BI42">
        <v>7.4579331597097731</v>
      </c>
      <c r="BJ42">
        <v>7.6732650547852721</v>
      </c>
      <c r="BK42">
        <v>7.932577677192354</v>
      </c>
      <c r="BL42">
        <v>8.3197115240290387</v>
      </c>
      <c r="BM42">
        <v>8.2492456590040231</v>
      </c>
      <c r="BN42">
        <v>9.2577077550619613</v>
      </c>
      <c r="BO42">
        <v>9.8783495436934512</v>
      </c>
      <c r="BP42">
        <v>10.321646406284412</v>
      </c>
      <c r="BQ42">
        <v>10.543150202004226</v>
      </c>
      <c r="BR42">
        <v>10.535685765459046</v>
      </c>
      <c r="BS42">
        <v>10.867133057652079</v>
      </c>
      <c r="BT42">
        <v>11.346571718036881</v>
      </c>
      <c r="BU42">
        <v>12.935481326147213</v>
      </c>
      <c r="BV42">
        <v>10.363295585286814</v>
      </c>
    </row>
    <row r="43" spans="21:74" x14ac:dyDescent="0.25">
      <c r="U43" s="4">
        <f t="shared" si="17"/>
        <v>45040</v>
      </c>
      <c r="V43">
        <f t="shared" ca="1" si="18"/>
        <v>0.55881284120796304</v>
      </c>
      <c r="W43">
        <f t="shared" ca="1" si="19"/>
        <v>1.5879075839811716</v>
      </c>
      <c r="X43">
        <f t="shared" ca="1" si="20"/>
        <v>1.7917124962984892</v>
      </c>
      <c r="Y43">
        <f t="shared" ca="1" si="21"/>
        <v>1.3122116524076008</v>
      </c>
      <c r="Z43">
        <f t="shared" ca="1" si="22"/>
        <v>0.96024155313968373</v>
      </c>
      <c r="AA43">
        <f t="shared" ca="1" si="23"/>
        <v>1.5375018389600652</v>
      </c>
      <c r="AB43">
        <f t="shared" ca="1" si="24"/>
        <v>2.4228527342905002</v>
      </c>
      <c r="AC43">
        <f t="shared" ca="1" si="25"/>
        <v>2.1071011503978632</v>
      </c>
      <c r="AD43">
        <f t="shared" ca="1" si="26"/>
        <v>2.3039448596357146</v>
      </c>
      <c r="AE43">
        <f t="shared" ca="1" si="27"/>
        <v>1.7585456540411051</v>
      </c>
      <c r="AF43">
        <f t="shared" ca="1" si="28"/>
        <v>1.7429420367293849</v>
      </c>
      <c r="AG43">
        <f t="shared" ca="1" si="29"/>
        <v>1.3417504888354772</v>
      </c>
      <c r="AH43">
        <f t="shared" ca="1" si="30"/>
        <v>1.6663454905380937</v>
      </c>
      <c r="AI43">
        <f t="shared" ca="1" si="31"/>
        <v>2.8449091780403482</v>
      </c>
      <c r="AJ43">
        <f t="shared" ca="1" si="31"/>
        <v>1.204693226275823</v>
      </c>
      <c r="AN43" s="4">
        <f t="shared" si="32"/>
        <v>45040</v>
      </c>
      <c r="AO43">
        <f t="shared" si="33"/>
        <v>-3.5031240985805567E-4</v>
      </c>
      <c r="AP43">
        <f t="shared" si="34"/>
        <v>-1.618184603717765E-4</v>
      </c>
      <c r="AQ43">
        <f t="shared" si="35"/>
        <v>5.9925501297075634E-2</v>
      </c>
      <c r="AR43">
        <f t="shared" si="36"/>
        <v>-5.4804597439863656E-3</v>
      </c>
      <c r="AS43">
        <f t="shared" si="37"/>
        <v>1.0850084225744183E-3</v>
      </c>
      <c r="AT43">
        <f t="shared" si="38"/>
        <v>1.3659192077408733E-3</v>
      </c>
      <c r="AU43">
        <f t="shared" si="39"/>
        <v>-0.21529235017991866</v>
      </c>
      <c r="AV43">
        <f t="shared" si="40"/>
        <v>0.12181828467805289</v>
      </c>
      <c r="AW43">
        <f t="shared" si="41"/>
        <v>7.3965817921408217E-2</v>
      </c>
      <c r="AX43">
        <f t="shared" si="42"/>
        <v>8.256159440072075E-2</v>
      </c>
      <c r="AY43">
        <f t="shared" si="43"/>
        <v>5.8488649342139709E-2</v>
      </c>
      <c r="AZ43">
        <f t="shared" si="44"/>
        <v>-6.2687623091916223E-2</v>
      </c>
      <c r="BA43">
        <f t="shared" si="45"/>
        <v>-2.9552369284257196E-2</v>
      </c>
      <c r="BB43">
        <f t="shared" si="46"/>
        <v>-3.7903478669853996E-2</v>
      </c>
      <c r="BC43">
        <f t="shared" si="46"/>
        <v>-0.1021605423942038</v>
      </c>
      <c r="BG43" s="4">
        <v>45040</v>
      </c>
      <c r="BH43">
        <v>7.5047589090344591</v>
      </c>
      <c r="BI43">
        <v>7.4588523368506561</v>
      </c>
      <c r="BJ43">
        <v>7.6738117973720321</v>
      </c>
      <c r="BK43">
        <v>7.9337842544919823</v>
      </c>
      <c r="BL43">
        <v>8.3188500436560009</v>
      </c>
      <c r="BM43">
        <v>8.2496496063767744</v>
      </c>
      <c r="BN43">
        <v>9.3120374226201008</v>
      </c>
      <c r="BO43">
        <v>9.8788955520846535</v>
      </c>
      <c r="BP43">
        <v>10.2295615552519</v>
      </c>
      <c r="BQ43">
        <v>10.50989241871223</v>
      </c>
      <c r="BR43">
        <v>10.594013268800717</v>
      </c>
      <c r="BS43">
        <v>10.930799197813146</v>
      </c>
      <c r="BT43">
        <v>11.413227447580443</v>
      </c>
      <c r="BU43">
        <v>13.043539056850673</v>
      </c>
      <c r="BV43">
        <v>10.391579234695246</v>
      </c>
    </row>
    <row r="44" spans="21:74" x14ac:dyDescent="0.25">
      <c r="U44" s="4">
        <f t="shared" si="17"/>
        <v>45037</v>
      </c>
      <c r="V44">
        <f t="shared" ca="1" si="18"/>
        <v>0.56963449359973695</v>
      </c>
      <c r="W44">
        <f t="shared" ca="1" si="19"/>
        <v>1.7254382761143954</v>
      </c>
      <c r="X44">
        <f t="shared" ca="1" si="20"/>
        <v>1.8084555700991543</v>
      </c>
      <c r="Y44">
        <f t="shared" ca="1" si="21"/>
        <v>1.3238631038049249</v>
      </c>
      <c r="Z44">
        <f t="shared" ca="1" si="22"/>
        <v>0.96424433757121319</v>
      </c>
      <c r="AA44">
        <f t="shared" ca="1" si="23"/>
        <v>1.5398649627876704</v>
      </c>
      <c r="AB44">
        <f t="shared" ca="1" si="24"/>
        <v>2.4174402542664111</v>
      </c>
      <c r="AC44">
        <f t="shared" ca="1" si="25"/>
        <v>2.1016168327547207</v>
      </c>
      <c r="AD44">
        <f t="shared" ca="1" si="26"/>
        <v>2.299458448757882</v>
      </c>
      <c r="AE44">
        <f t="shared" ca="1" si="27"/>
        <v>1.7601087737966448</v>
      </c>
      <c r="AF44">
        <f t="shared" ca="1" si="28"/>
        <v>1.7767219576882212</v>
      </c>
      <c r="AG44">
        <f t="shared" ca="1" si="29"/>
        <v>1.409243681231277</v>
      </c>
      <c r="AH44">
        <f t="shared" ca="1" si="30"/>
        <v>1.755136627404458</v>
      </c>
      <c r="AI44">
        <f t="shared" ca="1" si="31"/>
        <v>2.9849440338327806</v>
      </c>
      <c r="AJ44">
        <f t="shared" ca="1" si="31"/>
        <v>1.2150427416907101</v>
      </c>
      <c r="AN44" s="4">
        <f t="shared" si="32"/>
        <v>45037</v>
      </c>
      <c r="AO44">
        <f t="shared" si="33"/>
        <v>-1.9329306366984156E-3</v>
      </c>
      <c r="AP44">
        <f t="shared" si="34"/>
        <v>3.796903169650534E-5</v>
      </c>
      <c r="AQ44">
        <f t="shared" si="35"/>
        <v>1.0556612884182748E-2</v>
      </c>
      <c r="AR44">
        <f t="shared" si="36"/>
        <v>-3.6186364484472655E-2</v>
      </c>
      <c r="AS44">
        <f t="shared" si="37"/>
        <v>6.3302949382304519E-2</v>
      </c>
      <c r="AT44">
        <f t="shared" si="38"/>
        <v>-0.30631609112075076</v>
      </c>
      <c r="AU44">
        <f t="shared" si="39"/>
        <v>0.20089015398550103</v>
      </c>
      <c r="AV44">
        <f t="shared" si="40"/>
        <v>1.8300886660558291E-3</v>
      </c>
      <c r="AW44">
        <f t="shared" si="41"/>
        <v>0.17054916537340148</v>
      </c>
      <c r="AX44">
        <f t="shared" si="42"/>
        <v>8.9748013495993817E-2</v>
      </c>
      <c r="AY44">
        <f t="shared" si="43"/>
        <v>-6.5427374916474434E-2</v>
      </c>
      <c r="AZ44">
        <f t="shared" si="44"/>
        <v>-7.437636660168323E-2</v>
      </c>
      <c r="BA44">
        <f t="shared" si="45"/>
        <v>-0.11425117966001963</v>
      </c>
      <c r="BB44">
        <f t="shared" si="46"/>
        <v>-0.22061903540371297</v>
      </c>
      <c r="BC44">
        <f t="shared" si="46"/>
        <v>5.8972650782695979E-2</v>
      </c>
      <c r="BG44" s="4">
        <v>45037</v>
      </c>
      <c r="BH44">
        <v>7.5051092214443171</v>
      </c>
      <c r="BI44">
        <v>7.4590141553110278</v>
      </c>
      <c r="BJ44">
        <v>7.6138862960749565</v>
      </c>
      <c r="BK44">
        <v>7.9392647142359687</v>
      </c>
      <c r="BL44">
        <v>8.3177650352334265</v>
      </c>
      <c r="BM44">
        <v>8.2482836871690335</v>
      </c>
      <c r="BN44">
        <v>9.5273297728000195</v>
      </c>
      <c r="BO44">
        <v>9.7570772674066006</v>
      </c>
      <c r="BP44">
        <v>10.155595737330492</v>
      </c>
      <c r="BQ44">
        <v>10.427330824311509</v>
      </c>
      <c r="BR44">
        <v>10.535524619458577</v>
      </c>
      <c r="BS44">
        <v>10.993486820905062</v>
      </c>
      <c r="BT44">
        <v>11.4427798168647</v>
      </c>
      <c r="BU44">
        <v>13.081442535520527</v>
      </c>
      <c r="BV44">
        <v>10.49373977708945</v>
      </c>
    </row>
    <row r="45" spans="21:74" x14ac:dyDescent="0.25">
      <c r="U45" s="4">
        <f t="shared" si="17"/>
        <v>45036</v>
      </c>
      <c r="V45">
        <f t="shared" ca="1" si="18"/>
        <v>0.57171703781809069</v>
      </c>
      <c r="W45">
        <f t="shared" ca="1" si="19"/>
        <v>1.7262165322983898</v>
      </c>
      <c r="X45">
        <f t="shared" ca="1" si="20"/>
        <v>1.8082037549697854</v>
      </c>
      <c r="Y45">
        <f t="shared" ca="1" si="21"/>
        <v>1.3220766635984094</v>
      </c>
      <c r="Z45">
        <f t="shared" ca="1" si="22"/>
        <v>0.95619765661186029</v>
      </c>
      <c r="AA45">
        <f t="shared" ca="1" si="23"/>
        <v>1.4188985329388626</v>
      </c>
      <c r="AB45">
        <f t="shared" ca="1" si="24"/>
        <v>2.3866457305072126</v>
      </c>
      <c r="AC45">
        <f t="shared" ca="1" si="25"/>
        <v>2.1086294647003876</v>
      </c>
      <c r="AD45">
        <f t="shared" ca="1" si="26"/>
        <v>2.2882549464291402</v>
      </c>
      <c r="AE45">
        <f t="shared" ca="1" si="27"/>
        <v>1.7581781796062219</v>
      </c>
      <c r="AF45">
        <f t="shared" ca="1" si="28"/>
        <v>1.7747744478111529</v>
      </c>
      <c r="AG45">
        <f t="shared" ca="1" si="29"/>
        <v>1.4021665835357777</v>
      </c>
      <c r="AH45">
        <f t="shared" ca="1" si="30"/>
        <v>1.7437870470755361</v>
      </c>
      <c r="AI45">
        <f t="shared" ca="1" si="31"/>
        <v>2.9545390186858649</v>
      </c>
      <c r="AJ45">
        <f t="shared" ca="1" si="31"/>
        <v>1.2160203927056878</v>
      </c>
      <c r="AN45" s="4">
        <f t="shared" si="32"/>
        <v>45036</v>
      </c>
      <c r="AO45">
        <f t="shared" si="33"/>
        <v>1.4942469507657208E-3</v>
      </c>
      <c r="AP45">
        <f t="shared" si="34"/>
        <v>2.9605796281195751E-4</v>
      </c>
      <c r="AQ45">
        <f t="shared" si="35"/>
        <v>1.2854349256130604E-2</v>
      </c>
      <c r="AR45">
        <f t="shared" si="36"/>
        <v>4.0276649806436637E-3</v>
      </c>
      <c r="AS45">
        <f t="shared" si="37"/>
        <v>-3.168469822822928E-3</v>
      </c>
      <c r="AT45">
        <f t="shared" si="38"/>
        <v>1.8635402557087843E-3</v>
      </c>
      <c r="AU45">
        <f t="shared" si="39"/>
        <v>-3.8391894427116213E-2</v>
      </c>
      <c r="AV45">
        <f t="shared" si="40"/>
        <v>1.5455769040938705E-2</v>
      </c>
      <c r="AW45">
        <f t="shared" si="41"/>
        <v>-7.072055388734988E-2</v>
      </c>
      <c r="AX45">
        <f t="shared" si="42"/>
        <v>-5.9253867939990101E-2</v>
      </c>
      <c r="AY45">
        <f t="shared" si="43"/>
        <v>3.8824139942384761E-2</v>
      </c>
      <c r="AZ45">
        <f t="shared" si="44"/>
        <v>4.6807297169440432E-2</v>
      </c>
      <c r="BA45">
        <f t="shared" si="45"/>
        <v>3.4328975843395781E-2</v>
      </c>
      <c r="BB45">
        <f t="shared" si="46"/>
        <v>7.3881494772853884E-2</v>
      </c>
      <c r="BC45">
        <f t="shared" si="46"/>
        <v>8.4092525372003735E-3</v>
      </c>
      <c r="BG45" s="4">
        <v>45036</v>
      </c>
      <c r="BH45">
        <v>7.5070421520810156</v>
      </c>
      <c r="BI45">
        <v>7.4589761862793313</v>
      </c>
      <c r="BJ45">
        <v>7.6033296831907737</v>
      </c>
      <c r="BK45">
        <v>7.9754510787204413</v>
      </c>
      <c r="BL45">
        <v>8.254462085851122</v>
      </c>
      <c r="BM45">
        <v>8.5545997782897842</v>
      </c>
      <c r="BN45">
        <v>9.3264396188145184</v>
      </c>
      <c r="BO45">
        <v>9.7552471787405448</v>
      </c>
      <c r="BP45">
        <v>9.9850465719570902</v>
      </c>
      <c r="BQ45">
        <v>10.337582810815515</v>
      </c>
      <c r="BR45">
        <v>10.600951994375052</v>
      </c>
      <c r="BS45">
        <v>11.067863187506745</v>
      </c>
      <c r="BT45">
        <v>11.55703099652472</v>
      </c>
      <c r="BU45">
        <v>13.30206157092424</v>
      </c>
      <c r="BV45">
        <v>10.434767126306754</v>
      </c>
    </row>
    <row r="46" spans="21:74" x14ac:dyDescent="0.25">
      <c r="U46" s="4">
        <f t="shared" si="17"/>
        <v>45035</v>
      </c>
      <c r="V46">
        <f t="shared" ca="1" si="18"/>
        <v>0.57170783472529518</v>
      </c>
      <c r="W46">
        <f t="shared" ca="1" si="19"/>
        <v>1.7262240106362585</v>
      </c>
      <c r="X46">
        <f t="shared" ca="1" si="20"/>
        <v>1.8078605036893862</v>
      </c>
      <c r="Y46">
        <f t="shared" ca="1" si="21"/>
        <v>1.3220497549725705</v>
      </c>
      <c r="Z46">
        <f t="shared" ca="1" si="22"/>
        <v>0.95619756475291373</v>
      </c>
      <c r="AA46">
        <f t="shared" ca="1" si="23"/>
        <v>1.4190246014320824</v>
      </c>
      <c r="AB46">
        <f t="shared" ca="1" si="24"/>
        <v>2.3942766315668456</v>
      </c>
      <c r="AC46">
        <f t="shared" ca="1" si="25"/>
        <v>2.1154489029138892</v>
      </c>
      <c r="AD46">
        <f t="shared" ca="1" si="26"/>
        <v>2.2914361109775951</v>
      </c>
      <c r="AE46">
        <f t="shared" ca="1" si="27"/>
        <v>1.7585417273034341</v>
      </c>
      <c r="AF46">
        <f t="shared" ca="1" si="28"/>
        <v>1.7751944542782752</v>
      </c>
      <c r="AG46">
        <f t="shared" ca="1" si="29"/>
        <v>1.399373396189755</v>
      </c>
      <c r="AH46">
        <f t="shared" ca="1" si="30"/>
        <v>1.7433889418359936</v>
      </c>
      <c r="AI46">
        <f t="shared" ca="1" si="31"/>
        <v>2.9526431527933559</v>
      </c>
      <c r="AJ46">
        <f t="shared" ca="1" si="31"/>
        <v>1.2193161133616186</v>
      </c>
      <c r="AN46" s="4">
        <f t="shared" si="32"/>
        <v>45035</v>
      </c>
      <c r="AO46">
        <f t="shared" si="33"/>
        <v>2.6204799330464823E-5</v>
      </c>
      <c r="AP46">
        <f t="shared" si="34"/>
        <v>2.9175259796954123E-4</v>
      </c>
      <c r="AQ46">
        <f t="shared" si="35"/>
        <v>1.216968948392072E-2</v>
      </c>
      <c r="AR46">
        <f t="shared" si="36"/>
        <v>3.4088205589366538E-3</v>
      </c>
      <c r="AS46">
        <f t="shared" si="37"/>
        <v>-2.58712283569551E-3</v>
      </c>
      <c r="AT46">
        <f t="shared" si="38"/>
        <v>4.3320211697839284E-4</v>
      </c>
      <c r="AU46">
        <f t="shared" si="39"/>
        <v>-3.6679512751529586E-3</v>
      </c>
      <c r="AV46">
        <f t="shared" si="40"/>
        <v>-3.184651439824826E-2</v>
      </c>
      <c r="AW46">
        <f t="shared" si="41"/>
        <v>-5.7527894640639232E-2</v>
      </c>
      <c r="AX46">
        <f t="shared" si="42"/>
        <v>-6.6732402828950654E-3</v>
      </c>
      <c r="AY46">
        <f t="shared" si="43"/>
        <v>7.4401058955841037E-2</v>
      </c>
      <c r="AZ46">
        <f t="shared" si="44"/>
        <v>9.4548825426587157E-2</v>
      </c>
      <c r="BA46">
        <f t="shared" si="45"/>
        <v>0.13314726315031855</v>
      </c>
      <c r="BB46">
        <f t="shared" si="46"/>
        <v>0.18936260610464828</v>
      </c>
      <c r="BC46">
        <f t="shared" si="46"/>
        <v>6.3575073771971802E-2</v>
      </c>
      <c r="BG46" s="4">
        <v>45035</v>
      </c>
      <c r="BH46">
        <v>7.5055479051302498</v>
      </c>
      <c r="BI46">
        <v>7.4586801283165194</v>
      </c>
      <c r="BJ46">
        <v>7.5904753339346431</v>
      </c>
      <c r="BK46">
        <v>7.9714234137397977</v>
      </c>
      <c r="BL46">
        <v>8.2576305556739449</v>
      </c>
      <c r="BM46">
        <v>8.5527362380340755</v>
      </c>
      <c r="BN46">
        <v>9.3648315132416347</v>
      </c>
      <c r="BO46">
        <v>9.7397914096996061</v>
      </c>
      <c r="BP46">
        <v>10.05576712584444</v>
      </c>
      <c r="BQ46">
        <v>10.396836678755506</v>
      </c>
      <c r="BR46">
        <v>10.562127854432667</v>
      </c>
      <c r="BS46">
        <v>11.021055890337305</v>
      </c>
      <c r="BT46">
        <v>11.522702020681324</v>
      </c>
      <c r="BU46">
        <v>13.228180076151386</v>
      </c>
      <c r="BV46">
        <v>10.426357873769554</v>
      </c>
    </row>
    <row r="47" spans="21:74" x14ac:dyDescent="0.25">
      <c r="U47" s="4">
        <f t="shared" si="17"/>
        <v>45034</v>
      </c>
      <c r="V47">
        <f t="shared" ca="1" si="18"/>
        <v>0.57233059280354825</v>
      </c>
      <c r="W47">
        <f t="shared" ca="1" si="19"/>
        <v>1.7269590364706948</v>
      </c>
      <c r="X47">
        <f t="shared" ca="1" si="20"/>
        <v>1.8075434013227301</v>
      </c>
      <c r="Y47">
        <f t="shared" ca="1" si="21"/>
        <v>1.3220289845874773</v>
      </c>
      <c r="Z47">
        <f t="shared" ca="1" si="22"/>
        <v>0.95620566107099614</v>
      </c>
      <c r="AA47">
        <f t="shared" ca="1" si="23"/>
        <v>1.4190524139042184</v>
      </c>
      <c r="AB47">
        <f t="shared" ca="1" si="24"/>
        <v>2.396229552329594</v>
      </c>
      <c r="AC47">
        <f t="shared" ca="1" si="25"/>
        <v>2.1439831500479505</v>
      </c>
      <c r="AD47">
        <f t="shared" ca="1" si="26"/>
        <v>2.3384989298124745</v>
      </c>
      <c r="AE47">
        <f t="shared" ca="1" si="27"/>
        <v>1.7964899450580858</v>
      </c>
      <c r="AF47">
        <f t="shared" ca="1" si="28"/>
        <v>1.7715241556281922</v>
      </c>
      <c r="AG47">
        <f t="shared" ca="1" si="29"/>
        <v>1.3881986888999571</v>
      </c>
      <c r="AH47">
        <f t="shared" ca="1" si="30"/>
        <v>1.7270712465130751</v>
      </c>
      <c r="AI47">
        <f t="shared" ca="1" si="31"/>
        <v>2.9402756649799566</v>
      </c>
      <c r="AJ47">
        <f t="shared" ca="1" si="31"/>
        <v>1.2145520737729179</v>
      </c>
      <c r="AN47" s="4">
        <f t="shared" si="32"/>
        <v>45034</v>
      </c>
      <c r="AO47">
        <f t="shared" si="33"/>
        <v>6.4913840303049142E-5</v>
      </c>
      <c r="AP47">
        <f t="shared" si="34"/>
        <v>-4.6287155752358089E-3</v>
      </c>
      <c r="AQ47">
        <f t="shared" si="35"/>
        <v>-4.9222550113636743E-4</v>
      </c>
      <c r="AR47">
        <f t="shared" si="36"/>
        <v>1.9505853100509896E-3</v>
      </c>
      <c r="AS47">
        <f t="shared" si="37"/>
        <v>2.3273634715170743E-2</v>
      </c>
      <c r="AT47">
        <f t="shared" si="38"/>
        <v>6.8492395210384416E-2</v>
      </c>
      <c r="AU47">
        <f t="shared" si="39"/>
        <v>-6.4741575006799224E-2</v>
      </c>
      <c r="AV47">
        <f t="shared" si="40"/>
        <v>2.1484675647998941E-2</v>
      </c>
      <c r="AW47">
        <f t="shared" si="41"/>
        <v>2.7353314604443568E-3</v>
      </c>
      <c r="AX47">
        <f t="shared" si="42"/>
        <v>-1.1958192600936002E-2</v>
      </c>
      <c r="AY47">
        <f t="shared" si="43"/>
        <v>2.3145402055058995E-2</v>
      </c>
      <c r="AZ47">
        <f t="shared" si="44"/>
        <v>1.6037121128965381E-2</v>
      </c>
      <c r="BA47">
        <f t="shared" si="45"/>
        <v>4.3827995331756853E-2</v>
      </c>
      <c r="BB47">
        <f t="shared" si="46"/>
        <v>8.6040325549330277E-2</v>
      </c>
      <c r="BC47">
        <f t="shared" si="46"/>
        <v>8.8468687544640545E-3</v>
      </c>
      <c r="BG47" s="4">
        <v>45034</v>
      </c>
      <c r="BH47">
        <v>7.5055217003309194</v>
      </c>
      <c r="BI47">
        <v>7.4583883757185498</v>
      </c>
      <c r="BJ47">
        <v>7.5783056444507224</v>
      </c>
      <c r="BK47">
        <v>7.968014593180861</v>
      </c>
      <c r="BL47">
        <v>8.2602176785096404</v>
      </c>
      <c r="BM47">
        <v>8.5523030359170971</v>
      </c>
      <c r="BN47">
        <v>9.3684994645167876</v>
      </c>
      <c r="BO47">
        <v>9.7716379240978544</v>
      </c>
      <c r="BP47">
        <v>10.113295020485079</v>
      </c>
      <c r="BQ47">
        <v>10.403509919038401</v>
      </c>
      <c r="BR47">
        <v>10.487726795476826</v>
      </c>
      <c r="BS47">
        <v>10.926507064910718</v>
      </c>
      <c r="BT47">
        <v>11.389554757531005</v>
      </c>
      <c r="BU47">
        <v>13.038817470046737</v>
      </c>
      <c r="BV47">
        <v>10.362782799997582</v>
      </c>
    </row>
    <row r="48" spans="21:74" x14ac:dyDescent="0.25">
      <c r="U48" s="4">
        <f t="shared" si="17"/>
        <v>45033</v>
      </c>
      <c r="V48">
        <f t="shared" ca="1" si="18"/>
        <v>0.57236112069309397</v>
      </c>
      <c r="W48">
        <f t="shared" ca="1" si="19"/>
        <v>1.728081089674514</v>
      </c>
      <c r="X48">
        <f t="shared" ca="1" si="20"/>
        <v>1.8075482121794315</v>
      </c>
      <c r="Y48">
        <f t="shared" ca="1" si="21"/>
        <v>1.32202056294964</v>
      </c>
      <c r="Z48">
        <f t="shared" ca="1" si="22"/>
        <v>0.95508350166467371</v>
      </c>
      <c r="AA48">
        <f t="shared" ca="1" si="23"/>
        <v>1.4125804686394361</v>
      </c>
      <c r="AB48">
        <f t="shared" ca="1" si="24"/>
        <v>2.4129507887602424</v>
      </c>
      <c r="AC48">
        <f t="shared" ca="1" si="25"/>
        <v>2.1523743847399146</v>
      </c>
      <c r="AD48">
        <f t="shared" ca="1" si="26"/>
        <v>2.3770338058467435</v>
      </c>
      <c r="AE48">
        <f t="shared" ca="1" si="27"/>
        <v>1.8483403346858724</v>
      </c>
      <c r="AF48">
        <f t="shared" ca="1" si="28"/>
        <v>1.7744219789888642</v>
      </c>
      <c r="AG48">
        <f t="shared" ca="1" si="29"/>
        <v>1.3880945460799927</v>
      </c>
      <c r="AH48">
        <f t="shared" ca="1" si="30"/>
        <v>1.7256784831714063</v>
      </c>
      <c r="AI48">
        <f t="shared" ca="1" si="31"/>
        <v>2.9410096253632858</v>
      </c>
      <c r="AJ48">
        <f t="shared" ca="1" si="31"/>
        <v>1.2159498949833734</v>
      </c>
      <c r="AN48" s="4">
        <f t="shared" si="32"/>
        <v>45033</v>
      </c>
      <c r="AO48">
        <f t="shared" si="33"/>
        <v>-6.9326672513803089E-5</v>
      </c>
      <c r="AP48">
        <f t="shared" si="34"/>
        <v>-6.8874713822584255E-3</v>
      </c>
      <c r="AQ48">
        <f t="shared" si="35"/>
        <v>4.263510074342669E-2</v>
      </c>
      <c r="AR48">
        <f t="shared" si="36"/>
        <v>2.3961901619555803E-3</v>
      </c>
      <c r="AS48">
        <f t="shared" si="37"/>
        <v>1.0927021599549391E-3</v>
      </c>
      <c r="AT48">
        <f t="shared" si="38"/>
        <v>-1.0911068789809519E-3</v>
      </c>
      <c r="AU48">
        <f t="shared" si="39"/>
        <v>-1.1212992269916455E-2</v>
      </c>
      <c r="AV48">
        <f t="shared" si="40"/>
        <v>-9.3107087302147562E-2</v>
      </c>
      <c r="AW48">
        <f t="shared" si="41"/>
        <v>5.0367411326913469E-2</v>
      </c>
      <c r="AX48">
        <f t="shared" si="42"/>
        <v>1.3052349285125331E-2</v>
      </c>
      <c r="AY48">
        <f t="shared" si="43"/>
        <v>-1.8783676018857776E-2</v>
      </c>
      <c r="AZ48">
        <f t="shared" si="44"/>
        <v>-8.3287014815986993E-3</v>
      </c>
      <c r="BA48">
        <f t="shared" si="45"/>
        <v>-5.6483671276872371E-3</v>
      </c>
      <c r="BB48">
        <f t="shared" si="46"/>
        <v>3.0448031510754703E-2</v>
      </c>
      <c r="BC48">
        <f t="shared" si="46"/>
        <v>-9.7410651806796977E-2</v>
      </c>
      <c r="BG48" s="4">
        <v>45033</v>
      </c>
      <c r="BH48">
        <v>7.5054567864906163</v>
      </c>
      <c r="BI48">
        <v>7.4630170912937857</v>
      </c>
      <c r="BJ48">
        <v>7.5787978699518588</v>
      </c>
      <c r="BK48">
        <v>7.96606400787081</v>
      </c>
      <c r="BL48">
        <v>8.2369440437944696</v>
      </c>
      <c r="BM48">
        <v>8.4838106407067126</v>
      </c>
      <c r="BN48">
        <v>9.4332410395235868</v>
      </c>
      <c r="BO48">
        <v>9.7501532484498554</v>
      </c>
      <c r="BP48">
        <v>10.110559689024635</v>
      </c>
      <c r="BQ48">
        <v>10.415468111639337</v>
      </c>
      <c r="BR48">
        <v>10.464581393421767</v>
      </c>
      <c r="BS48">
        <v>10.910469943781752</v>
      </c>
      <c r="BT48">
        <v>11.345726762199249</v>
      </c>
      <c r="BU48">
        <v>12.952777144497407</v>
      </c>
      <c r="BV48">
        <v>10.353935931243118</v>
      </c>
    </row>
    <row r="49" spans="21:74" x14ac:dyDescent="0.25">
      <c r="U49" s="4">
        <f t="shared" si="17"/>
        <v>45030</v>
      </c>
      <c r="V49">
        <f t="shared" ca="1" si="18"/>
        <v>0.5723610653440514</v>
      </c>
      <c r="W49">
        <f t="shared" ca="1" si="19"/>
        <v>1.7281287811407624</v>
      </c>
      <c r="X49">
        <f t="shared" ca="1" si="20"/>
        <v>1.8049689359889829</v>
      </c>
      <c r="Y49">
        <f t="shared" ca="1" si="21"/>
        <v>1.3220084283501612</v>
      </c>
      <c r="Z49">
        <f t="shared" ca="1" si="22"/>
        <v>0.95507821157366235</v>
      </c>
      <c r="AA49">
        <f t="shared" ca="1" si="23"/>
        <v>1.4125826862125312</v>
      </c>
      <c r="AB49">
        <f t="shared" ca="1" si="24"/>
        <v>2.4239191483908735</v>
      </c>
      <c r="AC49">
        <f t="shared" ca="1" si="25"/>
        <v>2.1456479530746537</v>
      </c>
      <c r="AD49">
        <f t="shared" ca="1" si="26"/>
        <v>2.3782167588405119</v>
      </c>
      <c r="AE49">
        <f t="shared" ca="1" si="27"/>
        <v>1.852193446246319</v>
      </c>
      <c r="AF49">
        <f t="shared" ca="1" si="28"/>
        <v>1.7813185594648722</v>
      </c>
      <c r="AG49">
        <f t="shared" ca="1" si="29"/>
        <v>1.3957612658662333</v>
      </c>
      <c r="AH49">
        <f t="shared" ca="1" si="30"/>
        <v>1.7343374486198988</v>
      </c>
      <c r="AI49">
        <f t="shared" ca="1" si="31"/>
        <v>2.9500931832826653</v>
      </c>
      <c r="AJ49">
        <f t="shared" ca="1" si="31"/>
        <v>1.207014148533448</v>
      </c>
      <c r="AN49" s="4">
        <f t="shared" si="32"/>
        <v>45030</v>
      </c>
      <c r="AO49">
        <f t="shared" si="33"/>
        <v>-1.0768904909665977E-3</v>
      </c>
      <c r="AP49">
        <f t="shared" si="34"/>
        <v>2.618769127105125E-4</v>
      </c>
      <c r="AQ49">
        <f t="shared" si="35"/>
        <v>9.0308881117717732E-3</v>
      </c>
      <c r="AR49">
        <f t="shared" si="36"/>
        <v>4.4091242947814635E-3</v>
      </c>
      <c r="AS49">
        <f t="shared" si="37"/>
        <v>-4.58241925560543E-4</v>
      </c>
      <c r="AT49">
        <f t="shared" si="38"/>
        <v>-3.9628863655494229E-3</v>
      </c>
      <c r="AU49">
        <f t="shared" si="39"/>
        <v>-0.16031321936094223</v>
      </c>
      <c r="AV49">
        <f t="shared" si="40"/>
        <v>6.8633941634256956E-2</v>
      </c>
      <c r="AW49">
        <f t="shared" si="41"/>
        <v>0.13457251698534201</v>
      </c>
      <c r="AX49">
        <f t="shared" si="42"/>
        <v>0.11522986781700162</v>
      </c>
      <c r="AY49">
        <f t="shared" si="43"/>
        <v>-3.4414856875237376E-2</v>
      </c>
      <c r="AZ49">
        <f t="shared" si="44"/>
        <v>-1.2758809717480446E-2</v>
      </c>
      <c r="BA49">
        <f t="shared" si="45"/>
        <v>-3.776674622568521E-2</v>
      </c>
      <c r="BB49">
        <f t="shared" si="46"/>
        <v>-7.4463280394931886E-2</v>
      </c>
      <c r="BC49">
        <f t="shared" si="46"/>
        <v>7.6746993113331996E-2</v>
      </c>
      <c r="BG49" s="4">
        <v>45030</v>
      </c>
      <c r="BH49">
        <v>7.5055261131631301</v>
      </c>
      <c r="BI49">
        <v>7.4699045626760441</v>
      </c>
      <c r="BJ49">
        <v>7.5361627692084321</v>
      </c>
      <c r="BK49">
        <v>7.9636678177088545</v>
      </c>
      <c r="BL49">
        <v>8.2358513416345147</v>
      </c>
      <c r="BM49">
        <v>8.4849017475856936</v>
      </c>
      <c r="BN49">
        <v>9.4444540317935033</v>
      </c>
      <c r="BO49">
        <v>9.843260335752003</v>
      </c>
      <c r="BP49">
        <v>10.060192277697722</v>
      </c>
      <c r="BQ49">
        <v>10.402415762354211</v>
      </c>
      <c r="BR49">
        <v>10.483365069440625</v>
      </c>
      <c r="BS49">
        <v>10.918798645263351</v>
      </c>
      <c r="BT49">
        <v>11.351375129326936</v>
      </c>
      <c r="BU49">
        <v>12.922329112986652</v>
      </c>
      <c r="BV49">
        <v>10.451346583049915</v>
      </c>
    </row>
    <row r="50" spans="21:74" x14ac:dyDescent="0.25">
      <c r="U50" s="4">
        <f t="shared" si="17"/>
        <v>45029</v>
      </c>
      <c r="V50">
        <f t="shared" ca="1" si="18"/>
        <v>0.57235646743810498</v>
      </c>
      <c r="W50">
        <f t="shared" ca="1" si="19"/>
        <v>1.7518387385541305</v>
      </c>
      <c r="X50">
        <f t="shared" ca="1" si="20"/>
        <v>1.805758832911281</v>
      </c>
      <c r="Y50">
        <f t="shared" ca="1" si="21"/>
        <v>1.3220416190376643</v>
      </c>
      <c r="Z50">
        <f t="shared" ca="1" si="22"/>
        <v>0.95827746478349407</v>
      </c>
      <c r="AA50">
        <f t="shared" ca="1" si="23"/>
        <v>1.4171059084908995</v>
      </c>
      <c r="AB50">
        <f t="shared" ca="1" si="24"/>
        <v>2.4208282646873465</v>
      </c>
      <c r="AC50">
        <f t="shared" ca="1" si="25"/>
        <v>2.1418517144156053</v>
      </c>
      <c r="AD50">
        <f t="shared" ca="1" si="26"/>
        <v>2.3656089648445335</v>
      </c>
      <c r="AE50">
        <f t="shared" ca="1" si="27"/>
        <v>1.8385313089232977</v>
      </c>
      <c r="AF50">
        <f t="shared" ca="1" si="28"/>
        <v>1.7816054180596226</v>
      </c>
      <c r="AG50">
        <f t="shared" ca="1" si="29"/>
        <v>1.3987303490611012</v>
      </c>
      <c r="AH50">
        <f t="shared" ca="1" si="30"/>
        <v>1.737694784056385</v>
      </c>
      <c r="AI50">
        <f t="shared" ca="1" si="31"/>
        <v>2.9464921681595531</v>
      </c>
      <c r="AJ50">
        <f t="shared" ca="1" si="31"/>
        <v>1.2573199545355886</v>
      </c>
      <c r="AN50" s="4">
        <f t="shared" si="32"/>
        <v>45029</v>
      </c>
      <c r="AO50">
        <f t="shared" si="33"/>
        <v>2.1375226711608519E-3</v>
      </c>
      <c r="AP50">
        <f t="shared" si="34"/>
        <v>2.5826535265949246E-4</v>
      </c>
      <c r="AQ50">
        <f t="shared" si="35"/>
        <v>8.4501830324157368E-3</v>
      </c>
      <c r="AR50">
        <f t="shared" si="36"/>
        <v>3.2194544163921535E-4</v>
      </c>
      <c r="AS50">
        <f t="shared" si="37"/>
        <v>2.3436189640513305E-3</v>
      </c>
      <c r="AT50">
        <f t="shared" si="38"/>
        <v>-6.2995072815930087E-4</v>
      </c>
      <c r="AU50">
        <f t="shared" si="39"/>
        <v>-2.7929763686966425E-2</v>
      </c>
      <c r="AV50">
        <f t="shared" si="40"/>
        <v>-0.11495859204091552</v>
      </c>
      <c r="AW50">
        <f t="shared" si="41"/>
        <v>-8.4727491503677754E-2</v>
      </c>
      <c r="AX50">
        <f t="shared" si="42"/>
        <v>9.5962535992066833E-2</v>
      </c>
      <c r="AY50">
        <f t="shared" si="43"/>
        <v>-3.8145091231124084E-2</v>
      </c>
      <c r="AZ50">
        <f t="shared" si="44"/>
        <v>3.563359331334226E-2</v>
      </c>
      <c r="BA50">
        <f t="shared" si="45"/>
        <v>-2.6656766477533012E-3</v>
      </c>
      <c r="BB50">
        <f t="shared" si="46"/>
        <v>2.5732792307531227E-2</v>
      </c>
      <c r="BC50">
        <f t="shared" si="46"/>
        <v>-8.6318627943171577E-3</v>
      </c>
      <c r="BG50" s="4">
        <v>45029</v>
      </c>
      <c r="BH50">
        <v>7.5066030036540967</v>
      </c>
      <c r="BI50">
        <v>7.4696426857633336</v>
      </c>
      <c r="BJ50">
        <v>7.5271318810966603</v>
      </c>
      <c r="BK50">
        <v>7.959258693414073</v>
      </c>
      <c r="BL50">
        <v>8.2363095835600753</v>
      </c>
      <c r="BM50">
        <v>8.488864633951243</v>
      </c>
      <c r="BN50">
        <v>9.6047672511544455</v>
      </c>
      <c r="BO50">
        <v>9.774626394117746</v>
      </c>
      <c r="BP50">
        <v>9.9256197607123795</v>
      </c>
      <c r="BQ50">
        <v>10.28718589453721</v>
      </c>
      <c r="BR50">
        <v>10.517779926315862</v>
      </c>
      <c r="BS50">
        <v>10.931557454980831</v>
      </c>
      <c r="BT50">
        <v>11.389141875552621</v>
      </c>
      <c r="BU50">
        <v>12.996792393381584</v>
      </c>
      <c r="BV50">
        <v>10.374599589936583</v>
      </c>
    </row>
    <row r="51" spans="21:74" x14ac:dyDescent="0.25">
      <c r="U51" s="4">
        <f t="shared" si="17"/>
        <v>45028</v>
      </c>
      <c r="V51">
        <f t="shared" ca="1" si="18"/>
        <v>0.57234220699846949</v>
      </c>
      <c r="W51">
        <f t="shared" ca="1" si="19"/>
        <v>1.7518344594563549</v>
      </c>
      <c r="X51">
        <f t="shared" ca="1" si="20"/>
        <v>1.8056160401584567</v>
      </c>
      <c r="Y51">
        <f t="shared" ca="1" si="21"/>
        <v>1.3220404337106126</v>
      </c>
      <c r="Z51">
        <f t="shared" ca="1" si="22"/>
        <v>0.95867012952756125</v>
      </c>
      <c r="AA51">
        <f t="shared" ca="1" si="23"/>
        <v>1.4187041892510492</v>
      </c>
      <c r="AB51">
        <f t="shared" ca="1" si="24"/>
        <v>2.6126307484674167</v>
      </c>
      <c r="AC51">
        <f t="shared" ca="1" si="25"/>
        <v>2.1336071933429412</v>
      </c>
      <c r="AD51">
        <f t="shared" ca="1" si="26"/>
        <v>2.3670875179046247</v>
      </c>
      <c r="AE51">
        <f t="shared" ca="1" si="27"/>
        <v>1.8323722398366353</v>
      </c>
      <c r="AF51">
        <f t="shared" ca="1" si="28"/>
        <v>1.8150142505827862</v>
      </c>
      <c r="AG51">
        <f t="shared" ca="1" si="29"/>
        <v>1.4380467091340658</v>
      </c>
      <c r="AH51">
        <f t="shared" ca="1" si="30"/>
        <v>1.782985503656231</v>
      </c>
      <c r="AI51">
        <f t="shared" ca="1" si="31"/>
        <v>3.0281724388641722</v>
      </c>
      <c r="AJ51">
        <f t="shared" ca="1" si="31"/>
        <v>1.2577141510449321</v>
      </c>
      <c r="AN51" s="4">
        <f t="shared" si="32"/>
        <v>45028</v>
      </c>
      <c r="AO51">
        <f t="shared" si="33"/>
        <v>3.1737195138603624E-4</v>
      </c>
      <c r="AP51">
        <f t="shared" si="34"/>
        <v>1.8182451866355365E-4</v>
      </c>
      <c r="AQ51">
        <f t="shared" si="35"/>
        <v>7.9108586927834068E-3</v>
      </c>
      <c r="AR51">
        <f t="shared" si="36"/>
        <v>-1.5007399951638689E-3</v>
      </c>
      <c r="AS51">
        <f t="shared" si="37"/>
        <v>-0.12017286701215824</v>
      </c>
      <c r="AT51">
        <f t="shared" si="38"/>
        <v>-6.4591321506046739E-3</v>
      </c>
      <c r="AU51">
        <f t="shared" si="39"/>
        <v>3.1923718958363878E-2</v>
      </c>
      <c r="AV51">
        <f t="shared" si="40"/>
        <v>-1.1360588172433239E-3</v>
      </c>
      <c r="AW51">
        <f t="shared" si="41"/>
        <v>-8.690003459965645E-2</v>
      </c>
      <c r="AX51">
        <f t="shared" si="42"/>
        <v>3.5196853053420796E-3</v>
      </c>
      <c r="AY51">
        <f t="shared" si="43"/>
        <v>0.19029366819523119</v>
      </c>
      <c r="AZ51">
        <f t="shared" si="44"/>
        <v>5.4919680494869283E-2</v>
      </c>
      <c r="BA51">
        <f t="shared" si="45"/>
        <v>0.13613962090897225</v>
      </c>
      <c r="BB51">
        <f t="shared" si="46"/>
        <v>0.16236773669562332</v>
      </c>
      <c r="BC51">
        <f t="shared" si="46"/>
        <v>7.0448058161254323E-2</v>
      </c>
      <c r="BG51" s="4">
        <v>45028</v>
      </c>
      <c r="BH51">
        <v>7.5044654809829359</v>
      </c>
      <c r="BI51">
        <v>7.4693844204106741</v>
      </c>
      <c r="BJ51">
        <v>7.5186816980642446</v>
      </c>
      <c r="BK51">
        <v>7.9589367479724338</v>
      </c>
      <c r="BL51">
        <v>8.2339659645960239</v>
      </c>
      <c r="BM51">
        <v>8.4894945846794023</v>
      </c>
      <c r="BN51">
        <v>9.6326970148414119</v>
      </c>
      <c r="BO51">
        <v>9.8895849861586616</v>
      </c>
      <c r="BP51">
        <v>10.010347252216057</v>
      </c>
      <c r="BQ51">
        <v>10.191223358545143</v>
      </c>
      <c r="BR51">
        <v>10.555925017546986</v>
      </c>
      <c r="BS51">
        <v>10.895923861667489</v>
      </c>
      <c r="BT51">
        <v>11.391807552200374</v>
      </c>
      <c r="BU51">
        <v>12.971059601074053</v>
      </c>
      <c r="BV51">
        <v>10.3832314527309</v>
      </c>
    </row>
    <row r="52" spans="21:74" x14ac:dyDescent="0.25">
      <c r="U52" s="4">
        <f t="shared" si="17"/>
        <v>45027</v>
      </c>
      <c r="V52">
        <f t="shared" ca="1" si="18"/>
        <v>0.57235058521796689</v>
      </c>
      <c r="W52">
        <f t="shared" ca="1" si="19"/>
        <v>1.7518309444418436</v>
      </c>
      <c r="X52">
        <f t="shared" ca="1" si="20"/>
        <v>1.8054939422751295</v>
      </c>
      <c r="Y52">
        <f t="shared" ca="1" si="21"/>
        <v>1.3220400798666627</v>
      </c>
      <c r="Z52">
        <f t="shared" ca="1" si="22"/>
        <v>0.92853076539766899</v>
      </c>
      <c r="AA52">
        <f t="shared" ca="1" si="23"/>
        <v>1.4186825075224694</v>
      </c>
      <c r="AB52">
        <f t="shared" ca="1" si="24"/>
        <v>2.613622138290117</v>
      </c>
      <c r="AC52">
        <f t="shared" ca="1" si="25"/>
        <v>2.1348824189527238</v>
      </c>
      <c r="AD52">
        <f t="shared" ca="1" si="26"/>
        <v>2.3704829444226729</v>
      </c>
      <c r="AE52">
        <f t="shared" ca="1" si="27"/>
        <v>1.841499774262245</v>
      </c>
      <c r="AF52">
        <f t="shared" ca="1" si="28"/>
        <v>1.773182344418065</v>
      </c>
      <c r="AG52">
        <f t="shared" ca="1" si="29"/>
        <v>1.4349630189169527</v>
      </c>
      <c r="AH52">
        <f t="shared" ca="1" si="30"/>
        <v>1.7635120554292281</v>
      </c>
      <c r="AI52">
        <f t="shared" ca="1" si="31"/>
        <v>3.013800898061064</v>
      </c>
      <c r="AJ52">
        <f t="shared" ca="1" si="31"/>
        <v>1.2500062659977067</v>
      </c>
      <c r="AN52" s="4">
        <f t="shared" si="32"/>
        <v>45027</v>
      </c>
      <c r="AO52">
        <f t="shared" si="33"/>
        <v>-8.6625012385432854E-5</v>
      </c>
      <c r="AP52">
        <f t="shared" si="34"/>
        <v>-9.3627977823249608E-3</v>
      </c>
      <c r="AQ52">
        <f t="shared" si="35"/>
        <v>-1.5951362031252359E-4</v>
      </c>
      <c r="AR52">
        <f t="shared" si="36"/>
        <v>-1.0390195279708081E-3</v>
      </c>
      <c r="AS52">
        <f t="shared" si="37"/>
        <v>5.6682838183164108E-4</v>
      </c>
      <c r="AT52">
        <f t="shared" si="38"/>
        <v>-1.2325278002212059E-3</v>
      </c>
      <c r="AU52">
        <f t="shared" si="39"/>
        <v>-0.16193070598058412</v>
      </c>
      <c r="AV52">
        <f t="shared" si="40"/>
        <v>2.9042970440929849E-2</v>
      </c>
      <c r="AW52">
        <f t="shared" si="41"/>
        <v>6.5214780442486742E-2</v>
      </c>
      <c r="AX52">
        <f t="shared" si="42"/>
        <v>-2.0848872559975362E-2</v>
      </c>
      <c r="AY52">
        <f t="shared" si="43"/>
        <v>-3.6525626304186432E-2</v>
      </c>
      <c r="AZ52">
        <f t="shared" si="44"/>
        <v>-5.0428602849317272E-2</v>
      </c>
      <c r="BA52">
        <f t="shared" si="45"/>
        <v>-3.9700456743730683E-2</v>
      </c>
      <c r="BB52">
        <f t="shared" si="46"/>
        <v>-4.9848153167975084E-2</v>
      </c>
      <c r="BC52">
        <f t="shared" si="46"/>
        <v>-3.0513215654504933E-2</v>
      </c>
      <c r="BG52" s="4">
        <v>45027</v>
      </c>
      <c r="BH52">
        <v>7.5041481090315498</v>
      </c>
      <c r="BI52">
        <v>7.4692025958920105</v>
      </c>
      <c r="BJ52">
        <v>7.5107708393714612</v>
      </c>
      <c r="BK52">
        <v>7.9604374879675976</v>
      </c>
      <c r="BL52">
        <v>8.3541388316081822</v>
      </c>
      <c r="BM52">
        <v>8.495953716830007</v>
      </c>
      <c r="BN52">
        <v>9.6007732958830481</v>
      </c>
      <c r="BO52">
        <v>9.8907210449759049</v>
      </c>
      <c r="BP52">
        <v>10.097247286815714</v>
      </c>
      <c r="BQ52">
        <v>10.187703673239801</v>
      </c>
      <c r="BR52">
        <v>10.365631349351755</v>
      </c>
      <c r="BS52">
        <v>10.84100418117262</v>
      </c>
      <c r="BT52">
        <v>11.255667931291402</v>
      </c>
      <c r="BU52">
        <v>12.80869186437843</v>
      </c>
      <c r="BV52">
        <v>10.312783394569646</v>
      </c>
    </row>
    <row r="53" spans="21:74" x14ac:dyDescent="0.25">
      <c r="U53" s="4">
        <f t="shared" si="17"/>
        <v>45026</v>
      </c>
      <c r="V53">
        <f t="shared" ca="1" si="18"/>
        <v>0.57235803302512955</v>
      </c>
      <c r="W53">
        <f t="shared" ca="1" si="19"/>
        <v>1.7518130594599808</v>
      </c>
      <c r="X53">
        <f t="shared" ca="1" si="20"/>
        <v>1.8055012422834429</v>
      </c>
      <c r="Y53">
        <f t="shared" ca="1" si="21"/>
        <v>1.3220405794969128</v>
      </c>
      <c r="Z53">
        <f t="shared" ca="1" si="22"/>
        <v>0.9285764591855582</v>
      </c>
      <c r="AA53">
        <f t="shared" ca="1" si="23"/>
        <v>1.4187501350093674</v>
      </c>
      <c r="AB53">
        <f t="shared" ca="1" si="24"/>
        <v>2.6125784756233594</v>
      </c>
      <c r="AC53">
        <f t="shared" ca="1" si="25"/>
        <v>2.1345289708599089</v>
      </c>
      <c r="AD53">
        <f t="shared" ca="1" si="26"/>
        <v>2.3841705694028881</v>
      </c>
      <c r="AE53">
        <f t="shared" ca="1" si="27"/>
        <v>1.8503062250680011</v>
      </c>
      <c r="AF53">
        <f t="shared" ca="1" si="28"/>
        <v>1.7723441807008238</v>
      </c>
      <c r="AG53">
        <f t="shared" ca="1" si="29"/>
        <v>1.4351988024013196</v>
      </c>
      <c r="AH53">
        <f t="shared" ca="1" si="30"/>
        <v>1.7646308997316291</v>
      </c>
      <c r="AI53">
        <f t="shared" ca="1" si="31"/>
        <v>3.0178562037099419</v>
      </c>
      <c r="AJ53">
        <f t="shared" ca="1" si="31"/>
        <v>1.2493026371380533</v>
      </c>
      <c r="AN53" s="4">
        <f t="shared" si="32"/>
        <v>45026</v>
      </c>
      <c r="AO53">
        <f t="shared" si="33"/>
        <v>-2.5292796068665524E-4</v>
      </c>
      <c r="AP53">
        <f t="shared" si="34"/>
        <v>-9.2951840270085739E-3</v>
      </c>
      <c r="AQ53">
        <f t="shared" si="35"/>
        <v>2.629307425872085E-2</v>
      </c>
      <c r="AR53">
        <f t="shared" si="36"/>
        <v>-5.3839825620034532E-3</v>
      </c>
      <c r="AS53">
        <f t="shared" si="37"/>
        <v>-9.4922704363398225E-6</v>
      </c>
      <c r="AT53">
        <f t="shared" si="38"/>
        <v>-1.1965878585318279E-3</v>
      </c>
      <c r="AU53">
        <f t="shared" si="39"/>
        <v>-8.3184216750797901E-2</v>
      </c>
      <c r="AV53">
        <f t="shared" si="40"/>
        <v>-4.4941369643503037E-3</v>
      </c>
      <c r="AW53">
        <f t="shared" si="41"/>
        <v>-5.8904703823152715E-3</v>
      </c>
      <c r="AX53">
        <f t="shared" si="42"/>
        <v>-7.0503734097959736E-2</v>
      </c>
      <c r="AY53">
        <f t="shared" si="43"/>
        <v>7.1610172079942913E-2</v>
      </c>
      <c r="AZ53">
        <f t="shared" si="44"/>
        <v>-8.9976033686989254E-2</v>
      </c>
      <c r="BA53">
        <f t="shared" si="45"/>
        <v>-0.10638271553109391</v>
      </c>
      <c r="BB53">
        <f t="shared" si="46"/>
        <v>0.15934138249193985</v>
      </c>
      <c r="BC53">
        <f t="shared" si="46"/>
        <v>-9.8708933427005263E-2</v>
      </c>
      <c r="BG53" s="4">
        <v>45026</v>
      </c>
      <c r="BH53">
        <v>7.5042347340439353</v>
      </c>
      <c r="BI53">
        <v>7.4785653936743355</v>
      </c>
      <c r="BJ53">
        <v>7.5109303529917737</v>
      </c>
      <c r="BK53">
        <v>7.9614765074955685</v>
      </c>
      <c r="BL53">
        <v>8.3535720032263505</v>
      </c>
      <c r="BM53">
        <v>8.4971862446302282</v>
      </c>
      <c r="BN53">
        <v>9.7627040018636322</v>
      </c>
      <c r="BO53">
        <v>9.861678074534975</v>
      </c>
      <c r="BP53">
        <v>10.032032506373227</v>
      </c>
      <c r="BQ53">
        <v>10.208552545799776</v>
      </c>
      <c r="BR53">
        <v>10.402156975655942</v>
      </c>
      <c r="BS53">
        <v>10.891432784021937</v>
      </c>
      <c r="BT53">
        <v>11.295368388035133</v>
      </c>
      <c r="BU53">
        <v>12.858540017546405</v>
      </c>
      <c r="BV53">
        <v>10.343296610224151</v>
      </c>
    </row>
    <row r="54" spans="21:74" x14ac:dyDescent="0.25">
      <c r="U54" s="4">
        <f t="shared" si="17"/>
        <v>45023</v>
      </c>
      <c r="V54">
        <f t="shared" ca="1" si="18"/>
        <v>0.57235770315460333</v>
      </c>
      <c r="W54">
        <f t="shared" ca="1" si="19"/>
        <v>1.7517932630190056</v>
      </c>
      <c r="X54">
        <f t="shared" ca="1" si="20"/>
        <v>1.8043528261316206</v>
      </c>
      <c r="Y54">
        <f t="shared" ca="1" si="21"/>
        <v>1.3220083244565377</v>
      </c>
      <c r="Z54">
        <f t="shared" ca="1" si="22"/>
        <v>0.92862064493054863</v>
      </c>
      <c r="AA54">
        <f t="shared" ca="1" si="23"/>
        <v>1.4188201605792299</v>
      </c>
      <c r="AB54">
        <f t="shared" ca="1" si="24"/>
        <v>2.6171132968232809</v>
      </c>
      <c r="AC54">
        <f t="shared" ca="1" si="25"/>
        <v>2.1397900652617685</v>
      </c>
      <c r="AD54">
        <f t="shared" ca="1" si="26"/>
        <v>2.3912766529370661</v>
      </c>
      <c r="AE54">
        <f t="shared" ca="1" si="27"/>
        <v>1.861438001054522</v>
      </c>
      <c r="AF54">
        <f t="shared" ca="1" si="28"/>
        <v>1.7742067374937509</v>
      </c>
      <c r="AG54">
        <f t="shared" ca="1" si="29"/>
        <v>1.4592040402473903</v>
      </c>
      <c r="AH54">
        <f t="shared" ca="1" si="30"/>
        <v>1.7827060840208553</v>
      </c>
      <c r="AI54">
        <f t="shared" ca="1" si="31"/>
        <v>3.0435216495145769</v>
      </c>
      <c r="AJ54">
        <f t="shared" ca="1" si="31"/>
        <v>1.249164038714099</v>
      </c>
      <c r="AN54" s="4">
        <f t="shared" si="32"/>
        <v>45023</v>
      </c>
      <c r="AO54">
        <f t="shared" si="33"/>
        <v>1.3284932423029971E-4</v>
      </c>
      <c r="AP54">
        <f t="shared" si="34"/>
        <v>-8.1121240989023846E-3</v>
      </c>
      <c r="AQ54">
        <f t="shared" si="35"/>
        <v>-7.0895620637445589E-3</v>
      </c>
      <c r="AR54">
        <f t="shared" si="36"/>
        <v>-1.1069601899447612E-2</v>
      </c>
      <c r="AS54">
        <f t="shared" si="37"/>
        <v>0.11443206305015252</v>
      </c>
      <c r="AT54">
        <f t="shared" si="38"/>
        <v>-1.5215922906541834E-3</v>
      </c>
      <c r="AU54">
        <f t="shared" si="39"/>
        <v>4.9822478082163002E-2</v>
      </c>
      <c r="AV54">
        <f t="shared" si="40"/>
        <v>-2.6515521296731848E-2</v>
      </c>
      <c r="AW54">
        <f t="shared" si="41"/>
        <v>4.2483450006347567E-2</v>
      </c>
      <c r="AX54">
        <f t="shared" si="42"/>
        <v>0.17166785553945907</v>
      </c>
      <c r="AY54">
        <f t="shared" si="43"/>
        <v>-3.051523272083223E-2</v>
      </c>
      <c r="AZ54">
        <f t="shared" si="44"/>
        <v>-1.8160850139171458E-2</v>
      </c>
      <c r="BA54">
        <f t="shared" si="45"/>
        <v>4.2820738821891524E-2</v>
      </c>
      <c r="BB54">
        <f t="shared" si="46"/>
        <v>7.7843720185821752E-3</v>
      </c>
      <c r="BC54">
        <f t="shared" si="46"/>
        <v>0.10529525007818563</v>
      </c>
      <c r="BG54" s="4">
        <v>45023</v>
      </c>
      <c r="BH54">
        <v>7.5044876620046219</v>
      </c>
      <c r="BI54">
        <v>7.4878605777013441</v>
      </c>
      <c r="BJ54">
        <v>7.4846372787330528</v>
      </c>
      <c r="BK54">
        <v>7.9668604900575719</v>
      </c>
      <c r="BL54">
        <v>8.3535814954967869</v>
      </c>
      <c r="BM54">
        <v>8.49838283248876</v>
      </c>
      <c r="BN54">
        <v>9.8458882186144301</v>
      </c>
      <c r="BO54">
        <v>9.8661722114993253</v>
      </c>
      <c r="BP54">
        <v>10.037922976755542</v>
      </c>
      <c r="BQ54">
        <v>10.279056279897736</v>
      </c>
      <c r="BR54">
        <v>10.330546803575999</v>
      </c>
      <c r="BS54">
        <v>10.981408817708926</v>
      </c>
      <c r="BT54">
        <v>11.401751103566227</v>
      </c>
      <c r="BU54">
        <v>12.699198635054465</v>
      </c>
      <c r="BV54">
        <v>10.442005543651156</v>
      </c>
    </row>
    <row r="55" spans="21:74" x14ac:dyDescent="0.25">
      <c r="U55" s="4">
        <f t="shared" si="17"/>
        <v>45022</v>
      </c>
      <c r="V55">
        <f t="shared" ca="1" si="18"/>
        <v>0.57235770366193339</v>
      </c>
      <c r="W55">
        <f t="shared" ca="1" si="19"/>
        <v>1.7540365162115412</v>
      </c>
      <c r="X55">
        <f t="shared" ca="1" si="20"/>
        <v>1.8050960838146106</v>
      </c>
      <c r="Y55">
        <f t="shared" ca="1" si="21"/>
        <v>1.3218472984243508</v>
      </c>
      <c r="Z55">
        <f t="shared" ca="1" si="22"/>
        <v>0.90191127303413987</v>
      </c>
      <c r="AA55">
        <f t="shared" ca="1" si="23"/>
        <v>1.4190551059266954</v>
      </c>
      <c r="AB55">
        <f t="shared" ca="1" si="24"/>
        <v>2.6162531939864868</v>
      </c>
      <c r="AC55">
        <f t="shared" ca="1" si="25"/>
        <v>2.1457652161979164</v>
      </c>
      <c r="AD55">
        <f t="shared" ca="1" si="26"/>
        <v>2.3965519830067734</v>
      </c>
      <c r="AE55">
        <f t="shared" ca="1" si="27"/>
        <v>1.8351821999235052</v>
      </c>
      <c r="AF55">
        <f t="shared" ca="1" si="28"/>
        <v>1.7744251463211613</v>
      </c>
      <c r="AG55">
        <f t="shared" ca="1" si="29"/>
        <v>1.4589655649472775</v>
      </c>
      <c r="AH55">
        <f t="shared" ca="1" si="30"/>
        <v>1.7807730321139683</v>
      </c>
      <c r="AI55">
        <f t="shared" ca="1" si="31"/>
        <v>3.045430939114258</v>
      </c>
      <c r="AJ55">
        <f t="shared" ca="1" si="31"/>
        <v>1.2404643723220776</v>
      </c>
      <c r="AN55" s="4">
        <f t="shared" si="32"/>
        <v>45022</v>
      </c>
      <c r="AO55">
        <f t="shared" si="33"/>
        <v>2.6358401046033819E-3</v>
      </c>
      <c r="AP55">
        <f t="shared" si="34"/>
        <v>6.1637241450807068E-3</v>
      </c>
      <c r="AQ55">
        <f t="shared" si="35"/>
        <v>1.7217805843849909E-2</v>
      </c>
      <c r="AR55">
        <f t="shared" si="36"/>
        <v>7.4739612587748638E-3</v>
      </c>
      <c r="AS55">
        <f t="shared" si="37"/>
        <v>-1.5301789786601461E-3</v>
      </c>
      <c r="AT55">
        <f t="shared" si="38"/>
        <v>-9.1531813013467911E-4</v>
      </c>
      <c r="AU55">
        <f t="shared" si="39"/>
        <v>8.6325245523283911E-2</v>
      </c>
      <c r="AV55">
        <f t="shared" si="40"/>
        <v>2.3296496174385339E-2</v>
      </c>
      <c r="AW55">
        <f t="shared" si="41"/>
        <v>3.4676149698210423E-2</v>
      </c>
      <c r="AX55">
        <f t="shared" si="42"/>
        <v>7.4458519777698129E-2</v>
      </c>
      <c r="AY55">
        <f t="shared" si="43"/>
        <v>-1.0569653952074987E-2</v>
      </c>
      <c r="AZ55">
        <f t="shared" si="44"/>
        <v>4.1947868367753216E-3</v>
      </c>
      <c r="BA55">
        <f t="shared" si="45"/>
        <v>5.2002280995997907E-2</v>
      </c>
      <c r="BB55">
        <f t="shared" si="46"/>
        <v>5.0131944909859172E-2</v>
      </c>
      <c r="BC55">
        <f t="shared" si="46"/>
        <v>3.2324415804030338E-2</v>
      </c>
      <c r="BG55" s="4">
        <v>45022</v>
      </c>
      <c r="BH55">
        <v>7.5043548126803916</v>
      </c>
      <c r="BI55">
        <v>7.4959727018002464</v>
      </c>
      <c r="BJ55">
        <v>7.4917268407967974</v>
      </c>
      <c r="BK55">
        <v>7.9779300919570195</v>
      </c>
      <c r="BL55">
        <v>8.2391494324466343</v>
      </c>
      <c r="BM55">
        <v>8.4999044247794142</v>
      </c>
      <c r="BN55">
        <v>9.7960657405322671</v>
      </c>
      <c r="BO55">
        <v>9.8926877327960572</v>
      </c>
      <c r="BP55">
        <v>9.9954395267491947</v>
      </c>
      <c r="BQ55">
        <v>10.107388424358277</v>
      </c>
      <c r="BR55">
        <v>10.361062036296831</v>
      </c>
      <c r="BS55">
        <v>10.999569667848098</v>
      </c>
      <c r="BT55">
        <v>11.358930364744335</v>
      </c>
      <c r="BU55">
        <v>12.691414263035883</v>
      </c>
      <c r="BV55">
        <v>10.33671029357297</v>
      </c>
    </row>
    <row r="56" spans="21:74" x14ac:dyDescent="0.25">
      <c r="U56" s="4">
        <f t="shared" si="17"/>
        <v>45021</v>
      </c>
      <c r="V56">
        <f t="shared" ca="1" si="18"/>
        <v>0.57233499442585978</v>
      </c>
      <c r="W56">
        <f t="shared" ca="1" si="19"/>
        <v>1.7569338089405688</v>
      </c>
      <c r="X56">
        <f t="shared" ca="1" si="20"/>
        <v>1.8046006341146552</v>
      </c>
      <c r="Y56">
        <f t="shared" ca="1" si="21"/>
        <v>1.3217554763944448</v>
      </c>
      <c r="Z56">
        <f t="shared" ca="1" si="22"/>
        <v>0.90254694320360862</v>
      </c>
      <c r="AA56">
        <f t="shared" ca="1" si="23"/>
        <v>1.419498262310348</v>
      </c>
      <c r="AB56">
        <f t="shared" ca="1" si="24"/>
        <v>2.6194305362823878</v>
      </c>
      <c r="AC56">
        <f t="shared" ca="1" si="25"/>
        <v>2.1744236746637284</v>
      </c>
      <c r="AD56">
        <f t="shared" ca="1" si="26"/>
        <v>2.4082415972468776</v>
      </c>
      <c r="AE56">
        <f t="shared" ca="1" si="27"/>
        <v>1.8356808224447951</v>
      </c>
      <c r="AF56">
        <f t="shared" ca="1" si="28"/>
        <v>1.785914091430522</v>
      </c>
      <c r="AG56">
        <f t="shared" ca="1" si="29"/>
        <v>1.4967044106519585</v>
      </c>
      <c r="AH56">
        <f t="shared" ca="1" si="30"/>
        <v>1.8127693188968557</v>
      </c>
      <c r="AI56">
        <f t="shared" ca="1" si="31"/>
        <v>3.0973961420458953</v>
      </c>
      <c r="AJ56">
        <f t="shared" ca="1" si="31"/>
        <v>1.2435059484966435</v>
      </c>
      <c r="AN56" s="4">
        <f t="shared" si="32"/>
        <v>45021</v>
      </c>
      <c r="AO56">
        <f t="shared" si="33"/>
        <v>5.0955393916529701E-3</v>
      </c>
      <c r="AP56">
        <f t="shared" si="34"/>
        <v>-3.8475113064317945E-2</v>
      </c>
      <c r="AQ56">
        <f t="shared" si="35"/>
        <v>-0.2968980349303818</v>
      </c>
      <c r="AR56">
        <f t="shared" si="36"/>
        <v>-0.27550572862822253</v>
      </c>
      <c r="AS56">
        <f t="shared" si="37"/>
        <v>1.080944304958642E-2</v>
      </c>
      <c r="AT56">
        <f t="shared" si="38"/>
        <v>-2.2684460502020443E-3</v>
      </c>
      <c r="AU56">
        <f t="shared" si="39"/>
        <v>-1.2416367314822097E-2</v>
      </c>
      <c r="AV56">
        <f t="shared" si="40"/>
        <v>7.2556954507991378E-2</v>
      </c>
      <c r="AW56">
        <f t="shared" si="41"/>
        <v>-7.244449586664814E-3</v>
      </c>
      <c r="AX56">
        <f t="shared" si="42"/>
        <v>3.2523595650646442E-2</v>
      </c>
      <c r="AY56">
        <f t="shared" si="43"/>
        <v>4.0489150804337015E-3</v>
      </c>
      <c r="AZ56">
        <f t="shared" si="44"/>
        <v>2.8161863634192486E-2</v>
      </c>
      <c r="BA56">
        <f t="shared" si="45"/>
        <v>3.9664502084926667E-2</v>
      </c>
      <c r="BB56">
        <f t="shared" si="46"/>
        <v>3.0637580907733053E-2</v>
      </c>
      <c r="BC56">
        <f t="shared" si="46"/>
        <v>2.9802578677129432E-2</v>
      </c>
      <c r="BG56" s="4">
        <v>45021</v>
      </c>
      <c r="BH56">
        <v>7.5017189725757882</v>
      </c>
      <c r="BI56">
        <v>7.4898089776551657</v>
      </c>
      <c r="BJ56">
        <v>7.4745090349529475</v>
      </c>
      <c r="BK56">
        <v>7.9704561306982447</v>
      </c>
      <c r="BL56">
        <v>8.2406796114252945</v>
      </c>
      <c r="BM56">
        <v>8.5008197429095489</v>
      </c>
      <c r="BN56">
        <v>9.7097404950089832</v>
      </c>
      <c r="BO56">
        <v>9.8693912366216718</v>
      </c>
      <c r="BP56">
        <v>9.9607633770509842</v>
      </c>
      <c r="BQ56">
        <v>10.032929904580579</v>
      </c>
      <c r="BR56">
        <v>10.371631690248906</v>
      </c>
      <c r="BS56">
        <v>10.995374881011323</v>
      </c>
      <c r="BT56">
        <v>11.306928083748337</v>
      </c>
      <c r="BU56">
        <v>12.641282318126024</v>
      </c>
      <c r="BV56">
        <v>10.30438587776894</v>
      </c>
    </row>
    <row r="57" spans="21:74" x14ac:dyDescent="0.25">
      <c r="U57" s="4">
        <f t="shared" si="17"/>
        <v>45020</v>
      </c>
      <c r="V57">
        <f t="shared" ca="1" si="18"/>
        <v>0.57225400409412497</v>
      </c>
      <c r="W57">
        <f t="shared" ca="1" si="19"/>
        <v>1.7557781336120406</v>
      </c>
      <c r="X57">
        <f t="shared" ca="1" si="20"/>
        <v>1.7107220429718109</v>
      </c>
      <c r="Y57">
        <f t="shared" ca="1" si="21"/>
        <v>1.2039292166969411</v>
      </c>
      <c r="Z57">
        <f t="shared" ca="1" si="22"/>
        <v>0.90246376324257227</v>
      </c>
      <c r="AA57">
        <f t="shared" ca="1" si="23"/>
        <v>1.4195401820439935</v>
      </c>
      <c r="AB57">
        <f t="shared" ca="1" si="24"/>
        <v>2.6213205762500289</v>
      </c>
      <c r="AC57">
        <f t="shared" ca="1" si="25"/>
        <v>2.1738881955547078</v>
      </c>
      <c r="AD57">
        <f t="shared" ca="1" si="26"/>
        <v>2.4177192937377385</v>
      </c>
      <c r="AE57">
        <f t="shared" ca="1" si="27"/>
        <v>1.8398584712217982</v>
      </c>
      <c r="AF57">
        <f t="shared" ca="1" si="28"/>
        <v>1.7861550284992254</v>
      </c>
      <c r="AG57">
        <f t="shared" ca="1" si="29"/>
        <v>1.4958851360748686</v>
      </c>
      <c r="AH57">
        <f t="shared" ca="1" si="30"/>
        <v>1.8108325847554549</v>
      </c>
      <c r="AI57">
        <f t="shared" ca="1" si="31"/>
        <v>3.0981792269961024</v>
      </c>
      <c r="AJ57">
        <f t="shared" ca="1" si="31"/>
        <v>1.2420352814179707</v>
      </c>
      <c r="AN57" s="4">
        <f t="shared" si="32"/>
        <v>45020</v>
      </c>
      <c r="AO57">
        <f t="shared" si="33"/>
        <v>-4.1009845845874082E-3</v>
      </c>
      <c r="AP57">
        <f t="shared" si="34"/>
        <v>3.3167496881794989E-2</v>
      </c>
      <c r="AQ57">
        <f t="shared" si="35"/>
        <v>0.3012607201844375</v>
      </c>
      <c r="AR57">
        <f t="shared" si="36"/>
        <v>0.2681853333030837</v>
      </c>
      <c r="AS57">
        <f t="shared" si="37"/>
        <v>-1.2767464194407552E-2</v>
      </c>
      <c r="AT57">
        <f t="shared" si="38"/>
        <v>-2.7267741554037883E-3</v>
      </c>
      <c r="AU57">
        <f t="shared" si="39"/>
        <v>-0.12239407997371998</v>
      </c>
      <c r="AV57">
        <f t="shared" si="40"/>
        <v>0.2155988540141589</v>
      </c>
      <c r="AW57">
        <f t="shared" si="41"/>
        <v>0.21810648950123124</v>
      </c>
      <c r="AX57">
        <f t="shared" si="42"/>
        <v>0.14086864470788107</v>
      </c>
      <c r="AY57">
        <f t="shared" si="43"/>
        <v>-0.13743549162925461</v>
      </c>
      <c r="AZ57">
        <f t="shared" si="44"/>
        <v>-0.1355054151535029</v>
      </c>
      <c r="BA57">
        <f t="shared" si="45"/>
        <v>-0.18237429140055639</v>
      </c>
      <c r="BB57">
        <f t="shared" si="46"/>
        <v>-0.33591303236510939</v>
      </c>
      <c r="BC57">
        <f t="shared" si="46"/>
        <v>-4.0766845017193631E-2</v>
      </c>
      <c r="BG57" s="4">
        <v>45020</v>
      </c>
      <c r="BH57">
        <v>7.4966234331841353</v>
      </c>
      <c r="BI57">
        <v>7.5282840907194837</v>
      </c>
      <c r="BJ57">
        <v>7.7714070698833293</v>
      </c>
      <c r="BK57">
        <v>8.2459618593264672</v>
      </c>
      <c r="BL57">
        <v>8.2298701683757081</v>
      </c>
      <c r="BM57">
        <v>8.5030881889597509</v>
      </c>
      <c r="BN57">
        <v>9.7221568623238053</v>
      </c>
      <c r="BO57">
        <v>9.7968342821136805</v>
      </c>
      <c r="BP57">
        <v>9.9680078266376491</v>
      </c>
      <c r="BQ57">
        <v>10.000406308929932</v>
      </c>
      <c r="BR57">
        <v>10.367582775168472</v>
      </c>
      <c r="BS57">
        <v>10.96721301737713</v>
      </c>
      <c r="BT57">
        <v>11.267263581663411</v>
      </c>
      <c r="BU57">
        <v>12.610644737218291</v>
      </c>
      <c r="BV57">
        <v>10.274583299091811</v>
      </c>
    </row>
    <row r="58" spans="21:74" x14ac:dyDescent="0.25">
      <c r="U58" s="4">
        <f t="shared" si="17"/>
        <v>45019</v>
      </c>
      <c r="V58">
        <f t="shared" ca="1" si="18"/>
        <v>0.57220629276648627</v>
      </c>
      <c r="W58">
        <f t="shared" ca="1" si="19"/>
        <v>1.7544357705877822</v>
      </c>
      <c r="X58">
        <f t="shared" ca="1" si="20"/>
        <v>1.6009641479353776</v>
      </c>
      <c r="Y58">
        <f t="shared" ca="1" si="21"/>
        <v>1.0834928531155974</v>
      </c>
      <c r="Z58">
        <f t="shared" ca="1" si="22"/>
        <v>0.90217340531229384</v>
      </c>
      <c r="AA58">
        <f t="shared" ca="1" si="23"/>
        <v>1.419564208734148</v>
      </c>
      <c r="AB58">
        <f t="shared" ca="1" si="24"/>
        <v>2.6180258940282322</v>
      </c>
      <c r="AC58">
        <f t="shared" ca="1" si="25"/>
        <v>2.1494273963788193</v>
      </c>
      <c r="AD58">
        <f t="shared" ca="1" si="26"/>
        <v>2.402769260013411</v>
      </c>
      <c r="AE58">
        <f t="shared" ca="1" si="27"/>
        <v>1.8338543705158767</v>
      </c>
      <c r="AF58">
        <f t="shared" ca="1" si="28"/>
        <v>1.7777842434466733</v>
      </c>
      <c r="AG58">
        <f t="shared" ca="1" si="29"/>
        <v>1.4794145001471335</v>
      </c>
      <c r="AH58">
        <f t="shared" ca="1" si="30"/>
        <v>1.7858611940611937</v>
      </c>
      <c r="AI58">
        <f t="shared" ca="1" si="31"/>
        <v>3.0563380939721743</v>
      </c>
      <c r="AJ58">
        <f t="shared" ca="1" si="31"/>
        <v>1.2401281596746005</v>
      </c>
      <c r="AN58" s="4">
        <f t="shared" si="32"/>
        <v>45019</v>
      </c>
      <c r="AO58">
        <f t="shared" si="33"/>
        <v>-1.641469294072273E-3</v>
      </c>
      <c r="AP58">
        <f t="shared" si="34"/>
        <v>-4.6616890330506422E-3</v>
      </c>
      <c r="AQ58">
        <f t="shared" si="35"/>
        <v>1.2947288073661412E-2</v>
      </c>
      <c r="AR58">
        <f t="shared" si="36"/>
        <v>-1.0676043512940048E-2</v>
      </c>
      <c r="AS58">
        <f t="shared" si="37"/>
        <v>-1.4356456386064309E-3</v>
      </c>
      <c r="AT58">
        <f t="shared" si="38"/>
        <v>-7.8387478451347192E-3</v>
      </c>
      <c r="AU58">
        <f t="shared" si="39"/>
        <v>-1.9234864751490832E-2</v>
      </c>
      <c r="AV58">
        <f t="shared" si="40"/>
        <v>-9.2963533971923695E-2</v>
      </c>
      <c r="AW58">
        <f t="shared" si="41"/>
        <v>-0.142647248256484</v>
      </c>
      <c r="AX58">
        <f t="shared" si="42"/>
        <v>-9.6783767812480548E-2</v>
      </c>
      <c r="AY58">
        <f t="shared" si="43"/>
        <v>4.8415678101651594E-2</v>
      </c>
      <c r="AZ58">
        <f t="shared" si="44"/>
        <v>3.5074945119781376E-2</v>
      </c>
      <c r="BA58">
        <f t="shared" si="45"/>
        <v>6.5298857086947493E-2</v>
      </c>
      <c r="BB58">
        <f t="shared" si="46"/>
        <v>0.17807463978725124</v>
      </c>
      <c r="BC58">
        <f t="shared" si="46"/>
        <v>-8.7865590309931463E-2</v>
      </c>
      <c r="BG58" s="4">
        <v>45019</v>
      </c>
      <c r="BH58">
        <v>7.5007244177687227</v>
      </c>
      <c r="BI58">
        <v>7.4951165938376887</v>
      </c>
      <c r="BJ58">
        <v>7.4701463496988918</v>
      </c>
      <c r="BK58">
        <v>7.9777765260233835</v>
      </c>
      <c r="BL58">
        <v>8.2426376325701156</v>
      </c>
      <c r="BM58">
        <v>8.5058149631151547</v>
      </c>
      <c r="BN58">
        <v>9.8445509422975253</v>
      </c>
      <c r="BO58">
        <v>9.5812354280995216</v>
      </c>
      <c r="BP58">
        <v>9.7499013371364178</v>
      </c>
      <c r="BQ58">
        <v>9.8595376642220511</v>
      </c>
      <c r="BR58">
        <v>10.505018266797727</v>
      </c>
      <c r="BS58">
        <v>11.102718432530633</v>
      </c>
      <c r="BT58">
        <v>11.449637873063967</v>
      </c>
      <c r="BU58">
        <v>12.9465577695834</v>
      </c>
      <c r="BV58">
        <v>10.315350144109004</v>
      </c>
    </row>
    <row r="59" spans="21:74" x14ac:dyDescent="0.25">
      <c r="U59" s="4">
        <f t="shared" si="17"/>
        <v>45016</v>
      </c>
      <c r="V59">
        <f t="shared" ca="1" si="18"/>
        <v>0.57219690443378401</v>
      </c>
      <c r="W59">
        <f t="shared" ca="1" si="19"/>
        <v>1.7544306452594356</v>
      </c>
      <c r="X59">
        <f t="shared" ca="1" si="20"/>
        <v>1.6005368436523086</v>
      </c>
      <c r="Y59">
        <f t="shared" ca="1" si="21"/>
        <v>1.0833016098837058</v>
      </c>
      <c r="Z59">
        <f t="shared" ca="1" si="22"/>
        <v>0.9022843684044568</v>
      </c>
      <c r="AA59">
        <f t="shared" ca="1" si="23"/>
        <v>1.4195031554383348</v>
      </c>
      <c r="AB59">
        <f t="shared" ca="1" si="24"/>
        <v>2.6222606153013057</v>
      </c>
      <c r="AC59">
        <f t="shared" ca="1" si="25"/>
        <v>2.1422751300043381</v>
      </c>
      <c r="AD59">
        <f t="shared" ca="1" si="26"/>
        <v>2.3888489851699606</v>
      </c>
      <c r="AE59">
        <f t="shared" ca="1" si="27"/>
        <v>1.8265894277408457</v>
      </c>
      <c r="AF59">
        <f t="shared" ca="1" si="28"/>
        <v>1.7766413247697241</v>
      </c>
      <c r="AG59">
        <f t="shared" ca="1" si="29"/>
        <v>1.478160183310717</v>
      </c>
      <c r="AH59">
        <f t="shared" ca="1" si="30"/>
        <v>1.7832819727738938</v>
      </c>
      <c r="AI59">
        <f t="shared" ca="1" si="31"/>
        <v>3.0401397363253806</v>
      </c>
      <c r="AJ59">
        <f t="shared" ca="1" si="31"/>
        <v>1.2303167446044356</v>
      </c>
      <c r="AN59" s="4">
        <f t="shared" si="32"/>
        <v>45016</v>
      </c>
      <c r="AO59">
        <f t="shared" si="33"/>
        <v>-1.2887675646666708E-6</v>
      </c>
      <c r="AP59">
        <f t="shared" si="34"/>
        <v>-1.2178017475550362E-3</v>
      </c>
      <c r="AQ59">
        <f t="shared" si="35"/>
        <v>1.0055676269438152E-4</v>
      </c>
      <c r="AR59">
        <f t="shared" si="36"/>
        <v>1.3782447390742192E-4</v>
      </c>
      <c r="AS59">
        <f t="shared" si="37"/>
        <v>5.750985873476111E-5</v>
      </c>
      <c r="AT59">
        <f t="shared" si="38"/>
        <v>-2.7005169798144379E-4</v>
      </c>
      <c r="AU59">
        <f t="shared" si="39"/>
        <v>-4.5729578128835158E-2</v>
      </c>
      <c r="AV59">
        <f t="shared" si="40"/>
        <v>-1.0671047128596456E-2</v>
      </c>
      <c r="AW59">
        <f t="shared" si="41"/>
        <v>-5.7265217784930655E-2</v>
      </c>
      <c r="AX59">
        <f t="shared" si="42"/>
        <v>-9.437859064105325E-2</v>
      </c>
      <c r="AY59">
        <f t="shared" si="43"/>
        <v>-5.0483575779729506E-3</v>
      </c>
      <c r="AZ59">
        <f t="shared" si="44"/>
        <v>-2.6336499385473999E-2</v>
      </c>
      <c r="BA59">
        <f t="shared" si="45"/>
        <v>-1.4285316802624237E-2</v>
      </c>
      <c r="BB59">
        <f t="shared" si="46"/>
        <v>-4.3945963711511382E-2</v>
      </c>
      <c r="BC59">
        <f t="shared" si="46"/>
        <v>4.6548171559134488E-2</v>
      </c>
      <c r="BG59" s="4">
        <v>45016</v>
      </c>
      <c r="BH59">
        <v>7.5023658870627949</v>
      </c>
      <c r="BI59">
        <v>7.4997782828707393</v>
      </c>
      <c r="BJ59">
        <v>7.4571990616252304</v>
      </c>
      <c r="BK59">
        <v>7.9884525695363235</v>
      </c>
      <c r="BL59">
        <v>8.244073278208722</v>
      </c>
      <c r="BM59">
        <v>8.5136537109602894</v>
      </c>
      <c r="BN59">
        <v>9.8637858070490161</v>
      </c>
      <c r="BO59">
        <v>9.6741989620714453</v>
      </c>
      <c r="BP59">
        <v>9.8925485853929018</v>
      </c>
      <c r="BQ59">
        <v>9.9563214320345317</v>
      </c>
      <c r="BR59">
        <v>10.456602588696075</v>
      </c>
      <c r="BS59">
        <v>11.067643487410852</v>
      </c>
      <c r="BT59">
        <v>11.384339015977019</v>
      </c>
      <c r="BU59">
        <v>12.768483129796149</v>
      </c>
      <c r="BV59">
        <v>10.403215734418936</v>
      </c>
    </row>
    <row r="60" spans="21:74" x14ac:dyDescent="0.25">
      <c r="U60" s="4">
        <f t="shared" si="17"/>
        <v>45015</v>
      </c>
      <c r="V60">
        <f t="shared" ca="1" si="18"/>
        <v>0.57219690411505819</v>
      </c>
      <c r="W60">
        <f t="shared" ca="1" si="19"/>
        <v>1.7610351513392493</v>
      </c>
      <c r="X60">
        <f t="shared" ca="1" si="20"/>
        <v>1.6020068357977841</v>
      </c>
      <c r="Y60">
        <f t="shared" ca="1" si="21"/>
        <v>1.0833186695838022</v>
      </c>
      <c r="Z60">
        <f t="shared" ca="1" si="22"/>
        <v>0.90290234171706063</v>
      </c>
      <c r="AA60">
        <f t="shared" ca="1" si="23"/>
        <v>1.4223070619905622</v>
      </c>
      <c r="AB60">
        <f t="shared" ca="1" si="24"/>
        <v>2.7899184626325257</v>
      </c>
      <c r="AC60">
        <f t="shared" ca="1" si="25"/>
        <v>2.23940947528666</v>
      </c>
      <c r="AD60">
        <f t="shared" ca="1" si="26"/>
        <v>2.424610466231222</v>
      </c>
      <c r="AE60">
        <f t="shared" ca="1" si="27"/>
        <v>1.8198193887921128</v>
      </c>
      <c r="AF60">
        <f t="shared" ca="1" si="28"/>
        <v>1.7791766343282565</v>
      </c>
      <c r="AG60">
        <f t="shared" ca="1" si="29"/>
        <v>1.4787307353810935</v>
      </c>
      <c r="AH60">
        <f t="shared" ca="1" si="30"/>
        <v>1.7866206541969269</v>
      </c>
      <c r="AI60">
        <f t="shared" ca="1" si="31"/>
        <v>3.0399958752399403</v>
      </c>
      <c r="AJ60">
        <f t="shared" ca="1" si="31"/>
        <v>1.2453013201224026</v>
      </c>
      <c r="AN60" s="4">
        <f t="shared" si="32"/>
        <v>45015</v>
      </c>
      <c r="AO60">
        <f t="shared" si="33"/>
        <v>-1.2724185047829906E-6</v>
      </c>
      <c r="AP60">
        <f t="shared" si="34"/>
        <v>2.5007056869696953E-5</v>
      </c>
      <c r="AQ60">
        <f t="shared" si="35"/>
        <v>2.2191986680519804E-3</v>
      </c>
      <c r="AR60">
        <f t="shared" si="36"/>
        <v>-8.6591982405934687E-3</v>
      </c>
      <c r="AS60">
        <f t="shared" si="37"/>
        <v>7.6450579661315743E-3</v>
      </c>
      <c r="AT60">
        <f t="shared" si="38"/>
        <v>-3.112780962899464E-3</v>
      </c>
      <c r="AU60">
        <f t="shared" si="39"/>
        <v>-0.13977125444338512</v>
      </c>
      <c r="AV60">
        <f t="shared" si="40"/>
        <v>0.15811849977376191</v>
      </c>
      <c r="AW60">
        <f t="shared" si="41"/>
        <v>0.17371658345788532</v>
      </c>
      <c r="AX60">
        <f t="shared" si="42"/>
        <v>4.597663146572728E-2</v>
      </c>
      <c r="AY60">
        <f t="shared" si="43"/>
        <v>-4.2705301354196479E-2</v>
      </c>
      <c r="AZ60">
        <f t="shared" si="44"/>
        <v>-4.1335835510432517E-2</v>
      </c>
      <c r="BA60">
        <f t="shared" si="45"/>
        <v>-7.533893439492978E-2</v>
      </c>
      <c r="BB60">
        <f t="shared" si="46"/>
        <v>-0.14866267464612726</v>
      </c>
      <c r="BC60">
        <f t="shared" si="46"/>
        <v>-1.0875032691036068E-2</v>
      </c>
      <c r="BG60" s="4">
        <v>45015</v>
      </c>
      <c r="BH60">
        <v>7.5023671758303596</v>
      </c>
      <c r="BI60">
        <v>7.5009960846182944</v>
      </c>
      <c r="BJ60">
        <v>7.457098504862536</v>
      </c>
      <c r="BK60">
        <v>7.9883147450624161</v>
      </c>
      <c r="BL60">
        <v>8.2440157683499873</v>
      </c>
      <c r="BM60">
        <v>8.5139237626582709</v>
      </c>
      <c r="BN60">
        <v>9.9095153851778512</v>
      </c>
      <c r="BO60">
        <v>9.6848700092000417</v>
      </c>
      <c r="BP60">
        <v>9.9498138031778325</v>
      </c>
      <c r="BQ60">
        <v>10.050700022675585</v>
      </c>
      <c r="BR60">
        <v>10.461650946274048</v>
      </c>
      <c r="BS60">
        <v>11.093979986796326</v>
      </c>
      <c r="BT60">
        <v>11.398624332779644</v>
      </c>
      <c r="BU60">
        <v>12.81242909350766</v>
      </c>
      <c r="BV60">
        <v>10.356667562859801</v>
      </c>
    </row>
    <row r="61" spans="21:74" x14ac:dyDescent="0.25">
      <c r="U61" s="4">
        <f t="shared" si="17"/>
        <v>45014</v>
      </c>
      <c r="V61">
        <f t="shared" ca="1" si="18"/>
        <v>0.57367135460226382</v>
      </c>
      <c r="W61">
        <f t="shared" ca="1" si="19"/>
        <v>1.7644956382184946</v>
      </c>
      <c r="X61">
        <f t="shared" ca="1" si="20"/>
        <v>1.6061753135300803</v>
      </c>
      <c r="Y61">
        <f t="shared" ca="1" si="21"/>
        <v>1.0832339019996733</v>
      </c>
      <c r="Z61">
        <f t="shared" ca="1" si="22"/>
        <v>0.90354200957065989</v>
      </c>
      <c r="AA61">
        <f t="shared" ca="1" si="23"/>
        <v>1.4222796310266808</v>
      </c>
      <c r="AB61">
        <f t="shared" ca="1" si="24"/>
        <v>2.7740032974411748</v>
      </c>
      <c r="AC61">
        <f t="shared" ca="1" si="25"/>
        <v>2.2159089905530864</v>
      </c>
      <c r="AD61">
        <f t="shared" ca="1" si="26"/>
        <v>2.3979912466542315</v>
      </c>
      <c r="AE61">
        <f t="shared" ca="1" si="27"/>
        <v>1.8191871188693411</v>
      </c>
      <c r="AF61">
        <f t="shared" ca="1" si="28"/>
        <v>1.7790790927725071</v>
      </c>
      <c r="AG61">
        <f t="shared" ca="1" si="29"/>
        <v>1.4770262321998966</v>
      </c>
      <c r="AH61">
        <f t="shared" ca="1" si="30"/>
        <v>1.7809821978067928</v>
      </c>
      <c r="AI61">
        <f t="shared" ca="1" si="31"/>
        <v>3.026808454548831</v>
      </c>
      <c r="AJ61">
        <f t="shared" ca="1" si="31"/>
        <v>1.2551651646320123</v>
      </c>
      <c r="AN61" s="4">
        <f t="shared" si="32"/>
        <v>45014</v>
      </c>
      <c r="AO61">
        <f t="shared" si="33"/>
        <v>2.3684482510226701E-3</v>
      </c>
      <c r="AP61">
        <f t="shared" si="34"/>
        <v>1.5954215670799243E-4</v>
      </c>
      <c r="AQ61">
        <f t="shared" si="35"/>
        <v>-4.8640854778403408E-3</v>
      </c>
      <c r="AR61">
        <f t="shared" si="36"/>
        <v>-0.25610383004226556</v>
      </c>
      <c r="AS61">
        <f t="shared" si="37"/>
        <v>-0.21073971952933945</v>
      </c>
      <c r="AT61">
        <f t="shared" si="38"/>
        <v>-0.18923176903373751</v>
      </c>
      <c r="AU61">
        <f t="shared" si="39"/>
        <v>0.24541031937275193</v>
      </c>
      <c r="AV61">
        <f t="shared" si="40"/>
        <v>-0.13407721075027901</v>
      </c>
      <c r="AW61">
        <f t="shared" si="41"/>
        <v>-0.1199292534752594</v>
      </c>
      <c r="AX61">
        <f t="shared" si="42"/>
        <v>-0.20093557007752061</v>
      </c>
      <c r="AY61">
        <f t="shared" si="43"/>
        <v>-7.2897468830433354E-2</v>
      </c>
      <c r="AZ61">
        <f t="shared" si="44"/>
        <v>-0.13607184705077735</v>
      </c>
      <c r="BA61">
        <f t="shared" si="45"/>
        <v>-0.14396596754425239</v>
      </c>
      <c r="BB61">
        <f t="shared" si="46"/>
        <v>-0.21482094890585834</v>
      </c>
      <c r="BC61">
        <f t="shared" si="46"/>
        <v>-8.7834352722971687E-2</v>
      </c>
      <c r="BG61" s="4">
        <v>45014</v>
      </c>
      <c r="BH61">
        <v>7.5023684482488644</v>
      </c>
      <c r="BI61">
        <v>7.5009710775614247</v>
      </c>
      <c r="BJ61">
        <v>7.454879306194484</v>
      </c>
      <c r="BK61">
        <v>7.9969739433030096</v>
      </c>
      <c r="BL61">
        <v>8.2363707103838557</v>
      </c>
      <c r="BM61">
        <v>8.5170365436211704</v>
      </c>
      <c r="BN61">
        <v>10.049286639621236</v>
      </c>
      <c r="BO61">
        <v>9.5267515094262798</v>
      </c>
      <c r="BP61">
        <v>9.7760972197199472</v>
      </c>
      <c r="BQ61">
        <v>10.004723391209858</v>
      </c>
      <c r="BR61">
        <v>10.504356247628245</v>
      </c>
      <c r="BS61">
        <v>11.135315822306758</v>
      </c>
      <c r="BT61">
        <v>11.473963267174573</v>
      </c>
      <c r="BU61">
        <v>12.961091768153787</v>
      </c>
      <c r="BV61">
        <v>10.367542595550837</v>
      </c>
    </row>
    <row r="62" spans="21:74" x14ac:dyDescent="0.25">
      <c r="U62" s="4">
        <f t="shared" si="17"/>
        <v>45013</v>
      </c>
      <c r="V62">
        <f t="shared" ca="1" si="18"/>
        <v>0.57366460727123758</v>
      </c>
      <c r="W62">
        <f t="shared" ca="1" si="19"/>
        <v>1.764610566614196</v>
      </c>
      <c r="X62">
        <f t="shared" ca="1" si="20"/>
        <v>1.6064246531258255</v>
      </c>
      <c r="Y62">
        <f t="shared" ca="1" si="21"/>
        <v>0.95667822079509468</v>
      </c>
      <c r="Z62">
        <f t="shared" ca="1" si="22"/>
        <v>0.7989748230941196</v>
      </c>
      <c r="AA62">
        <f t="shared" ca="1" si="23"/>
        <v>1.3701024146131617</v>
      </c>
      <c r="AB62">
        <f t="shared" ca="1" si="24"/>
        <v>2.7428297654094429</v>
      </c>
      <c r="AC62">
        <f t="shared" ca="1" si="25"/>
        <v>2.2313958050259668</v>
      </c>
      <c r="AD62">
        <f t="shared" ca="1" si="26"/>
        <v>2.3896476121675905</v>
      </c>
      <c r="AE62">
        <f t="shared" ca="1" si="27"/>
        <v>1.7846007186736026</v>
      </c>
      <c r="AF62">
        <f t="shared" ca="1" si="28"/>
        <v>1.7750460399492605</v>
      </c>
      <c r="AG62">
        <f t="shared" ca="1" si="29"/>
        <v>1.4552260153979089</v>
      </c>
      <c r="AH62">
        <f t="shared" ca="1" si="30"/>
        <v>1.7588992619053911</v>
      </c>
      <c r="AI62">
        <f t="shared" ca="1" si="31"/>
        <v>2.9963018916132587</v>
      </c>
      <c r="AJ62">
        <f t="shared" ca="1" si="31"/>
        <v>1.2442833618112348</v>
      </c>
      <c r="AN62" s="4">
        <f t="shared" si="32"/>
        <v>45013</v>
      </c>
      <c r="AO62">
        <f t="shared" si="33"/>
        <v>0</v>
      </c>
      <c r="AP62">
        <f t="shared" si="34"/>
        <v>-3.3498178939623813E-3</v>
      </c>
      <c r="AQ62">
        <f t="shared" si="35"/>
        <v>1.2256730677062677E-3</v>
      </c>
      <c r="AR62">
        <f t="shared" si="36"/>
        <v>1.054208581653171E-3</v>
      </c>
      <c r="AS62">
        <f t="shared" si="37"/>
        <v>7.1821354030703333E-3</v>
      </c>
      <c r="AT62">
        <f t="shared" si="38"/>
        <v>8.0743059771570813E-3</v>
      </c>
      <c r="AU62">
        <f t="shared" si="39"/>
        <v>-0.11729437617291438</v>
      </c>
      <c r="AV62">
        <f t="shared" si="40"/>
        <v>0.10725553777620433</v>
      </c>
      <c r="AW62">
        <f t="shared" si="41"/>
        <v>7.6881677770570533E-2</v>
      </c>
      <c r="AX62">
        <f t="shared" si="42"/>
        <v>9.5065807400818159E-2</v>
      </c>
      <c r="AY62">
        <f t="shared" si="43"/>
        <v>3.9814163346528986E-2</v>
      </c>
      <c r="AZ62">
        <f t="shared" si="44"/>
        <v>6.2548884461888221E-2</v>
      </c>
      <c r="BA62">
        <f t="shared" si="45"/>
        <v>8.3220319424425426E-2</v>
      </c>
      <c r="BB62">
        <f t="shared" si="46"/>
        <v>0.13166543774341122</v>
      </c>
      <c r="BC62">
        <f t="shared" si="46"/>
        <v>5.0816631702033987E-2</v>
      </c>
      <c r="BG62" s="4">
        <v>45013</v>
      </c>
      <c r="BH62">
        <v>7.4999999999978417</v>
      </c>
      <c r="BI62">
        <v>7.5008115354047167</v>
      </c>
      <c r="BJ62">
        <v>7.4597433916723244</v>
      </c>
      <c r="BK62">
        <v>8.2530777733452751</v>
      </c>
      <c r="BL62">
        <v>8.4471104299131952</v>
      </c>
      <c r="BM62">
        <v>8.7062683126549079</v>
      </c>
      <c r="BN62">
        <v>9.8038763202484844</v>
      </c>
      <c r="BO62">
        <v>9.6608287201765588</v>
      </c>
      <c r="BP62">
        <v>9.8960264731952066</v>
      </c>
      <c r="BQ62">
        <v>10.205658961287378</v>
      </c>
      <c r="BR62">
        <v>10.577253716458678</v>
      </c>
      <c r="BS62">
        <v>11.271387669357535</v>
      </c>
      <c r="BT62">
        <v>11.617929234718826</v>
      </c>
      <c r="BU62">
        <v>13.175912717059646</v>
      </c>
      <c r="BV62">
        <v>10.455376948273809</v>
      </c>
    </row>
    <row r="63" spans="21:74" x14ac:dyDescent="0.25">
      <c r="U63" s="4">
        <f t="shared" si="17"/>
        <v>45012</v>
      </c>
      <c r="V63">
        <f t="shared" ca="1" si="18"/>
        <v>0.57366892553813065</v>
      </c>
      <c r="W63">
        <f t="shared" ca="1" si="19"/>
        <v>1.7646079439538302</v>
      </c>
      <c r="X63">
        <f t="shared" ca="1" si="20"/>
        <v>1.6064088439213167</v>
      </c>
      <c r="Y63">
        <f t="shared" ca="1" si="21"/>
        <v>0.95669297952724486</v>
      </c>
      <c r="Z63">
        <f t="shared" ca="1" si="22"/>
        <v>0.79898754934873473</v>
      </c>
      <c r="AA63">
        <f t="shared" ca="1" si="23"/>
        <v>1.3700967831892121</v>
      </c>
      <c r="AB63">
        <f t="shared" ca="1" si="24"/>
        <v>2.7385364588843601</v>
      </c>
      <c r="AC63">
        <f t="shared" ca="1" si="25"/>
        <v>2.2311169128210575</v>
      </c>
      <c r="AD63">
        <f t="shared" ca="1" si="26"/>
        <v>2.3844050909587726</v>
      </c>
      <c r="AE63">
        <f t="shared" ca="1" si="27"/>
        <v>1.7848458933253328</v>
      </c>
      <c r="AF63">
        <f t="shared" ca="1" si="28"/>
        <v>1.7852011816158495</v>
      </c>
      <c r="AG63">
        <f t="shared" ca="1" si="29"/>
        <v>1.4903324811093974</v>
      </c>
      <c r="AH63">
        <f t="shared" ca="1" si="30"/>
        <v>1.7910488685926045</v>
      </c>
      <c r="AI63">
        <f t="shared" ca="1" si="31"/>
        <v>3.0716292010793742</v>
      </c>
      <c r="AJ63">
        <f t="shared" ca="1" si="31"/>
        <v>1.2490956403473752</v>
      </c>
      <c r="AN63" s="4">
        <f t="shared" si="32"/>
        <v>45012</v>
      </c>
      <c r="AO63">
        <f t="shared" si="33"/>
        <v>0</v>
      </c>
      <c r="AP63">
        <f t="shared" si="34"/>
        <v>-1.04265793865288E-3</v>
      </c>
      <c r="AQ63">
        <f t="shared" si="35"/>
        <v>2.7527720467546146E-6</v>
      </c>
      <c r="AR63">
        <f t="shared" si="36"/>
        <v>1.3713272066784299E-3</v>
      </c>
      <c r="AS63">
        <f t="shared" si="37"/>
        <v>7.3574184089615358E-3</v>
      </c>
      <c r="AT63">
        <f t="shared" si="38"/>
        <v>9.1197626661099207E-3</v>
      </c>
      <c r="AU63">
        <f t="shared" si="39"/>
        <v>-4.5980591219851874E-2</v>
      </c>
      <c r="AV63">
        <f t="shared" si="40"/>
        <v>-2.0108189618616379E-2</v>
      </c>
      <c r="AW63">
        <f t="shared" si="41"/>
        <v>-4.1005502829630558E-2</v>
      </c>
      <c r="AX63">
        <f t="shared" si="42"/>
        <v>-1.972254194080314E-2</v>
      </c>
      <c r="AY63">
        <f t="shared" si="43"/>
        <v>4.7313469625164473E-2</v>
      </c>
      <c r="AZ63">
        <f t="shared" si="44"/>
        <v>5.2420858809743009E-2</v>
      </c>
      <c r="BA63">
        <f t="shared" si="45"/>
        <v>7.6584165283666294E-2</v>
      </c>
      <c r="BB63">
        <f t="shared" si="46"/>
        <v>0.17247059541611875</v>
      </c>
      <c r="BC63">
        <f t="shared" si="46"/>
        <v>-6.5075012592231474E-2</v>
      </c>
      <c r="BG63" s="4">
        <v>45012</v>
      </c>
      <c r="BH63">
        <v>7.4999999999978417</v>
      </c>
      <c r="BI63">
        <v>7.5041613532986791</v>
      </c>
      <c r="BJ63">
        <v>7.4585177186046181</v>
      </c>
      <c r="BK63">
        <v>8.252023564763622</v>
      </c>
      <c r="BL63">
        <v>8.4399282945101248</v>
      </c>
      <c r="BM63">
        <v>8.6981940066777508</v>
      </c>
      <c r="BN63">
        <v>9.9211706964213988</v>
      </c>
      <c r="BO63">
        <v>9.5535731824003545</v>
      </c>
      <c r="BP63">
        <v>9.819144795424636</v>
      </c>
      <c r="BQ63">
        <v>10.11059315388656</v>
      </c>
      <c r="BR63">
        <v>10.537439553112149</v>
      </c>
      <c r="BS63">
        <v>11.208838784895647</v>
      </c>
      <c r="BT63">
        <v>11.5347089152944</v>
      </c>
      <c r="BU63">
        <v>13.044247279316235</v>
      </c>
      <c r="BV63">
        <v>10.404560316571775</v>
      </c>
    </row>
    <row r="64" spans="21:74" x14ac:dyDescent="0.25">
      <c r="U64" s="4">
        <f t="shared" si="17"/>
        <v>45009</v>
      </c>
      <c r="V64">
        <f t="shared" ca="1" si="18"/>
        <v>0.57366931832691603</v>
      </c>
      <c r="W64">
        <f t="shared" ca="1" si="19"/>
        <v>1.7646090594783783</v>
      </c>
      <c r="X64">
        <f t="shared" ca="1" si="20"/>
        <v>1.6064126377707646</v>
      </c>
      <c r="Y64">
        <f t="shared" ca="1" si="21"/>
        <v>0.95671084380204252</v>
      </c>
      <c r="Z64">
        <f t="shared" ca="1" si="22"/>
        <v>0.79899736736150651</v>
      </c>
      <c r="AA64">
        <f t="shared" ca="1" si="23"/>
        <v>1.3700975942410873</v>
      </c>
      <c r="AB64">
        <f t="shared" ca="1" si="24"/>
        <v>2.7746416889208714</v>
      </c>
      <c r="AC64">
        <f t="shared" ca="1" si="25"/>
        <v>2.2334465455824977</v>
      </c>
      <c r="AD64">
        <f t="shared" ca="1" si="26"/>
        <v>2.3860099916719366</v>
      </c>
      <c r="AE64">
        <f t="shared" ca="1" si="27"/>
        <v>1.7848515221113621</v>
      </c>
      <c r="AF64">
        <f t="shared" ca="1" si="28"/>
        <v>1.7830659830473348</v>
      </c>
      <c r="AG64">
        <f t="shared" ca="1" si="29"/>
        <v>1.4890648192463827</v>
      </c>
      <c r="AH64">
        <f t="shared" ca="1" si="30"/>
        <v>1.7915802391790518</v>
      </c>
      <c r="AI64">
        <f t="shared" ca="1" si="31"/>
        <v>3.0719168203138709</v>
      </c>
      <c r="AJ64">
        <f t="shared" ca="1" si="31"/>
        <v>1.2437920357887178</v>
      </c>
      <c r="AN64" s="4">
        <f t="shared" si="32"/>
        <v>45009</v>
      </c>
      <c r="AO64">
        <f t="shared" si="33"/>
        <v>0</v>
      </c>
      <c r="AP64">
        <f t="shared" si="34"/>
        <v>-4.3077361755461396E-4</v>
      </c>
      <c r="AQ64">
        <f t="shared" si="35"/>
        <v>1.7931661174444002E-3</v>
      </c>
      <c r="AR64">
        <f t="shared" si="36"/>
        <v>8.1329269826113659E-4</v>
      </c>
      <c r="AS64">
        <f t="shared" si="37"/>
        <v>1.370715726267413E-2</v>
      </c>
      <c r="AT64">
        <f t="shared" si="38"/>
        <v>1.8093303590305254E-2</v>
      </c>
      <c r="AU64">
        <f t="shared" si="39"/>
        <v>1.0480211284690455E-2</v>
      </c>
      <c r="AV64">
        <f t="shared" si="40"/>
        <v>-6.89060434835298E-2</v>
      </c>
      <c r="AW64">
        <f t="shared" si="41"/>
        <v>-0.10563330091517464</v>
      </c>
      <c r="AX64">
        <f t="shared" si="42"/>
        <v>-6.6900643061496012E-2</v>
      </c>
      <c r="AY64">
        <f t="shared" si="43"/>
        <v>1.4885184121517625E-2</v>
      </c>
      <c r="AZ64">
        <f t="shared" si="44"/>
        <v>-1.5208952029260203E-2</v>
      </c>
      <c r="BA64">
        <f t="shared" si="45"/>
        <v>-4.5258892357171732E-3</v>
      </c>
      <c r="BB64">
        <f t="shared" si="46"/>
        <v>-1.5150507051586715E-3</v>
      </c>
      <c r="BC64">
        <f t="shared" si="46"/>
        <v>5.5023545809884666E-2</v>
      </c>
      <c r="BG64" s="4">
        <v>45009</v>
      </c>
      <c r="BH64">
        <v>7.4999999999978417</v>
      </c>
      <c r="BI64">
        <v>7.5052040112373319</v>
      </c>
      <c r="BJ64">
        <v>7.4585149658325713</v>
      </c>
      <c r="BK64">
        <v>8.2506522375569435</v>
      </c>
      <c r="BL64">
        <v>8.4325708761011633</v>
      </c>
      <c r="BM64">
        <v>8.6890742440116409</v>
      </c>
      <c r="BN64">
        <v>9.9671512876412507</v>
      </c>
      <c r="BO64">
        <v>9.5736813720189708</v>
      </c>
      <c r="BP64">
        <v>9.8601502982542666</v>
      </c>
      <c r="BQ64">
        <v>10.130315695827363</v>
      </c>
      <c r="BR64">
        <v>10.490126083486984</v>
      </c>
      <c r="BS64">
        <v>11.156417926085904</v>
      </c>
      <c r="BT64">
        <v>11.458124750010734</v>
      </c>
      <c r="BU64">
        <v>12.871776683900116</v>
      </c>
      <c r="BV64">
        <v>10.469635329164007</v>
      </c>
    </row>
    <row r="65" spans="21:74" x14ac:dyDescent="0.25">
      <c r="U65" s="4">
        <f t="shared" si="17"/>
        <v>45008</v>
      </c>
      <c r="V65">
        <f t="shared" ca="1" si="18"/>
        <v>0.57367061603784264</v>
      </c>
      <c r="W65">
        <f t="shared" ca="1" si="19"/>
        <v>1.7665368685786897</v>
      </c>
      <c r="X65">
        <f t="shared" ca="1" si="20"/>
        <v>1.6082848008169981</v>
      </c>
      <c r="Y65">
        <f t="shared" ca="1" si="21"/>
        <v>0.95670583315955637</v>
      </c>
      <c r="Z65">
        <f t="shared" ca="1" si="22"/>
        <v>0.7989771484517999</v>
      </c>
      <c r="AA65">
        <f t="shared" ca="1" si="23"/>
        <v>1.3699042227091536</v>
      </c>
      <c r="AB65">
        <f t="shared" ca="1" si="24"/>
        <v>2.7754527549892609</v>
      </c>
      <c r="AC65">
        <f t="shared" ca="1" si="25"/>
        <v>2.2361789651770998</v>
      </c>
      <c r="AD65">
        <f t="shared" ca="1" si="26"/>
        <v>2.3903765793648701</v>
      </c>
      <c r="AE65">
        <f t="shared" ca="1" si="27"/>
        <v>1.7816527590245268</v>
      </c>
      <c r="AF65">
        <f t="shared" ca="1" si="28"/>
        <v>1.8071512999086532</v>
      </c>
      <c r="AG65">
        <f t="shared" ca="1" si="29"/>
        <v>1.4969024436450482</v>
      </c>
      <c r="AH65">
        <f t="shared" ca="1" si="30"/>
        <v>1.7915810942538077</v>
      </c>
      <c r="AI65">
        <f t="shared" ca="1" si="31"/>
        <v>3.0759622260145463</v>
      </c>
      <c r="AJ65">
        <f t="shared" ca="1" si="31"/>
        <v>1.2467594931006922</v>
      </c>
      <c r="AN65" s="4">
        <f t="shared" si="32"/>
        <v>45008</v>
      </c>
      <c r="AO65">
        <f t="shared" si="33"/>
        <v>-1.5412014485374215E-3</v>
      </c>
      <c r="AP65">
        <f t="shared" si="34"/>
        <v>2.3064855927068528E-2</v>
      </c>
      <c r="AQ65">
        <f t="shared" si="35"/>
        <v>-0.2109602192683635</v>
      </c>
      <c r="AR65">
        <f t="shared" si="36"/>
        <v>6.1681085400426383E-2</v>
      </c>
      <c r="AS65">
        <f t="shared" si="37"/>
        <v>2.5741241779121182E-2</v>
      </c>
      <c r="AT65">
        <f t="shared" si="38"/>
        <v>2.3773755016076592E-2</v>
      </c>
      <c r="AU65">
        <f t="shared" si="39"/>
        <v>-2.8996883859674583E-2</v>
      </c>
      <c r="AV65">
        <f t="shared" si="40"/>
        <v>-4.9964622965804395E-2</v>
      </c>
      <c r="AW65">
        <f t="shared" si="41"/>
        <v>2.2923177764642588E-2</v>
      </c>
      <c r="AX65">
        <f t="shared" si="42"/>
        <v>2.5511950875056755E-2</v>
      </c>
      <c r="AY65">
        <f t="shared" si="43"/>
        <v>-0.10497220179928135</v>
      </c>
      <c r="AZ65">
        <f t="shared" si="44"/>
        <v>-7.6045331441527253E-2</v>
      </c>
      <c r="BA65">
        <f t="shared" si="45"/>
        <v>-0.13603455949133192</v>
      </c>
      <c r="BB65">
        <f t="shared" si="46"/>
        <v>-0.20158640141514361</v>
      </c>
      <c r="BC65">
        <f t="shared" si="46"/>
        <v>-6.3111031823215313E-2</v>
      </c>
      <c r="BG65" s="4">
        <v>45008</v>
      </c>
      <c r="BH65">
        <v>7.4999999999978417</v>
      </c>
      <c r="BI65">
        <v>7.5056347848548866</v>
      </c>
      <c r="BJ65">
        <v>7.4567217997151269</v>
      </c>
      <c r="BK65">
        <v>8.2498389448586824</v>
      </c>
      <c r="BL65">
        <v>8.4188637188384892</v>
      </c>
      <c r="BM65">
        <v>8.6709809404213356</v>
      </c>
      <c r="BN65">
        <v>9.9566710763565602</v>
      </c>
      <c r="BO65">
        <v>9.6425874155025006</v>
      </c>
      <c r="BP65">
        <v>9.9657835991694412</v>
      </c>
      <c r="BQ65">
        <v>10.197216338888859</v>
      </c>
      <c r="BR65">
        <v>10.475240899365467</v>
      </c>
      <c r="BS65">
        <v>11.171626878115164</v>
      </c>
      <c r="BT65">
        <v>11.462650639246451</v>
      </c>
      <c r="BU65">
        <v>12.873291734605274</v>
      </c>
      <c r="BV65">
        <v>10.414611783354122</v>
      </c>
    </row>
    <row r="66" spans="21:74" x14ac:dyDescent="0.25">
      <c r="U66" s="4">
        <f t="shared" si="17"/>
        <v>45007</v>
      </c>
      <c r="V66">
        <f t="shared" ca="1" si="18"/>
        <v>0.57567838891957068</v>
      </c>
      <c r="W66">
        <f t="shared" ca="1" si="19"/>
        <v>1.7708572257298247</v>
      </c>
      <c r="X66">
        <f t="shared" ca="1" si="20"/>
        <v>1.6782510061257894</v>
      </c>
      <c r="Y66">
        <f t="shared" ca="1" si="21"/>
        <v>0.95503658039172479</v>
      </c>
      <c r="Z66">
        <f t="shared" ca="1" si="22"/>
        <v>0.79800597826443775</v>
      </c>
      <c r="AA66">
        <f t="shared" ca="1" si="23"/>
        <v>1.369510192571912</v>
      </c>
      <c r="AB66">
        <f t="shared" ca="1" si="24"/>
        <v>2.7782794888139604</v>
      </c>
      <c r="AC66">
        <f t="shared" ca="1" si="25"/>
        <v>2.2441009644158894</v>
      </c>
      <c r="AD66">
        <f t="shared" ca="1" si="26"/>
        <v>2.392014724774485</v>
      </c>
      <c r="AE66">
        <f t="shared" ca="1" si="27"/>
        <v>1.8116747070244297</v>
      </c>
      <c r="AF66">
        <f t="shared" ca="1" si="28"/>
        <v>1.7987517252251175</v>
      </c>
      <c r="AG66">
        <f t="shared" ca="1" si="29"/>
        <v>1.5125784848635178</v>
      </c>
      <c r="AH66">
        <f t="shared" ca="1" si="30"/>
        <v>1.7877349235803561</v>
      </c>
      <c r="AI66">
        <f t="shared" ca="1" si="31"/>
        <v>3.0815386041239643</v>
      </c>
      <c r="AJ66">
        <f t="shared" ca="1" si="31"/>
        <v>1.2416923650260951</v>
      </c>
      <c r="AN66" s="4">
        <f t="shared" si="32"/>
        <v>45007</v>
      </c>
      <c r="AO66">
        <f t="shared" si="33"/>
        <v>1.5412014485374215E-3</v>
      </c>
      <c r="AP66">
        <f t="shared" si="34"/>
        <v>4.5271966175874923E-5</v>
      </c>
      <c r="AQ66">
        <f t="shared" si="35"/>
        <v>8.8987341597679404E-3</v>
      </c>
      <c r="AR66">
        <f t="shared" si="36"/>
        <v>6.79088287780516E-3</v>
      </c>
      <c r="AS66">
        <f t="shared" si="37"/>
        <v>8.8755780945923846E-3</v>
      </c>
      <c r="AT66">
        <f t="shared" si="38"/>
        <v>1.0167529309690337E-2</v>
      </c>
      <c r="AU66">
        <f t="shared" si="39"/>
        <v>-0.22782028529159426</v>
      </c>
      <c r="AV66">
        <f t="shared" si="40"/>
        <v>-2.2555951782134542E-2</v>
      </c>
      <c r="AW66">
        <f t="shared" si="41"/>
        <v>-2.5886893827097524E-2</v>
      </c>
      <c r="AX66">
        <f t="shared" si="42"/>
        <v>-4.4310240398193201E-3</v>
      </c>
      <c r="AY66">
        <f t="shared" si="43"/>
        <v>6.5349003087300517E-2</v>
      </c>
      <c r="AZ66">
        <f t="shared" si="44"/>
        <v>0.10461524209504169</v>
      </c>
      <c r="BA66">
        <f t="shared" si="45"/>
        <v>0.14897239403503448</v>
      </c>
      <c r="BB66">
        <f t="shared" si="46"/>
        <v>0.23811693118336308</v>
      </c>
      <c r="BC66">
        <f t="shared" si="46"/>
        <v>5.297105931711954E-2</v>
      </c>
      <c r="BG66" s="4">
        <v>45007</v>
      </c>
      <c r="BH66">
        <v>7.5015412014463791</v>
      </c>
      <c r="BI66">
        <v>7.482569928927818</v>
      </c>
      <c r="BJ66">
        <v>7.6676820189834904</v>
      </c>
      <c r="BK66">
        <v>8.188157859458256</v>
      </c>
      <c r="BL66">
        <v>8.393122477059368</v>
      </c>
      <c r="BM66">
        <v>8.647207185405259</v>
      </c>
      <c r="BN66">
        <v>9.9856679602162348</v>
      </c>
      <c r="BO66">
        <v>9.692552038468305</v>
      </c>
      <c r="BP66">
        <v>9.9428604214047986</v>
      </c>
      <c r="BQ66">
        <v>10.171704388013803</v>
      </c>
      <c r="BR66">
        <v>10.580213101164748</v>
      </c>
      <c r="BS66">
        <v>11.247672209556692</v>
      </c>
      <c r="BT66">
        <v>11.598685198737783</v>
      </c>
      <c r="BU66">
        <v>13.074878136020418</v>
      </c>
      <c r="BV66">
        <v>10.477722815177337</v>
      </c>
    </row>
    <row r="67" spans="21:74" x14ac:dyDescent="0.25">
      <c r="U67" s="4">
        <f t="shared" si="17"/>
        <v>45006</v>
      </c>
      <c r="V67">
        <f t="shared" ca="1" si="18"/>
        <v>0.57566996524241221</v>
      </c>
      <c r="W67">
        <f t="shared" ca="1" si="19"/>
        <v>1.7708580180678801</v>
      </c>
      <c r="X67">
        <f t="shared" ca="1" si="20"/>
        <v>1.6782195535189193</v>
      </c>
      <c r="Y67">
        <f t="shared" ca="1" si="21"/>
        <v>0.95500790244823197</v>
      </c>
      <c r="Z67">
        <f t="shared" ca="1" si="22"/>
        <v>0.79797614101819014</v>
      </c>
      <c r="AA67">
        <f t="shared" ca="1" si="23"/>
        <v>1.3694827991581247</v>
      </c>
      <c r="AB67">
        <f t="shared" ca="1" si="24"/>
        <v>2.7448157237635384</v>
      </c>
      <c r="AC67">
        <f t="shared" ca="1" si="25"/>
        <v>2.244745449213073</v>
      </c>
      <c r="AD67">
        <f t="shared" ca="1" si="26"/>
        <v>2.3919515514540497</v>
      </c>
      <c r="AE67">
        <f t="shared" ca="1" si="27"/>
        <v>1.8171259343734372</v>
      </c>
      <c r="AF67">
        <f t="shared" ca="1" si="28"/>
        <v>1.7948112097648623</v>
      </c>
      <c r="AG67">
        <f t="shared" ca="1" si="29"/>
        <v>1.4991106405160646</v>
      </c>
      <c r="AH67">
        <f t="shared" ca="1" si="30"/>
        <v>1.7624276660710085</v>
      </c>
      <c r="AI67">
        <f t="shared" ca="1" si="31"/>
        <v>3.0467778617771386</v>
      </c>
      <c r="AJ67">
        <f t="shared" ca="1" si="31"/>
        <v>1.2363825945480988</v>
      </c>
      <c r="AN67" s="4">
        <f t="shared" si="32"/>
        <v>45006</v>
      </c>
      <c r="AO67">
        <f t="shared" si="33"/>
        <v>0</v>
      </c>
      <c r="AP67">
        <f t="shared" si="34"/>
        <v>1.9694969706929299E-4</v>
      </c>
      <c r="AQ67">
        <f t="shared" si="35"/>
        <v>8.9907609067685357E-3</v>
      </c>
      <c r="AR67">
        <f t="shared" si="36"/>
        <v>9.0732415851668691E-3</v>
      </c>
      <c r="AS67">
        <f t="shared" si="37"/>
        <v>5.1421820595365375E-2</v>
      </c>
      <c r="AT67">
        <f t="shared" si="38"/>
        <v>-0.13492066636615618</v>
      </c>
      <c r="AU67">
        <f t="shared" si="39"/>
        <v>-7.8887664143433511E-2</v>
      </c>
      <c r="AV67">
        <f t="shared" si="40"/>
        <v>0.14789189201103348</v>
      </c>
      <c r="AW67">
        <f t="shared" si="41"/>
        <v>0.13901904383343577</v>
      </c>
      <c r="AX67">
        <f t="shared" si="42"/>
        <v>5.6203567498691598E-2</v>
      </c>
      <c r="AY67">
        <f t="shared" si="43"/>
        <v>-0.11113377098859267</v>
      </c>
      <c r="AZ67">
        <f t="shared" si="44"/>
        <v>-0.12310603997489622</v>
      </c>
      <c r="BA67">
        <f t="shared" si="45"/>
        <v>-0.14804741626595153</v>
      </c>
      <c r="BB67">
        <f t="shared" si="46"/>
        <v>-0.25624440456932795</v>
      </c>
      <c r="BC67">
        <f t="shared" si="46"/>
        <v>-5.0664080832540037E-2</v>
      </c>
      <c r="BG67" s="4">
        <v>45006</v>
      </c>
      <c r="BH67">
        <v>7.4999999999978417</v>
      </c>
      <c r="BI67">
        <v>7.4825246569616422</v>
      </c>
      <c r="BJ67">
        <v>7.6587832848237225</v>
      </c>
      <c r="BK67">
        <v>8.1813669765804509</v>
      </c>
      <c r="BL67">
        <v>8.3842468989647756</v>
      </c>
      <c r="BM67">
        <v>8.6370396560955687</v>
      </c>
      <c r="BN67">
        <v>10.213488245507829</v>
      </c>
      <c r="BO67">
        <v>9.7151079902504396</v>
      </c>
      <c r="BP67">
        <v>9.9687473152318962</v>
      </c>
      <c r="BQ67">
        <v>10.176135412053622</v>
      </c>
      <c r="BR67">
        <v>10.514864098077448</v>
      </c>
      <c r="BS67">
        <v>11.14305696746165</v>
      </c>
      <c r="BT67">
        <v>11.449712804702749</v>
      </c>
      <c r="BU67">
        <v>12.836761204837055</v>
      </c>
      <c r="BV67">
        <v>10.424751755860218</v>
      </c>
    </row>
    <row r="68" spans="21:74" x14ac:dyDescent="0.25">
      <c r="U68" s="4">
        <f t="shared" ref="U68:U84" si="47">AN68</f>
        <v>45005</v>
      </c>
      <c r="V68">
        <f t="shared" ref="V68:V84" ca="1" si="48">_xlfn.STDEV.S(OFFSET(AO68,0,0,$U$1,))*SQRT(252)</f>
        <v>0.57566995641716279</v>
      </c>
      <c r="W68">
        <f t="shared" ref="W68:W84" ca="1" si="49">_xlfn.STDEV.S(OFFSET(AP68,0,0,$U$1,))*SQRT(252)</f>
        <v>1.7708579402308082</v>
      </c>
      <c r="X68">
        <f t="shared" ref="X68:X84" ca="1" si="50">_xlfn.STDEV.S(OFFSET(AQ68,0,0,$U$1,))*SQRT(252)</f>
        <v>1.6781753034474358</v>
      </c>
      <c r="Y68">
        <f t="shared" ref="Y68:Y84" ca="1" si="51">_xlfn.STDEV.S(OFFSET(AR68,0,0,$U$1,))*SQRT(252)</f>
        <v>0.95491935830889996</v>
      </c>
      <c r="Z68">
        <f t="shared" ref="Z68:Z84" ca="1" si="52">_xlfn.STDEV.S(OFFSET(AS68,0,0,$U$1,))*SQRT(252)</f>
        <v>0.79265639006906907</v>
      </c>
      <c r="AA68">
        <f t="shared" ref="AA68:AA84" ca="1" si="53">_xlfn.STDEV.S(OFFSET(AT68,0,0,$U$1,))*SQRT(252)</f>
        <v>1.3407795630248105</v>
      </c>
      <c r="AB68">
        <f t="shared" ref="AB68:AB84" ca="1" si="54">_xlfn.STDEV.S(OFFSET(AU68,0,0,$U$1,))*SQRT(252)</f>
        <v>2.775830690431178</v>
      </c>
      <c r="AC68">
        <f t="shared" ref="AC68:AC84" ca="1" si="55">_xlfn.STDEV.S(OFFSET(AV68,0,0,$U$1,))*SQRT(252)</f>
        <v>2.223461608561712</v>
      </c>
      <c r="AD68">
        <f t="shared" ref="AD68:AD84" ca="1" si="56">_xlfn.STDEV.S(OFFSET(AW68,0,0,$U$1,))*SQRT(252)</f>
        <v>2.3886094297461851</v>
      </c>
      <c r="AE68">
        <f t="shared" ref="AE68:AE84" ca="1" si="57">_xlfn.STDEV.S(OFFSET(AX68,0,0,$U$1,))*SQRT(252)</f>
        <v>1.8206643231634145</v>
      </c>
      <c r="AF68">
        <f t="shared" ref="AF68:AF84" ca="1" si="58">_xlfn.STDEV.S(OFFSET(AY68,0,0,$U$1,))*SQRT(252)</f>
        <v>1.7858394931967314</v>
      </c>
      <c r="AG68">
        <f t="shared" ref="AG68:AG84" ca="1" si="59">_xlfn.STDEV.S(OFFSET(AZ68,0,0,$U$1,))*SQRT(252)</f>
        <v>1.4813771559708597</v>
      </c>
      <c r="AH68">
        <f t="shared" ref="AH68:AH84" ca="1" si="60">_xlfn.STDEV.S(OFFSET(BA68,0,0,$U$1,))*SQRT(252)</f>
        <v>1.7402717528155713</v>
      </c>
      <c r="AI68">
        <f t="shared" ref="AI68:AJ84" ca="1" si="61">_xlfn.STDEV.S(OFFSET(BB68,0,0,$U$1,))*SQRT(252)</f>
        <v>3.0056873919898068</v>
      </c>
      <c r="AJ68">
        <f t="shared" ca="1" si="61"/>
        <v>1.2334532051035387</v>
      </c>
      <c r="AN68" s="4">
        <f t="shared" ref="AN68:AN131" si="62">BG68</f>
        <v>45005</v>
      </c>
      <c r="AO68">
        <f t="shared" ref="AO68:AO131" si="63">BH68-BH69</f>
        <v>-8.1046280797636427E-12</v>
      </c>
      <c r="AP68">
        <f t="shared" ref="AP68:AP131" si="64">BI68-BI69</f>
        <v>-0.23764190424887133</v>
      </c>
      <c r="AQ68">
        <f t="shared" ref="AQ68:AQ131" si="65">BJ68-BJ69</f>
        <v>-0.16015593119315508</v>
      </c>
      <c r="AR68">
        <f t="shared" ref="AR68:AR131" si="66">BK68-BK69</f>
        <v>-3.1583375408539283E-2</v>
      </c>
      <c r="AS68">
        <f t="shared" ref="AS68:AS131" si="67">BL68-BL69</f>
        <v>2.0720503193238926E-3</v>
      </c>
      <c r="AT68">
        <f t="shared" ref="AT68:AT131" si="68">BM68-BM69</f>
        <v>-5.0125961781333217E-4</v>
      </c>
      <c r="AU68">
        <f t="shared" ref="AU68:AU131" si="69">BN68-BN69</f>
        <v>0.13324423379878958</v>
      </c>
      <c r="AV68">
        <f t="shared" ref="AV68:AV131" si="70">BO68-BO69</f>
        <v>-0.23879197246145978</v>
      </c>
      <c r="AW68">
        <f t="shared" ref="AW68:AW131" si="71">BP68-BP69</f>
        <v>-0.34386916973642379</v>
      </c>
      <c r="AX68">
        <f t="shared" ref="AX68:AX131" si="72">BQ68-BQ69</f>
        <v>-6.5510599700813188E-2</v>
      </c>
      <c r="AY68">
        <f t="shared" ref="AY68:AY131" si="73">BR68-BR69</f>
        <v>0.16456636683296644</v>
      </c>
      <c r="AZ68">
        <f t="shared" ref="AZ68:AZ131" si="74">BS68-BS69</f>
        <v>0.19194741696326645</v>
      </c>
      <c r="BA68">
        <f t="shared" ref="BA68:BA131" si="75">BT68-BT69</f>
        <v>0.26481451774418296</v>
      </c>
      <c r="BB68">
        <f t="shared" ref="BB68:BC131" si="76">BU68-BU69</f>
        <v>0.51482777209677089</v>
      </c>
      <c r="BC68">
        <f t="shared" si="76"/>
        <v>-5.4206561256329167E-3</v>
      </c>
      <c r="BG68" s="4">
        <v>45005</v>
      </c>
      <c r="BH68">
        <v>7.4999999999978417</v>
      </c>
      <c r="BI68">
        <v>7.4823277072645729</v>
      </c>
      <c r="BJ68">
        <v>7.649792523916954</v>
      </c>
      <c r="BK68">
        <v>8.172293734995284</v>
      </c>
      <c r="BL68">
        <v>8.3328250783694102</v>
      </c>
      <c r="BM68">
        <v>8.7719603224617249</v>
      </c>
      <c r="BN68">
        <v>10.292375909651263</v>
      </c>
      <c r="BO68">
        <v>9.5672160982394061</v>
      </c>
      <c r="BP68">
        <v>9.8297282713984604</v>
      </c>
      <c r="BQ68">
        <v>10.11993184455493</v>
      </c>
      <c r="BR68">
        <v>10.62599786906604</v>
      </c>
      <c r="BS68">
        <v>11.266163007436546</v>
      </c>
      <c r="BT68">
        <v>11.5977602209687</v>
      </c>
      <c r="BU68">
        <v>13.093005609406383</v>
      </c>
      <c r="BV68">
        <v>10.475415836692758</v>
      </c>
    </row>
    <row r="69" spans="21:74" x14ac:dyDescent="0.25">
      <c r="U69" s="4">
        <f t="shared" si="47"/>
        <v>45002</v>
      </c>
      <c r="V69">
        <f t="shared" ca="1" si="48"/>
        <v>0.57566994748523437</v>
      </c>
      <c r="W69">
        <f t="shared" ca="1" si="49"/>
        <v>1.7070328677827791</v>
      </c>
      <c r="X69">
        <f t="shared" ca="1" si="50"/>
        <v>1.6469627797026418</v>
      </c>
      <c r="Y69">
        <f t="shared" ca="1" si="51"/>
        <v>0.95259989061281825</v>
      </c>
      <c r="Z69">
        <f t="shared" ca="1" si="52"/>
        <v>0.79265067488920404</v>
      </c>
      <c r="AA69">
        <f t="shared" ca="1" si="53"/>
        <v>1.3407081112168133</v>
      </c>
      <c r="AB69">
        <f t="shared" ca="1" si="54"/>
        <v>2.7758081825701209</v>
      </c>
      <c r="AC69">
        <f t="shared" ca="1" si="55"/>
        <v>2.1845629478288418</v>
      </c>
      <c r="AD69">
        <f t="shared" ca="1" si="56"/>
        <v>2.3269652286393829</v>
      </c>
      <c r="AE69">
        <f t="shared" ca="1" si="57"/>
        <v>1.8180706319337239</v>
      </c>
      <c r="AF69">
        <f t="shared" ca="1" si="58"/>
        <v>1.7503915892869653</v>
      </c>
      <c r="AG69">
        <f t="shared" ca="1" si="59"/>
        <v>1.4290603049149335</v>
      </c>
      <c r="AH69">
        <f t="shared" ca="1" si="60"/>
        <v>1.6575534967704031</v>
      </c>
      <c r="AI69">
        <f t="shared" ca="1" si="61"/>
        <v>2.8299120273928033</v>
      </c>
      <c r="AJ69">
        <f t="shared" ca="1" si="61"/>
        <v>1.2334647549577757</v>
      </c>
      <c r="AN69" s="4">
        <f t="shared" si="62"/>
        <v>45002</v>
      </c>
      <c r="AO69">
        <f t="shared" si="63"/>
        <v>8.3297406570093102E-3</v>
      </c>
      <c r="AP69">
        <f t="shared" si="64"/>
        <v>-3.2954627469106157E-3</v>
      </c>
      <c r="AQ69">
        <f t="shared" si="65"/>
        <v>1.584748478892628E-2</v>
      </c>
      <c r="AR69">
        <f t="shared" si="66"/>
        <v>1.3328621887630732E-2</v>
      </c>
      <c r="AS69">
        <f t="shared" si="67"/>
        <v>1.3017696957161817E-2</v>
      </c>
      <c r="AT69">
        <f t="shared" si="68"/>
        <v>1.3775556643835785E-2</v>
      </c>
      <c r="AU69">
        <f t="shared" si="69"/>
        <v>0.13032049635919307</v>
      </c>
      <c r="AV69">
        <f t="shared" si="70"/>
        <v>-5.4271345195644471E-4</v>
      </c>
      <c r="AW69">
        <f t="shared" si="71"/>
        <v>0.18917717899935482</v>
      </c>
      <c r="AX69">
        <f t="shared" si="72"/>
        <v>0.13533242785905841</v>
      </c>
      <c r="AY69">
        <f t="shared" si="73"/>
        <v>5.0000868650998953E-2</v>
      </c>
      <c r="AZ69">
        <f t="shared" si="74"/>
        <v>6.9176988405249773E-2</v>
      </c>
      <c r="BA69">
        <f t="shared" si="75"/>
        <v>6.1489010607429506E-2</v>
      </c>
      <c r="BB69">
        <f t="shared" si="76"/>
        <v>5.8952673897350039E-2</v>
      </c>
      <c r="BC69">
        <f t="shared" si="76"/>
        <v>0.13231280612624374</v>
      </c>
      <c r="BG69" s="4">
        <v>45002</v>
      </c>
      <c r="BH69">
        <v>7.5000000000059464</v>
      </c>
      <c r="BI69">
        <v>7.7199696115134442</v>
      </c>
      <c r="BJ69">
        <v>7.809948455110109</v>
      </c>
      <c r="BK69">
        <v>8.2038771104038233</v>
      </c>
      <c r="BL69">
        <v>8.3307530280500863</v>
      </c>
      <c r="BM69">
        <v>8.7724615820795382</v>
      </c>
      <c r="BN69">
        <v>10.159131675852473</v>
      </c>
      <c r="BO69">
        <v>9.8060080707008659</v>
      </c>
      <c r="BP69">
        <v>10.173597441134884</v>
      </c>
      <c r="BQ69">
        <v>10.185442444255743</v>
      </c>
      <c r="BR69">
        <v>10.461431502233074</v>
      </c>
      <c r="BS69">
        <v>11.07421559047328</v>
      </c>
      <c r="BT69">
        <v>11.332945703224517</v>
      </c>
      <c r="BU69">
        <v>12.578177837309612</v>
      </c>
      <c r="BV69">
        <v>10.480836492818391</v>
      </c>
    </row>
    <row r="70" spans="21:74" x14ac:dyDescent="0.25">
      <c r="U70" s="4">
        <f t="shared" si="47"/>
        <v>45001</v>
      </c>
      <c r="V70">
        <f t="shared" ca="1" si="48"/>
        <v>0.57542961333805742</v>
      </c>
      <c r="W70">
        <f t="shared" ca="1" si="49"/>
        <v>1.7070522802023234</v>
      </c>
      <c r="X70">
        <f t="shared" ca="1" si="50"/>
        <v>1.646905015775793</v>
      </c>
      <c r="Y70">
        <f t="shared" ca="1" si="51"/>
        <v>0.95235865245637852</v>
      </c>
      <c r="Z70">
        <f t="shared" ca="1" si="52"/>
        <v>0.7925355307877926</v>
      </c>
      <c r="AA70">
        <f t="shared" ca="1" si="53"/>
        <v>1.3406676479900259</v>
      </c>
      <c r="AB70">
        <f t="shared" ca="1" si="54"/>
        <v>2.7657100684687297</v>
      </c>
      <c r="AC70">
        <f t="shared" ca="1" si="55"/>
        <v>2.1846176040600209</v>
      </c>
      <c r="AD70">
        <f t="shared" ca="1" si="56"/>
        <v>2.2928579537389164</v>
      </c>
      <c r="AE70">
        <f t="shared" ca="1" si="57"/>
        <v>1.7962121066586139</v>
      </c>
      <c r="AF70">
        <f t="shared" ca="1" si="58"/>
        <v>1.7573310319243696</v>
      </c>
      <c r="AG70">
        <f t="shared" ca="1" si="59"/>
        <v>1.4407262571017201</v>
      </c>
      <c r="AH70">
        <f t="shared" ca="1" si="60"/>
        <v>1.6710211690581744</v>
      </c>
      <c r="AI70">
        <f t="shared" ca="1" si="61"/>
        <v>2.8628648015559368</v>
      </c>
      <c r="AJ70">
        <f t="shared" ca="1" si="61"/>
        <v>1.2028084374731633</v>
      </c>
      <c r="AN70" s="4">
        <f t="shared" si="62"/>
        <v>45001</v>
      </c>
      <c r="AO70">
        <f t="shared" si="63"/>
        <v>4.2852098210577338E-4</v>
      </c>
      <c r="AP70">
        <f t="shared" si="64"/>
        <v>2.9473202920571318E-2</v>
      </c>
      <c r="AQ70">
        <f t="shared" si="65"/>
        <v>-0.14855488617537826</v>
      </c>
      <c r="AR70">
        <f t="shared" si="66"/>
        <v>0.12777518116213926</v>
      </c>
      <c r="AS70">
        <f t="shared" si="67"/>
        <v>-0.1738206921629839</v>
      </c>
      <c r="AT70">
        <f t="shared" si="68"/>
        <v>-0.31703475069204679</v>
      </c>
      <c r="AU70">
        <f t="shared" si="69"/>
        <v>0.27392008565152359</v>
      </c>
      <c r="AV70">
        <f t="shared" si="70"/>
        <v>-6.485271203726839E-2</v>
      </c>
      <c r="AW70">
        <f t="shared" si="71"/>
        <v>0.15717202853371504</v>
      </c>
      <c r="AX70">
        <f t="shared" si="72"/>
        <v>5.0289729834185337E-2</v>
      </c>
      <c r="AY70">
        <f t="shared" si="73"/>
        <v>3.8458486322557661E-2</v>
      </c>
      <c r="AZ70">
        <f t="shared" si="74"/>
        <v>-0.10370369275725011</v>
      </c>
      <c r="BA70">
        <f t="shared" si="75"/>
        <v>-0.12142991482311416</v>
      </c>
      <c r="BB70">
        <f t="shared" si="76"/>
        <v>-0.23960719616265003</v>
      </c>
      <c r="BC70">
        <f t="shared" si="76"/>
        <v>-2.424269704404125E-2</v>
      </c>
      <c r="BG70" s="4">
        <v>45001</v>
      </c>
      <c r="BH70">
        <v>7.491670259348937</v>
      </c>
      <c r="BI70">
        <v>7.7232650742603548</v>
      </c>
      <c r="BJ70">
        <v>7.7941009703211828</v>
      </c>
      <c r="BK70">
        <v>8.1905484885161925</v>
      </c>
      <c r="BL70">
        <v>8.3177353310929245</v>
      </c>
      <c r="BM70">
        <v>8.7586860254357024</v>
      </c>
      <c r="BN70">
        <v>10.02881117949328</v>
      </c>
      <c r="BO70">
        <v>9.8065507841528223</v>
      </c>
      <c r="BP70">
        <v>9.9844202621355294</v>
      </c>
      <c r="BQ70">
        <v>10.050110016396685</v>
      </c>
      <c r="BR70">
        <v>10.411430633582075</v>
      </c>
      <c r="BS70">
        <v>11.00503860206803</v>
      </c>
      <c r="BT70">
        <v>11.271456692617088</v>
      </c>
      <c r="BU70">
        <v>12.519225163412262</v>
      </c>
      <c r="BV70">
        <v>10.348523686692147</v>
      </c>
    </row>
    <row r="71" spans="21:74" x14ac:dyDescent="0.25">
      <c r="U71" s="4">
        <f t="shared" si="47"/>
        <v>45000</v>
      </c>
      <c r="V71">
        <f t="shared" ca="1" si="48"/>
        <v>0.57555148969349901</v>
      </c>
      <c r="W71">
        <f t="shared" ca="1" si="49"/>
        <v>1.7062922264115978</v>
      </c>
      <c r="X71">
        <f t="shared" ca="1" si="50"/>
        <v>1.6186163200610186</v>
      </c>
      <c r="Y71">
        <f t="shared" ca="1" si="51"/>
        <v>0.91927493791688442</v>
      </c>
      <c r="Z71">
        <f t="shared" ca="1" si="52"/>
        <v>0.70962910249572941</v>
      </c>
      <c r="AA71">
        <f t="shared" ca="1" si="53"/>
        <v>1.1756750022161109</v>
      </c>
      <c r="AB71">
        <f t="shared" ca="1" si="54"/>
        <v>2.7153073840248751</v>
      </c>
      <c r="AC71">
        <f t="shared" ca="1" si="55"/>
        <v>2.1826471469870374</v>
      </c>
      <c r="AD71">
        <f t="shared" ca="1" si="56"/>
        <v>2.2703746612710516</v>
      </c>
      <c r="AE71">
        <f t="shared" ca="1" si="57"/>
        <v>1.7969917483648943</v>
      </c>
      <c r="AF71">
        <f t="shared" ca="1" si="58"/>
        <v>1.7552576858808728</v>
      </c>
      <c r="AG71">
        <f t="shared" ca="1" si="59"/>
        <v>1.4281177308492197</v>
      </c>
      <c r="AH71">
        <f t="shared" ca="1" si="60"/>
        <v>1.6556309390422306</v>
      </c>
      <c r="AI71">
        <f t="shared" ca="1" si="61"/>
        <v>2.8249483909650839</v>
      </c>
      <c r="AJ71">
        <f t="shared" ca="1" si="61"/>
        <v>1.2086758400456303</v>
      </c>
      <c r="AN71" s="4">
        <f t="shared" si="62"/>
        <v>45000</v>
      </c>
      <c r="AO71">
        <f t="shared" si="63"/>
        <v>2.3354838428339519E-2</v>
      </c>
      <c r="AP71">
        <f t="shared" si="64"/>
        <v>-0.25219531384113036</v>
      </c>
      <c r="AQ71">
        <f t="shared" si="65"/>
        <v>-0.1730848412418986</v>
      </c>
      <c r="AR71">
        <f t="shared" si="66"/>
        <v>-0.25715658253022866</v>
      </c>
      <c r="AS71">
        <f t="shared" si="67"/>
        <v>-3.4895537077028749E-2</v>
      </c>
      <c r="AT71">
        <f t="shared" si="68"/>
        <v>-3.8864412367001222E-3</v>
      </c>
      <c r="AU71">
        <f t="shared" si="69"/>
        <v>-0.14168842028172612</v>
      </c>
      <c r="AV71">
        <f t="shared" si="70"/>
        <v>5.44999152288419E-2</v>
      </c>
      <c r="AW71">
        <f t="shared" si="71"/>
        <v>-2.207412461607916E-2</v>
      </c>
      <c r="AX71">
        <f t="shared" si="72"/>
        <v>1.900708465738532E-2</v>
      </c>
      <c r="AY71">
        <f t="shared" si="73"/>
        <v>-3.1537116006898458E-2</v>
      </c>
      <c r="AZ71">
        <f t="shared" si="74"/>
        <v>3.3711050156917111E-3</v>
      </c>
      <c r="BA71">
        <f t="shared" si="75"/>
        <v>1.3952943992425304E-2</v>
      </c>
      <c r="BB71">
        <f t="shared" si="76"/>
        <v>1.1450898306097912E-2</v>
      </c>
      <c r="BC71">
        <f t="shared" si="76"/>
        <v>-9.3514817500661707E-4</v>
      </c>
      <c r="BG71" s="4">
        <v>45000</v>
      </c>
      <c r="BH71">
        <v>7.4912417383668313</v>
      </c>
      <c r="BI71">
        <v>7.6937918713397835</v>
      </c>
      <c r="BJ71">
        <v>7.942655856496561</v>
      </c>
      <c r="BK71">
        <v>8.0627733073540533</v>
      </c>
      <c r="BL71">
        <v>8.4915560232559084</v>
      </c>
      <c r="BM71">
        <v>9.0757207761277492</v>
      </c>
      <c r="BN71">
        <v>9.7548910938417563</v>
      </c>
      <c r="BO71">
        <v>9.8714034961900907</v>
      </c>
      <c r="BP71">
        <v>9.8272482336018143</v>
      </c>
      <c r="BQ71">
        <v>9.9998202865624997</v>
      </c>
      <c r="BR71">
        <v>10.372972147259517</v>
      </c>
      <c r="BS71">
        <v>11.10874229482528</v>
      </c>
      <c r="BT71">
        <v>11.392886607440202</v>
      </c>
      <c r="BU71">
        <v>12.758832359574912</v>
      </c>
      <c r="BV71">
        <v>10.372766383736188</v>
      </c>
    </row>
    <row r="72" spans="21:74" x14ac:dyDescent="0.25">
      <c r="U72" s="4">
        <f t="shared" si="47"/>
        <v>44999</v>
      </c>
      <c r="V72">
        <f t="shared" ca="1" si="48"/>
        <v>0.57387773621770355</v>
      </c>
      <c r="W72">
        <f t="shared" ca="1" si="49"/>
        <v>1.6295166757281556</v>
      </c>
      <c r="X72">
        <f t="shared" ca="1" si="50"/>
        <v>1.5788120965727288</v>
      </c>
      <c r="Y72">
        <f t="shared" ca="1" si="51"/>
        <v>0.7641195302517062</v>
      </c>
      <c r="Z72">
        <f t="shared" ca="1" si="52"/>
        <v>0.70471467759953565</v>
      </c>
      <c r="AA72">
        <f t="shared" ca="1" si="53"/>
        <v>1.1754878596137281</v>
      </c>
      <c r="AB72">
        <f t="shared" ca="1" si="54"/>
        <v>2.6997125850848742</v>
      </c>
      <c r="AC72">
        <f t="shared" ca="1" si="55"/>
        <v>2.1799332548754693</v>
      </c>
      <c r="AD72">
        <f t="shared" ca="1" si="56"/>
        <v>2.2708839979509685</v>
      </c>
      <c r="AE72">
        <f t="shared" ca="1" si="57"/>
        <v>1.7957601731707622</v>
      </c>
      <c r="AF72">
        <f t="shared" ca="1" si="58"/>
        <v>1.7656373330508233</v>
      </c>
      <c r="AG72">
        <f t="shared" ca="1" si="59"/>
        <v>1.4434065110240426</v>
      </c>
      <c r="AH72">
        <f t="shared" ca="1" si="60"/>
        <v>1.6690338040509056</v>
      </c>
      <c r="AI72">
        <f t="shared" ca="1" si="61"/>
        <v>2.8468740439108364</v>
      </c>
      <c r="AJ72">
        <f t="shared" ca="1" si="61"/>
        <v>1.2170767337265105</v>
      </c>
      <c r="AN72" s="4">
        <f t="shared" si="62"/>
        <v>44999</v>
      </c>
      <c r="AO72">
        <f t="shared" si="63"/>
        <v>2.4282494204275196E-3</v>
      </c>
      <c r="AP72">
        <f t="shared" si="64"/>
        <v>3.6335914904482181E-2</v>
      </c>
      <c r="AQ72">
        <f t="shared" si="65"/>
        <v>1.3028304075568542E-3</v>
      </c>
      <c r="AR72">
        <f t="shared" si="66"/>
        <v>-4.260454755987908E-3</v>
      </c>
      <c r="AS72">
        <f t="shared" si="67"/>
        <v>-5.3075479604647313E-3</v>
      </c>
      <c r="AT72">
        <f t="shared" si="68"/>
        <v>-2.0149161648497227E-3</v>
      </c>
      <c r="AU72">
        <f t="shared" si="69"/>
        <v>-7.0568919586454726E-2</v>
      </c>
      <c r="AV72">
        <f t="shared" si="70"/>
        <v>-5.9994514415036448E-2</v>
      </c>
      <c r="AW72">
        <f t="shared" si="71"/>
        <v>0.27865407054972025</v>
      </c>
      <c r="AX72">
        <f t="shared" si="72"/>
        <v>9.962889333086089E-2</v>
      </c>
      <c r="AY72">
        <f t="shared" si="73"/>
        <v>-0.36360854661332453</v>
      </c>
      <c r="AZ72">
        <f t="shared" si="74"/>
        <v>5.3812829306499665E-2</v>
      </c>
      <c r="BA72">
        <f t="shared" si="75"/>
        <v>0.19784024403635136</v>
      </c>
      <c r="BB72">
        <f t="shared" si="76"/>
        <v>-0.13821399102260656</v>
      </c>
      <c r="BC72">
        <f t="shared" si="76"/>
        <v>-1.0435373264616743E-2</v>
      </c>
      <c r="BG72" s="4">
        <v>44999</v>
      </c>
      <c r="BH72">
        <v>7.4678868999384918</v>
      </c>
      <c r="BI72">
        <v>7.9459871851809138</v>
      </c>
      <c r="BJ72">
        <v>8.1157406977384596</v>
      </c>
      <c r="BK72">
        <v>8.3199298898842819</v>
      </c>
      <c r="BL72">
        <v>8.5264515603329372</v>
      </c>
      <c r="BM72">
        <v>9.0796072173644493</v>
      </c>
      <c r="BN72">
        <v>9.8965795141234825</v>
      </c>
      <c r="BO72">
        <v>9.8169035809612488</v>
      </c>
      <c r="BP72">
        <v>9.8493223582178935</v>
      </c>
      <c r="BQ72">
        <v>9.9808132019051143</v>
      </c>
      <c r="BR72">
        <v>10.404509263266416</v>
      </c>
      <c r="BS72">
        <v>11.105371189809588</v>
      </c>
      <c r="BT72">
        <v>11.378933663447777</v>
      </c>
      <c r="BU72">
        <v>12.747381461268814</v>
      </c>
      <c r="BV72">
        <v>10.373701531911195</v>
      </c>
    </row>
    <row r="73" spans="21:74" x14ac:dyDescent="0.25">
      <c r="U73" s="4">
        <f t="shared" si="47"/>
        <v>44998</v>
      </c>
      <c r="V73">
        <f t="shared" ca="1" si="48"/>
        <v>0.5738497022604041</v>
      </c>
      <c r="W73">
        <f t="shared" ca="1" si="49"/>
        <v>1.6285076823055877</v>
      </c>
      <c r="X73">
        <f t="shared" ca="1" si="50"/>
        <v>1.578840092003291</v>
      </c>
      <c r="Y73">
        <f t="shared" ca="1" si="51"/>
        <v>0.76397896935751852</v>
      </c>
      <c r="Z73">
        <f t="shared" ca="1" si="52"/>
        <v>0.70426511264528091</v>
      </c>
      <c r="AA73">
        <f t="shared" ca="1" si="53"/>
        <v>1.1753058767371873</v>
      </c>
      <c r="AB73">
        <f t="shared" ca="1" si="54"/>
        <v>2.6959931057957207</v>
      </c>
      <c r="AC73">
        <f t="shared" ca="1" si="55"/>
        <v>2.1872962735874109</v>
      </c>
      <c r="AD73">
        <f t="shared" ca="1" si="56"/>
        <v>2.2217914820623283</v>
      </c>
      <c r="AE73">
        <f t="shared" ca="1" si="57"/>
        <v>1.7885098064672962</v>
      </c>
      <c r="AF73">
        <f t="shared" ca="1" si="58"/>
        <v>1.6433433715979953</v>
      </c>
      <c r="AG73">
        <f t="shared" ca="1" si="59"/>
        <v>1.4640457508910814</v>
      </c>
      <c r="AH73">
        <f t="shared" ca="1" si="60"/>
        <v>1.6571751054004962</v>
      </c>
      <c r="AI73">
        <f t="shared" ca="1" si="61"/>
        <v>2.9082617910400805</v>
      </c>
      <c r="AJ73">
        <f t="shared" ca="1" si="61"/>
        <v>1.2197338456646885</v>
      </c>
      <c r="AN73" s="4">
        <f t="shared" si="62"/>
        <v>44998</v>
      </c>
      <c r="AO73">
        <f t="shared" si="63"/>
        <v>3.7224682959413613E-3</v>
      </c>
      <c r="AP73">
        <f t="shared" si="64"/>
        <v>5.8941517461776449E-2</v>
      </c>
      <c r="AQ73">
        <f t="shared" si="65"/>
        <v>-2.3622101670119022E-2</v>
      </c>
      <c r="AR73">
        <f t="shared" si="66"/>
        <v>-2.5603489174361727E-3</v>
      </c>
      <c r="AS73">
        <f t="shared" si="67"/>
        <v>-4.4831161371003958E-3</v>
      </c>
      <c r="AT73">
        <f t="shared" si="68"/>
        <v>-1.4979524671332456E-3</v>
      </c>
      <c r="AU73">
        <f t="shared" si="69"/>
        <v>1.9736029084670648E-2</v>
      </c>
      <c r="AV73">
        <f t="shared" si="70"/>
        <v>8.2863662436150065E-3</v>
      </c>
      <c r="AW73">
        <f t="shared" si="71"/>
        <v>-0.10013119082974242</v>
      </c>
      <c r="AX73">
        <f t="shared" si="72"/>
        <v>-9.6064677526097597E-2</v>
      </c>
      <c r="AY73">
        <f t="shared" si="73"/>
        <v>7.3752426176243446E-2</v>
      </c>
      <c r="AZ73">
        <f t="shared" si="74"/>
        <v>4.324810037481619E-2</v>
      </c>
      <c r="BA73">
        <f t="shared" si="75"/>
        <v>7.7917320632225895E-2</v>
      </c>
      <c r="BB73">
        <f t="shared" si="76"/>
        <v>0.17300161986151252</v>
      </c>
      <c r="BC73">
        <f t="shared" si="76"/>
        <v>-6.8515677483006243E-2</v>
      </c>
      <c r="BG73" s="4">
        <v>44998</v>
      </c>
      <c r="BH73">
        <v>7.4654586505180642</v>
      </c>
      <c r="BI73">
        <v>7.9096512702764317</v>
      </c>
      <c r="BJ73">
        <v>8.1144378673309028</v>
      </c>
      <c r="BK73">
        <v>8.3241903446402699</v>
      </c>
      <c r="BL73">
        <v>8.5317591082934019</v>
      </c>
      <c r="BM73">
        <v>9.081622133529299</v>
      </c>
      <c r="BN73">
        <v>9.9671484337099372</v>
      </c>
      <c r="BO73">
        <v>9.8768980953762853</v>
      </c>
      <c r="BP73">
        <v>9.5706682876681732</v>
      </c>
      <c r="BQ73">
        <v>9.8811843085742534</v>
      </c>
      <c r="BR73">
        <v>10.76811780987974</v>
      </c>
      <c r="BS73">
        <v>11.051558360503089</v>
      </c>
      <c r="BT73">
        <v>11.181093419411425</v>
      </c>
      <c r="BU73">
        <v>12.885595452291421</v>
      </c>
      <c r="BV73">
        <v>10.384136905175811</v>
      </c>
    </row>
    <row r="74" spans="21:74" x14ac:dyDescent="0.25">
      <c r="U74" s="4">
        <f t="shared" si="47"/>
        <v>44995</v>
      </c>
      <c r="V74">
        <f t="shared" ca="1" si="48"/>
        <v>0.57378906124255458</v>
      </c>
      <c r="W74">
        <f t="shared" ca="1" si="49"/>
        <v>1.6252253228252218</v>
      </c>
      <c r="X74">
        <f t="shared" ca="1" si="50"/>
        <v>1.5775877983338586</v>
      </c>
      <c r="Y74">
        <f t="shared" ca="1" si="51"/>
        <v>0.76390505019120447</v>
      </c>
      <c r="Z74">
        <f t="shared" ca="1" si="52"/>
        <v>0.70401234779245936</v>
      </c>
      <c r="AA74">
        <f t="shared" ca="1" si="53"/>
        <v>1.1751572412998719</v>
      </c>
      <c r="AB74">
        <f t="shared" ca="1" si="54"/>
        <v>2.6958911910052641</v>
      </c>
      <c r="AC74">
        <f t="shared" ca="1" si="55"/>
        <v>2.1896663596667567</v>
      </c>
      <c r="AD74">
        <f t="shared" ca="1" si="56"/>
        <v>2.2204815953846766</v>
      </c>
      <c r="AE74">
        <f t="shared" ca="1" si="57"/>
        <v>1.7846597744065336</v>
      </c>
      <c r="AF74">
        <f t="shared" ca="1" si="58"/>
        <v>1.6350658200278199</v>
      </c>
      <c r="AG74">
        <f t="shared" ca="1" si="59"/>
        <v>1.4615597224982784</v>
      </c>
      <c r="AH74">
        <f t="shared" ca="1" si="60"/>
        <v>1.6489005387713287</v>
      </c>
      <c r="AI74">
        <f t="shared" ca="1" si="61"/>
        <v>2.8876102762955993</v>
      </c>
      <c r="AJ74">
        <f t="shared" ca="1" si="61"/>
        <v>1.2143022686487981</v>
      </c>
      <c r="AN74" s="4">
        <f t="shared" si="62"/>
        <v>44995</v>
      </c>
      <c r="AO74">
        <f t="shared" si="63"/>
        <v>2.2586261194668111E-4</v>
      </c>
      <c r="AP74">
        <f t="shared" si="64"/>
        <v>-9.7659061526478297E-4</v>
      </c>
      <c r="AQ74">
        <f t="shared" si="65"/>
        <v>-1.6248058399670029E-2</v>
      </c>
      <c r="AR74">
        <f t="shared" si="66"/>
        <v>-8.0618548082469488E-3</v>
      </c>
      <c r="AS74">
        <f t="shared" si="67"/>
        <v>-1.0125598332244579E-2</v>
      </c>
      <c r="AT74">
        <f t="shared" si="68"/>
        <v>-4.6081153519672569E-4</v>
      </c>
      <c r="AU74">
        <f t="shared" si="69"/>
        <v>3.8753869923580098E-2</v>
      </c>
      <c r="AV74">
        <f t="shared" si="70"/>
        <v>-0.10295287411177156</v>
      </c>
      <c r="AW74">
        <f t="shared" si="71"/>
        <v>-0.14228364442947594</v>
      </c>
      <c r="AX74">
        <f t="shared" si="72"/>
        <v>-9.6133078353100032E-2</v>
      </c>
      <c r="AY74">
        <f t="shared" si="73"/>
        <v>5.510580789835906E-2</v>
      </c>
      <c r="AZ74">
        <f t="shared" si="74"/>
        <v>3.2144228258145446E-2</v>
      </c>
      <c r="BA74">
        <f t="shared" si="75"/>
        <v>5.6510549789612341E-2</v>
      </c>
      <c r="BB74">
        <f t="shared" si="76"/>
        <v>9.645819948924661E-2</v>
      </c>
      <c r="BC74">
        <f t="shared" si="76"/>
        <v>7.8474895605531003E-2</v>
      </c>
      <c r="BG74" s="4">
        <v>44995</v>
      </c>
      <c r="BH74">
        <v>7.4617361822221229</v>
      </c>
      <c r="BI74">
        <v>7.8507097528146552</v>
      </c>
      <c r="BJ74">
        <v>8.1380599690010218</v>
      </c>
      <c r="BK74">
        <v>8.326750693557706</v>
      </c>
      <c r="BL74">
        <v>8.5362422244305023</v>
      </c>
      <c r="BM74">
        <v>9.0831200859964323</v>
      </c>
      <c r="BN74">
        <v>9.9474124046252665</v>
      </c>
      <c r="BO74">
        <v>9.8686117291326703</v>
      </c>
      <c r="BP74">
        <v>9.6707994784979157</v>
      </c>
      <c r="BQ74">
        <v>9.977248986100351</v>
      </c>
      <c r="BR74">
        <v>10.694365383703497</v>
      </c>
      <c r="BS74">
        <v>11.008310260128273</v>
      </c>
      <c r="BT74">
        <v>11.103176098779199</v>
      </c>
      <c r="BU74">
        <v>12.712593832429908</v>
      </c>
      <c r="BV74">
        <v>10.452652582658818</v>
      </c>
    </row>
    <row r="75" spans="21:74" x14ac:dyDescent="0.25">
      <c r="U75" s="4">
        <f t="shared" si="47"/>
        <v>44994</v>
      </c>
      <c r="V75">
        <f t="shared" ca="1" si="48"/>
        <v>0.57378843064116347</v>
      </c>
      <c r="W75">
        <f t="shared" ca="1" si="49"/>
        <v>1.6252178180550469</v>
      </c>
      <c r="X75">
        <f t="shared" ca="1" si="50"/>
        <v>1.576859669378406</v>
      </c>
      <c r="Y75">
        <f t="shared" ca="1" si="51"/>
        <v>0.76359031787249576</v>
      </c>
      <c r="Z75">
        <f t="shared" ca="1" si="52"/>
        <v>0.70324963393536288</v>
      </c>
      <c r="AA75">
        <f t="shared" ca="1" si="53"/>
        <v>1.1750722528444895</v>
      </c>
      <c r="AB75">
        <f t="shared" ca="1" si="54"/>
        <v>2.6955695187357054</v>
      </c>
      <c r="AC75">
        <f t="shared" ca="1" si="55"/>
        <v>2.1823006652326158</v>
      </c>
      <c r="AD75">
        <f t="shared" ca="1" si="56"/>
        <v>2.2109659313504784</v>
      </c>
      <c r="AE75">
        <f t="shared" ca="1" si="57"/>
        <v>1.7772676969959678</v>
      </c>
      <c r="AF75">
        <f t="shared" ca="1" si="58"/>
        <v>1.6412565976003402</v>
      </c>
      <c r="AG75">
        <f t="shared" ca="1" si="59"/>
        <v>1.4742674582118078</v>
      </c>
      <c r="AH75">
        <f t="shared" ca="1" si="60"/>
        <v>1.6686069979416842</v>
      </c>
      <c r="AI75">
        <f t="shared" ca="1" si="61"/>
        <v>2.921840435205866</v>
      </c>
      <c r="AJ75">
        <f t="shared" ca="1" si="61"/>
        <v>1.2034343466713366</v>
      </c>
      <c r="AN75" s="4">
        <f t="shared" si="62"/>
        <v>44994</v>
      </c>
      <c r="AO75">
        <f t="shared" si="63"/>
        <v>1.750336005468256E-3</v>
      </c>
      <c r="AP75">
        <f t="shared" si="64"/>
        <v>-1.8831619527093224E-3</v>
      </c>
      <c r="AQ75">
        <f t="shared" si="65"/>
        <v>-6.2919877135136915E-3</v>
      </c>
      <c r="AR75">
        <f t="shared" si="66"/>
        <v>-3.6260861407200196E-3</v>
      </c>
      <c r="AS75">
        <f t="shared" si="67"/>
        <v>-6.7606164603208896E-3</v>
      </c>
      <c r="AT75">
        <f t="shared" si="68"/>
        <v>5.2918821087821755E-3</v>
      </c>
      <c r="AU75">
        <f t="shared" si="69"/>
        <v>4.6409507345801515E-2</v>
      </c>
      <c r="AV75">
        <f t="shared" si="70"/>
        <v>-6.2367024712408181E-2</v>
      </c>
      <c r="AW75">
        <f t="shared" si="71"/>
        <v>-7.1628095462237695E-2</v>
      </c>
      <c r="AX75">
        <f t="shared" si="72"/>
        <v>-5.267399965616093E-2</v>
      </c>
      <c r="AY75">
        <f t="shared" si="73"/>
        <v>1.3042085355351674E-2</v>
      </c>
      <c r="AZ75">
        <f t="shared" si="74"/>
        <v>-1.1273085250506298E-2</v>
      </c>
      <c r="BA75">
        <f t="shared" si="75"/>
        <v>-9.1728632115604114E-3</v>
      </c>
      <c r="BB75">
        <f t="shared" si="76"/>
        <v>-1.1470974662541877E-2</v>
      </c>
      <c r="BC75">
        <f t="shared" si="76"/>
        <v>-1.4523909967145698E-2</v>
      </c>
      <c r="BG75" s="4">
        <v>44994</v>
      </c>
      <c r="BH75">
        <v>7.4615103196101762</v>
      </c>
      <c r="BI75">
        <v>7.85168634342992</v>
      </c>
      <c r="BJ75">
        <v>8.1543080274006918</v>
      </c>
      <c r="BK75">
        <v>8.334812548365953</v>
      </c>
      <c r="BL75">
        <v>8.5463678227627469</v>
      </c>
      <c r="BM75">
        <v>9.083580897531629</v>
      </c>
      <c r="BN75">
        <v>9.9086585347016864</v>
      </c>
      <c r="BO75">
        <v>9.9715646032444418</v>
      </c>
      <c r="BP75">
        <v>9.8130831229273916</v>
      </c>
      <c r="BQ75">
        <v>10.073382064453451</v>
      </c>
      <c r="BR75">
        <v>10.639259575805138</v>
      </c>
      <c r="BS75">
        <v>10.976166031870127</v>
      </c>
      <c r="BT75">
        <v>11.046665548989587</v>
      </c>
      <c r="BU75">
        <v>12.616135632940662</v>
      </c>
      <c r="BV75">
        <v>10.374177687053287</v>
      </c>
    </row>
    <row r="76" spans="21:74" x14ac:dyDescent="0.25">
      <c r="U76" s="4">
        <f t="shared" si="47"/>
        <v>44992</v>
      </c>
      <c r="V76">
        <f t="shared" ca="1" si="48"/>
        <v>0.57377018173116168</v>
      </c>
      <c r="W76">
        <f t="shared" ca="1" si="49"/>
        <v>1.6251949095453184</v>
      </c>
      <c r="X76">
        <f t="shared" ca="1" si="50"/>
        <v>1.5766520874082235</v>
      </c>
      <c r="Y76">
        <f t="shared" ca="1" si="51"/>
        <v>0.76342106803409127</v>
      </c>
      <c r="Z76">
        <f t="shared" ca="1" si="52"/>
        <v>0.70267461723406976</v>
      </c>
      <c r="AA76">
        <f t="shared" ca="1" si="53"/>
        <v>1.1750927440767081</v>
      </c>
      <c r="AB76">
        <f t="shared" ca="1" si="54"/>
        <v>2.6953116550588971</v>
      </c>
      <c r="AC76">
        <f t="shared" ca="1" si="55"/>
        <v>2.1899358080347029</v>
      </c>
      <c r="AD76">
        <f t="shared" ca="1" si="56"/>
        <v>2.2290360514060272</v>
      </c>
      <c r="AE76">
        <f t="shared" ca="1" si="57"/>
        <v>1.7802147062215443</v>
      </c>
      <c r="AF76">
        <f t="shared" ca="1" si="58"/>
        <v>1.6618955043093939</v>
      </c>
      <c r="AG76">
        <f t="shared" ca="1" si="59"/>
        <v>1.4887132250639652</v>
      </c>
      <c r="AH76">
        <f t="shared" ca="1" si="60"/>
        <v>1.7018685690028286</v>
      </c>
      <c r="AI76">
        <f t="shared" ca="1" si="61"/>
        <v>2.969051153912837</v>
      </c>
      <c r="AJ76">
        <f t="shared" ca="1" si="61"/>
        <v>1.2208341937415244</v>
      </c>
      <c r="AN76" s="4">
        <f t="shared" si="62"/>
        <v>44992</v>
      </c>
      <c r="AO76">
        <f t="shared" si="63"/>
        <v>-3.1208685857819773E-4</v>
      </c>
      <c r="AP76">
        <f t="shared" si="64"/>
        <v>5.719715315213314E-2</v>
      </c>
      <c r="AQ76">
        <f t="shared" si="65"/>
        <v>-1.0515919538498508E-3</v>
      </c>
      <c r="AR76">
        <f t="shared" si="66"/>
        <v>-6.444638318559015E-4</v>
      </c>
      <c r="AS76">
        <f t="shared" si="67"/>
        <v>-1.8631355463991639E-3</v>
      </c>
      <c r="AT76">
        <f t="shared" si="68"/>
        <v>3.5245253623639172E-3</v>
      </c>
      <c r="AU76">
        <f t="shared" si="69"/>
        <v>4.8640157237377579E-2</v>
      </c>
      <c r="AV76">
        <f t="shared" si="70"/>
        <v>-6.1012062314013349E-2</v>
      </c>
      <c r="AW76">
        <f t="shared" si="71"/>
        <v>-0.11510087412983161</v>
      </c>
      <c r="AX76">
        <f t="shared" si="72"/>
        <v>-0.1089195386853703</v>
      </c>
      <c r="AY76">
        <f t="shared" si="73"/>
        <v>-3.6097053644267518E-2</v>
      </c>
      <c r="AZ76">
        <f t="shared" si="74"/>
        <v>-5.366058798517237E-2</v>
      </c>
      <c r="BA76">
        <f t="shared" si="75"/>
        <v>-4.4917503199570774E-2</v>
      </c>
      <c r="BB76">
        <f t="shared" si="76"/>
        <v>-7.5721896451819148E-2</v>
      </c>
      <c r="BC76">
        <f t="shared" si="76"/>
        <v>-3.2653824667995934E-2</v>
      </c>
      <c r="BG76" s="4">
        <v>44992</v>
      </c>
      <c r="BH76">
        <v>7.4597599836047079</v>
      </c>
      <c r="BI76">
        <v>7.8535695053826293</v>
      </c>
      <c r="BJ76">
        <v>8.1606000151142055</v>
      </c>
      <c r="BK76">
        <v>8.338438634506673</v>
      </c>
      <c r="BL76">
        <v>8.5531284392230678</v>
      </c>
      <c r="BM76">
        <v>9.0782890154228468</v>
      </c>
      <c r="BN76">
        <v>9.8622490273558849</v>
      </c>
      <c r="BO76">
        <v>10.03393162795685</v>
      </c>
      <c r="BP76">
        <v>9.8847112183896293</v>
      </c>
      <c r="BQ76">
        <v>10.126056064109612</v>
      </c>
      <c r="BR76">
        <v>10.626217490449786</v>
      </c>
      <c r="BS76">
        <v>10.987439117120633</v>
      </c>
      <c r="BT76">
        <v>11.055838412201147</v>
      </c>
      <c r="BU76">
        <v>12.627606607603203</v>
      </c>
      <c r="BV76">
        <v>10.388701597020432</v>
      </c>
    </row>
    <row r="77" spans="21:74" x14ac:dyDescent="0.25">
      <c r="U77" s="4">
        <f t="shared" si="47"/>
        <v>44991</v>
      </c>
      <c r="V77">
        <f t="shared" ca="1" si="48"/>
        <v>0.57379229544619115</v>
      </c>
      <c r="W77">
        <f t="shared" ca="1" si="49"/>
        <v>1.6219572189624698</v>
      </c>
      <c r="X77">
        <f t="shared" ca="1" si="50"/>
        <v>1.5766208179965762</v>
      </c>
      <c r="Y77">
        <f t="shared" ca="1" si="51"/>
        <v>0.76335343768920982</v>
      </c>
      <c r="Z77">
        <f t="shared" ca="1" si="52"/>
        <v>0.70244934916325685</v>
      </c>
      <c r="AA77">
        <f t="shared" ca="1" si="53"/>
        <v>1.1752058733758242</v>
      </c>
      <c r="AB77">
        <f t="shared" ca="1" si="54"/>
        <v>2.7050673551711863</v>
      </c>
      <c r="AC77">
        <f t="shared" ca="1" si="55"/>
        <v>2.1878665993579571</v>
      </c>
      <c r="AD77">
        <f t="shared" ca="1" si="56"/>
        <v>2.2215629087220305</v>
      </c>
      <c r="AE77">
        <f t="shared" ca="1" si="57"/>
        <v>1.7702533190830518</v>
      </c>
      <c r="AF77">
        <f t="shared" ca="1" si="58"/>
        <v>1.6770565994307109</v>
      </c>
      <c r="AG77">
        <f t="shared" ca="1" si="59"/>
        <v>1.5026963074010986</v>
      </c>
      <c r="AH77">
        <f t="shared" ca="1" si="60"/>
        <v>1.7351198628968019</v>
      </c>
      <c r="AI77">
        <f t="shared" ca="1" si="61"/>
        <v>3.013195166397157</v>
      </c>
      <c r="AJ77">
        <f t="shared" ca="1" si="61"/>
        <v>1.2310272436813601</v>
      </c>
      <c r="AL77">
        <f>_xlfn.STDEV.S(AT77:AT142)*SQRT(252)</f>
        <v>1.1752058733758242</v>
      </c>
      <c r="AN77" s="4">
        <f t="shared" si="62"/>
        <v>44991</v>
      </c>
      <c r="AO77">
        <f t="shared" si="63"/>
        <v>-0.20621244347829304</v>
      </c>
      <c r="AP77">
        <f t="shared" si="64"/>
        <v>-0.18992760119398433</v>
      </c>
      <c r="AQ77">
        <f t="shared" si="65"/>
        <v>0.16391896750482093</v>
      </c>
      <c r="AR77">
        <f t="shared" si="66"/>
        <v>2.688086096758191E-2</v>
      </c>
      <c r="AS77">
        <f t="shared" si="67"/>
        <v>1.5493724156989686E-3</v>
      </c>
      <c r="AT77">
        <f t="shared" si="68"/>
        <v>4.7626675279577313E-3</v>
      </c>
      <c r="AU77">
        <f t="shared" si="69"/>
        <v>-8.5330020482388136E-2</v>
      </c>
      <c r="AV77">
        <f t="shared" si="70"/>
        <v>1.019297309423628E-2</v>
      </c>
      <c r="AW77">
        <f t="shared" si="71"/>
        <v>9.7707091848114658E-2</v>
      </c>
      <c r="AX77">
        <f t="shared" si="72"/>
        <v>6.5650088987734279E-2</v>
      </c>
      <c r="AY77">
        <f t="shared" si="73"/>
        <v>-7.7690374777303006E-2</v>
      </c>
      <c r="AZ77">
        <f t="shared" si="74"/>
        <v>0.15087421073978113</v>
      </c>
      <c r="BA77">
        <f t="shared" si="75"/>
        <v>-6.329220458389706E-2</v>
      </c>
      <c r="BB77">
        <f t="shared" si="76"/>
        <v>2.5005052497828473E-2</v>
      </c>
      <c r="BC77">
        <f t="shared" si="76"/>
        <v>-8.2494526906007337E-2</v>
      </c>
      <c r="BG77" s="4">
        <v>44991</v>
      </c>
      <c r="BH77">
        <v>7.4600720704632861</v>
      </c>
      <c r="BI77">
        <v>7.7963723522304962</v>
      </c>
      <c r="BJ77">
        <v>8.1616516070680554</v>
      </c>
      <c r="BK77">
        <v>8.3390830983385289</v>
      </c>
      <c r="BL77">
        <v>8.5549915747694669</v>
      </c>
      <c r="BM77">
        <v>9.0747644900604829</v>
      </c>
      <c r="BN77">
        <v>9.8136088701185074</v>
      </c>
      <c r="BO77">
        <v>10.094943690270863</v>
      </c>
      <c r="BP77">
        <v>9.9998120925194609</v>
      </c>
      <c r="BQ77">
        <v>10.234975602794982</v>
      </c>
      <c r="BR77">
        <v>10.662314544094054</v>
      </c>
      <c r="BS77">
        <v>11.041099705105806</v>
      </c>
      <c r="BT77">
        <v>11.100755915400718</v>
      </c>
      <c r="BU77">
        <v>12.703328504055023</v>
      </c>
      <c r="BV77">
        <v>10.421355421688428</v>
      </c>
    </row>
    <row r="78" spans="21:74" x14ac:dyDescent="0.25">
      <c r="U78" s="4">
        <f t="shared" si="47"/>
        <v>44988</v>
      </c>
      <c r="V78">
        <f t="shared" ca="1" si="48"/>
        <v>0.40356361333449964</v>
      </c>
      <c r="W78">
        <f t="shared" ca="1" si="49"/>
        <v>1.5755019864389279</v>
      </c>
      <c r="X78">
        <f t="shared" ca="1" si="50"/>
        <v>1.546892132144168</v>
      </c>
      <c r="Y78">
        <f t="shared" ca="1" si="51"/>
        <v>0.76215884985994697</v>
      </c>
      <c r="Z78">
        <f t="shared" ca="1" si="52"/>
        <v>0.70239603106831772</v>
      </c>
      <c r="AA78">
        <f t="shared" ca="1" si="53"/>
        <v>1.1753826978495063</v>
      </c>
      <c r="AB78">
        <f t="shared" ca="1" si="54"/>
        <v>2.7196892804209538</v>
      </c>
      <c r="AC78">
        <f t="shared" ca="1" si="55"/>
        <v>2.1973177253240297</v>
      </c>
      <c r="AD78">
        <f t="shared" ca="1" si="56"/>
        <v>2.2204077586287343</v>
      </c>
      <c r="AE78">
        <f t="shared" ca="1" si="57"/>
        <v>1.768632054474542</v>
      </c>
      <c r="AF78">
        <f t="shared" ca="1" si="58"/>
        <v>1.6878233603334918</v>
      </c>
      <c r="AG78">
        <f t="shared" ca="1" si="59"/>
        <v>1.4830581805972618</v>
      </c>
      <c r="AH78">
        <f t="shared" ca="1" si="60"/>
        <v>1.7477481104024128</v>
      </c>
      <c r="AI78">
        <f t="shared" ca="1" si="61"/>
        <v>3.0490830358916017</v>
      </c>
      <c r="AJ78">
        <f t="shared" ca="1" si="61"/>
        <v>1.224707890742273</v>
      </c>
      <c r="AN78" s="4">
        <f t="shared" si="62"/>
        <v>44988</v>
      </c>
      <c r="AO78">
        <f t="shared" si="63"/>
        <v>-9.004284670099949E-4</v>
      </c>
      <c r="AP78">
        <f t="shared" si="64"/>
        <v>1.3131492281326373E-3</v>
      </c>
      <c r="AQ78">
        <f t="shared" si="65"/>
        <v>-1.7891602969530851E-3</v>
      </c>
      <c r="AR78">
        <f t="shared" si="66"/>
        <v>-2.4689421879919848E-3</v>
      </c>
      <c r="AS78">
        <f t="shared" si="67"/>
        <v>-3.5651869414454751E-3</v>
      </c>
      <c r="AT78">
        <f t="shared" si="68"/>
        <v>8.799367134093572E-3</v>
      </c>
      <c r="AU78">
        <f t="shared" si="69"/>
        <v>-0.15749111216634049</v>
      </c>
      <c r="AV78">
        <f t="shared" si="70"/>
        <v>6.4249867342768496E-2</v>
      </c>
      <c r="AW78">
        <f t="shared" si="71"/>
        <v>-0.15240411909689477</v>
      </c>
      <c r="AX78">
        <f t="shared" si="72"/>
        <v>-0.20337241848245036</v>
      </c>
      <c r="AY78">
        <f t="shared" si="73"/>
        <v>0.11372571798414555</v>
      </c>
      <c r="AZ78">
        <f t="shared" si="74"/>
        <v>9.4078154440476069E-2</v>
      </c>
      <c r="BA78">
        <f t="shared" si="75"/>
        <v>-3.4285773040098277E-2</v>
      </c>
      <c r="BB78">
        <f t="shared" si="76"/>
        <v>1.3846724248267606E-2</v>
      </c>
      <c r="BC78">
        <f t="shared" si="76"/>
        <v>5.0812067402429051E-2</v>
      </c>
      <c r="BG78" s="4">
        <v>44988</v>
      </c>
      <c r="BH78">
        <v>7.6662845139415792</v>
      </c>
      <c r="BI78">
        <v>7.9862999534244805</v>
      </c>
      <c r="BJ78">
        <v>7.9977326395632344</v>
      </c>
      <c r="BK78">
        <v>8.312202237370947</v>
      </c>
      <c r="BL78">
        <v>8.553442202353768</v>
      </c>
      <c r="BM78">
        <v>9.0700018225325252</v>
      </c>
      <c r="BN78">
        <v>9.8989388906008955</v>
      </c>
      <c r="BO78">
        <v>10.084750717176627</v>
      </c>
      <c r="BP78">
        <v>9.9021050006713462</v>
      </c>
      <c r="BQ78">
        <v>10.169325513807248</v>
      </c>
      <c r="BR78">
        <v>10.740004918871357</v>
      </c>
      <c r="BS78">
        <v>10.890225494366025</v>
      </c>
      <c r="BT78">
        <v>11.164048119984615</v>
      </c>
      <c r="BU78">
        <v>12.678323451557194</v>
      </c>
      <c r="BV78">
        <v>10.503849948594436</v>
      </c>
    </row>
    <row r="79" spans="21:74" x14ac:dyDescent="0.25">
      <c r="U79" s="4">
        <f t="shared" si="47"/>
        <v>44987</v>
      </c>
      <c r="V79">
        <f t="shared" ca="1" si="48"/>
        <v>0.4035334140156786</v>
      </c>
      <c r="W79">
        <f t="shared" ca="1" si="49"/>
        <v>1.575569796534001</v>
      </c>
      <c r="X79">
        <f t="shared" ca="1" si="50"/>
        <v>1.5468512720017344</v>
      </c>
      <c r="Y79">
        <f t="shared" ca="1" si="51"/>
        <v>0.76208704662235816</v>
      </c>
      <c r="Z79">
        <f t="shared" ca="1" si="52"/>
        <v>0.70218881752578055</v>
      </c>
      <c r="AA79">
        <f t="shared" ca="1" si="53"/>
        <v>1.1756087777129098</v>
      </c>
      <c r="AB79">
        <f t="shared" ca="1" si="54"/>
        <v>2.7011539238629245</v>
      </c>
      <c r="AC79">
        <f t="shared" ca="1" si="55"/>
        <v>2.1933571745393623</v>
      </c>
      <c r="AD79">
        <f t="shared" ca="1" si="56"/>
        <v>2.2053666951659472</v>
      </c>
      <c r="AE79">
        <f t="shared" ca="1" si="57"/>
        <v>1.7274186981004529</v>
      </c>
      <c r="AF79">
        <f t="shared" ca="1" si="58"/>
        <v>1.683182052345648</v>
      </c>
      <c r="AG79">
        <f t="shared" ca="1" si="59"/>
        <v>1.4832116768050154</v>
      </c>
      <c r="AH79">
        <f t="shared" ca="1" si="60"/>
        <v>1.7707489884737888</v>
      </c>
      <c r="AI79">
        <f t="shared" ca="1" si="61"/>
        <v>3.08619446935846</v>
      </c>
      <c r="AJ79">
        <f t="shared" ca="1" si="61"/>
        <v>1.2260521289747908</v>
      </c>
      <c r="AN79" s="4">
        <f t="shared" si="62"/>
        <v>44987</v>
      </c>
      <c r="AO79">
        <f t="shared" si="63"/>
        <v>7.520468563160243E-2</v>
      </c>
      <c r="AP79">
        <f t="shared" si="64"/>
        <v>2.3101544235043292E-2</v>
      </c>
      <c r="AQ79">
        <f t="shared" si="65"/>
        <v>-1.0362444279432559E-2</v>
      </c>
      <c r="AR79">
        <f t="shared" si="66"/>
        <v>8.8065919491029376E-2</v>
      </c>
      <c r="AS79">
        <f t="shared" si="67"/>
        <v>1.1559189149634719E-2</v>
      </c>
      <c r="AT79">
        <f t="shared" si="68"/>
        <v>2.4322119432129696E-2</v>
      </c>
      <c r="AU79">
        <f t="shared" si="69"/>
        <v>6.3854419286570874E-3</v>
      </c>
      <c r="AV79">
        <f t="shared" si="70"/>
        <v>5.1538356545446362E-3</v>
      </c>
      <c r="AW79">
        <f t="shared" si="71"/>
        <v>8.7200877326868209E-2</v>
      </c>
      <c r="AX79">
        <f t="shared" si="72"/>
        <v>5.080637769068197E-2</v>
      </c>
      <c r="AY79">
        <f t="shared" si="73"/>
        <v>0.12147337927081914</v>
      </c>
      <c r="AZ79">
        <f t="shared" si="74"/>
        <v>-0.16851210427877916</v>
      </c>
      <c r="BA79">
        <f t="shared" si="75"/>
        <v>-0.14590950782800149</v>
      </c>
      <c r="BB79">
        <f t="shared" si="76"/>
        <v>-0.2848022732474309</v>
      </c>
      <c r="BC79">
        <f t="shared" si="76"/>
        <v>-0.1002722426313909</v>
      </c>
      <c r="BG79" s="4">
        <v>44987</v>
      </c>
      <c r="BH79">
        <v>7.6671849424085892</v>
      </c>
      <c r="BI79">
        <v>7.9849868041963479</v>
      </c>
      <c r="BJ79">
        <v>7.9995217998601875</v>
      </c>
      <c r="BK79">
        <v>8.314671179558939</v>
      </c>
      <c r="BL79">
        <v>8.5570073892952134</v>
      </c>
      <c r="BM79">
        <v>9.0612024553984316</v>
      </c>
      <c r="BN79">
        <v>10.056430002767236</v>
      </c>
      <c r="BO79">
        <v>10.020500849833859</v>
      </c>
      <c r="BP79">
        <v>10.054509119768241</v>
      </c>
      <c r="BQ79">
        <v>10.372697932289698</v>
      </c>
      <c r="BR79">
        <v>10.626279200887211</v>
      </c>
      <c r="BS79">
        <v>10.796147339925549</v>
      </c>
      <c r="BT79">
        <v>11.198333893024714</v>
      </c>
      <c r="BU79">
        <v>12.664476727308926</v>
      </c>
      <c r="BV79">
        <v>10.453037881192007</v>
      </c>
    </row>
    <row r="80" spans="21:74" x14ac:dyDescent="0.25">
      <c r="U80" s="4">
        <f t="shared" si="47"/>
        <v>44986</v>
      </c>
      <c r="V80">
        <f t="shared" ca="1" si="48"/>
        <v>0.37689682481178305</v>
      </c>
      <c r="W80">
        <f t="shared" ca="1" si="49"/>
        <v>1.5753086086691832</v>
      </c>
      <c r="X80">
        <f t="shared" ca="1" si="50"/>
        <v>1.5465533972463099</v>
      </c>
      <c r="Y80">
        <f t="shared" ca="1" si="51"/>
        <v>0.74436476183919542</v>
      </c>
      <c r="Z80">
        <f t="shared" ca="1" si="52"/>
        <v>0.70217579730928825</v>
      </c>
      <c r="AA80">
        <f t="shared" ca="1" si="53"/>
        <v>1.175681838933216</v>
      </c>
      <c r="AB80">
        <f t="shared" ca="1" si="54"/>
        <v>2.708732681317763</v>
      </c>
      <c r="AC80">
        <f t="shared" ca="1" si="55"/>
        <v>2.193501659320519</v>
      </c>
      <c r="AD80">
        <f t="shared" ca="1" si="56"/>
        <v>2.1969506647825545</v>
      </c>
      <c r="AE80">
        <f t="shared" ca="1" si="57"/>
        <v>1.7238125633985029</v>
      </c>
      <c r="AF80">
        <f t="shared" ca="1" si="58"/>
        <v>1.6681246133299523</v>
      </c>
      <c r="AG80">
        <f t="shared" ca="1" si="59"/>
        <v>1.4564713402538378</v>
      </c>
      <c r="AH80">
        <f t="shared" ca="1" si="60"/>
        <v>1.7544841813169187</v>
      </c>
      <c r="AI80">
        <f t="shared" ca="1" si="61"/>
        <v>3.0437761187925658</v>
      </c>
      <c r="AJ80">
        <f t="shared" ca="1" si="61"/>
        <v>1.2116625581371283</v>
      </c>
      <c r="AN80" s="4">
        <f t="shared" si="62"/>
        <v>44986</v>
      </c>
      <c r="AO80">
        <f t="shared" si="63"/>
        <v>1.1171548735533499E-2</v>
      </c>
      <c r="AP80">
        <f t="shared" si="64"/>
        <v>1.2598093751953421E-2</v>
      </c>
      <c r="AQ80">
        <f t="shared" si="65"/>
        <v>-7.4654411874597315E-4</v>
      </c>
      <c r="AR80">
        <f t="shared" si="66"/>
        <v>-2.0627861296773631E-4</v>
      </c>
      <c r="AS80">
        <f t="shared" si="67"/>
        <v>9.4571485942473998E-4</v>
      </c>
      <c r="AT80">
        <f t="shared" si="68"/>
        <v>8.2600716996950041E-3</v>
      </c>
      <c r="AU80">
        <f t="shared" si="69"/>
        <v>-9.4462995972598662E-2</v>
      </c>
      <c r="AV80">
        <f t="shared" si="70"/>
        <v>-1.8693002917643753E-2</v>
      </c>
      <c r="AW80">
        <f t="shared" si="71"/>
        <v>-0.20667972917476263</v>
      </c>
      <c r="AX80">
        <f t="shared" si="72"/>
        <v>6.5127496304473453E-2</v>
      </c>
      <c r="AY80">
        <f t="shared" si="73"/>
        <v>8.8775323854429544E-2</v>
      </c>
      <c r="AZ80">
        <f t="shared" si="74"/>
        <v>-9.3241995863255767E-3</v>
      </c>
      <c r="BA80">
        <f t="shared" si="75"/>
        <v>4.711518431510342E-2</v>
      </c>
      <c r="BB80">
        <f t="shared" si="76"/>
        <v>5.2052678760006188E-2</v>
      </c>
      <c r="BC80">
        <f t="shared" si="76"/>
        <v>2.313937851716652E-2</v>
      </c>
      <c r="BG80" s="4">
        <v>44986</v>
      </c>
      <c r="BH80">
        <v>7.5919802567769867</v>
      </c>
      <c r="BI80">
        <v>7.9618852599613046</v>
      </c>
      <c r="BJ80">
        <v>8.0098842441396201</v>
      </c>
      <c r="BK80">
        <v>8.2266052600679096</v>
      </c>
      <c r="BL80">
        <v>8.5454482001455787</v>
      </c>
      <c r="BM80">
        <v>9.0368803359663019</v>
      </c>
      <c r="BN80">
        <v>10.050044560838579</v>
      </c>
      <c r="BO80">
        <v>10.015347014179314</v>
      </c>
      <c r="BP80">
        <v>9.9673082424413728</v>
      </c>
      <c r="BQ80">
        <v>10.321891554599016</v>
      </c>
      <c r="BR80">
        <v>10.504805821616392</v>
      </c>
      <c r="BS80">
        <v>10.964659444204328</v>
      </c>
      <c r="BT80">
        <v>11.344243400852715</v>
      </c>
      <c r="BU80">
        <v>12.949279000556357</v>
      </c>
      <c r="BV80">
        <v>10.553310123823398</v>
      </c>
    </row>
    <row r="81" spans="21:74" x14ac:dyDescent="0.25">
      <c r="U81" s="4">
        <f t="shared" si="47"/>
        <v>44985</v>
      </c>
      <c r="V81">
        <f t="shared" ca="1" si="48"/>
        <v>0.37642893943408978</v>
      </c>
      <c r="W81">
        <f t="shared" ca="1" si="49"/>
        <v>1.5753285729229636</v>
      </c>
      <c r="X81">
        <f t="shared" ca="1" si="50"/>
        <v>1.546530549930657</v>
      </c>
      <c r="Y81">
        <f t="shared" ca="1" si="51"/>
        <v>0.74432993967492656</v>
      </c>
      <c r="Z81">
        <f t="shared" ca="1" si="52"/>
        <v>0.70212717288640514</v>
      </c>
      <c r="AA81">
        <f t="shared" ca="1" si="53"/>
        <v>1.1758510626732499</v>
      </c>
      <c r="AB81">
        <f t="shared" ca="1" si="54"/>
        <v>2.7021468880853736</v>
      </c>
      <c r="AC81">
        <f t="shared" ca="1" si="55"/>
        <v>2.2230876955157965</v>
      </c>
      <c r="AD81">
        <f t="shared" ca="1" si="56"/>
        <v>2.2291619075685567</v>
      </c>
      <c r="AE81">
        <f t="shared" ca="1" si="57"/>
        <v>1.7387665594954576</v>
      </c>
      <c r="AF81">
        <f t="shared" ca="1" si="58"/>
        <v>1.6964876189546507</v>
      </c>
      <c r="AG81">
        <f t="shared" ca="1" si="59"/>
        <v>1.4855502932503994</v>
      </c>
      <c r="AH81">
        <f t="shared" ca="1" si="60"/>
        <v>1.8115131742133386</v>
      </c>
      <c r="AI81">
        <f t="shared" ca="1" si="61"/>
        <v>3.1398476997179698</v>
      </c>
      <c r="AJ81">
        <f t="shared" ca="1" si="61"/>
        <v>1.2287810735599922</v>
      </c>
      <c r="AN81" s="4">
        <f t="shared" si="62"/>
        <v>44985</v>
      </c>
      <c r="AO81">
        <f t="shared" si="63"/>
        <v>-0.10220725741372227</v>
      </c>
      <c r="AP81">
        <f t="shared" si="64"/>
        <v>-0.36950111227163074</v>
      </c>
      <c r="AQ81">
        <f t="shared" si="65"/>
        <v>0.11554503003430128</v>
      </c>
      <c r="AR81">
        <f t="shared" si="66"/>
        <v>-6.146411699914367E-2</v>
      </c>
      <c r="AS81">
        <f t="shared" si="67"/>
        <v>-5.5616057954566145E-3</v>
      </c>
      <c r="AT81">
        <f t="shared" si="68"/>
        <v>9.4307928904857619E-3</v>
      </c>
      <c r="AU81">
        <f t="shared" si="69"/>
        <v>2.1895014353567888E-2</v>
      </c>
      <c r="AV81">
        <f t="shared" si="70"/>
        <v>-1.1617099634930739E-2</v>
      </c>
      <c r="AW81">
        <f t="shared" si="71"/>
        <v>8.2400590152113651E-2</v>
      </c>
      <c r="AX81">
        <f t="shared" si="72"/>
        <v>4.8478284029762619E-3</v>
      </c>
      <c r="AY81">
        <f t="shared" si="73"/>
        <v>-1.4211378602137614E-2</v>
      </c>
      <c r="AZ81">
        <f t="shared" si="74"/>
        <v>-3.2090958969165584E-2</v>
      </c>
      <c r="BA81">
        <f t="shared" si="75"/>
        <v>-4.3976045879578152E-2</v>
      </c>
      <c r="BB81">
        <f t="shared" si="76"/>
        <v>-5.4831258774745706E-2</v>
      </c>
      <c r="BC81">
        <f t="shared" si="76"/>
        <v>1.5039970620245313E-2</v>
      </c>
      <c r="BG81" s="4">
        <v>44985</v>
      </c>
      <c r="BH81">
        <v>7.5808087080414532</v>
      </c>
      <c r="BI81">
        <v>7.9492871662093512</v>
      </c>
      <c r="BJ81">
        <v>8.0106307882583661</v>
      </c>
      <c r="BK81">
        <v>8.2268115386808773</v>
      </c>
      <c r="BL81">
        <v>8.544502485286154</v>
      </c>
      <c r="BM81">
        <v>9.0286202642666069</v>
      </c>
      <c r="BN81">
        <v>10.144507556811178</v>
      </c>
      <c r="BO81">
        <v>10.034040017096958</v>
      </c>
      <c r="BP81">
        <v>10.173987971616135</v>
      </c>
      <c r="BQ81">
        <v>10.256764058294543</v>
      </c>
      <c r="BR81">
        <v>10.416030497761962</v>
      </c>
      <c r="BS81">
        <v>10.973983643790653</v>
      </c>
      <c r="BT81">
        <v>11.297128216537612</v>
      </c>
      <c r="BU81">
        <v>12.897226321796351</v>
      </c>
      <c r="BV81">
        <v>10.530170745306231</v>
      </c>
    </row>
    <row r="82" spans="21:74" x14ac:dyDescent="0.25">
      <c r="U82" s="4">
        <f t="shared" si="47"/>
        <v>44984</v>
      </c>
      <c r="V82">
        <f t="shared" ca="1" si="48"/>
        <v>0.31561051717184868</v>
      </c>
      <c r="W82">
        <f t="shared" ca="1" si="49"/>
        <v>1.3874380073499111</v>
      </c>
      <c r="X82">
        <f t="shared" ca="1" si="50"/>
        <v>1.5318213977468051</v>
      </c>
      <c r="Y82">
        <f t="shared" ca="1" si="51"/>
        <v>0.73307729972927305</v>
      </c>
      <c r="Z82">
        <f t="shared" ca="1" si="52"/>
        <v>0.70168692333088623</v>
      </c>
      <c r="AA82">
        <f t="shared" ca="1" si="53"/>
        <v>1.1761500214507774</v>
      </c>
      <c r="AB82">
        <f t="shared" ca="1" si="54"/>
        <v>2.7301744145573541</v>
      </c>
      <c r="AC82">
        <f t="shared" ca="1" si="55"/>
        <v>2.2237255743835682</v>
      </c>
      <c r="AD82">
        <f t="shared" ca="1" si="56"/>
        <v>2.2378683419984462</v>
      </c>
      <c r="AE82">
        <f t="shared" ca="1" si="57"/>
        <v>1.7469120510547049</v>
      </c>
      <c r="AF82">
        <f t="shared" ca="1" si="58"/>
        <v>1.6971077525023477</v>
      </c>
      <c r="AG82">
        <f t="shared" ca="1" si="59"/>
        <v>1.4913036061860401</v>
      </c>
      <c r="AH82">
        <f t="shared" ca="1" si="60"/>
        <v>1.8115803780715369</v>
      </c>
      <c r="AI82">
        <f t="shared" ca="1" si="61"/>
        <v>3.1411633882242707</v>
      </c>
      <c r="AJ82">
        <f t="shared" ca="1" si="61"/>
        <v>1.2294113054888263</v>
      </c>
      <c r="AN82" s="4">
        <f t="shared" si="62"/>
        <v>44984</v>
      </c>
      <c r="AO82">
        <f t="shared" si="63"/>
        <v>0.13583424128660315</v>
      </c>
      <c r="AP82">
        <f t="shared" si="64"/>
        <v>2.6342325027258084E-2</v>
      </c>
      <c r="AQ82">
        <f t="shared" si="65"/>
        <v>-6.0305723877383421E-2</v>
      </c>
      <c r="AR82">
        <f t="shared" si="66"/>
        <v>9.3419948776762851E-3</v>
      </c>
      <c r="AS82">
        <f t="shared" si="67"/>
        <v>1.6249667464164119E-2</v>
      </c>
      <c r="AT82">
        <f t="shared" si="68"/>
        <v>5.7252063753043814E-2</v>
      </c>
      <c r="AU82">
        <f t="shared" si="69"/>
        <v>-0.16534173053639556</v>
      </c>
      <c r="AV82">
        <f t="shared" si="70"/>
        <v>-4.6358626604181552E-2</v>
      </c>
      <c r="AW82">
        <f t="shared" si="71"/>
        <v>-0.13220219134315236</v>
      </c>
      <c r="AX82">
        <f t="shared" si="72"/>
        <v>-8.8544052942474138E-2</v>
      </c>
      <c r="AY82">
        <f t="shared" si="73"/>
        <v>-1.7794826421500431E-2</v>
      </c>
      <c r="AZ82">
        <f t="shared" si="74"/>
        <v>-1.5813550830023004E-2</v>
      </c>
      <c r="BA82">
        <f t="shared" si="75"/>
        <v>-9.7320509842386826E-3</v>
      </c>
      <c r="BB82">
        <f t="shared" si="76"/>
        <v>4.7512277360572952E-2</v>
      </c>
      <c r="BC82">
        <f t="shared" si="76"/>
        <v>-0.15734548248173219</v>
      </c>
      <c r="BG82" s="4">
        <v>44984</v>
      </c>
      <c r="BH82">
        <v>7.6830159654551755</v>
      </c>
      <c r="BI82">
        <v>8.3187882784809819</v>
      </c>
      <c r="BJ82">
        <v>7.8950857582240648</v>
      </c>
      <c r="BK82">
        <v>8.288275655680021</v>
      </c>
      <c r="BL82">
        <v>8.5500640910816106</v>
      </c>
      <c r="BM82">
        <v>9.0191894713761211</v>
      </c>
      <c r="BN82">
        <v>10.12261254245761</v>
      </c>
      <c r="BO82">
        <v>10.045657116731888</v>
      </c>
      <c r="BP82">
        <v>10.091587381464022</v>
      </c>
      <c r="BQ82">
        <v>10.251916229891567</v>
      </c>
      <c r="BR82">
        <v>10.4302418763641</v>
      </c>
      <c r="BS82">
        <v>11.006074602759819</v>
      </c>
      <c r="BT82">
        <v>11.34110426241719</v>
      </c>
      <c r="BU82">
        <v>12.952057580571097</v>
      </c>
      <c r="BV82">
        <v>10.515130774685986</v>
      </c>
    </row>
    <row r="83" spans="21:74" x14ac:dyDescent="0.25">
      <c r="U83" s="4">
        <f t="shared" si="47"/>
        <v>44979</v>
      </c>
      <c r="V83">
        <f t="shared" ca="1" si="48"/>
        <v>0.1729563056304774</v>
      </c>
      <c r="W83">
        <f t="shared" ca="1" si="49"/>
        <v>1.387363156456632</v>
      </c>
      <c r="X83">
        <f t="shared" ca="1" si="50"/>
        <v>1.5261979636857472</v>
      </c>
      <c r="Y83">
        <f t="shared" ca="1" si="51"/>
        <v>0.73306642974027247</v>
      </c>
      <c r="Z83">
        <f t="shared" ca="1" si="52"/>
        <v>0.70167120295065899</v>
      </c>
      <c r="AA83">
        <f t="shared" ca="1" si="53"/>
        <v>1.1730610794676501</v>
      </c>
      <c r="AB83">
        <f t="shared" ca="1" si="54"/>
        <v>2.7713676363736615</v>
      </c>
      <c r="AC83">
        <f t="shared" ca="1" si="55"/>
        <v>2.2223840761558638</v>
      </c>
      <c r="AD83">
        <f t="shared" ca="1" si="56"/>
        <v>2.3144620409546266</v>
      </c>
      <c r="AE83">
        <f t="shared" ca="1" si="57"/>
        <v>1.7972421632640947</v>
      </c>
      <c r="AF83">
        <f t="shared" ca="1" si="58"/>
        <v>1.741622557415339</v>
      </c>
      <c r="AG83">
        <f t="shared" ca="1" si="59"/>
        <v>1.5690505058216491</v>
      </c>
      <c r="AH83">
        <f t="shared" ca="1" si="60"/>
        <v>1.8772008880901552</v>
      </c>
      <c r="AI83">
        <f t="shared" ca="1" si="61"/>
        <v>3.2202806015776204</v>
      </c>
      <c r="AJ83">
        <f t="shared" ca="1" si="61"/>
        <v>1.2526321054844154</v>
      </c>
      <c r="AN83" s="4">
        <f t="shared" si="62"/>
        <v>44979</v>
      </c>
      <c r="AO83">
        <f t="shared" si="63"/>
        <v>2.0243626406957205E-2</v>
      </c>
      <c r="AP83">
        <f t="shared" si="64"/>
        <v>2.2398180213803798E-2</v>
      </c>
      <c r="AQ83">
        <f t="shared" si="65"/>
        <v>-3.7363294225212229E-4</v>
      </c>
      <c r="AR83">
        <f t="shared" si="66"/>
        <v>-1.7037357069682457E-4</v>
      </c>
      <c r="AS83">
        <f t="shared" si="67"/>
        <v>4.0024054321889935E-3</v>
      </c>
      <c r="AT83">
        <f t="shared" si="68"/>
        <v>1.3142644481645149E-2</v>
      </c>
      <c r="AU83">
        <f t="shared" si="69"/>
        <v>-8.469089959417353E-2</v>
      </c>
      <c r="AV83">
        <f t="shared" si="70"/>
        <v>1.9531158713643748E-2</v>
      </c>
      <c r="AW83">
        <f t="shared" si="71"/>
        <v>-0.15785958016689605</v>
      </c>
      <c r="AX83">
        <f t="shared" si="72"/>
        <v>-5.451147155239866E-2</v>
      </c>
      <c r="AY83">
        <f t="shared" si="73"/>
        <v>0.13024922628601487</v>
      </c>
      <c r="AZ83">
        <f t="shared" si="74"/>
        <v>-0.11442130926520022</v>
      </c>
      <c r="BA83">
        <f t="shared" si="75"/>
        <v>-2.8019273349906726E-2</v>
      </c>
      <c r="BB83">
        <f t="shared" si="76"/>
        <v>-0.13071667608826054</v>
      </c>
      <c r="BC83">
        <f t="shared" si="76"/>
        <v>9.4337387293919051E-2</v>
      </c>
      <c r="BG83" s="4">
        <v>44979</v>
      </c>
      <c r="BH83">
        <v>7.5471817241685724</v>
      </c>
      <c r="BI83">
        <v>8.2924459534537238</v>
      </c>
      <c r="BJ83">
        <v>7.9553914821014482</v>
      </c>
      <c r="BK83">
        <v>8.2789336608023447</v>
      </c>
      <c r="BL83">
        <v>8.5338144236174465</v>
      </c>
      <c r="BM83">
        <v>8.9619374076230773</v>
      </c>
      <c r="BN83">
        <v>10.287954272994005</v>
      </c>
      <c r="BO83">
        <v>10.09201574333607</v>
      </c>
      <c r="BP83">
        <v>10.223789572807174</v>
      </c>
      <c r="BQ83">
        <v>10.340460282834041</v>
      </c>
      <c r="BR83">
        <v>10.4480367027856</v>
      </c>
      <c r="BS83">
        <v>11.021888153589842</v>
      </c>
      <c r="BT83">
        <v>11.350836313401429</v>
      </c>
      <c r="BU83">
        <v>12.904545303210524</v>
      </c>
      <c r="BV83">
        <v>10.672476257167718</v>
      </c>
    </row>
    <row r="84" spans="21:74" x14ac:dyDescent="0.25">
      <c r="U84" s="4">
        <f t="shared" si="47"/>
        <v>44978</v>
      </c>
      <c r="V84">
        <f t="shared" ca="1" si="48"/>
        <v>0.16856227940592933</v>
      </c>
      <c r="W84">
        <f t="shared" ca="1" si="49"/>
        <v>1.3874620562059188</v>
      </c>
      <c r="X84">
        <f t="shared" ca="1" si="50"/>
        <v>1.5262140239531268</v>
      </c>
      <c r="Y84">
        <f t="shared" ca="1" si="51"/>
        <v>0.73306252234274971</v>
      </c>
      <c r="Z84">
        <f t="shared" ca="1" si="52"/>
        <v>0.7018180740595672</v>
      </c>
      <c r="AA84">
        <f t="shared" ca="1" si="53"/>
        <v>1.1733136161974729</v>
      </c>
      <c r="AB84">
        <f t="shared" ca="1" si="54"/>
        <v>2.7685793796863023</v>
      </c>
      <c r="AC84">
        <f t="shared" ca="1" si="55"/>
        <v>2.2225092795971384</v>
      </c>
      <c r="AD84">
        <f t="shared" ca="1" si="56"/>
        <v>2.3114617479668156</v>
      </c>
      <c r="AE84">
        <f t="shared" ca="1" si="57"/>
        <v>1.7982182097299437</v>
      </c>
      <c r="AF84">
        <f t="shared" ca="1" si="58"/>
        <v>1.7281417784796442</v>
      </c>
      <c r="AG84">
        <f t="shared" ca="1" si="59"/>
        <v>1.5615158675866192</v>
      </c>
      <c r="AH84">
        <f t="shared" ca="1" si="60"/>
        <v>1.8922503491765876</v>
      </c>
      <c r="AI84">
        <f t="shared" ca="1" si="61"/>
        <v>3.2384838249659444</v>
      </c>
      <c r="AJ84">
        <f t="shared" ca="1" si="61"/>
        <v>1.2391481002599603</v>
      </c>
      <c r="AN84" s="4">
        <f t="shared" si="62"/>
        <v>44978</v>
      </c>
      <c r="AO84">
        <f t="shared" si="63"/>
        <v>-4.8538239083573131E-4</v>
      </c>
      <c r="AP84">
        <f t="shared" si="64"/>
        <v>1.3803456113127055E-2</v>
      </c>
      <c r="AQ84">
        <f t="shared" si="65"/>
        <v>-2.7755559755575199E-2</v>
      </c>
      <c r="AR84">
        <f t="shared" si="66"/>
        <v>-1.6310023431742593E-4</v>
      </c>
      <c r="AS84">
        <f t="shared" si="67"/>
        <v>-3.346614085764088E-5</v>
      </c>
      <c r="AT84">
        <f t="shared" si="68"/>
        <v>1.408238340765422E-2</v>
      </c>
      <c r="AU84">
        <f t="shared" si="69"/>
        <v>-3.4199765681421468E-2</v>
      </c>
      <c r="AV84">
        <f t="shared" si="70"/>
        <v>-7.1336324600501655E-3</v>
      </c>
      <c r="AW84">
        <f t="shared" si="71"/>
        <v>-5.7888478392813525E-2</v>
      </c>
      <c r="AX84">
        <f t="shared" si="72"/>
        <v>-4.8461385305476057E-2</v>
      </c>
      <c r="AY84">
        <f t="shared" si="73"/>
        <v>-3.4118248594671385E-2</v>
      </c>
      <c r="AZ84">
        <f t="shared" si="74"/>
        <v>-5.8435367139786365E-2</v>
      </c>
      <c r="BA84">
        <f t="shared" si="75"/>
        <v>-4.3998117561727668E-2</v>
      </c>
      <c r="BB84">
        <f t="shared" si="76"/>
        <v>-3.7955447911031115E-2</v>
      </c>
      <c r="BC84">
        <f t="shared" si="76"/>
        <v>-3.902280882017628E-2</v>
      </c>
      <c r="BG84" s="4">
        <v>44978</v>
      </c>
      <c r="BH84">
        <v>7.5269380977616152</v>
      </c>
      <c r="BI84">
        <v>8.27004777323992</v>
      </c>
      <c r="BJ84">
        <v>7.9557651150437003</v>
      </c>
      <c r="BK84">
        <v>8.2791040343730415</v>
      </c>
      <c r="BL84">
        <v>8.5298120181852575</v>
      </c>
      <c r="BM84">
        <v>8.9487947631414322</v>
      </c>
      <c r="BN84">
        <v>10.372645172588179</v>
      </c>
      <c r="BO84">
        <v>10.072484584622426</v>
      </c>
      <c r="BP84">
        <v>10.38164915297407</v>
      </c>
      <c r="BQ84">
        <v>10.394971754386439</v>
      </c>
      <c r="BR84">
        <v>10.317787476499586</v>
      </c>
      <c r="BS84">
        <v>11.136309462855042</v>
      </c>
      <c r="BT84">
        <v>11.378855586751335</v>
      </c>
      <c r="BU84">
        <v>13.035261979298784</v>
      </c>
      <c r="BV84">
        <v>10.578138869873799</v>
      </c>
    </row>
    <row r="85" spans="21:74" x14ac:dyDescent="0.25">
      <c r="U85" s="4">
        <f t="shared" ref="U85:U145" si="77">AN85</f>
        <v>44977</v>
      </c>
      <c r="V85">
        <f t="shared" ref="V85:V145" ca="1" si="78">_xlfn.STDEV.S(OFFSET(AO85,0,0,$U$1,))*SQRT(252)</f>
        <v>0.16855497232321418</v>
      </c>
      <c r="W85">
        <f t="shared" ref="W85:W145" ca="1" si="79">_xlfn.STDEV.S(OFFSET(AP85,0,0,$U$1,))*SQRT(252)</f>
        <v>1.3875992399465633</v>
      </c>
      <c r="X85">
        <f t="shared" ref="X85:X145" ca="1" si="80">_xlfn.STDEV.S(OFFSET(AQ85,0,0,$U$1,))*SQRT(252)</f>
        <v>1.5248169870835302</v>
      </c>
      <c r="Y85">
        <f t="shared" ref="Y85:Y145" ca="1" si="81">_xlfn.STDEV.S(OFFSET(AR85,0,0,$U$1,))*SQRT(252)</f>
        <v>0.73395382985786539</v>
      </c>
      <c r="Z85">
        <f t="shared" ref="Z85:Z145" ca="1" si="82">_xlfn.STDEV.S(OFFSET(AS85,0,0,$U$1,))*SQRT(252)</f>
        <v>0.70163873460977266</v>
      </c>
      <c r="AA85">
        <f t="shared" ref="AA85:AA145" ca="1" si="83">_xlfn.STDEV.S(OFFSET(AT85,0,0,$U$1,))*SQRT(252)</f>
        <v>1.1736970084693381</v>
      </c>
      <c r="AB85">
        <f t="shared" ref="AB85:AB145" ca="1" si="84">_xlfn.STDEV.S(OFFSET(AU85,0,0,$U$1,))*SQRT(252)</f>
        <v>2.7676109922982985</v>
      </c>
      <c r="AC85">
        <f t="shared" ref="AC85:AC145" ca="1" si="85">_xlfn.STDEV.S(OFFSET(AV85,0,0,$U$1,))*SQRT(252)</f>
        <v>2.2284632476980093</v>
      </c>
      <c r="AD85">
        <f t="shared" ref="AD85:AD145" ca="1" si="86">_xlfn.STDEV.S(OFFSET(AW85,0,0,$U$1,))*SQRT(252)</f>
        <v>2.3274208771371439</v>
      </c>
      <c r="AE85">
        <f t="shared" ref="AE85:AE145" ca="1" si="87">_xlfn.STDEV.S(OFFSET(AX85,0,0,$U$1,))*SQRT(252)</f>
        <v>1.8014810181624841</v>
      </c>
      <c r="AF85">
        <f t="shared" ref="AF85:AF145" ca="1" si="88">_xlfn.STDEV.S(OFFSET(AY85,0,0,$U$1,))*SQRT(252)</f>
        <v>1.7330621819627638</v>
      </c>
      <c r="AG85">
        <f t="shared" ref="AG85:AG145" ca="1" si="89">_xlfn.STDEV.S(OFFSET(AZ85,0,0,$U$1,))*SQRT(252)</f>
        <v>1.5643482555179875</v>
      </c>
      <c r="AH85">
        <f t="shared" ref="AH85:AH145" ca="1" si="90">_xlfn.STDEV.S(OFFSET(BA85,0,0,$U$1,))*SQRT(252)</f>
        <v>1.9052243486838958</v>
      </c>
      <c r="AI85">
        <f t="shared" ref="AI85:AJ145" ca="1" si="91">_xlfn.STDEV.S(OFFSET(BB85,0,0,$U$1,))*SQRT(252)</f>
        <v>3.2607778027901224</v>
      </c>
      <c r="AJ85">
        <f t="shared" ca="1" si="91"/>
        <v>1.2468493378352949</v>
      </c>
      <c r="AN85" s="4">
        <f t="shared" si="62"/>
        <v>44977</v>
      </c>
      <c r="AO85">
        <f t="shared" si="63"/>
        <v>2.7423480154609159E-2</v>
      </c>
      <c r="AP85">
        <f t="shared" si="64"/>
        <v>3.2342172249899548E-2</v>
      </c>
      <c r="AQ85">
        <f t="shared" si="65"/>
        <v>-5.1988350872020028E-2</v>
      </c>
      <c r="AR85">
        <f t="shared" si="66"/>
        <v>1.3789251958161941E-2</v>
      </c>
      <c r="AS85">
        <f t="shared" si="67"/>
        <v>1.9650442720896777E-2</v>
      </c>
      <c r="AT85">
        <f t="shared" si="68"/>
        <v>2.8176957164349759E-2</v>
      </c>
      <c r="AU85">
        <f t="shared" si="69"/>
        <v>-3.4285143861611189E-2</v>
      </c>
      <c r="AV85">
        <f t="shared" si="70"/>
        <v>0.19962231728720781</v>
      </c>
      <c r="AW85">
        <f t="shared" si="71"/>
        <v>0.31608092939997867</v>
      </c>
      <c r="AX85">
        <f t="shared" si="72"/>
        <v>0.1901521859602795</v>
      </c>
      <c r="AY85">
        <f t="shared" si="73"/>
        <v>-8.9488106407817014E-2</v>
      </c>
      <c r="AZ85">
        <f t="shared" si="74"/>
        <v>-5.0261091120052726E-2</v>
      </c>
      <c r="BA85">
        <f t="shared" si="75"/>
        <v>-0.13119794732219248</v>
      </c>
      <c r="BB85">
        <f t="shared" si="76"/>
        <v>-0.22072497742660069</v>
      </c>
      <c r="BC85">
        <f t="shared" si="76"/>
        <v>-8.5697886106462562E-2</v>
      </c>
      <c r="BG85" s="4">
        <v>44977</v>
      </c>
      <c r="BH85">
        <v>7.5274234801524509</v>
      </c>
      <c r="BI85">
        <v>8.256244317126793</v>
      </c>
      <c r="BJ85">
        <v>7.9835206747992755</v>
      </c>
      <c r="BK85">
        <v>8.279267134607359</v>
      </c>
      <c r="BL85">
        <v>8.5298454843261151</v>
      </c>
      <c r="BM85">
        <v>8.934712379733778</v>
      </c>
      <c r="BN85">
        <v>10.4068449382696</v>
      </c>
      <c r="BO85">
        <v>10.079618217082476</v>
      </c>
      <c r="BP85">
        <v>10.439537631366884</v>
      </c>
      <c r="BQ85">
        <v>10.443433139691916</v>
      </c>
      <c r="BR85">
        <v>10.351905725094257</v>
      </c>
      <c r="BS85">
        <v>11.194744829994828</v>
      </c>
      <c r="BT85">
        <v>11.422853704313063</v>
      </c>
      <c r="BU85">
        <v>13.073217427209816</v>
      </c>
      <c r="BV85">
        <v>10.617161678693975</v>
      </c>
    </row>
    <row r="86" spans="21:74" x14ac:dyDescent="0.25">
      <c r="U86" s="4">
        <f t="shared" si="77"/>
        <v>44974</v>
      </c>
      <c r="V86">
        <f t="shared" ca="1" si="78"/>
        <v>0.15983865252312557</v>
      </c>
      <c r="W86">
        <f t="shared" ca="1" si="79"/>
        <v>1.3871452726964995</v>
      </c>
      <c r="X86">
        <f t="shared" ca="1" si="80"/>
        <v>1.5203544940919858</v>
      </c>
      <c r="Y86">
        <f t="shared" ca="1" si="81"/>
        <v>0.73378877547365429</v>
      </c>
      <c r="Z86">
        <f t="shared" ca="1" si="82"/>
        <v>0.70145331085435925</v>
      </c>
      <c r="AA86">
        <f t="shared" ca="1" si="83"/>
        <v>1.1733492682568323</v>
      </c>
      <c r="AB86">
        <f t="shared" ca="1" si="84"/>
        <v>2.768994456233532</v>
      </c>
      <c r="AC86">
        <f t="shared" ca="1" si="85"/>
        <v>2.2645176818525026</v>
      </c>
      <c r="AD86">
        <f t="shared" ca="1" si="86"/>
        <v>2.2397302039023095</v>
      </c>
      <c r="AE86">
        <f t="shared" ca="1" si="87"/>
        <v>1.7559497708148541</v>
      </c>
      <c r="AF86">
        <f t="shared" ca="1" si="88"/>
        <v>1.7299347553966584</v>
      </c>
      <c r="AG86">
        <f t="shared" ca="1" si="89"/>
        <v>1.5618642186583604</v>
      </c>
      <c r="AH86">
        <f t="shared" ca="1" si="90"/>
        <v>1.8896520021042784</v>
      </c>
      <c r="AI86">
        <f t="shared" ca="1" si="91"/>
        <v>3.2302225681690766</v>
      </c>
      <c r="AJ86">
        <f t="shared" ca="1" si="91"/>
        <v>1.2403621644159586</v>
      </c>
      <c r="AN86" s="4">
        <f t="shared" si="62"/>
        <v>44974</v>
      </c>
      <c r="AO86">
        <f t="shared" si="63"/>
        <v>0</v>
      </c>
      <c r="AP86">
        <f t="shared" si="64"/>
        <v>0.36719164163012685</v>
      </c>
      <c r="AQ86">
        <f t="shared" si="65"/>
        <v>3.7924123765909812E-2</v>
      </c>
      <c r="AR86">
        <f t="shared" si="66"/>
        <v>0.3002318897462608</v>
      </c>
      <c r="AS86">
        <f t="shared" si="67"/>
        <v>0.28903307786043442</v>
      </c>
      <c r="AT86">
        <f t="shared" si="68"/>
        <v>0.36302448079412741</v>
      </c>
      <c r="AU86">
        <f t="shared" si="69"/>
        <v>-0.42190983846934849</v>
      </c>
      <c r="AV86">
        <f t="shared" si="70"/>
        <v>0.74330032231417675</v>
      </c>
      <c r="AW86">
        <f t="shared" si="71"/>
        <v>0.41842696893046494</v>
      </c>
      <c r="AX86">
        <f t="shared" si="72"/>
        <v>0.31128595842071505</v>
      </c>
      <c r="AY86">
        <f t="shared" si="73"/>
        <v>-1.8416254074541172E-2</v>
      </c>
      <c r="AZ86">
        <f t="shared" si="74"/>
        <v>2.7758119877910659E-2</v>
      </c>
      <c r="BA86">
        <f t="shared" si="75"/>
        <v>0.10123212378365665</v>
      </c>
      <c r="BB86">
        <f t="shared" si="76"/>
        <v>0.56592038369669417</v>
      </c>
      <c r="BC86">
        <f t="shared" si="76"/>
        <v>0.32695455695652598</v>
      </c>
      <c r="BG86" s="4">
        <v>44974</v>
      </c>
      <c r="BH86">
        <v>7.4999999999978417</v>
      </c>
      <c r="BI86">
        <v>8.2239021448768934</v>
      </c>
      <c r="BJ86">
        <v>8.0355090256712955</v>
      </c>
      <c r="BK86">
        <v>8.265477882649197</v>
      </c>
      <c r="BL86">
        <v>8.5101950416052183</v>
      </c>
      <c r="BM86">
        <v>8.9065354225694282</v>
      </c>
      <c r="BN86">
        <v>10.441130082131211</v>
      </c>
      <c r="BO86">
        <v>9.8799958997952686</v>
      </c>
      <c r="BP86">
        <v>10.123456701966905</v>
      </c>
      <c r="BQ86">
        <v>10.253280953731636</v>
      </c>
      <c r="BR86">
        <v>10.441393831502074</v>
      </c>
      <c r="BS86">
        <v>11.245005921114881</v>
      </c>
      <c r="BT86">
        <v>11.554051651635255</v>
      </c>
      <c r="BU86">
        <v>13.293942404636416</v>
      </c>
      <c r="BV86">
        <v>10.702859564800438</v>
      </c>
    </row>
    <row r="87" spans="21:74" x14ac:dyDescent="0.25">
      <c r="U87" s="4">
        <f t="shared" si="77"/>
        <v>44973</v>
      </c>
      <c r="V87">
        <f t="shared" ca="1" si="78"/>
        <v>0.15986789305987087</v>
      </c>
      <c r="W87">
        <f t="shared" ca="1" si="79"/>
        <v>1.1935530588977568</v>
      </c>
      <c r="X87">
        <f t="shared" ca="1" si="80"/>
        <v>1.519322914165067</v>
      </c>
      <c r="Y87">
        <f t="shared" ca="1" si="81"/>
        <v>0.44071534151268399</v>
      </c>
      <c r="Z87">
        <f t="shared" ca="1" si="82"/>
        <v>0.42667412395834003</v>
      </c>
      <c r="AA87">
        <f t="shared" ca="1" si="83"/>
        <v>0.9416476493272512</v>
      </c>
      <c r="AB87">
        <f t="shared" ca="1" si="84"/>
        <v>2.6560077033878082</v>
      </c>
      <c r="AC87">
        <f t="shared" ca="1" si="85"/>
        <v>1.7128545420972809</v>
      </c>
      <c r="AD87">
        <f t="shared" ca="1" si="86"/>
        <v>2.0645407055063605</v>
      </c>
      <c r="AE87">
        <f t="shared" ca="1" si="87"/>
        <v>1.6344425888367733</v>
      </c>
      <c r="AF87">
        <f t="shared" ca="1" si="88"/>
        <v>1.7318473569973742</v>
      </c>
      <c r="AG87">
        <f t="shared" ca="1" si="89"/>
        <v>1.5623255334445829</v>
      </c>
      <c r="AH87">
        <f t="shared" ca="1" si="90"/>
        <v>1.8831479007661798</v>
      </c>
      <c r="AI87">
        <f t="shared" ca="1" si="91"/>
        <v>3.0406514870916799</v>
      </c>
      <c r="AJ87">
        <f t="shared" ca="1" si="91"/>
        <v>1.0597847738849899</v>
      </c>
      <c r="AN87" s="4">
        <f t="shared" si="62"/>
        <v>44973</v>
      </c>
      <c r="AO87">
        <f t="shared" si="63"/>
        <v>0</v>
      </c>
      <c r="AP87">
        <f t="shared" si="64"/>
        <v>2.1821312170653862E-2</v>
      </c>
      <c r="AQ87">
        <f t="shared" si="65"/>
        <v>1.9860499711477075E-4</v>
      </c>
      <c r="AR87">
        <f t="shared" si="66"/>
        <v>1.3856944348633604E-3</v>
      </c>
      <c r="AS87">
        <f t="shared" si="67"/>
        <v>-9.396025515400197E-4</v>
      </c>
      <c r="AT87">
        <f t="shared" si="68"/>
        <v>-3.9651706746024473E-3</v>
      </c>
      <c r="AU87">
        <f t="shared" si="69"/>
        <v>-2.304257823067779E-2</v>
      </c>
      <c r="AV87">
        <f t="shared" si="70"/>
        <v>-5.5170228150601019E-2</v>
      </c>
      <c r="AW87">
        <f t="shared" si="71"/>
        <v>-7.850649231666651E-2</v>
      </c>
      <c r="AX87">
        <f t="shared" si="72"/>
        <v>0.11228639513394256</v>
      </c>
      <c r="AY87">
        <f t="shared" si="73"/>
        <v>-4.9865085651857655E-2</v>
      </c>
      <c r="AZ87">
        <f t="shared" si="74"/>
        <v>2.049869494310208E-2</v>
      </c>
      <c r="BA87">
        <f t="shared" si="75"/>
        <v>-2.5314671478335882E-2</v>
      </c>
      <c r="BB87">
        <f t="shared" si="76"/>
        <v>-1.8825806238575993E-2</v>
      </c>
      <c r="BC87">
        <f t="shared" si="76"/>
        <v>-9.1050864032808931E-3</v>
      </c>
      <c r="BG87" s="4">
        <v>44973</v>
      </c>
      <c r="BH87">
        <v>7.4999999999978417</v>
      </c>
      <c r="BI87">
        <v>7.8567105032467666</v>
      </c>
      <c r="BJ87">
        <v>7.9975849019053857</v>
      </c>
      <c r="BK87">
        <v>7.9652459929029362</v>
      </c>
      <c r="BL87">
        <v>8.2211619637447839</v>
      </c>
      <c r="BM87">
        <v>8.5435109417753008</v>
      </c>
      <c r="BN87">
        <v>10.86303992060056</v>
      </c>
      <c r="BO87">
        <v>9.1366955774810918</v>
      </c>
      <c r="BP87">
        <v>9.7050297330364401</v>
      </c>
      <c r="BQ87">
        <v>9.941994995310921</v>
      </c>
      <c r="BR87">
        <v>10.459810085576615</v>
      </c>
      <c r="BS87">
        <v>11.217247801236971</v>
      </c>
      <c r="BT87">
        <v>11.452819527851599</v>
      </c>
      <c r="BU87">
        <v>12.728022020939722</v>
      </c>
      <c r="BV87">
        <v>10.375905007843912</v>
      </c>
    </row>
    <row r="88" spans="21:74" x14ac:dyDescent="0.25">
      <c r="U88" s="4">
        <f t="shared" si="77"/>
        <v>44972</v>
      </c>
      <c r="V88">
        <f t="shared" ca="1" si="78"/>
        <v>0.15986789305987087</v>
      </c>
      <c r="W88">
        <f t="shared" ca="1" si="79"/>
        <v>1.1931680501570896</v>
      </c>
      <c r="X88">
        <f t="shared" ca="1" si="80"/>
        <v>1.519299741740715</v>
      </c>
      <c r="Y88">
        <f t="shared" ca="1" si="81"/>
        <v>0.57760690041878693</v>
      </c>
      <c r="Z88">
        <f t="shared" ca="1" si="82"/>
        <v>0.43077408377412424</v>
      </c>
      <c r="AA88">
        <f t="shared" ca="1" si="83"/>
        <v>0.9414986706654016</v>
      </c>
      <c r="AB88">
        <f t="shared" ca="1" si="84"/>
        <v>2.658177939301694</v>
      </c>
      <c r="AC88">
        <f t="shared" ca="1" si="85"/>
        <v>1.7211288654444057</v>
      </c>
      <c r="AD88">
        <f t="shared" ca="1" si="86"/>
        <v>2.1001134322247235</v>
      </c>
      <c r="AE88">
        <f t="shared" ca="1" si="87"/>
        <v>1.6404104740233434</v>
      </c>
      <c r="AF88">
        <f t="shared" ca="1" si="88"/>
        <v>1.7321425192614612</v>
      </c>
      <c r="AG88">
        <f t="shared" ca="1" si="89"/>
        <v>1.5703246658789793</v>
      </c>
      <c r="AH88">
        <f t="shared" ca="1" si="90"/>
        <v>1.8860274928883829</v>
      </c>
      <c r="AI88">
        <f t="shared" ca="1" si="91"/>
        <v>3.0454631487720132</v>
      </c>
      <c r="AJ88">
        <f t="shared" ca="1" si="91"/>
        <v>1.0682117903066954</v>
      </c>
      <c r="AN88" s="4">
        <f t="shared" si="62"/>
        <v>44972</v>
      </c>
      <c r="AO88">
        <f t="shared" si="63"/>
        <v>0</v>
      </c>
      <c r="AP88">
        <f t="shared" si="64"/>
        <v>2.6076672900445352E-2</v>
      </c>
      <c r="AQ88">
        <f t="shared" si="65"/>
        <v>-1.2860546703130638E-3</v>
      </c>
      <c r="AR88">
        <f t="shared" si="66"/>
        <v>-4.2421862961883328E-2</v>
      </c>
      <c r="AS88">
        <f t="shared" si="67"/>
        <v>3.1780151401815004E-2</v>
      </c>
      <c r="AT88">
        <f t="shared" si="68"/>
        <v>1.2798096696808869E-2</v>
      </c>
      <c r="AU88">
        <f t="shared" si="69"/>
        <v>0.53726745201584158</v>
      </c>
      <c r="AV88">
        <f t="shared" si="70"/>
        <v>-0.40312952165133709</v>
      </c>
      <c r="AW88">
        <f t="shared" si="71"/>
        <v>0.15199972845081433</v>
      </c>
      <c r="AX88">
        <f t="shared" si="72"/>
        <v>-0.27712917716824492</v>
      </c>
      <c r="AY88">
        <f t="shared" si="73"/>
        <v>-0.52666833177838868</v>
      </c>
      <c r="AZ88">
        <f t="shared" si="74"/>
        <v>-0.30424234765325053</v>
      </c>
      <c r="BA88">
        <f t="shared" si="75"/>
        <v>-0.40954446138156264</v>
      </c>
      <c r="BB88">
        <f t="shared" si="76"/>
        <v>-7.660947085699199E-2</v>
      </c>
      <c r="BC88">
        <f t="shared" si="76"/>
        <v>-0.11922744914849659</v>
      </c>
      <c r="BG88" s="4">
        <v>44972</v>
      </c>
      <c r="BH88">
        <v>7.4999999999978417</v>
      </c>
      <c r="BI88">
        <v>7.8348891910761127</v>
      </c>
      <c r="BJ88">
        <v>7.997386296908271</v>
      </c>
      <c r="BK88">
        <v>7.9638602984680729</v>
      </c>
      <c r="BL88">
        <v>8.2221015662963239</v>
      </c>
      <c r="BM88">
        <v>8.5474761124499032</v>
      </c>
      <c r="BN88">
        <v>10.886082498831238</v>
      </c>
      <c r="BO88">
        <v>9.1918658056316929</v>
      </c>
      <c r="BP88">
        <v>9.7835362253531066</v>
      </c>
      <c r="BQ88">
        <v>9.8297086001769785</v>
      </c>
      <c r="BR88">
        <v>10.509675171228473</v>
      </c>
      <c r="BS88">
        <v>11.196749106293868</v>
      </c>
      <c r="BT88">
        <v>11.478134199329935</v>
      </c>
      <c r="BU88">
        <v>12.746847827178298</v>
      </c>
      <c r="BV88">
        <v>10.385010094247193</v>
      </c>
    </row>
    <row r="89" spans="21:74" x14ac:dyDescent="0.25">
      <c r="U89" s="4">
        <f t="shared" si="77"/>
        <v>44971</v>
      </c>
      <c r="V89">
        <f t="shared" ca="1" si="78"/>
        <v>0.15986789305987087</v>
      </c>
      <c r="W89">
        <f t="shared" ca="1" si="79"/>
        <v>1.192469657098858</v>
      </c>
      <c r="X89">
        <f t="shared" ca="1" si="80"/>
        <v>1.5193036109895528</v>
      </c>
      <c r="Y89">
        <f t="shared" ca="1" si="81"/>
        <v>0.57061988128343</v>
      </c>
      <c r="Z89">
        <f t="shared" ca="1" si="82"/>
        <v>0.42745706557835311</v>
      </c>
      <c r="AA89">
        <f t="shared" ca="1" si="83"/>
        <v>0.94141826829400332</v>
      </c>
      <c r="AB89">
        <f t="shared" ca="1" si="84"/>
        <v>2.4424808619930243</v>
      </c>
      <c r="AC89">
        <f t="shared" ca="1" si="85"/>
        <v>1.6379809907106493</v>
      </c>
      <c r="AD89">
        <f t="shared" ca="1" si="86"/>
        <v>2.1645105606071504</v>
      </c>
      <c r="AE89">
        <f t="shared" ca="1" si="87"/>
        <v>1.6864057536554673</v>
      </c>
      <c r="AF89">
        <f t="shared" ca="1" si="88"/>
        <v>1.4516027395420745</v>
      </c>
      <c r="AG89">
        <f t="shared" ca="1" si="89"/>
        <v>1.5345937180920277</v>
      </c>
      <c r="AH89">
        <f t="shared" ca="1" si="90"/>
        <v>1.7822298015466718</v>
      </c>
      <c r="AI89">
        <f t="shared" ca="1" si="91"/>
        <v>3.1265686867789073</v>
      </c>
      <c r="AJ89">
        <f t="shared" ca="1" si="91"/>
        <v>1.1250847954936718</v>
      </c>
      <c r="AN89" s="4">
        <f t="shared" si="62"/>
        <v>44971</v>
      </c>
      <c r="AO89">
        <f t="shared" si="63"/>
        <v>0</v>
      </c>
      <c r="AP89">
        <f t="shared" si="64"/>
        <v>-4.9298513171702751E-3</v>
      </c>
      <c r="AQ89">
        <f t="shared" si="65"/>
        <v>0.20687507521177473</v>
      </c>
      <c r="AR89">
        <f t="shared" si="66"/>
        <v>-9.718803026803613E-4</v>
      </c>
      <c r="AS89">
        <f t="shared" si="67"/>
        <v>-2.9770830660691416E-2</v>
      </c>
      <c r="AT89">
        <f t="shared" si="68"/>
        <v>0.31282513279120572</v>
      </c>
      <c r="AU89">
        <f t="shared" si="69"/>
        <v>0.11215992311464085</v>
      </c>
      <c r="AV89">
        <f t="shared" si="70"/>
        <v>5.6966296424599605E-2</v>
      </c>
      <c r="AW89">
        <f t="shared" si="71"/>
        <v>-0.28326323021932431</v>
      </c>
      <c r="AX89">
        <f t="shared" si="72"/>
        <v>-0.19397676950227982</v>
      </c>
      <c r="AY89">
        <f t="shared" si="73"/>
        <v>0.20326876495790813</v>
      </c>
      <c r="AZ89">
        <f t="shared" si="74"/>
        <v>0.12751129420440854</v>
      </c>
      <c r="BA89">
        <f t="shared" si="75"/>
        <v>0.21581803352277262</v>
      </c>
      <c r="BB89">
        <f t="shared" si="76"/>
        <v>0.35872989310448133</v>
      </c>
      <c r="BC89">
        <f t="shared" si="76"/>
        <v>7.8631555140539433E-2</v>
      </c>
      <c r="BG89" s="4">
        <v>44971</v>
      </c>
      <c r="BH89">
        <v>7.4999999999978417</v>
      </c>
      <c r="BI89">
        <v>7.8088125181756673</v>
      </c>
      <c r="BJ89">
        <v>7.998672351578584</v>
      </c>
      <c r="BK89">
        <v>8.0062821614299562</v>
      </c>
      <c r="BL89">
        <v>8.1903214148945089</v>
      </c>
      <c r="BM89">
        <v>8.5346780157530944</v>
      </c>
      <c r="BN89">
        <v>10.348815046815396</v>
      </c>
      <c r="BO89">
        <v>9.59499532728303</v>
      </c>
      <c r="BP89">
        <v>9.6315364969022923</v>
      </c>
      <c r="BQ89">
        <v>10.106837777345223</v>
      </c>
      <c r="BR89">
        <v>11.036343503006862</v>
      </c>
      <c r="BS89">
        <v>11.500991453947119</v>
      </c>
      <c r="BT89">
        <v>11.887678660711497</v>
      </c>
      <c r="BU89">
        <v>12.82345729803529</v>
      </c>
      <c r="BV89">
        <v>10.504237543395689</v>
      </c>
    </row>
    <row r="90" spans="21:74" x14ac:dyDescent="0.25">
      <c r="U90" s="4">
        <f t="shared" si="77"/>
        <v>44970</v>
      </c>
      <c r="V90">
        <f t="shared" ca="1" si="78"/>
        <v>0.15989625563454751</v>
      </c>
      <c r="W90">
        <f t="shared" ca="1" si="79"/>
        <v>1.1923580046498945</v>
      </c>
      <c r="X90">
        <f t="shared" ca="1" si="80"/>
        <v>1.4671512153667252</v>
      </c>
      <c r="Y90">
        <f t="shared" ca="1" si="81"/>
        <v>0.5734838177210394</v>
      </c>
      <c r="Z90">
        <f t="shared" ca="1" si="82"/>
        <v>0.42526743854030225</v>
      </c>
      <c r="AA90">
        <f t="shared" ca="1" si="83"/>
        <v>0.71578385454999249</v>
      </c>
      <c r="AB90">
        <f t="shared" ca="1" si="84"/>
        <v>2.4330263785778459</v>
      </c>
      <c r="AC90">
        <f t="shared" ca="1" si="85"/>
        <v>1.6313738939845008</v>
      </c>
      <c r="AD90">
        <f t="shared" ca="1" si="86"/>
        <v>2.1771215599031373</v>
      </c>
      <c r="AE90">
        <f t="shared" ca="1" si="87"/>
        <v>1.6627516660647395</v>
      </c>
      <c r="AF90">
        <f t="shared" ca="1" si="88"/>
        <v>1.4167931901784838</v>
      </c>
      <c r="AG90">
        <f t="shared" ca="1" si="89"/>
        <v>1.5385511324889525</v>
      </c>
      <c r="AH90">
        <f t="shared" ca="1" si="90"/>
        <v>1.7800307761044478</v>
      </c>
      <c r="AI90">
        <f t="shared" ca="1" si="91"/>
        <v>3.1177070952460908</v>
      </c>
      <c r="AJ90">
        <f t="shared" ca="1" si="91"/>
        <v>1.137073711617814</v>
      </c>
      <c r="AN90" s="4">
        <f t="shared" si="62"/>
        <v>44970</v>
      </c>
      <c r="AO90">
        <f t="shared" si="63"/>
        <v>-8.1046280797636427E-12</v>
      </c>
      <c r="AP90">
        <f t="shared" si="64"/>
        <v>2.2044191695935744E-2</v>
      </c>
      <c r="AQ90">
        <f t="shared" si="65"/>
        <v>-1.7978540250538799E-2</v>
      </c>
      <c r="AR90">
        <f t="shared" si="66"/>
        <v>2.5171816575242367E-2</v>
      </c>
      <c r="AS90">
        <f t="shared" si="67"/>
        <v>3.0217552743684095E-2</v>
      </c>
      <c r="AT90">
        <f t="shared" si="68"/>
        <v>-1.451962616139113E-3</v>
      </c>
      <c r="AU90">
        <f t="shared" si="69"/>
        <v>0.54865601302300782</v>
      </c>
      <c r="AV90">
        <f t="shared" si="70"/>
        <v>9.8056602854104113E-3</v>
      </c>
      <c r="AW90">
        <f t="shared" si="71"/>
        <v>0.22715326968103788</v>
      </c>
      <c r="AX90">
        <f t="shared" si="72"/>
        <v>0.15578353455891758</v>
      </c>
      <c r="AY90">
        <f t="shared" si="73"/>
        <v>-0.18562180589802146</v>
      </c>
      <c r="AZ90">
        <f t="shared" si="74"/>
        <v>-0.18361768568331271</v>
      </c>
      <c r="BA90">
        <f t="shared" si="75"/>
        <v>-5.9317640502374758E-2</v>
      </c>
      <c r="BB90">
        <f t="shared" si="76"/>
        <v>-0.51250196427816697</v>
      </c>
      <c r="BC90">
        <f t="shared" si="76"/>
        <v>-9.3393995334366764E-2</v>
      </c>
      <c r="BG90" s="4">
        <v>44970</v>
      </c>
      <c r="BH90">
        <v>7.4999999999978417</v>
      </c>
      <c r="BI90">
        <v>7.8137423694928376</v>
      </c>
      <c r="BJ90">
        <v>7.7917972763668093</v>
      </c>
      <c r="BK90">
        <v>8.0072540417326366</v>
      </c>
      <c r="BL90">
        <v>8.2200922455552003</v>
      </c>
      <c r="BM90">
        <v>8.2218528829618887</v>
      </c>
      <c r="BN90">
        <v>10.236655123700755</v>
      </c>
      <c r="BO90">
        <v>9.5380290308584303</v>
      </c>
      <c r="BP90">
        <v>9.9147997271216166</v>
      </c>
      <c r="BQ90">
        <v>10.300814546847503</v>
      </c>
      <c r="BR90">
        <v>10.833074738048953</v>
      </c>
      <c r="BS90">
        <v>11.37348015974271</v>
      </c>
      <c r="BT90">
        <v>11.671860627188725</v>
      </c>
      <c r="BU90">
        <v>12.464727404930809</v>
      </c>
      <c r="BV90">
        <v>10.42560598825515</v>
      </c>
    </row>
    <row r="91" spans="21:74" x14ac:dyDescent="0.25">
      <c r="U91" s="4">
        <f t="shared" si="77"/>
        <v>44967</v>
      </c>
      <c r="V91">
        <f t="shared" ca="1" si="78"/>
        <v>0.15992548563922643</v>
      </c>
      <c r="W91">
        <f t="shared" ca="1" si="79"/>
        <v>1.1918908679370919</v>
      </c>
      <c r="X91">
        <f t="shared" ca="1" si="80"/>
        <v>1.4665187732824689</v>
      </c>
      <c r="Y91">
        <f t="shared" ca="1" si="81"/>
        <v>0.57183563285797334</v>
      </c>
      <c r="Z91">
        <f t="shared" ca="1" si="82"/>
        <v>0.42232649653349846</v>
      </c>
      <c r="AA91">
        <f t="shared" ca="1" si="83"/>
        <v>0.71579641988169518</v>
      </c>
      <c r="AB91">
        <f t="shared" ca="1" si="84"/>
        <v>2.1805585892015817</v>
      </c>
      <c r="AC91">
        <f t="shared" ca="1" si="85"/>
        <v>1.6480128089908765</v>
      </c>
      <c r="AD91">
        <f t="shared" ca="1" si="86"/>
        <v>2.1632148344691586</v>
      </c>
      <c r="AE91">
        <f t="shared" ca="1" si="87"/>
        <v>1.6314595750820979</v>
      </c>
      <c r="AF91">
        <f t="shared" ca="1" si="88"/>
        <v>1.5015579070678333</v>
      </c>
      <c r="AG91">
        <f t="shared" ca="1" si="89"/>
        <v>1.6306893477840054</v>
      </c>
      <c r="AH91">
        <f t="shared" ca="1" si="90"/>
        <v>1.9543289930558618</v>
      </c>
      <c r="AI91">
        <f t="shared" ca="1" si="91"/>
        <v>3.2448512900659985</v>
      </c>
      <c r="AJ91">
        <f t="shared" ca="1" si="91"/>
        <v>1.206250998050828</v>
      </c>
      <c r="AN91" s="4">
        <f t="shared" si="62"/>
        <v>44967</v>
      </c>
      <c r="AO91">
        <f t="shared" si="63"/>
        <v>1.9456973359144314E-3</v>
      </c>
      <c r="AP91">
        <f t="shared" si="64"/>
        <v>9.02774708211318E-3</v>
      </c>
      <c r="AQ91">
        <f t="shared" si="65"/>
        <v>1.4372858153977042E-2</v>
      </c>
      <c r="AR91">
        <f t="shared" si="66"/>
        <v>6.7946655589734561E-3</v>
      </c>
      <c r="AS91">
        <f t="shared" si="67"/>
        <v>7.689330184691201E-3</v>
      </c>
      <c r="AT91">
        <f t="shared" si="68"/>
        <v>-7.4311248333458479E-3</v>
      </c>
      <c r="AU91">
        <f t="shared" si="69"/>
        <v>6.0837883977038487E-2</v>
      </c>
      <c r="AV91">
        <f t="shared" si="70"/>
        <v>6.2428405631866468E-2</v>
      </c>
      <c r="AW91">
        <f t="shared" si="71"/>
        <v>-0.27018827946245949</v>
      </c>
      <c r="AX91">
        <f t="shared" si="72"/>
        <v>-0.17315167620872707</v>
      </c>
      <c r="AY91">
        <f t="shared" si="73"/>
        <v>-2.343591862970662E-2</v>
      </c>
      <c r="AZ91">
        <f t="shared" si="74"/>
        <v>-3.2593859732422459E-2</v>
      </c>
      <c r="BA91">
        <f t="shared" si="75"/>
        <v>-1.8116836084214327E-2</v>
      </c>
      <c r="BB91">
        <f t="shared" si="76"/>
        <v>-2.5491691380441495E-2</v>
      </c>
      <c r="BC91">
        <f t="shared" si="76"/>
        <v>3.1062940371583636E-2</v>
      </c>
      <c r="BG91" s="4">
        <v>44967</v>
      </c>
      <c r="BH91">
        <v>7.5000000000059464</v>
      </c>
      <c r="BI91">
        <v>7.7916981777969019</v>
      </c>
      <c r="BJ91">
        <v>7.8097758166173481</v>
      </c>
      <c r="BK91">
        <v>7.9820822251573942</v>
      </c>
      <c r="BL91">
        <v>8.1898746928115163</v>
      </c>
      <c r="BM91">
        <v>8.2233048455780278</v>
      </c>
      <c r="BN91">
        <v>9.6879991106777474</v>
      </c>
      <c r="BO91">
        <v>9.5282233705730199</v>
      </c>
      <c r="BP91">
        <v>9.6876464574405787</v>
      </c>
      <c r="BQ91">
        <v>10.145031012288586</v>
      </c>
      <c r="BR91">
        <v>11.018696543946975</v>
      </c>
      <c r="BS91">
        <v>11.557097845426023</v>
      </c>
      <c r="BT91">
        <v>11.731178267691099</v>
      </c>
      <c r="BU91">
        <v>12.977229369208976</v>
      </c>
      <c r="BV91">
        <v>10.518999983589516</v>
      </c>
    </row>
    <row r="92" spans="21:74" x14ac:dyDescent="0.25">
      <c r="U92" s="4">
        <f t="shared" si="77"/>
        <v>44966</v>
      </c>
      <c r="V92">
        <f t="shared" ca="1" si="78"/>
        <v>0.15987889655120052</v>
      </c>
      <c r="W92">
        <f t="shared" ca="1" si="79"/>
        <v>1.1920321801400082</v>
      </c>
      <c r="X92">
        <f t="shared" ca="1" si="80"/>
        <v>1.4664540510968225</v>
      </c>
      <c r="Y92">
        <f t="shared" ca="1" si="81"/>
        <v>0.57234557718314505</v>
      </c>
      <c r="Z92">
        <f t="shared" ca="1" si="82"/>
        <v>0.42294363755778108</v>
      </c>
      <c r="AA92">
        <f t="shared" ca="1" si="83"/>
        <v>0.71571455808217133</v>
      </c>
      <c r="AB92">
        <f t="shared" ca="1" si="84"/>
        <v>2.1770828787141951</v>
      </c>
      <c r="AC92">
        <f t="shared" ca="1" si="85"/>
        <v>1.6443861913451481</v>
      </c>
      <c r="AD92">
        <f t="shared" ca="1" si="86"/>
        <v>2.2166320120251486</v>
      </c>
      <c r="AE92">
        <f t="shared" ca="1" si="87"/>
        <v>1.6048593775822073</v>
      </c>
      <c r="AF92">
        <f t="shared" ca="1" si="88"/>
        <v>1.6519056845422466</v>
      </c>
      <c r="AG92">
        <f t="shared" ca="1" si="89"/>
        <v>1.6421901704616015</v>
      </c>
      <c r="AH92">
        <f t="shared" ca="1" si="90"/>
        <v>2.0031522985407628</v>
      </c>
      <c r="AI92">
        <f t="shared" ca="1" si="91"/>
        <v>3.2822607815539926</v>
      </c>
      <c r="AJ92">
        <f t="shared" ca="1" si="91"/>
        <v>1.2325108383730574</v>
      </c>
      <c r="AN92" s="4">
        <f t="shared" si="62"/>
        <v>44966</v>
      </c>
      <c r="AO92">
        <f t="shared" si="63"/>
        <v>-3.8307103411012733E-3</v>
      </c>
      <c r="AP92">
        <f t="shared" si="64"/>
        <v>0.30450849304663841</v>
      </c>
      <c r="AQ92">
        <f t="shared" si="65"/>
        <v>0.10406723158784548</v>
      </c>
      <c r="AR92">
        <f t="shared" si="66"/>
        <v>1.6546212069368238E-2</v>
      </c>
      <c r="AS92">
        <f t="shared" si="67"/>
        <v>1.0050457480591746E-2</v>
      </c>
      <c r="AT92">
        <f t="shared" si="68"/>
        <v>-1.1923175737393876E-3</v>
      </c>
      <c r="AU92">
        <f t="shared" si="69"/>
        <v>5.6066026427380677E-2</v>
      </c>
      <c r="AV92">
        <f t="shared" si="70"/>
        <v>-1.0200205307732801E-2</v>
      </c>
      <c r="AW92">
        <f t="shared" si="71"/>
        <v>-1.0813794524722198E-5</v>
      </c>
      <c r="AX92">
        <f t="shared" si="72"/>
        <v>-1.7427724205232309E-2</v>
      </c>
      <c r="AY92">
        <f t="shared" si="73"/>
        <v>8.8381273781745762E-3</v>
      </c>
      <c r="AZ92">
        <f t="shared" si="74"/>
        <v>1.4480429188614252E-2</v>
      </c>
      <c r="BA92">
        <f t="shared" si="75"/>
        <v>-2.1775856531997206E-2</v>
      </c>
      <c r="BB92">
        <f t="shared" si="76"/>
        <v>-3.4578960678288695E-2</v>
      </c>
      <c r="BC92">
        <f t="shared" si="76"/>
        <v>4.0935477211299087E-3</v>
      </c>
      <c r="BG92" s="4">
        <v>44966</v>
      </c>
      <c r="BH92">
        <v>7.4980543026700319</v>
      </c>
      <c r="BI92">
        <v>7.7826704307147887</v>
      </c>
      <c r="BJ92">
        <v>7.7954029584633711</v>
      </c>
      <c r="BK92">
        <v>7.9752875595984207</v>
      </c>
      <c r="BL92">
        <v>8.1821853626268251</v>
      </c>
      <c r="BM92">
        <v>8.2307359704113736</v>
      </c>
      <c r="BN92">
        <v>9.627161226700709</v>
      </c>
      <c r="BO92">
        <v>9.4657949649411535</v>
      </c>
      <c r="BP92">
        <v>9.9578347369030382</v>
      </c>
      <c r="BQ92">
        <v>10.318182688497313</v>
      </c>
      <c r="BR92">
        <v>11.042132462576681</v>
      </c>
      <c r="BS92">
        <v>11.589691705158446</v>
      </c>
      <c r="BT92">
        <v>11.749295103775314</v>
      </c>
      <c r="BU92">
        <v>13.002721060589417</v>
      </c>
      <c r="BV92">
        <v>10.487937043217933</v>
      </c>
    </row>
    <row r="93" spans="21:74" x14ac:dyDescent="0.25">
      <c r="U93" s="4">
        <f t="shared" si="77"/>
        <v>44965</v>
      </c>
      <c r="V93">
        <f t="shared" ca="1" si="78"/>
        <v>0.15970092023409371</v>
      </c>
      <c r="W93">
        <f t="shared" ca="1" si="79"/>
        <v>1.0323204472632019</v>
      </c>
      <c r="X93">
        <f t="shared" ca="1" si="80"/>
        <v>1.4531050416593849</v>
      </c>
      <c r="Y93">
        <f t="shared" ca="1" si="81"/>
        <v>0.57167980012206532</v>
      </c>
      <c r="Z93">
        <f t="shared" ca="1" si="82"/>
        <v>0.42291575410668397</v>
      </c>
      <c r="AA93">
        <f t="shared" ca="1" si="83"/>
        <v>0.71571280099223566</v>
      </c>
      <c r="AB93">
        <f t="shared" ca="1" si="84"/>
        <v>2.1739929868395129</v>
      </c>
      <c r="AC93">
        <f t="shared" ca="1" si="85"/>
        <v>1.6442797278318821</v>
      </c>
      <c r="AD93">
        <f t="shared" ca="1" si="86"/>
        <v>2.325416319785913</v>
      </c>
      <c r="AE93">
        <f t="shared" ca="1" si="87"/>
        <v>1.6327770793703347</v>
      </c>
      <c r="AF93">
        <f t="shared" ca="1" si="88"/>
        <v>1.6825188168328633</v>
      </c>
      <c r="AG93">
        <f t="shared" ca="1" si="89"/>
        <v>1.6625398724775073</v>
      </c>
      <c r="AH93">
        <f t="shared" ca="1" si="90"/>
        <v>2.0437923658074246</v>
      </c>
      <c r="AI93">
        <f t="shared" ca="1" si="91"/>
        <v>3.3623171923516604</v>
      </c>
      <c r="AJ93">
        <f t="shared" ca="1" si="91"/>
        <v>1.2374540213238208</v>
      </c>
      <c r="AN93" s="4">
        <f t="shared" si="62"/>
        <v>44965</v>
      </c>
      <c r="AO93">
        <f t="shared" si="63"/>
        <v>1.4286008059816169E-4</v>
      </c>
      <c r="AP93">
        <f t="shared" si="64"/>
        <v>3.7905996979077372E-3</v>
      </c>
      <c r="AQ93">
        <f t="shared" si="65"/>
        <v>-2.7245332268055478E-4</v>
      </c>
      <c r="AR93">
        <f t="shared" si="66"/>
        <v>-1.5120653862332745E-4</v>
      </c>
      <c r="AS93">
        <f t="shared" si="67"/>
        <v>-1.6027843785515472E-4</v>
      </c>
      <c r="AT93">
        <f t="shared" si="68"/>
        <v>-1.8912254160063924E-3</v>
      </c>
      <c r="AU93">
        <f t="shared" si="69"/>
        <v>0.11286676894961722</v>
      </c>
      <c r="AV93">
        <f t="shared" si="70"/>
        <v>-4.0940000736512161E-2</v>
      </c>
      <c r="AW93">
        <f t="shared" si="71"/>
        <v>5.7819682355962243E-2</v>
      </c>
      <c r="AX93">
        <f t="shared" si="72"/>
        <v>0.22663527602619915</v>
      </c>
      <c r="AY93">
        <f t="shared" si="73"/>
        <v>4.125325684167791E-2</v>
      </c>
      <c r="AZ93">
        <f t="shared" si="74"/>
        <v>0.13198058598562312</v>
      </c>
      <c r="BA93">
        <f t="shared" si="75"/>
        <v>0.1437787190896973</v>
      </c>
      <c r="BB93">
        <f t="shared" si="76"/>
        <v>0.17040218662449647</v>
      </c>
      <c r="BC93">
        <f t="shared" si="76"/>
        <v>0.10486315174296124</v>
      </c>
      <c r="BG93" s="4">
        <v>44965</v>
      </c>
      <c r="BH93">
        <v>7.5018850130111332</v>
      </c>
      <c r="BI93">
        <v>7.4781619376681503</v>
      </c>
      <c r="BJ93">
        <v>7.6913357268755256</v>
      </c>
      <c r="BK93">
        <v>7.9587413475290525</v>
      </c>
      <c r="BL93">
        <v>8.1721349051462333</v>
      </c>
      <c r="BM93">
        <v>8.231928287985113</v>
      </c>
      <c r="BN93">
        <v>9.5710952002733283</v>
      </c>
      <c r="BO93">
        <v>9.4759951702488863</v>
      </c>
      <c r="BP93">
        <v>9.9578455506975629</v>
      </c>
      <c r="BQ93">
        <v>10.335610412702545</v>
      </c>
      <c r="BR93">
        <v>11.033294335198507</v>
      </c>
      <c r="BS93">
        <v>11.575211275969831</v>
      </c>
      <c r="BT93">
        <v>11.771070960307311</v>
      </c>
      <c r="BU93">
        <v>13.037300021267706</v>
      </c>
      <c r="BV93">
        <v>10.483843495496803</v>
      </c>
    </row>
    <row r="94" spans="21:74" x14ac:dyDescent="0.25">
      <c r="U94" s="4">
        <f t="shared" si="77"/>
        <v>44964</v>
      </c>
      <c r="V94">
        <f t="shared" ca="1" si="78"/>
        <v>0.15970076780612816</v>
      </c>
      <c r="W94">
        <f t="shared" ca="1" si="79"/>
        <v>1.032444178923315</v>
      </c>
      <c r="X94">
        <f t="shared" ca="1" si="80"/>
        <v>1.4531436491337799</v>
      </c>
      <c r="Y94">
        <f t="shared" ca="1" si="81"/>
        <v>0.57175611489589984</v>
      </c>
      <c r="Z94">
        <f t="shared" ca="1" si="82"/>
        <v>0.42306485216708295</v>
      </c>
      <c r="AA94">
        <f t="shared" ca="1" si="83"/>
        <v>0.71807247766012927</v>
      </c>
      <c r="AB94">
        <f t="shared" ca="1" si="84"/>
        <v>2.1601743302601562</v>
      </c>
      <c r="AC94">
        <f t="shared" ca="1" si="85"/>
        <v>1.8800117918734003</v>
      </c>
      <c r="AD94">
        <f t="shared" ca="1" si="86"/>
        <v>2.6435892560186875</v>
      </c>
      <c r="AE94">
        <f t="shared" ca="1" si="87"/>
        <v>1.7512132376796321</v>
      </c>
      <c r="AF94">
        <f t="shared" ca="1" si="88"/>
        <v>1.777361872846043</v>
      </c>
      <c r="AG94">
        <f t="shared" ca="1" si="89"/>
        <v>1.735032534527664</v>
      </c>
      <c r="AH94">
        <f t="shared" ca="1" si="90"/>
        <v>2.2026303125804318</v>
      </c>
      <c r="AI94">
        <f t="shared" ca="1" si="91"/>
        <v>3.7167567857693671</v>
      </c>
      <c r="AJ94">
        <f t="shared" ca="1" si="91"/>
        <v>1.2229111381821758</v>
      </c>
      <c r="AN94" s="4">
        <f t="shared" si="62"/>
        <v>44964</v>
      </c>
      <c r="AO94">
        <f t="shared" si="63"/>
        <v>1.1957000944917695E-6</v>
      </c>
      <c r="AP94">
        <f t="shared" si="64"/>
        <v>7.8980629925062829E-4</v>
      </c>
      <c r="AQ94">
        <f t="shared" si="65"/>
        <v>2.5151306648441007E-2</v>
      </c>
      <c r="AR94">
        <f t="shared" si="66"/>
        <v>-1.4604436870957471E-4</v>
      </c>
      <c r="AS94">
        <f t="shared" si="67"/>
        <v>-1.0215495482945869E-4</v>
      </c>
      <c r="AT94">
        <f t="shared" si="68"/>
        <v>-1.2498315495879098E-3</v>
      </c>
      <c r="AU94">
        <f t="shared" si="69"/>
        <v>5.0398735722545496E-2</v>
      </c>
      <c r="AV94">
        <f t="shared" si="70"/>
        <v>-1.9370913871494366E-2</v>
      </c>
      <c r="AW94">
        <f t="shared" si="71"/>
        <v>-0.1467059515042699</v>
      </c>
      <c r="AX94">
        <f t="shared" si="72"/>
        <v>-9.4506174451503E-2</v>
      </c>
      <c r="AY94">
        <f t="shared" si="73"/>
        <v>1.2903415995578982E-2</v>
      </c>
      <c r="AZ94">
        <f t="shared" si="74"/>
        <v>-2.5733399757198683E-2</v>
      </c>
      <c r="BA94">
        <f t="shared" si="75"/>
        <v>5.4919267985518161E-3</v>
      </c>
      <c r="BB94">
        <f t="shared" si="76"/>
        <v>3.6644251003803419E-2</v>
      </c>
      <c r="BC94">
        <f t="shared" si="76"/>
        <v>-1.9704403845242524E-2</v>
      </c>
      <c r="BG94" s="4">
        <v>44964</v>
      </c>
      <c r="BH94">
        <v>7.501742152930535</v>
      </c>
      <c r="BI94">
        <v>7.4743713379702426</v>
      </c>
      <c r="BJ94">
        <v>7.6916081801982061</v>
      </c>
      <c r="BK94">
        <v>7.9588925540676758</v>
      </c>
      <c r="BL94">
        <v>8.1722951835840885</v>
      </c>
      <c r="BM94">
        <v>8.2338195134011194</v>
      </c>
      <c r="BN94">
        <v>9.458228431323711</v>
      </c>
      <c r="BO94">
        <v>9.5169351709853984</v>
      </c>
      <c r="BP94">
        <v>9.9000258683416007</v>
      </c>
      <c r="BQ94">
        <v>10.108975136676346</v>
      </c>
      <c r="BR94">
        <v>10.992041078356829</v>
      </c>
      <c r="BS94">
        <v>11.443230689984208</v>
      </c>
      <c r="BT94">
        <v>11.627292241217614</v>
      </c>
      <c r="BU94">
        <v>12.866897834643209</v>
      </c>
      <c r="BV94">
        <v>10.378980343753842</v>
      </c>
    </row>
    <row r="95" spans="21:74" x14ac:dyDescent="0.25">
      <c r="U95" s="4">
        <f t="shared" si="77"/>
        <v>44963</v>
      </c>
      <c r="V95">
        <f t="shared" ca="1" si="78"/>
        <v>0.15970403838097297</v>
      </c>
      <c r="W95">
        <f t="shared" ca="1" si="79"/>
        <v>1.0324436666362211</v>
      </c>
      <c r="X95">
        <f t="shared" ca="1" si="80"/>
        <v>1.4524753607042356</v>
      </c>
      <c r="Y95">
        <f t="shared" ca="1" si="81"/>
        <v>0.57177279392044611</v>
      </c>
      <c r="Z95">
        <f t="shared" ca="1" si="82"/>
        <v>0.42299199533500526</v>
      </c>
      <c r="AA95">
        <f t="shared" ca="1" si="83"/>
        <v>0.71934999751704798</v>
      </c>
      <c r="AB95">
        <f t="shared" ca="1" si="84"/>
        <v>2.2545656794929254</v>
      </c>
      <c r="AC95">
        <f t="shared" ca="1" si="85"/>
        <v>1.8851673415704135</v>
      </c>
      <c r="AD95">
        <f t="shared" ca="1" si="86"/>
        <v>2.6353914666909546</v>
      </c>
      <c r="AE95">
        <f t="shared" ca="1" si="87"/>
        <v>1.7440775524656027</v>
      </c>
      <c r="AF95">
        <f t="shared" ca="1" si="88"/>
        <v>1.7773163243986041</v>
      </c>
      <c r="AG95">
        <f t="shared" ca="1" si="89"/>
        <v>1.7342590400591054</v>
      </c>
      <c r="AH95">
        <f t="shared" ca="1" si="90"/>
        <v>2.2029944549550122</v>
      </c>
      <c r="AI95">
        <f t="shared" ca="1" si="91"/>
        <v>3.7176836164636833</v>
      </c>
      <c r="AJ95">
        <f t="shared" ca="1" si="91"/>
        <v>1.22276666955542</v>
      </c>
      <c r="AN95" s="4">
        <f t="shared" si="62"/>
        <v>44963</v>
      </c>
      <c r="AO95">
        <f t="shared" si="63"/>
        <v>-1.0260465146405551E-3</v>
      </c>
      <c r="AP95">
        <f t="shared" si="64"/>
        <v>1.1053766485469296E-3</v>
      </c>
      <c r="AQ95">
        <f t="shared" si="65"/>
        <v>5.2581402883267181E-2</v>
      </c>
      <c r="AR95">
        <f t="shared" si="66"/>
        <v>4.0481411800352696E-2</v>
      </c>
      <c r="AS95">
        <f t="shared" si="67"/>
        <v>4.5071059253665169E-2</v>
      </c>
      <c r="AT95">
        <f t="shared" si="68"/>
        <v>-4.6036223892542694E-3</v>
      </c>
      <c r="AU95">
        <f t="shared" si="69"/>
        <v>6.4553622068252992E-2</v>
      </c>
      <c r="AV95">
        <f t="shared" si="70"/>
        <v>-4.2853051317571556E-2</v>
      </c>
      <c r="AW95">
        <f t="shared" si="71"/>
        <v>-2.6568161809755964E-2</v>
      </c>
      <c r="AX95">
        <f t="shared" si="72"/>
        <v>-7.6124356132023507E-2</v>
      </c>
      <c r="AY95">
        <f t="shared" si="73"/>
        <v>3.1852475468367558E-2</v>
      </c>
      <c r="AZ95">
        <f t="shared" si="74"/>
        <v>0.11418250028794041</v>
      </c>
      <c r="BA95">
        <f t="shared" si="75"/>
        <v>1.5852446099140494E-2</v>
      </c>
      <c r="BB95">
        <f t="shared" si="76"/>
        <v>0.10406837572922711</v>
      </c>
      <c r="BC95">
        <f t="shared" si="76"/>
        <v>-5.2354185641091178E-2</v>
      </c>
      <c r="BG95" s="4">
        <v>44963</v>
      </c>
      <c r="BH95">
        <v>7.5017409572304405</v>
      </c>
      <c r="BI95">
        <v>7.4735815316709919</v>
      </c>
      <c r="BJ95">
        <v>7.6664568735497651</v>
      </c>
      <c r="BK95">
        <v>7.9590385984363854</v>
      </c>
      <c r="BL95">
        <v>8.1723973385389179</v>
      </c>
      <c r="BM95">
        <v>8.2350693449507073</v>
      </c>
      <c r="BN95">
        <v>9.4078296956011656</v>
      </c>
      <c r="BO95">
        <v>9.5363060848568928</v>
      </c>
      <c r="BP95">
        <v>10.046731819845871</v>
      </c>
      <c r="BQ95">
        <v>10.203481311127849</v>
      </c>
      <c r="BR95">
        <v>10.97913766236125</v>
      </c>
      <c r="BS95">
        <v>11.468964089741407</v>
      </c>
      <c r="BT95">
        <v>11.621800314419062</v>
      </c>
      <c r="BU95">
        <v>12.830253583639406</v>
      </c>
      <c r="BV95">
        <v>10.398684747599084</v>
      </c>
    </row>
    <row r="96" spans="21:74" x14ac:dyDescent="0.25">
      <c r="U96" s="4">
        <f t="shared" si="77"/>
        <v>44960</v>
      </c>
      <c r="V96">
        <f t="shared" ca="1" si="78"/>
        <v>0.15971787925232037</v>
      </c>
      <c r="W96">
        <f t="shared" ca="1" si="79"/>
        <v>1.032439285289811</v>
      </c>
      <c r="X96">
        <f t="shared" ca="1" si="80"/>
        <v>1.4490863459191881</v>
      </c>
      <c r="Y96">
        <f t="shared" ca="1" si="81"/>
        <v>0.56671650729411871</v>
      </c>
      <c r="Z96">
        <f t="shared" ca="1" si="82"/>
        <v>0.41543927510518874</v>
      </c>
      <c r="AA96">
        <f t="shared" ca="1" si="83"/>
        <v>0.71936213625559409</v>
      </c>
      <c r="AB96">
        <f t="shared" ca="1" si="84"/>
        <v>2.3215319405290811</v>
      </c>
      <c r="AC96">
        <f t="shared" ca="1" si="85"/>
        <v>1.911494598176771</v>
      </c>
      <c r="AD96">
        <f t="shared" ca="1" si="86"/>
        <v>2.7148486390117643</v>
      </c>
      <c r="AE96">
        <f t="shared" ca="1" si="87"/>
        <v>1.8033175839268616</v>
      </c>
      <c r="AF96">
        <f t="shared" ca="1" si="88"/>
        <v>1.7849378900485291</v>
      </c>
      <c r="AG96">
        <f t="shared" ca="1" si="89"/>
        <v>1.7383940647723195</v>
      </c>
      <c r="AH96">
        <f t="shared" ca="1" si="90"/>
        <v>2.2075733965336868</v>
      </c>
      <c r="AI96">
        <f t="shared" ca="1" si="91"/>
        <v>3.7138210220468926</v>
      </c>
      <c r="AJ96">
        <f t="shared" ca="1" si="91"/>
        <v>1.2495523721356434</v>
      </c>
      <c r="AN96" s="4">
        <f t="shared" si="62"/>
        <v>44960</v>
      </c>
      <c r="AO96">
        <f t="shared" si="63"/>
        <v>-1.3445689017732576E-4</v>
      </c>
      <c r="AP96">
        <f t="shared" si="64"/>
        <v>1.3357824313331434E-4</v>
      </c>
      <c r="AQ96">
        <f t="shared" si="65"/>
        <v>-3.0850334054033368E-4</v>
      </c>
      <c r="AR96">
        <f t="shared" si="66"/>
        <v>8.5532878577598837E-3</v>
      </c>
      <c r="AS96">
        <f t="shared" si="67"/>
        <v>9.6599681438398477E-3</v>
      </c>
      <c r="AT96">
        <f t="shared" si="68"/>
        <v>6.0009009876793584E-4</v>
      </c>
      <c r="AU96">
        <f t="shared" si="69"/>
        <v>-6.4598318897601814E-2</v>
      </c>
      <c r="AV96">
        <f t="shared" si="70"/>
        <v>0.16809534459516584</v>
      </c>
      <c r="AW96">
        <f t="shared" si="71"/>
        <v>0.18363302932467107</v>
      </c>
      <c r="AX96">
        <f t="shared" si="72"/>
        <v>4.0335316061712589E-2</v>
      </c>
      <c r="AY96">
        <f t="shared" si="73"/>
        <v>3.9417698440491478E-3</v>
      </c>
      <c r="AZ96">
        <f t="shared" si="74"/>
        <v>-3.5862545028594539E-2</v>
      </c>
      <c r="BA96">
        <f t="shared" si="75"/>
        <v>-3.7997126697719708E-2</v>
      </c>
      <c r="BB96">
        <f t="shared" si="76"/>
        <v>-0.11842395918333359</v>
      </c>
      <c r="BC96">
        <f t="shared" si="76"/>
        <v>7.5207038737422849E-2</v>
      </c>
      <c r="BG96" s="4">
        <v>44960</v>
      </c>
      <c r="BH96">
        <v>7.5027670037450811</v>
      </c>
      <c r="BI96">
        <v>7.472476155022445</v>
      </c>
      <c r="BJ96">
        <v>7.6138754706664979</v>
      </c>
      <c r="BK96">
        <v>7.9185571866360327</v>
      </c>
      <c r="BL96">
        <v>8.1273262792852528</v>
      </c>
      <c r="BM96">
        <v>8.2396729673399616</v>
      </c>
      <c r="BN96">
        <v>9.3432760735329126</v>
      </c>
      <c r="BO96">
        <v>9.5791591361744644</v>
      </c>
      <c r="BP96">
        <v>10.073299981655627</v>
      </c>
      <c r="BQ96">
        <v>10.279605667259872</v>
      </c>
      <c r="BR96">
        <v>10.947285186892882</v>
      </c>
      <c r="BS96">
        <v>11.354781589453466</v>
      </c>
      <c r="BT96">
        <v>11.605947868319921</v>
      </c>
      <c r="BU96">
        <v>12.726185207910179</v>
      </c>
      <c r="BV96">
        <v>10.451038933240175</v>
      </c>
    </row>
    <row r="97" spans="21:74" x14ac:dyDescent="0.25">
      <c r="U97" s="4">
        <f t="shared" si="77"/>
        <v>44959</v>
      </c>
      <c r="V97">
        <f t="shared" ca="1" si="78"/>
        <v>0.15974655805171639</v>
      </c>
      <c r="W97">
        <f t="shared" ca="1" si="79"/>
        <v>1.0324389269107539</v>
      </c>
      <c r="X97">
        <f t="shared" ca="1" si="80"/>
        <v>1.449088895191184</v>
      </c>
      <c r="Y97">
        <f t="shared" ca="1" si="81"/>
        <v>0.56655639783769418</v>
      </c>
      <c r="Z97">
        <f t="shared" ca="1" si="82"/>
        <v>0.41531946375508066</v>
      </c>
      <c r="AA97">
        <f t="shared" ca="1" si="83"/>
        <v>0.71936507685738893</v>
      </c>
      <c r="AB97">
        <f t="shared" ca="1" si="84"/>
        <v>2.3205376914047502</v>
      </c>
      <c r="AC97">
        <f t="shared" ca="1" si="85"/>
        <v>1.8780565373783211</v>
      </c>
      <c r="AD97">
        <f t="shared" ca="1" si="86"/>
        <v>2.6895640917256691</v>
      </c>
      <c r="AE97">
        <f t="shared" ca="1" si="87"/>
        <v>1.8023935163170508</v>
      </c>
      <c r="AF97">
        <f t="shared" ca="1" si="88"/>
        <v>1.7861751134694048</v>
      </c>
      <c r="AG97">
        <f t="shared" ca="1" si="89"/>
        <v>1.738560586933356</v>
      </c>
      <c r="AH97">
        <f t="shared" ca="1" si="90"/>
        <v>2.2091171909373544</v>
      </c>
      <c r="AI97">
        <f t="shared" ca="1" si="91"/>
        <v>3.706863303063503</v>
      </c>
      <c r="AJ97">
        <f t="shared" ca="1" si="91"/>
        <v>1.2437959924671573</v>
      </c>
      <c r="AN97" s="4">
        <f t="shared" si="62"/>
        <v>44959</v>
      </c>
      <c r="AO97">
        <f t="shared" si="63"/>
        <v>-8.9664077718154545E-5</v>
      </c>
      <c r="AP97">
        <f t="shared" si="64"/>
        <v>-7.2672197337642075E-4</v>
      </c>
      <c r="AQ97">
        <f t="shared" si="65"/>
        <v>2.2829444815131161E-2</v>
      </c>
      <c r="AR97">
        <f t="shared" si="66"/>
        <v>2.5364821287861439E-2</v>
      </c>
      <c r="AS97">
        <f t="shared" si="67"/>
        <v>1.9602832075136689E-2</v>
      </c>
      <c r="AT97">
        <f t="shared" si="68"/>
        <v>-3.301662331534061E-3</v>
      </c>
      <c r="AU97">
        <f t="shared" si="69"/>
        <v>0.10655711434637283</v>
      </c>
      <c r="AV97">
        <f t="shared" si="70"/>
        <v>-0.12636422845935513</v>
      </c>
      <c r="AW97">
        <f t="shared" si="71"/>
        <v>-0.15053888282819727</v>
      </c>
      <c r="AX97">
        <f t="shared" si="72"/>
        <v>-0.12556064675535161</v>
      </c>
      <c r="AY97">
        <f t="shared" si="73"/>
        <v>5.0965427073279557E-2</v>
      </c>
      <c r="AZ97">
        <f t="shared" si="74"/>
        <v>3.9516910223932555E-2</v>
      </c>
      <c r="BA97">
        <f t="shared" si="75"/>
        <v>3.5916886400478631E-2</v>
      </c>
      <c r="BB97">
        <f t="shared" si="76"/>
        <v>9.0412258441618931E-2</v>
      </c>
      <c r="BC97">
        <f t="shared" si="76"/>
        <v>-4.861295169478197E-2</v>
      </c>
      <c r="BG97" s="4">
        <v>44959</v>
      </c>
      <c r="BH97">
        <v>7.5029014606352584</v>
      </c>
      <c r="BI97">
        <v>7.4723425767793117</v>
      </c>
      <c r="BJ97">
        <v>7.6141839740070383</v>
      </c>
      <c r="BK97">
        <v>7.9100038987782728</v>
      </c>
      <c r="BL97">
        <v>8.1176663111414129</v>
      </c>
      <c r="BM97">
        <v>8.2390728772411936</v>
      </c>
      <c r="BN97">
        <v>9.4078743924305144</v>
      </c>
      <c r="BO97">
        <v>9.4110637915792985</v>
      </c>
      <c r="BP97">
        <v>9.8896669523309555</v>
      </c>
      <c r="BQ97">
        <v>10.23927035119816</v>
      </c>
      <c r="BR97">
        <v>10.943343417048833</v>
      </c>
      <c r="BS97">
        <v>11.390644134482061</v>
      </c>
      <c r="BT97">
        <v>11.643944995017641</v>
      </c>
      <c r="BU97">
        <v>12.844609167093513</v>
      </c>
      <c r="BV97">
        <v>10.375831894502753</v>
      </c>
    </row>
    <row r="98" spans="21:74" x14ac:dyDescent="0.25">
      <c r="U98" s="4">
        <f t="shared" si="77"/>
        <v>44958</v>
      </c>
      <c r="V98">
        <f t="shared" ca="1" si="78"/>
        <v>0.15974632182678331</v>
      </c>
      <c r="W98">
        <f t="shared" ca="1" si="79"/>
        <v>1.0324394723370365</v>
      </c>
      <c r="X98">
        <f t="shared" ca="1" si="80"/>
        <v>1.448489470090736</v>
      </c>
      <c r="Y98">
        <f t="shared" ca="1" si="81"/>
        <v>0.56456220035731508</v>
      </c>
      <c r="Z98">
        <f t="shared" ca="1" si="82"/>
        <v>0.41428985728122936</v>
      </c>
      <c r="AA98">
        <f t="shared" ca="1" si="83"/>
        <v>0.71936817945056797</v>
      </c>
      <c r="AB98">
        <f t="shared" ca="1" si="84"/>
        <v>2.3424471903638682</v>
      </c>
      <c r="AC98">
        <f t="shared" ca="1" si="85"/>
        <v>1.8728088132676572</v>
      </c>
      <c r="AD98">
        <f t="shared" ca="1" si="86"/>
        <v>2.6847854271043614</v>
      </c>
      <c r="AE98">
        <f t="shared" ca="1" si="87"/>
        <v>1.7950324083291564</v>
      </c>
      <c r="AF98">
        <f t="shared" ca="1" si="88"/>
        <v>1.7903077934808829</v>
      </c>
      <c r="AG98">
        <f t="shared" ca="1" si="89"/>
        <v>1.7386573122010656</v>
      </c>
      <c r="AH98">
        <f t="shared" ca="1" si="90"/>
        <v>2.2127491298329551</v>
      </c>
      <c r="AI98">
        <f t="shared" ca="1" si="91"/>
        <v>3.7116074662594061</v>
      </c>
      <c r="AJ98">
        <f t="shared" ca="1" si="91"/>
        <v>1.2409028442584844</v>
      </c>
      <c r="AN98" s="4">
        <f t="shared" si="62"/>
        <v>44958</v>
      </c>
      <c r="AO98">
        <f t="shared" si="63"/>
        <v>-4.9922952882752725E-5</v>
      </c>
      <c r="AP98">
        <f t="shared" si="64"/>
        <v>1.7157612730578364E-4</v>
      </c>
      <c r="AQ98">
        <f t="shared" si="65"/>
        <v>-2.8403619778405442E-4</v>
      </c>
      <c r="AR98">
        <f t="shared" si="66"/>
        <v>-2.208181644576257E-4</v>
      </c>
      <c r="AS98">
        <f t="shared" si="67"/>
        <v>-8.3733191935664308E-5</v>
      </c>
      <c r="AT98">
        <f t="shared" si="68"/>
        <v>6.3082904100397741E-5</v>
      </c>
      <c r="AU98">
        <f t="shared" si="69"/>
        <v>-1.7940957898755272E-2</v>
      </c>
      <c r="AV98">
        <f t="shared" si="70"/>
        <v>-1.0457132656533474E-2</v>
      </c>
      <c r="AW98">
        <f t="shared" si="71"/>
        <v>-2.4077966393587502E-2</v>
      </c>
      <c r="AX98">
        <f t="shared" si="72"/>
        <v>-1.1822863398958106E-3</v>
      </c>
      <c r="AY98">
        <f t="shared" si="73"/>
        <v>1.9417595848446823E-2</v>
      </c>
      <c r="AZ98">
        <f t="shared" si="74"/>
        <v>3.6064684189263119E-2</v>
      </c>
      <c r="BA98">
        <f t="shared" si="75"/>
        <v>6.3145302567235717E-2</v>
      </c>
      <c r="BB98">
        <f t="shared" si="76"/>
        <v>6.7383392707531797E-2</v>
      </c>
      <c r="BC98">
        <f t="shared" si="76"/>
        <v>3.8687604431228095E-2</v>
      </c>
      <c r="BG98" s="4">
        <v>44958</v>
      </c>
      <c r="BH98">
        <v>7.5029911247129766</v>
      </c>
      <c r="BI98">
        <v>7.4730692987526881</v>
      </c>
      <c r="BJ98">
        <v>7.5913545291919071</v>
      </c>
      <c r="BK98">
        <v>7.8846390774904114</v>
      </c>
      <c r="BL98">
        <v>8.0980634790662762</v>
      </c>
      <c r="BM98">
        <v>8.2423745395727277</v>
      </c>
      <c r="BN98">
        <v>9.3013172780841415</v>
      </c>
      <c r="BO98">
        <v>9.5374280200386536</v>
      </c>
      <c r="BP98">
        <v>10.040205835159153</v>
      </c>
      <c r="BQ98">
        <v>10.364830997953511</v>
      </c>
      <c r="BR98">
        <v>10.892377989975554</v>
      </c>
      <c r="BS98">
        <v>11.351127224258128</v>
      </c>
      <c r="BT98">
        <v>11.608028108617162</v>
      </c>
      <c r="BU98">
        <v>12.754196908651894</v>
      </c>
      <c r="BV98">
        <v>10.424444846197535</v>
      </c>
    </row>
    <row r="99" spans="21:74" x14ac:dyDescent="0.25">
      <c r="U99" s="4">
        <f t="shared" si="77"/>
        <v>44957</v>
      </c>
      <c r="V99">
        <f t="shared" ca="1" si="78"/>
        <v>0.15974619369596557</v>
      </c>
      <c r="W99">
        <f t="shared" ca="1" si="79"/>
        <v>1.0324561624255328</v>
      </c>
      <c r="X99">
        <f t="shared" ca="1" si="80"/>
        <v>1.448508560164981</v>
      </c>
      <c r="Y99">
        <f t="shared" ca="1" si="81"/>
        <v>0.56456871171396805</v>
      </c>
      <c r="Z99">
        <f t="shared" ca="1" si="82"/>
        <v>0.41593009648190121</v>
      </c>
      <c r="AA99">
        <f t="shared" ca="1" si="83"/>
        <v>0.71940927340524141</v>
      </c>
      <c r="AB99">
        <f t="shared" ca="1" si="84"/>
        <v>2.3501896193534426</v>
      </c>
      <c r="AC99">
        <f t="shared" ca="1" si="85"/>
        <v>1.890958641401405</v>
      </c>
      <c r="AD99">
        <f t="shared" ca="1" si="86"/>
        <v>2.7043258107865746</v>
      </c>
      <c r="AE99">
        <f t="shared" ca="1" si="87"/>
        <v>1.8120999749187043</v>
      </c>
      <c r="AF99">
        <f t="shared" ca="1" si="88"/>
        <v>1.812275738116333</v>
      </c>
      <c r="AG99">
        <f t="shared" ca="1" si="89"/>
        <v>1.7564562311460259</v>
      </c>
      <c r="AH99">
        <f t="shared" ca="1" si="90"/>
        <v>2.2368663577917731</v>
      </c>
      <c r="AI99">
        <f t="shared" ca="1" si="91"/>
        <v>3.7631009257156633</v>
      </c>
      <c r="AJ99">
        <f t="shared" ca="1" si="91"/>
        <v>1.2392798507439347</v>
      </c>
      <c r="AN99" s="4">
        <f t="shared" si="62"/>
        <v>44957</v>
      </c>
      <c r="AO99">
        <f t="shared" si="63"/>
        <v>-4.9115853495429462E-5</v>
      </c>
      <c r="AP99">
        <f t="shared" si="64"/>
        <v>-4.9274877644833737E-4</v>
      </c>
      <c r="AQ99">
        <f t="shared" si="65"/>
        <v>-2.7932773710670489E-4</v>
      </c>
      <c r="AR99">
        <f t="shared" si="66"/>
        <v>-2.1740169361006423E-4</v>
      </c>
      <c r="AS99">
        <f t="shared" si="67"/>
        <v>-8.1835817454134485E-5</v>
      </c>
      <c r="AT99">
        <f t="shared" si="68"/>
        <v>-1.1199635303160704E-3</v>
      </c>
      <c r="AU99">
        <f t="shared" si="69"/>
        <v>-1.77443524025378E-2</v>
      </c>
      <c r="AV99">
        <f t="shared" si="70"/>
        <v>-2.9683324451005078E-2</v>
      </c>
      <c r="AW99">
        <f t="shared" si="71"/>
        <v>-6.3145673845649952E-2</v>
      </c>
      <c r="AX99">
        <f t="shared" si="72"/>
        <v>-5.6487748854472386E-3</v>
      </c>
      <c r="AY99">
        <f t="shared" si="73"/>
        <v>0.10674243987796039</v>
      </c>
      <c r="AZ99">
        <f t="shared" si="74"/>
        <v>0.11597276939257029</v>
      </c>
      <c r="BA99">
        <f t="shared" si="75"/>
        <v>0.147688002407385</v>
      </c>
      <c r="BB99">
        <f t="shared" si="76"/>
        <v>0.28051334686103324</v>
      </c>
      <c r="BC99">
        <f t="shared" si="76"/>
        <v>8.2069756443203801E-2</v>
      </c>
      <c r="BG99" s="4">
        <v>44957</v>
      </c>
      <c r="BH99">
        <v>7.5030410476658593</v>
      </c>
      <c r="BI99">
        <v>7.4728977226253823</v>
      </c>
      <c r="BJ99">
        <v>7.5916385653896912</v>
      </c>
      <c r="BK99">
        <v>7.884859895654869</v>
      </c>
      <c r="BL99">
        <v>8.0981472122582119</v>
      </c>
      <c r="BM99">
        <v>8.2423114566686273</v>
      </c>
      <c r="BN99">
        <v>9.3192582359828968</v>
      </c>
      <c r="BO99">
        <v>9.5478851526951871</v>
      </c>
      <c r="BP99">
        <v>10.06428380155274</v>
      </c>
      <c r="BQ99">
        <v>10.366013284293407</v>
      </c>
      <c r="BR99">
        <v>10.872960394127107</v>
      </c>
      <c r="BS99">
        <v>11.315062540068865</v>
      </c>
      <c r="BT99">
        <v>11.544882806049927</v>
      </c>
      <c r="BU99">
        <v>12.686813515944362</v>
      </c>
      <c r="BV99">
        <v>10.385757241766306</v>
      </c>
    </row>
    <row r="100" spans="21:74" x14ac:dyDescent="0.25">
      <c r="U100" s="4">
        <f t="shared" si="77"/>
        <v>44956</v>
      </c>
      <c r="V100">
        <f t="shared" ca="1" si="78"/>
        <v>0.15974608357676393</v>
      </c>
      <c r="W100">
        <f t="shared" ca="1" si="79"/>
        <v>1.0324571833802447</v>
      </c>
      <c r="X100">
        <f t="shared" ca="1" si="80"/>
        <v>1.4485061595629058</v>
      </c>
      <c r="Y100">
        <f t="shared" ca="1" si="81"/>
        <v>0.56456457284621053</v>
      </c>
      <c r="Z100">
        <f t="shared" ca="1" si="82"/>
        <v>0.41584638416707231</v>
      </c>
      <c r="AA100">
        <f t="shared" ca="1" si="83"/>
        <v>0.71947233525023224</v>
      </c>
      <c r="AB100">
        <f t="shared" ca="1" si="84"/>
        <v>2.5315560857719994</v>
      </c>
      <c r="AC100">
        <f t="shared" ca="1" si="85"/>
        <v>1.9341045494558757</v>
      </c>
      <c r="AD100">
        <f t="shared" ca="1" si="86"/>
        <v>2.7129969472450339</v>
      </c>
      <c r="AE100">
        <f t="shared" ca="1" si="87"/>
        <v>1.8245867056437635</v>
      </c>
      <c r="AF100">
        <f t="shared" ca="1" si="88"/>
        <v>1.8758401324923049</v>
      </c>
      <c r="AG100">
        <f t="shared" ca="1" si="89"/>
        <v>1.8148222823123557</v>
      </c>
      <c r="AH100">
        <f t="shared" ca="1" si="90"/>
        <v>2.3082813138868734</v>
      </c>
      <c r="AI100">
        <f t="shared" ca="1" si="91"/>
        <v>3.8500431066191121</v>
      </c>
      <c r="AJ100">
        <f t="shared" ca="1" si="91"/>
        <v>1.2535980369081228</v>
      </c>
      <c r="AN100" s="4">
        <f t="shared" si="62"/>
        <v>44956</v>
      </c>
      <c r="AO100">
        <f t="shared" si="63"/>
        <v>6.1260099715187977E-4</v>
      </c>
      <c r="AP100">
        <f t="shared" si="64"/>
        <v>-7.1875900933271453E-3</v>
      </c>
      <c r="AQ100">
        <f t="shared" si="65"/>
        <v>4.7251369610423311E-2</v>
      </c>
      <c r="AR100">
        <f t="shared" si="66"/>
        <v>-0.11451460284391413</v>
      </c>
      <c r="AS100">
        <f t="shared" si="67"/>
        <v>-0.18509395209254187</v>
      </c>
      <c r="AT100">
        <f t="shared" si="68"/>
        <v>-0.33820121452836638</v>
      </c>
      <c r="AU100">
        <f t="shared" si="69"/>
        <v>0.10953294776794209</v>
      </c>
      <c r="AV100">
        <f t="shared" si="70"/>
        <v>-0.1025922109004771</v>
      </c>
      <c r="AW100">
        <f t="shared" si="71"/>
        <v>4.3721573479352571E-2</v>
      </c>
      <c r="AX100">
        <f t="shared" si="72"/>
        <v>-6.5915474439970367E-2</v>
      </c>
      <c r="AY100">
        <f t="shared" si="73"/>
        <v>-1.5306872248379122E-2</v>
      </c>
      <c r="AZ100">
        <f t="shared" si="74"/>
        <v>-2.2788610035574308E-2</v>
      </c>
      <c r="BA100">
        <f t="shared" si="75"/>
        <v>-8.2184840022314631E-3</v>
      </c>
      <c r="BB100">
        <f t="shared" si="76"/>
        <v>2.078626562007635E-2</v>
      </c>
      <c r="BC100">
        <f t="shared" si="76"/>
        <v>-8.2596822838139516E-2</v>
      </c>
      <c r="BG100" s="4">
        <v>44956</v>
      </c>
      <c r="BH100">
        <v>7.5030901635193548</v>
      </c>
      <c r="BI100">
        <v>7.4733904714018307</v>
      </c>
      <c r="BJ100">
        <v>7.5919178931267979</v>
      </c>
      <c r="BK100">
        <v>7.8850772973484791</v>
      </c>
      <c r="BL100">
        <v>8.098229048075666</v>
      </c>
      <c r="BM100">
        <v>8.2434314201989434</v>
      </c>
      <c r="BN100">
        <v>9.3370025883854346</v>
      </c>
      <c r="BO100">
        <v>9.5775684771461922</v>
      </c>
      <c r="BP100">
        <v>10.12742947539839</v>
      </c>
      <c r="BQ100">
        <v>10.371662059178854</v>
      </c>
      <c r="BR100">
        <v>10.766217954249147</v>
      </c>
      <c r="BS100">
        <v>11.199089770676295</v>
      </c>
      <c r="BT100">
        <v>11.397194803642542</v>
      </c>
      <c r="BU100">
        <v>12.406300169083329</v>
      </c>
      <c r="BV100">
        <v>10.303687485323103</v>
      </c>
    </row>
    <row r="101" spans="21:74" x14ac:dyDescent="0.25">
      <c r="U101" s="4">
        <f t="shared" si="77"/>
        <v>44953</v>
      </c>
      <c r="V101">
        <f t="shared" ca="1" si="78"/>
        <v>0.16018341469300726</v>
      </c>
      <c r="W101">
        <f t="shared" ca="1" si="79"/>
        <v>1.0332089194956613</v>
      </c>
      <c r="X101">
        <f t="shared" ca="1" si="80"/>
        <v>1.4463615798504204</v>
      </c>
      <c r="Y101">
        <f t="shared" ca="1" si="81"/>
        <v>0.53963693573443439</v>
      </c>
      <c r="Z101">
        <f t="shared" ca="1" si="82"/>
        <v>0.50360242135138433</v>
      </c>
      <c r="AA101">
        <f t="shared" ca="1" si="83"/>
        <v>0.26763643467501957</v>
      </c>
      <c r="AB101">
        <f t="shared" ca="1" si="84"/>
        <v>2.5670019857460398</v>
      </c>
      <c r="AC101">
        <f t="shared" ca="1" si="85"/>
        <v>1.9268498754231829</v>
      </c>
      <c r="AD101">
        <f t="shared" ca="1" si="86"/>
        <v>2.7132379968000095</v>
      </c>
      <c r="AE101">
        <f t="shared" ca="1" si="87"/>
        <v>1.8219637372666315</v>
      </c>
      <c r="AF101">
        <f t="shared" ca="1" si="88"/>
        <v>1.8859835848296016</v>
      </c>
      <c r="AG101">
        <f t="shared" ca="1" si="89"/>
        <v>1.8265415477793068</v>
      </c>
      <c r="AH101">
        <f t="shared" ca="1" si="90"/>
        <v>2.3162760181642712</v>
      </c>
      <c r="AI101">
        <f t="shared" ca="1" si="91"/>
        <v>3.8597440073599762</v>
      </c>
      <c r="AJ101">
        <f t="shared" ca="1" si="91"/>
        <v>1.2527638501137983</v>
      </c>
      <c r="AN101" s="4">
        <f t="shared" si="62"/>
        <v>44953</v>
      </c>
      <c r="AO101">
        <f t="shared" si="63"/>
        <v>3.6726500913242255E-2</v>
      </c>
      <c r="AP101">
        <f t="shared" si="64"/>
        <v>-0.3240499485707149</v>
      </c>
      <c r="AQ101">
        <f t="shared" si="65"/>
        <v>-0.64186400276644484</v>
      </c>
      <c r="AR101">
        <f t="shared" si="66"/>
        <v>-0.13793715581267296</v>
      </c>
      <c r="AS101">
        <f t="shared" si="67"/>
        <v>-2.3093878073421337E-2</v>
      </c>
      <c r="AT101">
        <f t="shared" si="68"/>
        <v>8.1058368946651527E-2</v>
      </c>
      <c r="AU101">
        <f t="shared" si="69"/>
        <v>-0.1134212989817307</v>
      </c>
      <c r="AV101">
        <f t="shared" si="70"/>
        <v>-4.8307767215648667E-2</v>
      </c>
      <c r="AW101">
        <f t="shared" si="71"/>
        <v>-7.5710282520956795E-2</v>
      </c>
      <c r="AX101">
        <f t="shared" si="72"/>
        <v>-0.22516554142510969</v>
      </c>
      <c r="AY101">
        <f t="shared" si="73"/>
        <v>-0.17265917576070144</v>
      </c>
      <c r="AZ101">
        <f t="shared" si="74"/>
        <v>5.4102113518416317E-2</v>
      </c>
      <c r="BA101">
        <f t="shared" si="75"/>
        <v>8.9322667593872751E-2</v>
      </c>
      <c r="BB101">
        <f t="shared" si="76"/>
        <v>-8.1929007062608861E-2</v>
      </c>
      <c r="BC101">
        <f t="shared" si="76"/>
        <v>-1.3782053257305193E-2</v>
      </c>
      <c r="BG101" s="4">
        <v>44953</v>
      </c>
      <c r="BH101">
        <v>7.5024775625222029</v>
      </c>
      <c r="BI101">
        <v>7.4805780614951578</v>
      </c>
      <c r="BJ101">
        <v>7.5446665235163746</v>
      </c>
      <c r="BK101">
        <v>7.9995919001923932</v>
      </c>
      <c r="BL101">
        <v>8.2833230001682079</v>
      </c>
      <c r="BM101">
        <v>8.5816326347273097</v>
      </c>
      <c r="BN101">
        <v>9.2274696406174925</v>
      </c>
      <c r="BO101">
        <v>9.6801606880466693</v>
      </c>
      <c r="BP101">
        <v>10.083707901919038</v>
      </c>
      <c r="BQ101">
        <v>10.437577533618825</v>
      </c>
      <c r="BR101">
        <v>10.781524826497526</v>
      </c>
      <c r="BS101">
        <v>11.221878380711869</v>
      </c>
      <c r="BT101">
        <v>11.405413287644773</v>
      </c>
      <c r="BU101">
        <v>12.385513903463252</v>
      </c>
      <c r="BV101">
        <v>10.386284308161242</v>
      </c>
    </row>
    <row r="102" spans="21:74" x14ac:dyDescent="0.25">
      <c r="U102" s="4">
        <f t="shared" si="77"/>
        <v>44952</v>
      </c>
      <c r="V102">
        <f t="shared" ca="1" si="78"/>
        <v>0.14266516469105606</v>
      </c>
      <c r="W102">
        <f t="shared" ca="1" si="79"/>
        <v>0.80887250549022816</v>
      </c>
      <c r="X102">
        <f t="shared" ca="1" si="80"/>
        <v>0.68216144599328932</v>
      </c>
      <c r="Y102">
        <f t="shared" ca="1" si="81"/>
        <v>0.46156340224415843</v>
      </c>
      <c r="Z102">
        <f t="shared" ca="1" si="82"/>
        <v>0.5182112230339625</v>
      </c>
      <c r="AA102">
        <f t="shared" ca="1" si="83"/>
        <v>0.22196009544888765</v>
      </c>
      <c r="AB102">
        <f t="shared" ca="1" si="84"/>
        <v>2.5762262008709342</v>
      </c>
      <c r="AC102">
        <f t="shared" ca="1" si="85"/>
        <v>1.9261424850654563</v>
      </c>
      <c r="AD102">
        <f t="shared" ca="1" si="86"/>
        <v>2.7136109489311115</v>
      </c>
      <c r="AE102">
        <f t="shared" ca="1" si="87"/>
        <v>1.7701503296820997</v>
      </c>
      <c r="AF102">
        <f t="shared" ca="1" si="88"/>
        <v>1.8808349320265181</v>
      </c>
      <c r="AG102">
        <f t="shared" ca="1" si="89"/>
        <v>1.8401146637565098</v>
      </c>
      <c r="AH102">
        <f t="shared" ca="1" si="90"/>
        <v>2.3274910665024446</v>
      </c>
      <c r="AI102">
        <f t="shared" ca="1" si="91"/>
        <v>3.8799696786552844</v>
      </c>
      <c r="AJ102">
        <f t="shared" ca="1" si="91"/>
        <v>1.2639365604027779</v>
      </c>
      <c r="AN102" s="4">
        <f t="shared" si="62"/>
        <v>44952</v>
      </c>
      <c r="AO102">
        <f t="shared" si="63"/>
        <v>3.4450960151310994E-4</v>
      </c>
      <c r="AP102">
        <f t="shared" si="64"/>
        <v>3.8938800881347824E-2</v>
      </c>
      <c r="AQ102">
        <f t="shared" si="65"/>
        <v>1.1873116504403924E-3</v>
      </c>
      <c r="AR102">
        <f t="shared" si="66"/>
        <v>7.717613010660429E-3</v>
      </c>
      <c r="AS102">
        <f t="shared" si="67"/>
        <v>8.200505546286152E-3</v>
      </c>
      <c r="AT102">
        <f t="shared" si="68"/>
        <v>-9.7206502780444737E-4</v>
      </c>
      <c r="AU102">
        <f t="shared" si="69"/>
        <v>-0.24314585229915764</v>
      </c>
      <c r="AV102">
        <f t="shared" si="70"/>
        <v>-1.0587391335858953E-2</v>
      </c>
      <c r="AW102">
        <f t="shared" si="71"/>
        <v>0.14365147084205354</v>
      </c>
      <c r="AX102">
        <f t="shared" si="72"/>
        <v>6.3888438960013616E-2</v>
      </c>
      <c r="AY102">
        <f t="shared" si="73"/>
        <v>-8.6703874995762931E-2</v>
      </c>
      <c r="AZ102">
        <f t="shared" si="74"/>
        <v>-3.5515258678842088E-2</v>
      </c>
      <c r="BA102">
        <f t="shared" si="75"/>
        <v>-8.899980224452797E-2</v>
      </c>
      <c r="BB102">
        <f t="shared" si="76"/>
        <v>-0.11695573804226811</v>
      </c>
      <c r="BC102">
        <f t="shared" si="76"/>
        <v>-4.1550185606253009E-2</v>
      </c>
      <c r="BG102" s="4">
        <v>44952</v>
      </c>
      <c r="BH102">
        <v>7.4657510616089606</v>
      </c>
      <c r="BI102">
        <v>7.8046280100658727</v>
      </c>
      <c r="BJ102">
        <v>8.1865305262828194</v>
      </c>
      <c r="BK102">
        <v>8.1375290560050662</v>
      </c>
      <c r="BL102">
        <v>8.3064168782416292</v>
      </c>
      <c r="BM102">
        <v>8.5005742657806582</v>
      </c>
      <c r="BN102">
        <v>9.3408909395992232</v>
      </c>
      <c r="BO102">
        <v>9.728468455262318</v>
      </c>
      <c r="BP102">
        <v>10.159418184439994</v>
      </c>
      <c r="BQ102">
        <v>10.662743075043934</v>
      </c>
      <c r="BR102">
        <v>10.954184002258227</v>
      </c>
      <c r="BS102">
        <v>11.167776267193453</v>
      </c>
      <c r="BT102">
        <v>11.3160906200509</v>
      </c>
      <c r="BU102">
        <v>12.467442910525861</v>
      </c>
      <c r="BV102">
        <v>10.400066361418547</v>
      </c>
    </row>
    <row r="103" spans="21:74" x14ac:dyDescent="0.25">
      <c r="U103" s="4">
        <f t="shared" si="77"/>
        <v>44951</v>
      </c>
      <c r="V103">
        <f t="shared" ca="1" si="78"/>
        <v>0.14265948546721102</v>
      </c>
      <c r="W103">
        <f t="shared" ca="1" si="79"/>
        <v>0.80625574045720338</v>
      </c>
      <c r="X103">
        <f t="shared" ca="1" si="80"/>
        <v>0.68210828991725125</v>
      </c>
      <c r="Y103">
        <f t="shared" ca="1" si="81"/>
        <v>0.46170486951277123</v>
      </c>
      <c r="Z103">
        <f t="shared" ca="1" si="82"/>
        <v>0.51826960762304919</v>
      </c>
      <c r="AA103">
        <f t="shared" ca="1" si="83"/>
        <v>0.22192442800500412</v>
      </c>
      <c r="AB103">
        <f t="shared" ca="1" si="84"/>
        <v>2.5427193547451723</v>
      </c>
      <c r="AC103">
        <f t="shared" ca="1" si="85"/>
        <v>1.9422662341017545</v>
      </c>
      <c r="AD103">
        <f t="shared" ca="1" si="86"/>
        <v>2.7026591991047195</v>
      </c>
      <c r="AE103">
        <f t="shared" ca="1" si="87"/>
        <v>1.7952202143231955</v>
      </c>
      <c r="AF103">
        <f t="shared" ca="1" si="88"/>
        <v>1.9230292978782539</v>
      </c>
      <c r="AG103">
        <f t="shared" ca="1" si="89"/>
        <v>1.9212129632690231</v>
      </c>
      <c r="AH103">
        <f t="shared" ca="1" si="90"/>
        <v>2.4132920222488985</v>
      </c>
      <c r="AI103">
        <f t="shared" ca="1" si="91"/>
        <v>4.0090402553555951</v>
      </c>
      <c r="AJ103">
        <f t="shared" ca="1" si="91"/>
        <v>1.3110037922864333</v>
      </c>
      <c r="AN103" s="4">
        <f t="shared" si="62"/>
        <v>44951</v>
      </c>
      <c r="AO103">
        <f t="shared" si="63"/>
        <v>3.3645206942711781E-4</v>
      </c>
      <c r="AP103">
        <f t="shared" si="64"/>
        <v>4.2258766496218847E-2</v>
      </c>
      <c r="AQ103">
        <f t="shared" si="65"/>
        <v>1.0486069139670207E-3</v>
      </c>
      <c r="AR103">
        <f t="shared" si="66"/>
        <v>1.7478410119231569E-4</v>
      </c>
      <c r="AS103">
        <f t="shared" si="67"/>
        <v>7.7259360665706822E-3</v>
      </c>
      <c r="AT103">
        <f t="shared" si="68"/>
        <v>-1.2932071935978229E-3</v>
      </c>
      <c r="AU103">
        <f t="shared" si="69"/>
        <v>-9.3323739836353781E-2</v>
      </c>
      <c r="AV103">
        <f t="shared" si="70"/>
        <v>0.11023715297730874</v>
      </c>
      <c r="AW103">
        <f t="shared" si="71"/>
        <v>-0.10151625649945473</v>
      </c>
      <c r="AX103">
        <f t="shared" si="72"/>
        <v>-1.836085821875777E-2</v>
      </c>
      <c r="AY103">
        <f t="shared" si="73"/>
        <v>-1.6965961998739232E-2</v>
      </c>
      <c r="AZ103">
        <f t="shared" si="74"/>
        <v>-7.0122558499789989E-3</v>
      </c>
      <c r="BA103">
        <f t="shared" si="75"/>
        <v>1.2981678814805164E-2</v>
      </c>
      <c r="BB103">
        <f t="shared" si="76"/>
        <v>-1.1602149815104212E-3</v>
      </c>
      <c r="BC103">
        <f t="shared" si="76"/>
        <v>-9.1463121987445106E-4</v>
      </c>
      <c r="BG103" s="4">
        <v>44951</v>
      </c>
      <c r="BH103">
        <v>7.4654065520074475</v>
      </c>
      <c r="BI103">
        <v>7.7656892091845249</v>
      </c>
      <c r="BJ103">
        <v>8.185343214632379</v>
      </c>
      <c r="BK103">
        <v>8.1298114429944057</v>
      </c>
      <c r="BL103">
        <v>8.2982163726953431</v>
      </c>
      <c r="BM103">
        <v>8.5015463308084627</v>
      </c>
      <c r="BN103">
        <v>9.5840367918983809</v>
      </c>
      <c r="BO103">
        <v>9.7390558465981769</v>
      </c>
      <c r="BP103">
        <v>10.015766713597941</v>
      </c>
      <c r="BQ103">
        <v>10.598854636083921</v>
      </c>
      <c r="BR103">
        <v>11.04088787725399</v>
      </c>
      <c r="BS103">
        <v>11.203291525872295</v>
      </c>
      <c r="BT103">
        <v>11.405090422295428</v>
      </c>
      <c r="BU103">
        <v>12.584398648568129</v>
      </c>
      <c r="BV103">
        <v>10.4416165470248</v>
      </c>
    </row>
    <row r="104" spans="21:74" x14ac:dyDescent="0.25">
      <c r="U104" s="4">
        <f t="shared" si="77"/>
        <v>44950</v>
      </c>
      <c r="V104">
        <f t="shared" ca="1" si="78"/>
        <v>0.32411159901222597</v>
      </c>
      <c r="W104">
        <f t="shared" ca="1" si="79"/>
        <v>1.1789315838316032</v>
      </c>
      <c r="X104">
        <f t="shared" ca="1" si="80"/>
        <v>0.8588610260663776</v>
      </c>
      <c r="Y104">
        <f t="shared" ca="1" si="81"/>
        <v>0.4615716085053021</v>
      </c>
      <c r="Z104">
        <f t="shared" ca="1" si="82"/>
        <v>0.51876148870597683</v>
      </c>
      <c r="AA104">
        <f t="shared" ca="1" si="83"/>
        <v>0.22216835850920416</v>
      </c>
      <c r="AB104">
        <f t="shared" ca="1" si="84"/>
        <v>2.5952170669043846</v>
      </c>
      <c r="AC104">
        <f t="shared" ca="1" si="85"/>
        <v>1.9405257719392115</v>
      </c>
      <c r="AD104">
        <f t="shared" ca="1" si="86"/>
        <v>2.7330936859103097</v>
      </c>
      <c r="AE104">
        <f t="shared" ca="1" si="87"/>
        <v>1.8244310147267075</v>
      </c>
      <c r="AF104">
        <f t="shared" ca="1" si="88"/>
        <v>1.9231792739301172</v>
      </c>
      <c r="AG104">
        <f t="shared" ca="1" si="89"/>
        <v>1.9211633194585518</v>
      </c>
      <c r="AH104">
        <f t="shared" ca="1" si="90"/>
        <v>2.4134381064580976</v>
      </c>
      <c r="AI104">
        <f t="shared" ca="1" si="91"/>
        <v>4.0158571815135513</v>
      </c>
      <c r="AJ104">
        <f t="shared" ca="1" si="91"/>
        <v>1.3266528050276023</v>
      </c>
      <c r="AN104" s="4">
        <f t="shared" si="62"/>
        <v>44950</v>
      </c>
      <c r="AO104">
        <f t="shared" si="63"/>
        <v>-4.9998066818934817E-3</v>
      </c>
      <c r="AP104">
        <f t="shared" si="64"/>
        <v>1.974497931722663E-2</v>
      </c>
      <c r="AQ104">
        <f t="shared" si="65"/>
        <v>1.0229136139248141E-3</v>
      </c>
      <c r="AR104">
        <f t="shared" si="66"/>
        <v>1.5552393073470228E-4</v>
      </c>
      <c r="AS104">
        <f t="shared" si="67"/>
        <v>-9.2701068265199638E-5</v>
      </c>
      <c r="AT104">
        <f t="shared" si="68"/>
        <v>-1.6639975365606574E-3</v>
      </c>
      <c r="AU104">
        <f t="shared" si="69"/>
        <v>0.10693928621130411</v>
      </c>
      <c r="AV104">
        <f t="shared" si="70"/>
        <v>-0.11386646756961127</v>
      </c>
      <c r="AW104">
        <f t="shared" si="71"/>
        <v>-0.17442323100232748</v>
      </c>
      <c r="AX104">
        <f t="shared" si="72"/>
        <v>-0.11790511407512305</v>
      </c>
      <c r="AY104">
        <f t="shared" si="73"/>
        <v>8.5563162282253913E-2</v>
      </c>
      <c r="AZ104">
        <f t="shared" si="74"/>
        <v>5.004243089656768E-2</v>
      </c>
      <c r="BA104">
        <f t="shared" si="75"/>
        <v>0.10259865861839224</v>
      </c>
      <c r="BB104">
        <f t="shared" si="76"/>
        <v>0.19667996560892576</v>
      </c>
      <c r="BC104">
        <f t="shared" si="76"/>
        <v>1.793339233380209E-2</v>
      </c>
      <c r="BG104" s="4">
        <v>44950</v>
      </c>
      <c r="BH104">
        <v>7.4650700999380204</v>
      </c>
      <c r="BI104">
        <v>7.723430442688306</v>
      </c>
      <c r="BJ104">
        <v>8.184294607718412</v>
      </c>
      <c r="BK104">
        <v>8.1296366588932134</v>
      </c>
      <c r="BL104">
        <v>8.2904904366287724</v>
      </c>
      <c r="BM104">
        <v>8.5028395380020605</v>
      </c>
      <c r="BN104">
        <v>9.6773605317347346</v>
      </c>
      <c r="BO104">
        <v>9.6288186936208682</v>
      </c>
      <c r="BP104">
        <v>10.117282970097396</v>
      </c>
      <c r="BQ104">
        <v>10.617215494302679</v>
      </c>
      <c r="BR104">
        <v>11.057853839252729</v>
      </c>
      <c r="BS104">
        <v>11.210303781722274</v>
      </c>
      <c r="BT104">
        <v>11.392108743480623</v>
      </c>
      <c r="BU104">
        <v>12.58555886354964</v>
      </c>
      <c r="BV104">
        <v>10.442531178244675</v>
      </c>
    </row>
    <row r="105" spans="21:74" x14ac:dyDescent="0.25">
      <c r="U105" s="4">
        <f t="shared" si="77"/>
        <v>44949</v>
      </c>
      <c r="V105">
        <f t="shared" ca="1" si="78"/>
        <v>0.32409858489937293</v>
      </c>
      <c r="W105">
        <f t="shared" ca="1" si="79"/>
        <v>1.1781166607253155</v>
      </c>
      <c r="X105">
        <f t="shared" ca="1" si="80"/>
        <v>0.85950808405153722</v>
      </c>
      <c r="Y105">
        <f t="shared" ca="1" si="81"/>
        <v>0.46145456862376544</v>
      </c>
      <c r="Z105">
        <f t="shared" ca="1" si="82"/>
        <v>0.5217332196615827</v>
      </c>
      <c r="AA105">
        <f t="shared" ca="1" si="83"/>
        <v>0.49629031594378836</v>
      </c>
      <c r="AB105">
        <f t="shared" ca="1" si="84"/>
        <v>2.5903127194568616</v>
      </c>
      <c r="AC105">
        <f t="shared" ca="1" si="85"/>
        <v>1.9323963278984588</v>
      </c>
      <c r="AD105">
        <f t="shared" ca="1" si="86"/>
        <v>2.713751110522975</v>
      </c>
      <c r="AE105">
        <f t="shared" ca="1" si="87"/>
        <v>1.8105300040121888</v>
      </c>
      <c r="AF105">
        <f t="shared" ca="1" si="88"/>
        <v>1.9398015769662302</v>
      </c>
      <c r="AG105">
        <f t="shared" ca="1" si="89"/>
        <v>1.9537542268522095</v>
      </c>
      <c r="AH105">
        <f t="shared" ca="1" si="90"/>
        <v>2.4428217671061145</v>
      </c>
      <c r="AI105">
        <f t="shared" ca="1" si="91"/>
        <v>4.0535674200644127</v>
      </c>
      <c r="AJ105">
        <f t="shared" ca="1" si="91"/>
        <v>1.3371558845853428</v>
      </c>
      <c r="AN105" s="4">
        <f t="shared" si="62"/>
        <v>44949</v>
      </c>
      <c r="AO105">
        <f t="shared" si="63"/>
        <v>-3.3127652525610785E-3</v>
      </c>
      <c r="AP105">
        <f t="shared" si="64"/>
        <v>3.8445972849743271E-2</v>
      </c>
      <c r="AQ105">
        <f t="shared" si="65"/>
        <v>2.101111503238684E-2</v>
      </c>
      <c r="AR105">
        <f t="shared" si="66"/>
        <v>3.8355079332362152E-2</v>
      </c>
      <c r="AS105">
        <f t="shared" si="67"/>
        <v>2.6345064240262062E-2</v>
      </c>
      <c r="AT105">
        <f t="shared" si="68"/>
        <v>-5.1966174896111994E-3</v>
      </c>
      <c r="AU105">
        <f t="shared" si="69"/>
        <v>5.5449212677061155E-4</v>
      </c>
      <c r="AV105">
        <f t="shared" si="70"/>
        <v>4.8698363071531858E-2</v>
      </c>
      <c r="AW105">
        <f t="shared" si="71"/>
        <v>8.6457114743495822E-2</v>
      </c>
      <c r="AX105">
        <f t="shared" si="72"/>
        <v>5.8696564384685956E-2</v>
      </c>
      <c r="AY105">
        <f t="shared" si="73"/>
        <v>1.3856482111975765E-2</v>
      </c>
      <c r="AZ105">
        <f t="shared" si="74"/>
        <v>3.6279469760259531E-2</v>
      </c>
      <c r="BA105">
        <f t="shared" si="75"/>
        <v>1.7975085612297548E-2</v>
      </c>
      <c r="BB105">
        <f t="shared" si="76"/>
        <v>4.342167989941359E-2</v>
      </c>
      <c r="BC105">
        <f t="shared" si="76"/>
        <v>-3.1170073107933405E-2</v>
      </c>
      <c r="BG105" s="4">
        <v>44949</v>
      </c>
      <c r="BH105">
        <v>7.4700699066199139</v>
      </c>
      <c r="BI105">
        <v>7.7036854633710794</v>
      </c>
      <c r="BJ105">
        <v>8.1832716941044872</v>
      </c>
      <c r="BK105">
        <v>8.1294811349624787</v>
      </c>
      <c r="BL105">
        <v>8.2905831376970376</v>
      </c>
      <c r="BM105">
        <v>8.5045035355386212</v>
      </c>
      <c r="BN105">
        <v>9.5704212455234305</v>
      </c>
      <c r="BO105">
        <v>9.7426851611904794</v>
      </c>
      <c r="BP105">
        <v>10.291706201099723</v>
      </c>
      <c r="BQ105">
        <v>10.735120608377802</v>
      </c>
      <c r="BR105">
        <v>10.972290676970475</v>
      </c>
      <c r="BS105">
        <v>11.160261350825706</v>
      </c>
      <c r="BT105">
        <v>11.289510084862231</v>
      </c>
      <c r="BU105">
        <v>12.388878897940714</v>
      </c>
      <c r="BV105">
        <v>10.424597785910873</v>
      </c>
    </row>
    <row r="106" spans="21:74" x14ac:dyDescent="0.25">
      <c r="U106" s="4">
        <f t="shared" si="77"/>
        <v>44946</v>
      </c>
      <c r="V106">
        <f t="shared" ca="1" si="78"/>
        <v>0.32778771511769367</v>
      </c>
      <c r="W106">
        <f t="shared" ca="1" si="79"/>
        <v>1.1752503196239195</v>
      </c>
      <c r="X106">
        <f t="shared" ca="1" si="80"/>
        <v>0.85940800281248031</v>
      </c>
      <c r="Y106">
        <f t="shared" ca="1" si="81"/>
        <v>0.45701926051057973</v>
      </c>
      <c r="Z106">
        <f t="shared" ca="1" si="82"/>
        <v>0.51991938987812347</v>
      </c>
      <c r="AA106">
        <f t="shared" ca="1" si="83"/>
        <v>0.49627477325989033</v>
      </c>
      <c r="AB106">
        <f t="shared" ca="1" si="84"/>
        <v>2.6431381320486391</v>
      </c>
      <c r="AC106">
        <f t="shared" ca="1" si="85"/>
        <v>1.9371131359619749</v>
      </c>
      <c r="AD106">
        <f t="shared" ca="1" si="86"/>
        <v>2.7087713533246318</v>
      </c>
      <c r="AE106">
        <f t="shared" ca="1" si="87"/>
        <v>1.8076983035780287</v>
      </c>
      <c r="AF106">
        <f t="shared" ca="1" si="88"/>
        <v>1.9471168813166124</v>
      </c>
      <c r="AG106">
        <f t="shared" ca="1" si="89"/>
        <v>1.9551070279146718</v>
      </c>
      <c r="AH106">
        <f t="shared" ca="1" si="90"/>
        <v>2.449192618455506</v>
      </c>
      <c r="AI106">
        <f t="shared" ca="1" si="91"/>
        <v>4.0594727456559418</v>
      </c>
      <c r="AJ106">
        <f t="shared" ca="1" si="91"/>
        <v>1.3393629511986913</v>
      </c>
      <c r="AN106" s="4">
        <f t="shared" si="62"/>
        <v>44946</v>
      </c>
      <c r="AO106">
        <f t="shared" si="63"/>
        <v>4.1923688209877241E-4</v>
      </c>
      <c r="AP106">
        <f t="shared" si="64"/>
        <v>-8.7805615989200447E-4</v>
      </c>
      <c r="AQ106">
        <f t="shared" si="65"/>
        <v>7.6532717137034467E-3</v>
      </c>
      <c r="AR106">
        <f t="shared" si="66"/>
        <v>7.3171689861659672E-3</v>
      </c>
      <c r="AS106">
        <f t="shared" si="67"/>
        <v>5.5266546273866624E-3</v>
      </c>
      <c r="AT106">
        <f t="shared" si="68"/>
        <v>-1.255769901975512E-3</v>
      </c>
      <c r="AU106">
        <f t="shared" si="69"/>
        <v>7.7621969782004641E-2</v>
      </c>
      <c r="AV106">
        <f t="shared" si="70"/>
        <v>4.8181195917873509E-2</v>
      </c>
      <c r="AW106">
        <f t="shared" si="71"/>
        <v>0.10100608348584394</v>
      </c>
      <c r="AX106">
        <f t="shared" si="72"/>
        <v>7.0563487585051377E-2</v>
      </c>
      <c r="AY106">
        <f t="shared" si="73"/>
        <v>-2.7374363995837925E-2</v>
      </c>
      <c r="AZ106">
        <f t="shared" si="74"/>
        <v>-5.5391993935192119E-2</v>
      </c>
      <c r="BA106">
        <f t="shared" si="75"/>
        <v>-6.8875946396040888E-2</v>
      </c>
      <c r="BB106">
        <f t="shared" si="76"/>
        <v>-0.16047949664717009</v>
      </c>
      <c r="BC106">
        <f t="shared" si="76"/>
        <v>4.9804020026744666E-2</v>
      </c>
      <c r="BG106" s="4">
        <v>44946</v>
      </c>
      <c r="BH106">
        <v>7.473382671872475</v>
      </c>
      <c r="BI106">
        <v>7.6652394905213361</v>
      </c>
      <c r="BJ106">
        <v>8.1622605790721003</v>
      </c>
      <c r="BK106">
        <v>8.0911260556301166</v>
      </c>
      <c r="BL106">
        <v>8.2642380734567755</v>
      </c>
      <c r="BM106">
        <v>8.5097001530282324</v>
      </c>
      <c r="BN106">
        <v>9.5698667533966599</v>
      </c>
      <c r="BO106">
        <v>9.6939867981189476</v>
      </c>
      <c r="BP106">
        <v>10.205249086356227</v>
      </c>
      <c r="BQ106">
        <v>10.676424043993116</v>
      </c>
      <c r="BR106">
        <v>10.9584341948585</v>
      </c>
      <c r="BS106">
        <v>11.123981881065447</v>
      </c>
      <c r="BT106">
        <v>11.271534999249933</v>
      </c>
      <c r="BU106">
        <v>12.3454572180413</v>
      </c>
      <c r="BV106">
        <v>10.455767859018806</v>
      </c>
    </row>
    <row r="107" spans="21:74" x14ac:dyDescent="0.25">
      <c r="U107" s="4">
        <f t="shared" si="77"/>
        <v>44945</v>
      </c>
      <c r="V107">
        <f t="shared" ca="1" si="78"/>
        <v>0.33202798380866444</v>
      </c>
      <c r="W107">
        <f t="shared" ca="1" si="79"/>
        <v>1.1752840537696048</v>
      </c>
      <c r="X107">
        <f t="shared" ca="1" si="80"/>
        <v>0.85975706335742885</v>
      </c>
      <c r="Y107">
        <f t="shared" ca="1" si="81"/>
        <v>0.45704660462779589</v>
      </c>
      <c r="Z107">
        <f t="shared" ca="1" si="82"/>
        <v>0.51991489237363342</v>
      </c>
      <c r="AA107">
        <f t="shared" ca="1" si="83"/>
        <v>0.4963728807611188</v>
      </c>
      <c r="AB107">
        <f t="shared" ca="1" si="84"/>
        <v>2.6685246732641019</v>
      </c>
      <c r="AC107">
        <f t="shared" ca="1" si="85"/>
        <v>1.9533337640291963</v>
      </c>
      <c r="AD107">
        <f t="shared" ca="1" si="86"/>
        <v>2.7167895630289127</v>
      </c>
      <c r="AE107">
        <f t="shared" ca="1" si="87"/>
        <v>1.8228879711562074</v>
      </c>
      <c r="AF107">
        <f t="shared" ca="1" si="88"/>
        <v>1.9463514693656467</v>
      </c>
      <c r="AG107">
        <f t="shared" ca="1" si="89"/>
        <v>1.9536056823603203</v>
      </c>
      <c r="AH107">
        <f t="shared" ca="1" si="90"/>
        <v>2.445153380710082</v>
      </c>
      <c r="AI107">
        <f t="shared" ca="1" si="91"/>
        <v>4.0463500800498489</v>
      </c>
      <c r="AJ107">
        <f t="shared" ca="1" si="91"/>
        <v>1.3366919481364241</v>
      </c>
      <c r="AN107" s="4">
        <f t="shared" si="62"/>
        <v>44945</v>
      </c>
      <c r="AO107">
        <f t="shared" si="63"/>
        <v>-6.9792623872428905E-3</v>
      </c>
      <c r="AP107">
        <f t="shared" si="64"/>
        <v>3.7745529760100816E-2</v>
      </c>
      <c r="AQ107">
        <f t="shared" si="65"/>
        <v>8.5469826435193852E-3</v>
      </c>
      <c r="AR107">
        <f t="shared" si="66"/>
        <v>7.1535081304077153E-3</v>
      </c>
      <c r="AS107">
        <f t="shared" si="67"/>
        <v>5.1489235718396031E-3</v>
      </c>
      <c r="AT107">
        <f t="shared" si="68"/>
        <v>-1.9015078583706213E-3</v>
      </c>
      <c r="AU107">
        <f t="shared" si="69"/>
        <v>-9.3883613519921028E-2</v>
      </c>
      <c r="AV107">
        <f t="shared" si="70"/>
        <v>-7.9286596573755475E-3</v>
      </c>
      <c r="AW107">
        <f t="shared" si="71"/>
        <v>-3.8595471046232177E-2</v>
      </c>
      <c r="AX107">
        <f t="shared" si="72"/>
        <v>-2.1386301913794981E-2</v>
      </c>
      <c r="AY107">
        <f t="shared" si="73"/>
        <v>1.0043996803377198E-2</v>
      </c>
      <c r="AZ107">
        <f t="shared" si="74"/>
        <v>3.4967262878845773E-2</v>
      </c>
      <c r="BA107">
        <f t="shared" si="75"/>
        <v>1.5008174710859024E-2</v>
      </c>
      <c r="BB107">
        <f t="shared" si="76"/>
        <v>5.0281847684319203E-2</v>
      </c>
      <c r="BC107">
        <f t="shared" si="76"/>
        <v>-1.8918575864770304E-3</v>
      </c>
      <c r="BG107" s="4">
        <v>44945</v>
      </c>
      <c r="BH107">
        <v>7.4729634349903762</v>
      </c>
      <c r="BI107">
        <v>7.6661175466812281</v>
      </c>
      <c r="BJ107">
        <v>8.1546073073583969</v>
      </c>
      <c r="BK107">
        <v>8.0838088866439506</v>
      </c>
      <c r="BL107">
        <v>8.2587114188293889</v>
      </c>
      <c r="BM107">
        <v>8.5109559229302079</v>
      </c>
      <c r="BN107">
        <v>9.4922447836146553</v>
      </c>
      <c r="BO107">
        <v>9.6458056022010741</v>
      </c>
      <c r="BP107">
        <v>10.104243002870383</v>
      </c>
      <c r="BQ107">
        <v>10.605860556408064</v>
      </c>
      <c r="BR107">
        <v>10.985808558854337</v>
      </c>
      <c r="BS107">
        <v>11.179373875000639</v>
      </c>
      <c r="BT107">
        <v>11.340410945645974</v>
      </c>
      <c r="BU107">
        <v>12.50593671468847</v>
      </c>
      <c r="BV107">
        <v>10.405963838992061</v>
      </c>
    </row>
    <row r="108" spans="21:74" x14ac:dyDescent="0.25">
      <c r="U108" s="4">
        <f t="shared" si="77"/>
        <v>44944</v>
      </c>
      <c r="V108">
        <f t="shared" ca="1" si="78"/>
        <v>0.40666116745653819</v>
      </c>
      <c r="W108">
        <f t="shared" ca="1" si="79"/>
        <v>1.4079152643043094</v>
      </c>
      <c r="X108">
        <f t="shared" ca="1" si="80"/>
        <v>0.8597936861755453</v>
      </c>
      <c r="Y108">
        <f t="shared" ca="1" si="81"/>
        <v>0.45791818520920213</v>
      </c>
      <c r="Z108">
        <f t="shared" ca="1" si="82"/>
        <v>0.52003617275404512</v>
      </c>
      <c r="AA108">
        <f t="shared" ca="1" si="83"/>
        <v>0.49639183604683118</v>
      </c>
      <c r="AB108">
        <f t="shared" ca="1" si="84"/>
        <v>2.8728648792427505</v>
      </c>
      <c r="AC108">
        <f t="shared" ca="1" si="85"/>
        <v>1.9793899400038124</v>
      </c>
      <c r="AD108">
        <f t="shared" ca="1" si="86"/>
        <v>2.7161832043119296</v>
      </c>
      <c r="AE108">
        <f t="shared" ca="1" si="87"/>
        <v>1.8283004181257534</v>
      </c>
      <c r="AF108">
        <f t="shared" ca="1" si="88"/>
        <v>2.1192349866989901</v>
      </c>
      <c r="AG108">
        <f t="shared" ca="1" si="89"/>
        <v>2.143476713240712</v>
      </c>
      <c r="AH108">
        <f t="shared" ca="1" si="90"/>
        <v>2.6611535488805371</v>
      </c>
      <c r="AI108">
        <f t="shared" ca="1" si="91"/>
        <v>4.3310026704180977</v>
      </c>
      <c r="AJ108">
        <f t="shared" ca="1" si="91"/>
        <v>1.457473512549355</v>
      </c>
      <c r="AN108" s="4">
        <f t="shared" si="62"/>
        <v>44944</v>
      </c>
      <c r="AO108">
        <f t="shared" si="63"/>
        <v>-4.6398582015365619E-3</v>
      </c>
      <c r="AP108">
        <f t="shared" si="64"/>
        <v>3.7565501267546431E-2</v>
      </c>
      <c r="AQ108">
        <f t="shared" si="65"/>
        <v>5.4548119055120026E-4</v>
      </c>
      <c r="AR108">
        <f t="shared" si="66"/>
        <v>1.9309410126489013E-4</v>
      </c>
      <c r="AS108">
        <f t="shared" si="67"/>
        <v>4.7158732588972185E-3</v>
      </c>
      <c r="AT108">
        <f t="shared" si="68"/>
        <v>-1.3871262585229971E-3</v>
      </c>
      <c r="AU108">
        <f t="shared" si="69"/>
        <v>0.13122053189762539</v>
      </c>
      <c r="AV108">
        <f t="shared" si="70"/>
        <v>-6.860084437824554E-2</v>
      </c>
      <c r="AW108">
        <f t="shared" si="71"/>
        <v>-6.0023724802181988E-2</v>
      </c>
      <c r="AX108">
        <f t="shared" si="72"/>
        <v>-4.912056631338757E-2</v>
      </c>
      <c r="AY108">
        <f t="shared" si="73"/>
        <v>2.8465592838200493E-2</v>
      </c>
      <c r="AZ108">
        <f t="shared" si="74"/>
        <v>1.7765834246064927E-2</v>
      </c>
      <c r="BA108">
        <f t="shared" si="75"/>
        <v>4.7020472499418986E-2</v>
      </c>
      <c r="BB108">
        <f t="shared" si="76"/>
        <v>4.083383077682079E-2</v>
      </c>
      <c r="BC108">
        <f t="shared" si="76"/>
        <v>2.1728666448895595E-2</v>
      </c>
      <c r="BG108" s="4">
        <v>44944</v>
      </c>
      <c r="BH108">
        <v>7.4799426973776191</v>
      </c>
      <c r="BI108">
        <v>7.6283720169211273</v>
      </c>
      <c r="BJ108">
        <v>8.1460603247148775</v>
      </c>
      <c r="BK108">
        <v>8.0766553785135429</v>
      </c>
      <c r="BL108">
        <v>8.2535624952575493</v>
      </c>
      <c r="BM108">
        <v>8.5128574307885785</v>
      </c>
      <c r="BN108">
        <v>9.5861283971345763</v>
      </c>
      <c r="BO108">
        <v>9.6537342618584496</v>
      </c>
      <c r="BP108">
        <v>10.142838473916616</v>
      </c>
      <c r="BQ108">
        <v>10.627246858321859</v>
      </c>
      <c r="BR108">
        <v>10.97576456205096</v>
      </c>
      <c r="BS108">
        <v>11.144406612121793</v>
      </c>
      <c r="BT108">
        <v>11.325402770935115</v>
      </c>
      <c r="BU108">
        <v>12.455654867004151</v>
      </c>
      <c r="BV108">
        <v>10.407855696578538</v>
      </c>
    </row>
    <row r="109" spans="21:74" x14ac:dyDescent="0.25">
      <c r="U109" s="4">
        <f t="shared" si="77"/>
        <v>44943</v>
      </c>
      <c r="V109">
        <f t="shared" ca="1" si="78"/>
        <v>0.40657473432248481</v>
      </c>
      <c r="W109">
        <f t="shared" ca="1" si="79"/>
        <v>1.4064903733423031</v>
      </c>
      <c r="X109">
        <f t="shared" ca="1" si="80"/>
        <v>0.85981887705805493</v>
      </c>
      <c r="Y109">
        <f t="shared" ca="1" si="81"/>
        <v>0.45807739405840536</v>
      </c>
      <c r="Z109">
        <f t="shared" ca="1" si="82"/>
        <v>0.52015537102514386</v>
      </c>
      <c r="AA109">
        <f t="shared" ca="1" si="83"/>
        <v>0.49652752249878523</v>
      </c>
      <c r="AB109">
        <f t="shared" ca="1" si="84"/>
        <v>2.862049260178285</v>
      </c>
      <c r="AC109">
        <f t="shared" ca="1" si="85"/>
        <v>2.092351053495995</v>
      </c>
      <c r="AD109">
        <f t="shared" ca="1" si="86"/>
        <v>2.7408414950325426</v>
      </c>
      <c r="AE109">
        <f t="shared" ca="1" si="87"/>
        <v>1.837577308137238</v>
      </c>
      <c r="AF109">
        <f t="shared" ca="1" si="88"/>
        <v>2.2564664809402699</v>
      </c>
      <c r="AG109">
        <f t="shared" ca="1" si="89"/>
        <v>2.3159105959050241</v>
      </c>
      <c r="AH109">
        <f t="shared" ca="1" si="90"/>
        <v>2.8537259032004547</v>
      </c>
      <c r="AI109">
        <f t="shared" ca="1" si="91"/>
        <v>4.6195209957710279</v>
      </c>
      <c r="AJ109">
        <f t="shared" ca="1" si="91"/>
        <v>1.5365559631700543</v>
      </c>
      <c r="AN109" s="4">
        <f t="shared" si="62"/>
        <v>44943</v>
      </c>
      <c r="AO109">
        <f t="shared" si="63"/>
        <v>-5.624158185413286E-2</v>
      </c>
      <c r="AP109">
        <f t="shared" si="64"/>
        <v>-0.34749828359870172</v>
      </c>
      <c r="AQ109">
        <f t="shared" si="65"/>
        <v>0.13473811466080399</v>
      </c>
      <c r="AR109">
        <f t="shared" si="66"/>
        <v>8.7641835257890044E-2</v>
      </c>
      <c r="AS109">
        <f t="shared" si="67"/>
        <v>-4.3856663743511604E-2</v>
      </c>
      <c r="AT109">
        <f t="shared" si="68"/>
        <v>-4.8073624348266009E-2</v>
      </c>
      <c r="AU109">
        <f t="shared" si="69"/>
        <v>-0.19881182708558676</v>
      </c>
      <c r="AV109">
        <f t="shared" si="70"/>
        <v>9.361771584718781E-2</v>
      </c>
      <c r="AW109">
        <f t="shared" si="71"/>
        <v>-1.3765103538013079E-2</v>
      </c>
      <c r="AX109">
        <f t="shared" si="72"/>
        <v>9.0530918987230535E-2</v>
      </c>
      <c r="AY109">
        <f t="shared" si="73"/>
        <v>0.18165703516270781</v>
      </c>
      <c r="AZ109">
        <f t="shared" si="74"/>
        <v>0.22665618369665985</v>
      </c>
      <c r="BA109">
        <f t="shared" si="75"/>
        <v>0.28642209975282462</v>
      </c>
      <c r="BB109">
        <f t="shared" si="76"/>
        <v>0.47515765400349963</v>
      </c>
      <c r="BC109">
        <f t="shared" si="76"/>
        <v>0.13332445773539447</v>
      </c>
      <c r="BG109" s="4">
        <v>44943</v>
      </c>
      <c r="BH109">
        <v>7.4845825555791556</v>
      </c>
      <c r="BI109">
        <v>7.5908065156535809</v>
      </c>
      <c r="BJ109">
        <v>8.1455148435243263</v>
      </c>
      <c r="BK109">
        <v>8.076462284412278</v>
      </c>
      <c r="BL109">
        <v>8.248846621998652</v>
      </c>
      <c r="BM109">
        <v>8.5142445570471015</v>
      </c>
      <c r="BN109">
        <v>9.4549078652369509</v>
      </c>
      <c r="BO109">
        <v>9.7223351062366952</v>
      </c>
      <c r="BP109">
        <v>10.202862198718798</v>
      </c>
      <c r="BQ109">
        <v>10.676367424635247</v>
      </c>
      <c r="BR109">
        <v>10.94729896921276</v>
      </c>
      <c r="BS109">
        <v>11.126640777875728</v>
      </c>
      <c r="BT109">
        <v>11.278382298435696</v>
      </c>
      <c r="BU109">
        <v>12.41482103622733</v>
      </c>
      <c r="BV109">
        <v>10.386127030129643</v>
      </c>
    </row>
    <row r="110" spans="21:74" x14ac:dyDescent="0.25">
      <c r="U110" s="4">
        <f t="shared" si="77"/>
        <v>44942</v>
      </c>
      <c r="V110">
        <f t="shared" ca="1" si="78"/>
        <v>0.42727281733846473</v>
      </c>
      <c r="W110">
        <f t="shared" ca="1" si="79"/>
        <v>1.4390586356610462</v>
      </c>
      <c r="X110">
        <f t="shared" ca="1" si="80"/>
        <v>0.8219405746153623</v>
      </c>
      <c r="Y110">
        <f t="shared" ca="1" si="81"/>
        <v>0.42803228484821942</v>
      </c>
      <c r="Z110">
        <f t="shared" ca="1" si="82"/>
        <v>0.51142236030878407</v>
      </c>
      <c r="AA110">
        <f t="shared" ca="1" si="83"/>
        <v>0.48746481576410872</v>
      </c>
      <c r="AB110">
        <f t="shared" ca="1" si="84"/>
        <v>2.8756601567733804</v>
      </c>
      <c r="AC110">
        <f t="shared" ca="1" si="85"/>
        <v>2.1864723838986144</v>
      </c>
      <c r="AD110">
        <f t="shared" ca="1" si="86"/>
        <v>3.049097496144674</v>
      </c>
      <c r="AE110">
        <f t="shared" ca="1" si="87"/>
        <v>2.0461244286244979</v>
      </c>
      <c r="AF110">
        <f t="shared" ca="1" si="88"/>
        <v>2.2300229707421027</v>
      </c>
      <c r="AG110">
        <f t="shared" ca="1" si="89"/>
        <v>2.321295255471683</v>
      </c>
      <c r="AH110">
        <f t="shared" ca="1" si="90"/>
        <v>2.8761632112244548</v>
      </c>
      <c r="AI110">
        <f t="shared" ca="1" si="91"/>
        <v>4.7194594480052681</v>
      </c>
      <c r="AJ110">
        <f t="shared" ca="1" si="91"/>
        <v>1.5127022317332939</v>
      </c>
      <c r="AN110" s="4">
        <f t="shared" si="62"/>
        <v>44942</v>
      </c>
      <c r="AO110">
        <f t="shared" si="63"/>
        <v>2.4470725763725554E-2</v>
      </c>
      <c r="AP110">
        <f t="shared" si="64"/>
        <v>2.0166390468423501E-2</v>
      </c>
      <c r="AQ110">
        <f t="shared" si="65"/>
        <v>4.0670171319590054E-4</v>
      </c>
      <c r="AR110">
        <f t="shared" si="66"/>
        <v>-7.7312779890315042E-3</v>
      </c>
      <c r="AS110">
        <f t="shared" si="67"/>
        <v>5.3135892880131763E-3</v>
      </c>
      <c r="AT110">
        <f t="shared" si="68"/>
        <v>4.1479697158841589E-3</v>
      </c>
      <c r="AU110">
        <f t="shared" si="69"/>
        <v>-6.5525830989288991E-2</v>
      </c>
      <c r="AV110">
        <f t="shared" si="70"/>
        <v>8.9882540480479278E-2</v>
      </c>
      <c r="AW110">
        <f t="shared" si="71"/>
        <v>0.12625813023825572</v>
      </c>
      <c r="AX110">
        <f t="shared" si="72"/>
        <v>7.9702458239294671E-2</v>
      </c>
      <c r="AY110">
        <f t="shared" si="73"/>
        <v>-4.8838460855794352E-2</v>
      </c>
      <c r="AZ110">
        <f t="shared" si="74"/>
        <v>-2.4094666004058851E-2</v>
      </c>
      <c r="BA110">
        <f t="shared" si="75"/>
        <v>-5.9970904768945843E-2</v>
      </c>
      <c r="BB110">
        <f t="shared" si="76"/>
        <v>-8.4220905534282409E-2</v>
      </c>
      <c r="BC110">
        <f t="shared" si="76"/>
        <v>-5.8665211733810452E-2</v>
      </c>
      <c r="BG110" s="4">
        <v>44942</v>
      </c>
      <c r="BH110">
        <v>7.5408241374332885</v>
      </c>
      <c r="BI110">
        <v>7.9383047992522826</v>
      </c>
      <c r="BJ110">
        <v>8.0107767288635223</v>
      </c>
      <c r="BK110">
        <v>7.9888204491543879</v>
      </c>
      <c r="BL110">
        <v>8.2927032857421636</v>
      </c>
      <c r="BM110">
        <v>8.5623181813953675</v>
      </c>
      <c r="BN110">
        <v>9.6537196923225377</v>
      </c>
      <c r="BO110">
        <v>9.6287173903895074</v>
      </c>
      <c r="BP110">
        <v>10.216627302256811</v>
      </c>
      <c r="BQ110">
        <v>10.585836505648016</v>
      </c>
      <c r="BR110">
        <v>10.765641934050052</v>
      </c>
      <c r="BS110">
        <v>10.899984594179069</v>
      </c>
      <c r="BT110">
        <v>10.991960198682872</v>
      </c>
      <c r="BU110">
        <v>11.939663382223831</v>
      </c>
      <c r="BV110">
        <v>10.252802572394248</v>
      </c>
    </row>
    <row r="111" spans="21:74" x14ac:dyDescent="0.25">
      <c r="U111" s="4">
        <f t="shared" si="77"/>
        <v>44939</v>
      </c>
      <c r="V111">
        <f t="shared" ca="1" si="78"/>
        <v>0.42437560936779811</v>
      </c>
      <c r="W111">
        <f t="shared" ca="1" si="79"/>
        <v>1.4385445556959422</v>
      </c>
      <c r="X111">
        <f t="shared" ca="1" si="80"/>
        <v>0.82194812869708023</v>
      </c>
      <c r="Y111">
        <f t="shared" ca="1" si="81"/>
        <v>0.42794449036780535</v>
      </c>
      <c r="Z111">
        <f t="shared" ca="1" si="82"/>
        <v>0.75958732774332283</v>
      </c>
      <c r="AA111">
        <f t="shared" ca="1" si="83"/>
        <v>0.72485720321515346</v>
      </c>
      <c r="AB111">
        <f t="shared" ca="1" si="84"/>
        <v>2.8744430095830453</v>
      </c>
      <c r="AC111">
        <f t="shared" ca="1" si="85"/>
        <v>2.17885740212812</v>
      </c>
      <c r="AD111">
        <f t="shared" ca="1" si="86"/>
        <v>3.0648484123568775</v>
      </c>
      <c r="AE111">
        <f t="shared" ca="1" si="87"/>
        <v>2.0552394541149006</v>
      </c>
      <c r="AF111">
        <f t="shared" ca="1" si="88"/>
        <v>2.2281554118141478</v>
      </c>
      <c r="AG111">
        <f t="shared" ca="1" si="89"/>
        <v>2.3210486074558601</v>
      </c>
      <c r="AH111">
        <f t="shared" ca="1" si="90"/>
        <v>2.874313936879628</v>
      </c>
      <c r="AI111">
        <f t="shared" ca="1" si="91"/>
        <v>4.7169751787622376</v>
      </c>
      <c r="AJ111">
        <f t="shared" ca="1" si="91"/>
        <v>1.5108960257849744</v>
      </c>
      <c r="AN111" s="4">
        <f t="shared" si="62"/>
        <v>44939</v>
      </c>
      <c r="AO111">
        <f t="shared" si="63"/>
        <v>-2.0053855065427229E-4</v>
      </c>
      <c r="AP111">
        <f t="shared" si="64"/>
        <v>7.4166179353518658E-4</v>
      </c>
      <c r="AQ111">
        <f t="shared" si="65"/>
        <v>4.6538660381045815E-4</v>
      </c>
      <c r="AR111">
        <f t="shared" si="66"/>
        <v>-1.3091773282125629E-3</v>
      </c>
      <c r="AS111">
        <f t="shared" si="67"/>
        <v>2.2443038800723514E-3</v>
      </c>
      <c r="AT111">
        <f t="shared" si="68"/>
        <v>9.7902915170422489E-3</v>
      </c>
      <c r="AU111">
        <f t="shared" si="69"/>
        <v>9.7697886139448187E-2</v>
      </c>
      <c r="AV111">
        <f t="shared" si="70"/>
        <v>-8.4642383353484618E-2</v>
      </c>
      <c r="AW111">
        <f t="shared" si="71"/>
        <v>-9.4031059503006276E-2</v>
      </c>
      <c r="AX111">
        <f t="shared" si="72"/>
        <v>-6.209194262658535E-2</v>
      </c>
      <c r="AY111">
        <f t="shared" si="73"/>
        <v>4.3174497570852566E-2</v>
      </c>
      <c r="AZ111">
        <f t="shared" si="74"/>
        <v>-5.122719853147828E-4</v>
      </c>
      <c r="BA111">
        <f t="shared" si="75"/>
        <v>2.6480026915965738E-2</v>
      </c>
      <c r="BB111">
        <f t="shared" si="76"/>
        <v>2.9969664530060669E-2</v>
      </c>
      <c r="BC111">
        <f t="shared" si="76"/>
        <v>4.8094739425019739E-2</v>
      </c>
      <c r="BG111" s="4">
        <v>44939</v>
      </c>
      <c r="BH111">
        <v>7.5163534116695629</v>
      </c>
      <c r="BI111">
        <v>7.9181384087838591</v>
      </c>
      <c r="BJ111">
        <v>8.0103700271503264</v>
      </c>
      <c r="BK111">
        <v>7.9965517271434194</v>
      </c>
      <c r="BL111">
        <v>8.2873896964541505</v>
      </c>
      <c r="BM111">
        <v>8.5581702116794833</v>
      </c>
      <c r="BN111">
        <v>9.7192455233118267</v>
      </c>
      <c r="BO111">
        <v>9.5388348499090281</v>
      </c>
      <c r="BP111">
        <v>10.090369172018555</v>
      </c>
      <c r="BQ111">
        <v>10.506134047408722</v>
      </c>
      <c r="BR111">
        <v>10.814480394905846</v>
      </c>
      <c r="BS111">
        <v>10.924079260183127</v>
      </c>
      <c r="BT111">
        <v>11.051931103451818</v>
      </c>
      <c r="BU111">
        <v>12.023884287758113</v>
      </c>
      <c r="BV111">
        <v>10.311467784128059</v>
      </c>
    </row>
    <row r="112" spans="21:74" x14ac:dyDescent="0.25">
      <c r="U112" s="4">
        <f t="shared" si="77"/>
        <v>44938</v>
      </c>
      <c r="V112">
        <f t="shared" ca="1" si="78"/>
        <v>0.42673299311377982</v>
      </c>
      <c r="W112">
        <f t="shared" ca="1" si="79"/>
        <v>1.4385460239496735</v>
      </c>
      <c r="X112">
        <f t="shared" ca="1" si="80"/>
        <v>0.82403366476579021</v>
      </c>
      <c r="Y112">
        <f t="shared" ca="1" si="81"/>
        <v>0.71415221225359138</v>
      </c>
      <c r="Z112">
        <f t="shared" ca="1" si="82"/>
        <v>0.75961141706292801</v>
      </c>
      <c r="AA112">
        <f t="shared" ca="1" si="83"/>
        <v>0.72450005793136496</v>
      </c>
      <c r="AB112">
        <f t="shared" ca="1" si="84"/>
        <v>2.8648934317601982</v>
      </c>
      <c r="AC112">
        <f t="shared" ca="1" si="85"/>
        <v>2.1834910748729555</v>
      </c>
      <c r="AD112">
        <f t="shared" ca="1" si="86"/>
        <v>3.0766479380258618</v>
      </c>
      <c r="AE112">
        <f t="shared" ca="1" si="87"/>
        <v>2.0613701647079865</v>
      </c>
      <c r="AF112">
        <f t="shared" ca="1" si="88"/>
        <v>2.2332871064997715</v>
      </c>
      <c r="AG112">
        <f t="shared" ca="1" si="89"/>
        <v>2.4044421708001451</v>
      </c>
      <c r="AH112">
        <f t="shared" ca="1" si="90"/>
        <v>2.9343262011932656</v>
      </c>
      <c r="AI112">
        <f t="shared" ca="1" si="91"/>
        <v>4.8449243125658441</v>
      </c>
      <c r="AJ112">
        <f t="shared" ca="1" si="91"/>
        <v>1.5183281681895422</v>
      </c>
      <c r="AN112" s="4">
        <f t="shared" si="62"/>
        <v>44938</v>
      </c>
      <c r="AO112">
        <f t="shared" si="63"/>
        <v>1.3491709284217279E-2</v>
      </c>
      <c r="AP112">
        <f t="shared" si="64"/>
        <v>1.9749410401058043E-2</v>
      </c>
      <c r="AQ112">
        <f t="shared" si="65"/>
        <v>6.7727601027378626E-4</v>
      </c>
      <c r="AR112">
        <f t="shared" si="66"/>
        <v>-1.2194085792227582E-3</v>
      </c>
      <c r="AS112">
        <f t="shared" si="67"/>
        <v>2.6016469170109247E-3</v>
      </c>
      <c r="AT112">
        <f t="shared" si="68"/>
        <v>4.6223934084377305E-3</v>
      </c>
      <c r="AU112">
        <f t="shared" si="69"/>
        <v>4.560740741447411E-2</v>
      </c>
      <c r="AV112">
        <f t="shared" si="70"/>
        <v>-0.17936971831133874</v>
      </c>
      <c r="AW112">
        <f t="shared" si="71"/>
        <v>-0.24655932642747658</v>
      </c>
      <c r="AX112">
        <f t="shared" si="72"/>
        <v>-0.19054991358364859</v>
      </c>
      <c r="AY112">
        <f t="shared" si="73"/>
        <v>4.8499224190146961E-2</v>
      </c>
      <c r="AZ112">
        <f t="shared" si="74"/>
        <v>2.7877201162079146E-2</v>
      </c>
      <c r="BA112">
        <f t="shared" si="75"/>
        <v>4.3499534687665431E-2</v>
      </c>
      <c r="BB112">
        <f t="shared" si="76"/>
        <v>0.12067308290899526</v>
      </c>
      <c r="BC112">
        <f t="shared" si="76"/>
        <v>-2.698150598157234E-2</v>
      </c>
      <c r="BG112" s="4">
        <v>44938</v>
      </c>
      <c r="BH112">
        <v>7.5165539502202172</v>
      </c>
      <c r="BI112">
        <v>7.9173967469903239</v>
      </c>
      <c r="BJ112">
        <v>8.009904640546516</v>
      </c>
      <c r="BK112">
        <v>7.997860904471632</v>
      </c>
      <c r="BL112">
        <v>8.2851453925740781</v>
      </c>
      <c r="BM112">
        <v>8.5483799201624411</v>
      </c>
      <c r="BN112">
        <v>9.6215476371723785</v>
      </c>
      <c r="BO112">
        <v>9.6234772332625127</v>
      </c>
      <c r="BP112">
        <v>10.184400231521561</v>
      </c>
      <c r="BQ112">
        <v>10.568225990035307</v>
      </c>
      <c r="BR112">
        <v>10.771305897334994</v>
      </c>
      <c r="BS112">
        <v>10.924591532168442</v>
      </c>
      <c r="BT112">
        <v>11.025451076535852</v>
      </c>
      <c r="BU112">
        <v>11.993914623228052</v>
      </c>
      <c r="BV112">
        <v>10.263373044703039</v>
      </c>
    </row>
    <row r="113" spans="21:74" x14ac:dyDescent="0.25">
      <c r="U113" s="4">
        <f t="shared" si="77"/>
        <v>44937</v>
      </c>
      <c r="V113">
        <f t="shared" ca="1" si="78"/>
        <v>0.42935582408482142</v>
      </c>
      <c r="W113">
        <f t="shared" ca="1" si="79"/>
        <v>1.4381974273133595</v>
      </c>
      <c r="X113">
        <f t="shared" ca="1" si="80"/>
        <v>0.8240396505085118</v>
      </c>
      <c r="Y113">
        <f t="shared" ca="1" si="81"/>
        <v>0.71414966124258095</v>
      </c>
      <c r="Z113">
        <f t="shared" ca="1" si="82"/>
        <v>0.75959767432740588</v>
      </c>
      <c r="AA113">
        <f t="shared" ca="1" si="83"/>
        <v>0.72437920662462774</v>
      </c>
      <c r="AB113">
        <f t="shared" ca="1" si="84"/>
        <v>2.9764139113991659</v>
      </c>
      <c r="AC113">
        <f t="shared" ca="1" si="85"/>
        <v>2.1725291453843605</v>
      </c>
      <c r="AD113">
        <f t="shared" ca="1" si="86"/>
        <v>3.1662185499527098</v>
      </c>
      <c r="AE113">
        <f t="shared" ca="1" si="87"/>
        <v>2.0767327424254671</v>
      </c>
      <c r="AF113">
        <f t="shared" ca="1" si="88"/>
        <v>2.2425028808721801</v>
      </c>
      <c r="AG113">
        <f t="shared" ca="1" si="89"/>
        <v>2.4154784312025299</v>
      </c>
      <c r="AH113">
        <f t="shared" ca="1" si="90"/>
        <v>2.9642893817857168</v>
      </c>
      <c r="AI113">
        <f t="shared" ca="1" si="91"/>
        <v>4.9257375655351066</v>
      </c>
      <c r="AJ113">
        <f t="shared" ca="1" si="91"/>
        <v>1.5181385767932973</v>
      </c>
      <c r="AN113" s="4">
        <f t="shared" si="62"/>
        <v>44937</v>
      </c>
      <c r="AO113">
        <f t="shared" si="63"/>
        <v>3.0622409381582116E-3</v>
      </c>
      <c r="AP113">
        <f t="shared" si="64"/>
        <v>2.5244107904500268E-2</v>
      </c>
      <c r="AQ113">
        <f t="shared" si="65"/>
        <v>-1.3130613496592503E-4</v>
      </c>
      <c r="AR113">
        <f t="shared" si="66"/>
        <v>-4.6999289349258788E-5</v>
      </c>
      <c r="AS113">
        <f t="shared" si="67"/>
        <v>2.9155010221604272E-3</v>
      </c>
      <c r="AT113">
        <f t="shared" si="68"/>
        <v>3.4000480742868433E-3</v>
      </c>
      <c r="AU113">
        <f t="shared" si="69"/>
        <v>-0.16022452945411381</v>
      </c>
      <c r="AV113">
        <f t="shared" si="70"/>
        <v>9.8884894620065111E-2</v>
      </c>
      <c r="AW113">
        <f t="shared" si="71"/>
        <v>0.21335981476000576</v>
      </c>
      <c r="AX113">
        <f t="shared" si="72"/>
        <v>0.21729613801633185</v>
      </c>
      <c r="AY113">
        <f t="shared" si="73"/>
        <v>-6.250986725053842E-2</v>
      </c>
      <c r="AZ113">
        <f t="shared" si="74"/>
        <v>1.3429852614988746E-2</v>
      </c>
      <c r="BA113">
        <f t="shared" si="75"/>
        <v>-8.6224542558497319E-3</v>
      </c>
      <c r="BB113">
        <f t="shared" si="76"/>
        <v>-6.0536821693180087E-2</v>
      </c>
      <c r="BC113">
        <f t="shared" si="76"/>
        <v>3.1828028649318441E-2</v>
      </c>
      <c r="BG113" s="4">
        <v>44937</v>
      </c>
      <c r="BH113">
        <v>7.5030622409359999</v>
      </c>
      <c r="BI113">
        <v>7.8976473365892659</v>
      </c>
      <c r="BJ113">
        <v>8.0092273645362422</v>
      </c>
      <c r="BK113">
        <v>7.9990803130508548</v>
      </c>
      <c r="BL113">
        <v>8.2825437456570672</v>
      </c>
      <c r="BM113">
        <v>8.5437575267540034</v>
      </c>
      <c r="BN113">
        <v>9.5759402297579044</v>
      </c>
      <c r="BO113">
        <v>9.8028469515738514</v>
      </c>
      <c r="BP113">
        <v>10.430959557949038</v>
      </c>
      <c r="BQ113">
        <v>10.758775903618956</v>
      </c>
      <c r="BR113">
        <v>10.722806673144847</v>
      </c>
      <c r="BS113">
        <v>10.896714331006363</v>
      </c>
      <c r="BT113">
        <v>10.981951541848186</v>
      </c>
      <c r="BU113">
        <v>11.873241540319057</v>
      </c>
      <c r="BV113">
        <v>10.290354550684611</v>
      </c>
    </row>
    <row r="114" spans="21:74" x14ac:dyDescent="0.25">
      <c r="U114" s="4">
        <f t="shared" si="77"/>
        <v>44936</v>
      </c>
      <c r="V114">
        <f t="shared" ca="1" si="78"/>
        <v>0.43265575709004583</v>
      </c>
      <c r="W114">
        <f t="shared" ca="1" si="79"/>
        <v>1.438827849286421</v>
      </c>
      <c r="X114">
        <f t="shared" ca="1" si="80"/>
        <v>0.83606636681311652</v>
      </c>
      <c r="Y114">
        <f t="shared" ca="1" si="81"/>
        <v>0.71489061177269719</v>
      </c>
      <c r="Z114">
        <f t="shared" ca="1" si="82"/>
        <v>0.76123402028432074</v>
      </c>
      <c r="AA114">
        <f t="shared" ca="1" si="83"/>
        <v>0.72436046378329322</v>
      </c>
      <c r="AB114">
        <f t="shared" ca="1" si="84"/>
        <v>3.059608206612114</v>
      </c>
      <c r="AC114">
        <f t="shared" ca="1" si="85"/>
        <v>2.1630067392095067</v>
      </c>
      <c r="AD114">
        <f t="shared" ca="1" si="86"/>
        <v>3.1471955613033651</v>
      </c>
      <c r="AE114">
        <f t="shared" ca="1" si="87"/>
        <v>2.0443093917854878</v>
      </c>
      <c r="AF114">
        <f t="shared" ca="1" si="88"/>
        <v>2.2621111418315967</v>
      </c>
      <c r="AG114">
        <f t="shared" ca="1" si="89"/>
        <v>2.4369432887975622</v>
      </c>
      <c r="AH114">
        <f t="shared" ca="1" si="90"/>
        <v>2.9862314778045485</v>
      </c>
      <c r="AI114">
        <f t="shared" ca="1" si="91"/>
        <v>4.9410981357218935</v>
      </c>
      <c r="AJ114">
        <f t="shared" ca="1" si="91"/>
        <v>1.5512419291018313</v>
      </c>
      <c r="AN114" s="4">
        <f t="shared" si="62"/>
        <v>44936</v>
      </c>
      <c r="AO114">
        <f t="shared" si="63"/>
        <v>0</v>
      </c>
      <c r="AP114">
        <f t="shared" si="64"/>
        <v>4.1479180157288909E-4</v>
      </c>
      <c r="AQ114">
        <f t="shared" si="65"/>
        <v>-1.2687012351619842E-4</v>
      </c>
      <c r="AR114">
        <f t="shared" si="66"/>
        <v>-4.4822994094140256E-5</v>
      </c>
      <c r="AS114">
        <f t="shared" si="67"/>
        <v>1.4192630182208177E-5</v>
      </c>
      <c r="AT114">
        <f t="shared" si="68"/>
        <v>4.4969757970747537E-4</v>
      </c>
      <c r="AU114">
        <f t="shared" si="69"/>
        <v>0.11357965471814246</v>
      </c>
      <c r="AV114">
        <f t="shared" si="70"/>
        <v>4.0883590928464386E-2</v>
      </c>
      <c r="AW114">
        <f t="shared" si="71"/>
        <v>6.2846730581211929E-2</v>
      </c>
      <c r="AX114">
        <f t="shared" si="72"/>
        <v>6.0830212345797108E-2</v>
      </c>
      <c r="AY114">
        <f t="shared" si="73"/>
        <v>7.6732951520998682E-2</v>
      </c>
      <c r="AZ114">
        <f t="shared" si="74"/>
        <v>7.5836552918206124E-2</v>
      </c>
      <c r="BA114">
        <f t="shared" si="75"/>
        <v>9.4837567317318516E-2</v>
      </c>
      <c r="BB114">
        <f t="shared" si="76"/>
        <v>0.13457068327173971</v>
      </c>
      <c r="BC114">
        <f t="shared" si="76"/>
        <v>6.9337141813008429E-2</v>
      </c>
      <c r="BG114" s="4">
        <v>44936</v>
      </c>
      <c r="BH114">
        <v>7.4999999999978417</v>
      </c>
      <c r="BI114">
        <v>7.8724032286847656</v>
      </c>
      <c r="BJ114">
        <v>8.0093586706712081</v>
      </c>
      <c r="BK114">
        <v>7.999127312340204</v>
      </c>
      <c r="BL114">
        <v>8.2796282446349068</v>
      </c>
      <c r="BM114">
        <v>8.5403574786797165</v>
      </c>
      <c r="BN114">
        <v>9.7361647592120182</v>
      </c>
      <c r="BO114">
        <v>9.7039620569537863</v>
      </c>
      <c r="BP114">
        <v>10.217599743189032</v>
      </c>
      <c r="BQ114">
        <v>10.541479765602624</v>
      </c>
      <c r="BR114">
        <v>10.785316540395385</v>
      </c>
      <c r="BS114">
        <v>10.883284478391374</v>
      </c>
      <c r="BT114">
        <v>10.990573996104036</v>
      </c>
      <c r="BU114">
        <v>11.933778362012237</v>
      </c>
      <c r="BV114">
        <v>10.258526522035293</v>
      </c>
    </row>
    <row r="115" spans="21:74" x14ac:dyDescent="0.25">
      <c r="U115" s="4">
        <f t="shared" si="77"/>
        <v>44935</v>
      </c>
      <c r="V115">
        <f t="shared" ca="1" si="78"/>
        <v>0.43265575189659211</v>
      </c>
      <c r="W115">
        <f t="shared" ca="1" si="79"/>
        <v>1.438924327309816</v>
      </c>
      <c r="X115">
        <f t="shared" ca="1" si="80"/>
        <v>0.83624176191513966</v>
      </c>
      <c r="Y115">
        <f t="shared" ca="1" si="81"/>
        <v>0.71491261458312216</v>
      </c>
      <c r="Z115">
        <f t="shared" ca="1" si="82"/>
        <v>0.7613295754272017</v>
      </c>
      <c r="AA115">
        <f t="shared" ca="1" si="83"/>
        <v>0.72489716231991086</v>
      </c>
      <c r="AB115">
        <f t="shared" ca="1" si="84"/>
        <v>3.0861747205988475</v>
      </c>
      <c r="AC115">
        <f t="shared" ca="1" si="85"/>
        <v>2.1621733510367442</v>
      </c>
      <c r="AD115">
        <f t="shared" ca="1" si="86"/>
        <v>3.1530773219722961</v>
      </c>
      <c r="AE115">
        <f t="shared" ca="1" si="87"/>
        <v>2.0671400220292444</v>
      </c>
      <c r="AF115">
        <f t="shared" ca="1" si="88"/>
        <v>2.3278631355800612</v>
      </c>
      <c r="AG115">
        <f t="shared" ca="1" si="89"/>
        <v>2.5161709714423384</v>
      </c>
      <c r="AH115">
        <f t="shared" ca="1" si="90"/>
        <v>3.0721928480075782</v>
      </c>
      <c r="AI115">
        <f t="shared" ca="1" si="91"/>
        <v>5.0392462516776098</v>
      </c>
      <c r="AJ115">
        <f t="shared" ca="1" si="91"/>
        <v>1.6237816160461265</v>
      </c>
      <c r="AN115" s="4">
        <f t="shared" si="62"/>
        <v>44935</v>
      </c>
      <c r="AO115">
        <f t="shared" si="63"/>
        <v>0</v>
      </c>
      <c r="AP115">
        <f t="shared" si="64"/>
        <v>0.14095406555603152</v>
      </c>
      <c r="AQ115">
        <f t="shared" si="65"/>
        <v>2.447961606255511E-2</v>
      </c>
      <c r="AR115">
        <f t="shared" si="66"/>
        <v>-7.5578635456707843E-3</v>
      </c>
      <c r="AS115">
        <f t="shared" si="67"/>
        <v>3.9374298232750959E-2</v>
      </c>
      <c r="AT115">
        <f t="shared" si="68"/>
        <v>5.7200042700973341E-2</v>
      </c>
      <c r="AU115">
        <f t="shared" si="69"/>
        <v>0.14700319207137191</v>
      </c>
      <c r="AV115">
        <f t="shared" si="70"/>
        <v>-1.2951367870494224E-2</v>
      </c>
      <c r="AW115">
        <f t="shared" si="71"/>
        <v>5.4841394909743713E-2</v>
      </c>
      <c r="AX115">
        <f t="shared" si="72"/>
        <v>2.4711902060925439E-2</v>
      </c>
      <c r="AY115">
        <f t="shared" si="73"/>
        <v>-3.8412684278936737E-2</v>
      </c>
      <c r="AZ115">
        <f t="shared" si="74"/>
        <v>-4.6959835578062936E-2</v>
      </c>
      <c r="BA115">
        <f t="shared" si="75"/>
        <v>-6.3895349668330326E-2</v>
      </c>
      <c r="BB115">
        <f t="shared" si="76"/>
        <v>-3.6955328868870652E-2</v>
      </c>
      <c r="BC115">
        <f t="shared" si="76"/>
        <v>-0.19190075526365291</v>
      </c>
      <c r="BG115" s="4">
        <v>44935</v>
      </c>
      <c r="BH115">
        <v>7.4999999999978417</v>
      </c>
      <c r="BI115">
        <v>7.8719884368831927</v>
      </c>
      <c r="BJ115">
        <v>8.0094855407947243</v>
      </c>
      <c r="BK115">
        <v>7.9991721353342982</v>
      </c>
      <c r="BL115">
        <v>8.2796140520047246</v>
      </c>
      <c r="BM115">
        <v>8.539907781100009</v>
      </c>
      <c r="BN115">
        <v>9.6225851044938757</v>
      </c>
      <c r="BO115">
        <v>9.6630784660253219</v>
      </c>
      <c r="BP115">
        <v>10.15475301260782</v>
      </c>
      <c r="BQ115">
        <v>10.480649553256827</v>
      </c>
      <c r="BR115">
        <v>10.708583588874387</v>
      </c>
      <c r="BS115">
        <v>10.807447925473168</v>
      </c>
      <c r="BT115">
        <v>10.895736428786718</v>
      </c>
      <c r="BU115">
        <v>11.799207678740498</v>
      </c>
      <c r="BV115">
        <v>10.189189380222285</v>
      </c>
    </row>
    <row r="116" spans="21:74" x14ac:dyDescent="0.25">
      <c r="U116" s="4">
        <f t="shared" si="77"/>
        <v>44925</v>
      </c>
      <c r="V116">
        <f t="shared" ca="1" si="78"/>
        <v>0.43268761072136297</v>
      </c>
      <c r="W116">
        <f t="shared" ca="1" si="79"/>
        <v>1.4117322558337568</v>
      </c>
      <c r="X116">
        <f t="shared" ca="1" si="80"/>
        <v>0.83535842961364337</v>
      </c>
      <c r="Y116">
        <f t="shared" ca="1" si="81"/>
        <v>0.71479915992231147</v>
      </c>
      <c r="Z116">
        <f t="shared" ca="1" si="82"/>
        <v>0.75757607598031629</v>
      </c>
      <c r="AA116">
        <f t="shared" ca="1" si="83"/>
        <v>0.71559505111193911</v>
      </c>
      <c r="AB116">
        <f t="shared" ca="1" si="84"/>
        <v>3.6041674360681664</v>
      </c>
      <c r="AC116">
        <f t="shared" ca="1" si="85"/>
        <v>2.19486966706783</v>
      </c>
      <c r="AD116">
        <f t="shared" ca="1" si="86"/>
        <v>3.1584435896519998</v>
      </c>
      <c r="AE116">
        <f t="shared" ca="1" si="87"/>
        <v>2.0861934979661401</v>
      </c>
      <c r="AF116">
        <f t="shared" ca="1" si="88"/>
        <v>2.3665437817678376</v>
      </c>
      <c r="AG116">
        <f t="shared" ca="1" si="89"/>
        <v>2.6214346552377386</v>
      </c>
      <c r="AH116">
        <f t="shared" ca="1" si="90"/>
        <v>3.2049585984583313</v>
      </c>
      <c r="AI116">
        <f t="shared" ca="1" si="91"/>
        <v>5.3030843383967152</v>
      </c>
      <c r="AJ116">
        <f t="shared" ca="1" si="91"/>
        <v>1.6078600487041612</v>
      </c>
      <c r="AN116" s="4">
        <f t="shared" si="62"/>
        <v>44925</v>
      </c>
      <c r="AO116">
        <f t="shared" si="63"/>
        <v>0</v>
      </c>
      <c r="AP116">
        <f t="shared" si="64"/>
        <v>-2.2761771778512241E-4</v>
      </c>
      <c r="AQ116">
        <f t="shared" si="65"/>
        <v>3.2691220329672532E-3</v>
      </c>
      <c r="AR116">
        <f t="shared" si="66"/>
        <v>-1.9040368082201553E-4</v>
      </c>
      <c r="AS116">
        <f t="shared" si="67"/>
        <v>1.4154607732908886E-2</v>
      </c>
      <c r="AT116">
        <f t="shared" si="68"/>
        <v>3.4566012798102008E-2</v>
      </c>
      <c r="AU116">
        <f t="shared" si="69"/>
        <v>-0.50134035991820092</v>
      </c>
      <c r="AV116">
        <f t="shared" si="70"/>
        <v>7.2203870139730952E-2</v>
      </c>
      <c r="AW116">
        <f t="shared" si="71"/>
        <v>9.2322897688458028E-2</v>
      </c>
      <c r="AX116">
        <f t="shared" si="72"/>
        <v>-6.799058363837851E-2</v>
      </c>
      <c r="AY116">
        <f t="shared" si="73"/>
        <v>-0.18379753602126492</v>
      </c>
      <c r="AZ116">
        <f t="shared" si="74"/>
        <v>-0.17381855740665131</v>
      </c>
      <c r="BA116">
        <f t="shared" si="75"/>
        <v>-0.19792034808119396</v>
      </c>
      <c r="BB116">
        <f t="shared" si="76"/>
        <v>-0.34014481313238143</v>
      </c>
      <c r="BC116">
        <f t="shared" si="76"/>
        <v>1.8328731736350079E-2</v>
      </c>
      <c r="BG116" s="4">
        <v>44925</v>
      </c>
      <c r="BH116">
        <v>7.4999999999978417</v>
      </c>
      <c r="BI116">
        <v>7.7310343713271612</v>
      </c>
      <c r="BJ116">
        <v>7.9850059247321692</v>
      </c>
      <c r="BK116">
        <v>8.0067299988799689</v>
      </c>
      <c r="BL116">
        <v>8.2402397537719736</v>
      </c>
      <c r="BM116">
        <v>8.4827077383990357</v>
      </c>
      <c r="BN116">
        <v>9.4755819124225038</v>
      </c>
      <c r="BO116">
        <v>9.6760298338958162</v>
      </c>
      <c r="BP116">
        <v>10.099911617698076</v>
      </c>
      <c r="BQ116">
        <v>10.455937651195901</v>
      </c>
      <c r="BR116">
        <v>10.746996273153323</v>
      </c>
      <c r="BS116">
        <v>10.854407761051231</v>
      </c>
      <c r="BT116">
        <v>10.959631778455048</v>
      </c>
      <c r="BU116">
        <v>11.836163007609368</v>
      </c>
      <c r="BV116">
        <v>10.381090135485938</v>
      </c>
    </row>
    <row r="117" spans="21:74" x14ac:dyDescent="0.25">
      <c r="U117" s="4">
        <f t="shared" si="77"/>
        <v>44924</v>
      </c>
      <c r="V117">
        <f t="shared" ca="1" si="78"/>
        <v>0.43268761072136297</v>
      </c>
      <c r="W117">
        <f t="shared" ca="1" si="79"/>
        <v>1.4117334393510277</v>
      </c>
      <c r="X117">
        <f t="shared" ca="1" si="80"/>
        <v>0.83553583503549911</v>
      </c>
      <c r="Y117">
        <f t="shared" ca="1" si="81"/>
        <v>0.71480009023190028</v>
      </c>
      <c r="Z117">
        <f t="shared" ca="1" si="82"/>
        <v>0.75719741997630274</v>
      </c>
      <c r="AA117">
        <f t="shared" ca="1" si="83"/>
        <v>0.71192168126274336</v>
      </c>
      <c r="AB117">
        <f t="shared" ca="1" si="84"/>
        <v>3.5676265658863331</v>
      </c>
      <c r="AC117">
        <f t="shared" ca="1" si="85"/>
        <v>2.1948717635723969</v>
      </c>
      <c r="AD117">
        <f t="shared" ca="1" si="86"/>
        <v>3.1923912246723045</v>
      </c>
      <c r="AE117">
        <f t="shared" ca="1" si="87"/>
        <v>2.1188215853577681</v>
      </c>
      <c r="AF117">
        <f t="shared" ca="1" si="88"/>
        <v>2.3634099296233719</v>
      </c>
      <c r="AG117">
        <f t="shared" ca="1" si="89"/>
        <v>2.6245403949230792</v>
      </c>
      <c r="AH117">
        <f t="shared" ca="1" si="90"/>
        <v>3.2028804185409729</v>
      </c>
      <c r="AI117">
        <f t="shared" ca="1" si="91"/>
        <v>5.2742005975180168</v>
      </c>
      <c r="AJ117">
        <f t="shared" ca="1" si="91"/>
        <v>1.6478925864644358</v>
      </c>
      <c r="AN117" s="4">
        <f t="shared" si="62"/>
        <v>44924</v>
      </c>
      <c r="AO117">
        <f t="shared" si="63"/>
        <v>-1.5412014485374215E-3</v>
      </c>
      <c r="AP117">
        <f t="shared" si="64"/>
        <v>-2.2009873823503057E-4</v>
      </c>
      <c r="AQ117">
        <f t="shared" si="65"/>
        <v>3.4428223995019991E-3</v>
      </c>
      <c r="AR117">
        <f t="shared" si="66"/>
        <v>-1.050725560993726E-4</v>
      </c>
      <c r="AS117">
        <f t="shared" si="67"/>
        <v>6.6608674048627137E-3</v>
      </c>
      <c r="AT117">
        <f t="shared" si="68"/>
        <v>6.7064559297058679E-3</v>
      </c>
      <c r="AU117">
        <f t="shared" si="69"/>
        <v>-5.850394831390382E-2</v>
      </c>
      <c r="AV117">
        <f t="shared" si="70"/>
        <v>-3.3749346023958182E-2</v>
      </c>
      <c r="AW117">
        <f t="shared" si="71"/>
        <v>-0.10819376790083268</v>
      </c>
      <c r="AX117">
        <f t="shared" si="72"/>
        <v>8.8944861659669527E-2</v>
      </c>
      <c r="AY117">
        <f t="shared" si="73"/>
        <v>-2.5553620152418688E-2</v>
      </c>
      <c r="AZ117">
        <f t="shared" si="74"/>
        <v>2.9064996063125292E-2</v>
      </c>
      <c r="BA117">
        <f t="shared" si="75"/>
        <v>7.6306888834682951E-3</v>
      </c>
      <c r="BB117">
        <f t="shared" si="76"/>
        <v>3.3324578276205941E-2</v>
      </c>
      <c r="BC117">
        <f t="shared" si="76"/>
        <v>-3.8412055232583953E-3</v>
      </c>
      <c r="BG117" s="4">
        <v>44924</v>
      </c>
      <c r="BH117">
        <v>7.4999999999978417</v>
      </c>
      <c r="BI117">
        <v>7.7312619890449463</v>
      </c>
      <c r="BJ117">
        <v>7.9817368026992019</v>
      </c>
      <c r="BK117">
        <v>8.006920402560791</v>
      </c>
      <c r="BL117">
        <v>8.2260851460390647</v>
      </c>
      <c r="BM117">
        <v>8.4481417256009337</v>
      </c>
      <c r="BN117">
        <v>9.9769222723407047</v>
      </c>
      <c r="BO117">
        <v>9.6038259637560852</v>
      </c>
      <c r="BP117">
        <v>10.007588720009618</v>
      </c>
      <c r="BQ117">
        <v>10.52392823483428</v>
      </c>
      <c r="BR117">
        <v>10.930793809174588</v>
      </c>
      <c r="BS117">
        <v>11.028226318457882</v>
      </c>
      <c r="BT117">
        <v>11.157552126536242</v>
      </c>
      <c r="BU117">
        <v>12.17630782074175</v>
      </c>
      <c r="BV117">
        <v>10.362761403749587</v>
      </c>
    </row>
    <row r="118" spans="21:74" x14ac:dyDescent="0.25">
      <c r="U118" s="4">
        <f t="shared" si="77"/>
        <v>44923</v>
      </c>
      <c r="V118">
        <f t="shared" ca="1" si="78"/>
        <v>0.43267680788409252</v>
      </c>
      <c r="W118">
        <f t="shared" ca="1" si="79"/>
        <v>1.412411933501807</v>
      </c>
      <c r="X118">
        <f t="shared" ca="1" si="80"/>
        <v>0.83784407163189922</v>
      </c>
      <c r="Y118">
        <f t="shared" ca="1" si="81"/>
        <v>0.93269561252832889</v>
      </c>
      <c r="Z118">
        <f t="shared" ca="1" si="82"/>
        <v>0.75710752514381152</v>
      </c>
      <c r="AA118">
        <f t="shared" ca="1" si="83"/>
        <v>0.71160052321393463</v>
      </c>
      <c r="AB118">
        <f t="shared" ca="1" si="84"/>
        <v>3.8634089357120369</v>
      </c>
      <c r="AC118">
        <f t="shared" ca="1" si="85"/>
        <v>2.2876332873892808</v>
      </c>
      <c r="AD118">
        <f t="shared" ca="1" si="86"/>
        <v>3.194195740303758</v>
      </c>
      <c r="AE118">
        <f t="shared" ca="1" si="87"/>
        <v>2.1340562592043137</v>
      </c>
      <c r="AF118">
        <f t="shared" ca="1" si="88"/>
        <v>2.3794891134282854</v>
      </c>
      <c r="AG118">
        <f t="shared" ca="1" si="89"/>
        <v>2.6272941171123296</v>
      </c>
      <c r="AH118">
        <f t="shared" ca="1" si="90"/>
        <v>3.2081114017564172</v>
      </c>
      <c r="AI118">
        <f t="shared" ca="1" si="91"/>
        <v>5.2780881493712988</v>
      </c>
      <c r="AJ118">
        <f t="shared" ca="1" si="91"/>
        <v>1.6515672696957973</v>
      </c>
      <c r="AN118" s="4">
        <f t="shared" si="62"/>
        <v>44923</v>
      </c>
      <c r="AO118">
        <f t="shared" si="63"/>
        <v>1.5412014485374215E-3</v>
      </c>
      <c r="AP118">
        <f t="shared" si="64"/>
        <v>-2.1289475315988682E-4</v>
      </c>
      <c r="AQ118">
        <f t="shared" si="65"/>
        <v>3.1542645972937322E-4</v>
      </c>
      <c r="AR118">
        <f t="shared" si="66"/>
        <v>-2.2213286211325567E-5</v>
      </c>
      <c r="AS118">
        <f t="shared" si="67"/>
        <v>7.0100966960140454E-3</v>
      </c>
      <c r="AT118">
        <f t="shared" si="68"/>
        <v>8.2486192057871222E-3</v>
      </c>
      <c r="AU118">
        <f t="shared" si="69"/>
        <v>0.14894405588821158</v>
      </c>
      <c r="AV118">
        <f t="shared" si="70"/>
        <v>1.9569080600041033E-2</v>
      </c>
      <c r="AW118">
        <f t="shared" si="71"/>
        <v>-0.14780610726217347</v>
      </c>
      <c r="AX118">
        <f t="shared" si="72"/>
        <v>-9.7379906324746912E-2</v>
      </c>
      <c r="AY118">
        <f t="shared" si="73"/>
        <v>-1.0906763397100505E-2</v>
      </c>
      <c r="AZ118">
        <f t="shared" si="74"/>
        <v>-5.2213019577695974E-2</v>
      </c>
      <c r="BA118">
        <f t="shared" si="75"/>
        <v>-5.0607964041917697E-2</v>
      </c>
      <c r="BB118">
        <f t="shared" si="76"/>
        <v>-8.9538868470667055E-2</v>
      </c>
      <c r="BC118">
        <f t="shared" si="76"/>
        <v>-2.1541604017638605E-2</v>
      </c>
      <c r="BG118" s="4">
        <v>44923</v>
      </c>
      <c r="BH118">
        <v>7.5015412014463791</v>
      </c>
      <c r="BI118">
        <v>7.7314820877831814</v>
      </c>
      <c r="BJ118">
        <v>7.9782939802996999</v>
      </c>
      <c r="BK118">
        <v>8.0070254751168903</v>
      </c>
      <c r="BL118">
        <v>8.219424278634202</v>
      </c>
      <c r="BM118">
        <v>8.4414352696712278</v>
      </c>
      <c r="BN118">
        <v>10.035426220654609</v>
      </c>
      <c r="BO118">
        <v>9.6375753097800434</v>
      </c>
      <c r="BP118">
        <v>10.115782487910451</v>
      </c>
      <c r="BQ118">
        <v>10.43498337317461</v>
      </c>
      <c r="BR118">
        <v>10.956347429327007</v>
      </c>
      <c r="BS118">
        <v>10.999161322394757</v>
      </c>
      <c r="BT118">
        <v>11.149921437652774</v>
      </c>
      <c r="BU118">
        <v>12.142983242465544</v>
      </c>
      <c r="BV118">
        <v>10.366602609272846</v>
      </c>
    </row>
    <row r="119" spans="21:74" x14ac:dyDescent="0.25">
      <c r="U119" s="4">
        <f t="shared" si="77"/>
        <v>44922</v>
      </c>
      <c r="V119">
        <f t="shared" ca="1" si="78"/>
        <v>0.43266632726180765</v>
      </c>
      <c r="W119">
        <f t="shared" ca="1" si="79"/>
        <v>1.415092571794073</v>
      </c>
      <c r="X119">
        <f t="shared" ca="1" si="80"/>
        <v>0.83899296401827561</v>
      </c>
      <c r="Y119">
        <f t="shared" ca="1" si="81"/>
        <v>0.93307387813472176</v>
      </c>
      <c r="Z119">
        <f t="shared" ca="1" si="82"/>
        <v>0.75812155615917975</v>
      </c>
      <c r="AA119">
        <f t="shared" ca="1" si="83"/>
        <v>0.71206544612019507</v>
      </c>
      <c r="AB119">
        <f t="shared" ca="1" si="84"/>
        <v>4.0964939481891527</v>
      </c>
      <c r="AC119">
        <f t="shared" ca="1" si="85"/>
        <v>2.28860830366891</v>
      </c>
      <c r="AD119">
        <f t="shared" ca="1" si="86"/>
        <v>3.2082999549921403</v>
      </c>
      <c r="AE119">
        <f t="shared" ca="1" si="87"/>
        <v>2.1425159480025768</v>
      </c>
      <c r="AF119">
        <f t="shared" ca="1" si="88"/>
        <v>2.4308814259806106</v>
      </c>
      <c r="AG119">
        <f t="shared" ca="1" si="89"/>
        <v>2.66761145409171</v>
      </c>
      <c r="AH119">
        <f t="shared" ca="1" si="90"/>
        <v>3.2456215532535984</v>
      </c>
      <c r="AI119">
        <f t="shared" ca="1" si="91"/>
        <v>5.3103219584191255</v>
      </c>
      <c r="AJ119">
        <f t="shared" ca="1" si="91"/>
        <v>1.6915937928588891</v>
      </c>
      <c r="AN119" s="4">
        <f t="shared" si="62"/>
        <v>44922</v>
      </c>
      <c r="AO119">
        <f t="shared" si="63"/>
        <v>0</v>
      </c>
      <c r="AP119">
        <f t="shared" si="64"/>
        <v>-2.0598743799560282E-4</v>
      </c>
      <c r="AQ119">
        <f t="shared" si="65"/>
        <v>3.0300375875036423E-4</v>
      </c>
      <c r="AR119">
        <f t="shared" si="66"/>
        <v>-5.2334501177142556E-6</v>
      </c>
      <c r="AS119">
        <f t="shared" si="67"/>
        <v>7.2953183334334426E-3</v>
      </c>
      <c r="AT119">
        <f t="shared" si="68"/>
        <v>8.5448609086213878E-3</v>
      </c>
      <c r="AU119">
        <f t="shared" si="69"/>
        <v>0.11351294925714406</v>
      </c>
      <c r="AV119">
        <f t="shared" si="70"/>
        <v>-7.3374671930656277E-2</v>
      </c>
      <c r="AW119">
        <f t="shared" si="71"/>
        <v>-9.7777222022235932E-2</v>
      </c>
      <c r="AX119">
        <f t="shared" si="72"/>
        <v>-0.12741995910636739</v>
      </c>
      <c r="AY119">
        <f t="shared" si="73"/>
        <v>-0.10121177154749361</v>
      </c>
      <c r="AZ119">
        <f t="shared" si="74"/>
        <v>-0.16263290309814771</v>
      </c>
      <c r="BA119">
        <f t="shared" si="75"/>
        <v>-0.16654666604909529</v>
      </c>
      <c r="BB119">
        <f t="shared" si="76"/>
        <v>-0.24559929029850913</v>
      </c>
      <c r="BC119">
        <f t="shared" si="76"/>
        <v>-9.8252312815949594E-2</v>
      </c>
      <c r="BG119" s="4">
        <v>44922</v>
      </c>
      <c r="BH119">
        <v>7.4999999999978417</v>
      </c>
      <c r="BI119">
        <v>7.7316949825363412</v>
      </c>
      <c r="BJ119">
        <v>7.9779785538399706</v>
      </c>
      <c r="BK119">
        <v>8.0070476884031017</v>
      </c>
      <c r="BL119">
        <v>8.212414181938188</v>
      </c>
      <c r="BM119">
        <v>8.4331866504654407</v>
      </c>
      <c r="BN119">
        <v>9.886482164766397</v>
      </c>
      <c r="BO119">
        <v>9.6180062291800024</v>
      </c>
      <c r="BP119">
        <v>10.263588595172624</v>
      </c>
      <c r="BQ119">
        <v>10.532363279499357</v>
      </c>
      <c r="BR119">
        <v>10.967254192724107</v>
      </c>
      <c r="BS119">
        <v>11.051374341972453</v>
      </c>
      <c r="BT119">
        <v>11.200529401694691</v>
      </c>
      <c r="BU119">
        <v>12.232522110936211</v>
      </c>
      <c r="BV119">
        <v>10.388144213290484</v>
      </c>
    </row>
    <row r="120" spans="21:74" x14ac:dyDescent="0.25">
      <c r="U120" s="4">
        <f t="shared" si="77"/>
        <v>44921</v>
      </c>
      <c r="V120">
        <f t="shared" ca="1" si="78"/>
        <v>0.43267680788409252</v>
      </c>
      <c r="W120">
        <f t="shared" ca="1" si="79"/>
        <v>1.415267252114955</v>
      </c>
      <c r="X120">
        <f t="shared" ca="1" si="80"/>
        <v>0.83908188361040026</v>
      </c>
      <c r="Y120">
        <f t="shared" ca="1" si="81"/>
        <v>0.93312675650827437</v>
      </c>
      <c r="Z120">
        <f t="shared" ca="1" si="82"/>
        <v>0.75806204888678019</v>
      </c>
      <c r="AA120">
        <f t="shared" ca="1" si="83"/>
        <v>0.71278065795350853</v>
      </c>
      <c r="AB120">
        <f t="shared" ca="1" si="84"/>
        <v>4.2168411556683463</v>
      </c>
      <c r="AC120">
        <f t="shared" ca="1" si="85"/>
        <v>2.2845131299636039</v>
      </c>
      <c r="AD120">
        <f t="shared" ca="1" si="86"/>
        <v>3.3851268389473308</v>
      </c>
      <c r="AE120">
        <f t="shared" ca="1" si="87"/>
        <v>2.1275058015820325</v>
      </c>
      <c r="AF120">
        <f t="shared" ca="1" si="88"/>
        <v>2.7091379348555638</v>
      </c>
      <c r="AG120">
        <f t="shared" ca="1" si="89"/>
        <v>2.6489731124878508</v>
      </c>
      <c r="AH120">
        <f t="shared" ca="1" si="90"/>
        <v>3.2721601637047413</v>
      </c>
      <c r="AI120">
        <f t="shared" ca="1" si="91"/>
        <v>5.3205218285583014</v>
      </c>
      <c r="AJ120">
        <f t="shared" ca="1" si="91"/>
        <v>1.7123398246690793</v>
      </c>
      <c r="AN120" s="4">
        <f t="shared" si="62"/>
        <v>44921</v>
      </c>
      <c r="AO120">
        <f t="shared" si="63"/>
        <v>0</v>
      </c>
      <c r="AP120">
        <f t="shared" si="64"/>
        <v>4.1975520053916249E-2</v>
      </c>
      <c r="AQ120">
        <f t="shared" si="65"/>
        <v>1.9033762348352745E-2</v>
      </c>
      <c r="AR120">
        <f t="shared" si="66"/>
        <v>6.9951805170553882E-4</v>
      </c>
      <c r="AS120">
        <f t="shared" si="67"/>
        <v>1.3562284145098857E-2</v>
      </c>
      <c r="AT120">
        <f t="shared" si="68"/>
        <v>1.4641337766702733E-2</v>
      </c>
      <c r="AU120">
        <f t="shared" si="69"/>
        <v>3.5965781481683834E-2</v>
      </c>
      <c r="AV120">
        <f t="shared" si="70"/>
        <v>-8.3986014536185039E-2</v>
      </c>
      <c r="AW120">
        <f t="shared" si="71"/>
        <v>-0.1001277628206072</v>
      </c>
      <c r="AX120">
        <f t="shared" si="72"/>
        <v>-9.2403046365484798E-2</v>
      </c>
      <c r="AY120">
        <f t="shared" si="73"/>
        <v>1.3374008325595099E-2</v>
      </c>
      <c r="AZ120">
        <f t="shared" si="74"/>
        <v>2.9147280270471754E-3</v>
      </c>
      <c r="BA120">
        <f t="shared" si="75"/>
        <v>6.2198899957177645E-3</v>
      </c>
      <c r="BB120">
        <f t="shared" si="76"/>
        <v>5.8644499821845386E-2</v>
      </c>
      <c r="BC120">
        <f t="shared" si="76"/>
        <v>-7.9145403828295713E-2</v>
      </c>
      <c r="BG120" s="4">
        <v>44921</v>
      </c>
      <c r="BH120">
        <v>7.4999999999978417</v>
      </c>
      <c r="BI120">
        <v>7.7319009699743368</v>
      </c>
      <c r="BJ120">
        <v>7.9776755500812202</v>
      </c>
      <c r="BK120">
        <v>8.0070529218532194</v>
      </c>
      <c r="BL120">
        <v>8.2051188636047545</v>
      </c>
      <c r="BM120">
        <v>8.4246417895568193</v>
      </c>
      <c r="BN120">
        <v>9.7729692155092529</v>
      </c>
      <c r="BO120">
        <v>9.6913809011106586</v>
      </c>
      <c r="BP120">
        <v>10.36136581719486</v>
      </c>
      <c r="BQ120">
        <v>10.659783238605725</v>
      </c>
      <c r="BR120">
        <v>11.068465964271601</v>
      </c>
      <c r="BS120">
        <v>11.214007245070601</v>
      </c>
      <c r="BT120">
        <v>11.367076067743787</v>
      </c>
      <c r="BU120">
        <v>12.47812140123472</v>
      </c>
      <c r="BV120">
        <v>10.486396526106434</v>
      </c>
    </row>
    <row r="121" spans="21:74" x14ac:dyDescent="0.25">
      <c r="U121" s="4">
        <f t="shared" si="77"/>
        <v>44918</v>
      </c>
      <c r="V121">
        <f t="shared" ca="1" si="78"/>
        <v>0.43268761072136297</v>
      </c>
      <c r="W121">
        <f t="shared" ca="1" si="79"/>
        <v>1.4127727661161145</v>
      </c>
      <c r="X121">
        <f t="shared" ca="1" si="80"/>
        <v>0.83845840157215434</v>
      </c>
      <c r="Y121">
        <f t="shared" ca="1" si="81"/>
        <v>0.93319443899249366</v>
      </c>
      <c r="Z121">
        <f t="shared" ca="1" si="82"/>
        <v>0.75766149030315644</v>
      </c>
      <c r="AA121">
        <f t="shared" ca="1" si="83"/>
        <v>0.71194451983894358</v>
      </c>
      <c r="AB121">
        <f t="shared" ca="1" si="84"/>
        <v>4.2636930008165974</v>
      </c>
      <c r="AC121">
        <f t="shared" ca="1" si="85"/>
        <v>2.6088663255888962</v>
      </c>
      <c r="AD121">
        <f t="shared" ca="1" si="86"/>
        <v>3.7833449930161938</v>
      </c>
      <c r="AE121">
        <f t="shared" ca="1" si="87"/>
        <v>2.4740565990307659</v>
      </c>
      <c r="AF121">
        <f t="shared" ca="1" si="88"/>
        <v>2.7301970148054946</v>
      </c>
      <c r="AG121">
        <f t="shared" ca="1" si="89"/>
        <v>2.64899579264398</v>
      </c>
      <c r="AH121">
        <f t="shared" ca="1" si="90"/>
        <v>3.2884580812970983</v>
      </c>
      <c r="AI121">
        <f t="shared" ca="1" si="91"/>
        <v>5.3746922379490139</v>
      </c>
      <c r="AJ121">
        <f t="shared" ca="1" si="91"/>
        <v>1.7157179486871701</v>
      </c>
      <c r="AN121" s="4">
        <f t="shared" si="62"/>
        <v>44918</v>
      </c>
      <c r="AO121">
        <f t="shared" si="63"/>
        <v>0</v>
      </c>
      <c r="AP121">
        <f t="shared" si="64"/>
        <v>4.9357901957369776E-2</v>
      </c>
      <c r="AQ121">
        <f t="shared" si="65"/>
        <v>4.3846021134941182E-3</v>
      </c>
      <c r="AR121">
        <f t="shared" si="66"/>
        <v>3.6713791762288395E-4</v>
      </c>
      <c r="AS121">
        <f t="shared" si="67"/>
        <v>1.8238322487006187E-2</v>
      </c>
      <c r="AT121">
        <f t="shared" si="68"/>
        <v>1.9694866370249642E-2</v>
      </c>
      <c r="AU121">
        <f t="shared" si="69"/>
        <v>0.10858318902164932</v>
      </c>
      <c r="AV121">
        <f t="shared" si="70"/>
        <v>-0.17994762184769719</v>
      </c>
      <c r="AW121">
        <f t="shared" si="71"/>
        <v>-0.13618011197125313</v>
      </c>
      <c r="AX121">
        <f t="shared" si="72"/>
        <v>-9.9347638020997664E-2</v>
      </c>
      <c r="AY121">
        <f t="shared" si="73"/>
        <v>-0.1140188667852815</v>
      </c>
      <c r="AZ121">
        <f t="shared" si="74"/>
        <v>-0.17440422596285821</v>
      </c>
      <c r="BA121">
        <f t="shared" si="75"/>
        <v>-0.18222709095527811</v>
      </c>
      <c r="BB121">
        <f t="shared" si="76"/>
        <v>-0.28948040247389528</v>
      </c>
      <c r="BC121">
        <f t="shared" si="76"/>
        <v>-6.1459011937925467E-2</v>
      </c>
      <c r="BG121" s="4">
        <v>44918</v>
      </c>
      <c r="BH121">
        <v>7.4999999999978417</v>
      </c>
      <c r="BI121">
        <v>7.6899254499204206</v>
      </c>
      <c r="BJ121">
        <v>7.9586417877328675</v>
      </c>
      <c r="BK121">
        <v>8.0063534038015138</v>
      </c>
      <c r="BL121">
        <v>8.1915565794596557</v>
      </c>
      <c r="BM121">
        <v>8.4100004517901166</v>
      </c>
      <c r="BN121">
        <v>9.7370034340275691</v>
      </c>
      <c r="BO121">
        <v>9.7753669156468437</v>
      </c>
      <c r="BP121">
        <v>10.461493580015468</v>
      </c>
      <c r="BQ121">
        <v>10.752186284971209</v>
      </c>
      <c r="BR121">
        <v>11.055091955946006</v>
      </c>
      <c r="BS121">
        <v>11.211092517043554</v>
      </c>
      <c r="BT121">
        <v>11.360856177748069</v>
      </c>
      <c r="BU121">
        <v>12.419476901412875</v>
      </c>
      <c r="BV121">
        <v>10.56554192993473</v>
      </c>
    </row>
    <row r="122" spans="21:74" x14ac:dyDescent="0.25">
      <c r="U122" s="4">
        <f t="shared" si="77"/>
        <v>44917</v>
      </c>
      <c r="V122">
        <f t="shared" ca="1" si="78"/>
        <v>0.43268761072136297</v>
      </c>
      <c r="W122">
        <f t="shared" ca="1" si="79"/>
        <v>1.4971736072739885</v>
      </c>
      <c r="X122">
        <f t="shared" ca="1" si="80"/>
        <v>1.1005976824458203</v>
      </c>
      <c r="Y122">
        <f t="shared" ca="1" si="81"/>
        <v>0.976910011920199</v>
      </c>
      <c r="Z122">
        <f t="shared" ca="1" si="82"/>
        <v>0.75724634402687852</v>
      </c>
      <c r="AA122">
        <f t="shared" ca="1" si="83"/>
        <v>0.71084557031603668</v>
      </c>
      <c r="AB122">
        <f t="shared" ca="1" si="84"/>
        <v>4.2598719587351628</v>
      </c>
      <c r="AC122">
        <f t="shared" ca="1" si="85"/>
        <v>2.6555965473380847</v>
      </c>
      <c r="AD122">
        <f t="shared" ca="1" si="86"/>
        <v>3.8965023473164973</v>
      </c>
      <c r="AE122">
        <f t="shared" ca="1" si="87"/>
        <v>2.5744357225673289</v>
      </c>
      <c r="AF122">
        <f t="shared" ca="1" si="88"/>
        <v>2.719261021520905</v>
      </c>
      <c r="AG122">
        <f t="shared" ca="1" si="89"/>
        <v>2.6258386246399255</v>
      </c>
      <c r="AH122">
        <f t="shared" ca="1" si="90"/>
        <v>3.2662818867580117</v>
      </c>
      <c r="AI122">
        <f t="shared" ca="1" si="91"/>
        <v>5.3426861367846907</v>
      </c>
      <c r="AJ122">
        <f t="shared" ca="1" si="91"/>
        <v>1.7187665148553788</v>
      </c>
      <c r="AN122" s="4">
        <f t="shared" si="62"/>
        <v>44917</v>
      </c>
      <c r="AO122">
        <f t="shared" si="63"/>
        <v>-1.5412014485374215E-3</v>
      </c>
      <c r="AP122">
        <f t="shared" si="64"/>
        <v>1.5218799976346453E-2</v>
      </c>
      <c r="AQ122">
        <f t="shared" si="65"/>
        <v>4.524752820977973E-3</v>
      </c>
      <c r="AR122">
        <f t="shared" si="66"/>
        <v>4.3970191898523581E-4</v>
      </c>
      <c r="AS122">
        <f t="shared" si="67"/>
        <v>8.5816682715567083E-3</v>
      </c>
      <c r="AT122">
        <f t="shared" si="68"/>
        <v>8.6052157497462645E-3</v>
      </c>
      <c r="AU122">
        <f t="shared" si="69"/>
        <v>-5.1343159639349878E-2</v>
      </c>
      <c r="AV122">
        <f t="shared" si="70"/>
        <v>-7.3250867920316765E-2</v>
      </c>
      <c r="AW122">
        <f t="shared" si="71"/>
        <v>-0.11916422793545323</v>
      </c>
      <c r="AX122">
        <f t="shared" si="72"/>
        <v>-9.1213198079920232E-2</v>
      </c>
      <c r="AY122">
        <f t="shared" si="73"/>
        <v>9.8884959366163372E-3</v>
      </c>
      <c r="AZ122">
        <f t="shared" si="74"/>
        <v>1.7119623196874656E-2</v>
      </c>
      <c r="BA122">
        <f t="shared" si="75"/>
        <v>5.2364221766829644E-3</v>
      </c>
      <c r="BB122">
        <f t="shared" si="76"/>
        <v>4.6490635377981704E-2</v>
      </c>
      <c r="BC122">
        <f t="shared" si="76"/>
        <v>-2.225599905090192E-2</v>
      </c>
      <c r="BG122" s="4">
        <v>44917</v>
      </c>
      <c r="BH122">
        <v>7.4999999999978417</v>
      </c>
      <c r="BI122">
        <v>7.6405675479630508</v>
      </c>
      <c r="BJ122">
        <v>7.9542571856193733</v>
      </c>
      <c r="BK122">
        <v>8.005986265883891</v>
      </c>
      <c r="BL122">
        <v>8.1733182569726495</v>
      </c>
      <c r="BM122">
        <v>8.3903055854198669</v>
      </c>
      <c r="BN122">
        <v>9.6284202450059198</v>
      </c>
      <c r="BO122">
        <v>9.9553145374945409</v>
      </c>
      <c r="BP122">
        <v>10.597673691986721</v>
      </c>
      <c r="BQ122">
        <v>10.851533922992207</v>
      </c>
      <c r="BR122">
        <v>11.169110822731287</v>
      </c>
      <c r="BS122">
        <v>11.385496743006412</v>
      </c>
      <c r="BT122">
        <v>11.543083268703347</v>
      </c>
      <c r="BU122">
        <v>12.70895730388677</v>
      </c>
      <c r="BV122">
        <v>10.627000941872655</v>
      </c>
    </row>
    <row r="123" spans="21:74" x14ac:dyDescent="0.25">
      <c r="U123" s="4">
        <f t="shared" si="77"/>
        <v>44916</v>
      </c>
      <c r="V123">
        <f t="shared" ca="1" si="78"/>
        <v>0.43267680788409252</v>
      </c>
      <c r="W123">
        <f t="shared" ca="1" si="79"/>
        <v>1.4969640866138092</v>
      </c>
      <c r="X123">
        <f t="shared" ca="1" si="80"/>
        <v>1.1006704198079922</v>
      </c>
      <c r="Y123">
        <f t="shared" ca="1" si="81"/>
        <v>0.97692167464061164</v>
      </c>
      <c r="Z123">
        <f t="shared" ca="1" si="82"/>
        <v>0.75705187058352597</v>
      </c>
      <c r="AA123">
        <f t="shared" ca="1" si="83"/>
        <v>0.71089669414014445</v>
      </c>
      <c r="AB123">
        <f t="shared" ca="1" si="84"/>
        <v>4.3813538514337083</v>
      </c>
      <c r="AC123">
        <f t="shared" ca="1" si="85"/>
        <v>2.7051323868199244</v>
      </c>
      <c r="AD123">
        <f t="shared" ca="1" si="86"/>
        <v>4.0385354951831456</v>
      </c>
      <c r="AE123">
        <f t="shared" ca="1" si="87"/>
        <v>2.7151039211926444</v>
      </c>
      <c r="AF123">
        <f t="shared" ca="1" si="88"/>
        <v>2.7764063416408358</v>
      </c>
      <c r="AG123">
        <f t="shared" ca="1" si="89"/>
        <v>2.7178797292623558</v>
      </c>
      <c r="AH123">
        <f t="shared" ca="1" si="90"/>
        <v>3.3400227693477933</v>
      </c>
      <c r="AI123">
        <f t="shared" ca="1" si="91"/>
        <v>5.4026450871837737</v>
      </c>
      <c r="AJ123">
        <f t="shared" ca="1" si="91"/>
        <v>1.8409864474727484</v>
      </c>
      <c r="AN123" s="4">
        <f t="shared" si="62"/>
        <v>44916</v>
      </c>
      <c r="AO123">
        <f t="shared" si="63"/>
        <v>1.5412014485374215E-3</v>
      </c>
      <c r="AP123">
        <f t="shared" si="64"/>
        <v>-2.9661402944913817E-4</v>
      </c>
      <c r="AQ123">
        <f t="shared" si="65"/>
        <v>3.6119889479380163E-4</v>
      </c>
      <c r="AR123">
        <f t="shared" si="66"/>
        <v>5.1210380347477269E-4</v>
      </c>
      <c r="AS123">
        <f t="shared" si="67"/>
        <v>8.8018891465360127E-3</v>
      </c>
      <c r="AT123">
        <f t="shared" si="68"/>
        <v>8.183231544613534E-3</v>
      </c>
      <c r="AU123">
        <f t="shared" si="69"/>
        <v>-0.10275644029609232</v>
      </c>
      <c r="AV123">
        <f t="shared" si="70"/>
        <v>0.14076908287992751</v>
      </c>
      <c r="AW123">
        <f t="shared" si="71"/>
        <v>0.17328957858964245</v>
      </c>
      <c r="AX123">
        <f t="shared" si="72"/>
        <v>0.12132020571464786</v>
      </c>
      <c r="AY123">
        <f t="shared" si="73"/>
        <v>-0.10177033420109005</v>
      </c>
      <c r="AZ123">
        <f t="shared" si="74"/>
        <v>-7.0691274953958327E-2</v>
      </c>
      <c r="BA123">
        <f t="shared" si="75"/>
        <v>-9.7504898730209177E-2</v>
      </c>
      <c r="BB123">
        <f t="shared" si="76"/>
        <v>-0.21551424480107784</v>
      </c>
      <c r="BC123">
        <f t="shared" si="76"/>
        <v>-1.058517423926375E-2</v>
      </c>
      <c r="BG123" s="4">
        <v>44916</v>
      </c>
      <c r="BH123">
        <v>7.5015412014463791</v>
      </c>
      <c r="BI123">
        <v>7.6253487479867044</v>
      </c>
      <c r="BJ123">
        <v>7.9497324327983954</v>
      </c>
      <c r="BK123">
        <v>8.0055465639649057</v>
      </c>
      <c r="BL123">
        <v>8.1647365887010928</v>
      </c>
      <c r="BM123">
        <v>8.3817003696701207</v>
      </c>
      <c r="BN123">
        <v>9.6797634046452696</v>
      </c>
      <c r="BO123">
        <v>10.028565405414858</v>
      </c>
      <c r="BP123">
        <v>10.716837919922174</v>
      </c>
      <c r="BQ123">
        <v>10.942747121072127</v>
      </c>
      <c r="BR123">
        <v>11.159222326794671</v>
      </c>
      <c r="BS123">
        <v>11.368377119809537</v>
      </c>
      <c r="BT123">
        <v>11.537846846526664</v>
      </c>
      <c r="BU123">
        <v>12.662466668508788</v>
      </c>
      <c r="BV123">
        <v>10.649256940923557</v>
      </c>
    </row>
    <row r="124" spans="21:74" x14ac:dyDescent="0.25">
      <c r="U124" s="4">
        <f t="shared" si="77"/>
        <v>44915</v>
      </c>
      <c r="V124">
        <f t="shared" ca="1" si="78"/>
        <v>0.43266632726180759</v>
      </c>
      <c r="W124">
        <f t="shared" ca="1" si="79"/>
        <v>1.4969580168981784</v>
      </c>
      <c r="X124">
        <f t="shared" ca="1" si="80"/>
        <v>1.1006536734204042</v>
      </c>
      <c r="Y124">
        <f t="shared" ca="1" si="81"/>
        <v>0.97914668343801015</v>
      </c>
      <c r="Z124">
        <f t="shared" ca="1" si="82"/>
        <v>0.75858665689502847</v>
      </c>
      <c r="AA124">
        <f t="shared" ca="1" si="83"/>
        <v>0.71145505396315789</v>
      </c>
      <c r="AB124">
        <f t="shared" ca="1" si="84"/>
        <v>4.4931787258691891</v>
      </c>
      <c r="AC124">
        <f t="shared" ca="1" si="85"/>
        <v>2.6930559492063906</v>
      </c>
      <c r="AD124">
        <f t="shared" ca="1" si="86"/>
        <v>4.0471037400452863</v>
      </c>
      <c r="AE124">
        <f t="shared" ca="1" si="87"/>
        <v>2.7089780112916966</v>
      </c>
      <c r="AF124">
        <f t="shared" ca="1" si="88"/>
        <v>2.7673058540375788</v>
      </c>
      <c r="AG124">
        <f t="shared" ca="1" si="89"/>
        <v>2.7165293767950849</v>
      </c>
      <c r="AH124">
        <f t="shared" ca="1" si="90"/>
        <v>3.3417099034489657</v>
      </c>
      <c r="AI124">
        <f t="shared" ca="1" si="91"/>
        <v>5.4061354635681163</v>
      </c>
      <c r="AJ124">
        <f t="shared" ca="1" si="91"/>
        <v>1.8411770307199844</v>
      </c>
      <c r="AN124" s="4">
        <f t="shared" si="62"/>
        <v>44915</v>
      </c>
      <c r="AO124">
        <f t="shared" si="63"/>
        <v>0</v>
      </c>
      <c r="AP124">
        <f t="shared" si="64"/>
        <v>-2.8808703678162573E-4</v>
      </c>
      <c r="AQ124">
        <f t="shared" si="65"/>
        <v>3.4939403392719726E-4</v>
      </c>
      <c r="AR124">
        <f t="shared" si="66"/>
        <v>2.9489580786190572E-6</v>
      </c>
      <c r="AS124">
        <f t="shared" si="67"/>
        <v>9.1170274219010139E-3</v>
      </c>
      <c r="AT124">
        <f t="shared" si="68"/>
        <v>9.5381434673793564E-3</v>
      </c>
      <c r="AU124">
        <f t="shared" si="69"/>
        <v>8.0190782207090194E-2</v>
      </c>
      <c r="AV124">
        <f t="shared" si="70"/>
        <v>-4.9499785261435392E-3</v>
      </c>
      <c r="AW124">
        <f t="shared" si="71"/>
        <v>-2.1060571969156783E-2</v>
      </c>
      <c r="AX124">
        <f t="shared" si="72"/>
        <v>-1.1527952891832172E-2</v>
      </c>
      <c r="AY124">
        <f t="shared" si="73"/>
        <v>3.8923576674987359E-2</v>
      </c>
      <c r="AZ124">
        <f t="shared" si="74"/>
        <v>2.0594691250485297E-2</v>
      </c>
      <c r="BA124">
        <f t="shared" si="75"/>
        <v>4.4843443010922357E-2</v>
      </c>
      <c r="BB124">
        <f t="shared" si="76"/>
        <v>7.8624293639622422E-2</v>
      </c>
      <c r="BC124">
        <f t="shared" si="76"/>
        <v>2.2394853583440621E-2</v>
      </c>
      <c r="BG124" s="4">
        <v>44915</v>
      </c>
      <c r="BH124">
        <v>7.4999999999978417</v>
      </c>
      <c r="BI124">
        <v>7.6256453620161535</v>
      </c>
      <c r="BJ124">
        <v>7.9493712339036016</v>
      </c>
      <c r="BK124">
        <v>8.0050344601614309</v>
      </c>
      <c r="BL124">
        <v>8.1559346995545567</v>
      </c>
      <c r="BM124">
        <v>8.3735171381255071</v>
      </c>
      <c r="BN124">
        <v>9.782519844941362</v>
      </c>
      <c r="BO124">
        <v>9.8877963225349301</v>
      </c>
      <c r="BP124">
        <v>10.543548341332531</v>
      </c>
      <c r="BQ124">
        <v>10.821426915357479</v>
      </c>
      <c r="BR124">
        <v>11.260992660995761</v>
      </c>
      <c r="BS124">
        <v>11.439068394763495</v>
      </c>
      <c r="BT124">
        <v>11.635351745256873</v>
      </c>
      <c r="BU124">
        <v>12.877980913309866</v>
      </c>
      <c r="BV124">
        <v>10.659842115162821</v>
      </c>
    </row>
    <row r="125" spans="21:74" x14ac:dyDescent="0.25">
      <c r="U125" s="4">
        <f t="shared" si="77"/>
        <v>44914</v>
      </c>
      <c r="V125">
        <f t="shared" ca="1" si="78"/>
        <v>0.61389385660108842</v>
      </c>
      <c r="W125">
        <f t="shared" ca="1" si="79"/>
        <v>1.5226920689881516</v>
      </c>
      <c r="X125">
        <f t="shared" ca="1" si="80"/>
        <v>1.2160920454584951</v>
      </c>
      <c r="Y125">
        <f t="shared" ca="1" si="81"/>
        <v>0.98123758656564652</v>
      </c>
      <c r="Z125">
        <f t="shared" ca="1" si="82"/>
        <v>0.75843421060201388</v>
      </c>
      <c r="AA125">
        <f t="shared" ca="1" si="83"/>
        <v>0.71292702895961324</v>
      </c>
      <c r="AB125">
        <f t="shared" ca="1" si="84"/>
        <v>4.6105437473140842</v>
      </c>
      <c r="AC125">
        <f t="shared" ca="1" si="85"/>
        <v>2.6935036127859533</v>
      </c>
      <c r="AD125">
        <f t="shared" ca="1" si="86"/>
        <v>4.0466347911176408</v>
      </c>
      <c r="AE125">
        <f t="shared" ca="1" si="87"/>
        <v>2.720879224114968</v>
      </c>
      <c r="AF125">
        <f t="shared" ca="1" si="88"/>
        <v>2.8784133117021677</v>
      </c>
      <c r="AG125">
        <f t="shared" ca="1" si="89"/>
        <v>2.7165411429297954</v>
      </c>
      <c r="AH125">
        <f t="shared" ca="1" si="90"/>
        <v>3.3501526768299947</v>
      </c>
      <c r="AI125">
        <f t="shared" ca="1" si="91"/>
        <v>5.4068908857944695</v>
      </c>
      <c r="AJ125">
        <f t="shared" ca="1" si="91"/>
        <v>1.8607030582223054</v>
      </c>
      <c r="AN125" s="4">
        <f t="shared" si="62"/>
        <v>44914</v>
      </c>
      <c r="AO125">
        <f t="shared" si="63"/>
        <v>-8.1046280797636427E-12</v>
      </c>
      <c r="AP125">
        <f t="shared" si="64"/>
        <v>7.6061081135558872E-2</v>
      </c>
      <c r="AQ125">
        <f t="shared" si="65"/>
        <v>2.8373293662231625E-2</v>
      </c>
      <c r="AR125">
        <f t="shared" si="66"/>
        <v>2.8791424530041354E-3</v>
      </c>
      <c r="AS125">
        <f t="shared" si="67"/>
        <v>1.8648697431066452E-2</v>
      </c>
      <c r="AT125">
        <f t="shared" si="68"/>
        <v>4.8062084103571934E-2</v>
      </c>
      <c r="AU125">
        <f t="shared" si="69"/>
        <v>0.49313009604730063</v>
      </c>
      <c r="AV125">
        <f t="shared" si="70"/>
        <v>-0.3371526919613288</v>
      </c>
      <c r="AW125">
        <f t="shared" si="71"/>
        <v>-0.22710223807176355</v>
      </c>
      <c r="AX125">
        <f t="shared" si="72"/>
        <v>5.7149770721363069E-3</v>
      </c>
      <c r="AY125">
        <f t="shared" si="73"/>
        <v>-6.0742853579753842E-2</v>
      </c>
      <c r="AZ125">
        <f t="shared" si="74"/>
        <v>-3.494930959857534E-2</v>
      </c>
      <c r="BA125">
        <f t="shared" si="75"/>
        <v>-5.996104870642327E-2</v>
      </c>
      <c r="BB125">
        <f t="shared" si="76"/>
        <v>-4.1270294390827189E-2</v>
      </c>
      <c r="BC125">
        <f t="shared" si="76"/>
        <v>-0.11523939121320659</v>
      </c>
      <c r="BG125" s="4">
        <v>44914</v>
      </c>
      <c r="BH125">
        <v>7.4999999999978417</v>
      </c>
      <c r="BI125">
        <v>7.6259334490529351</v>
      </c>
      <c r="BJ125">
        <v>7.9490218398696744</v>
      </c>
      <c r="BK125">
        <v>8.0050315112033523</v>
      </c>
      <c r="BL125">
        <v>8.1468176721326557</v>
      </c>
      <c r="BM125">
        <v>8.3639789946581278</v>
      </c>
      <c r="BN125">
        <v>9.7023290627342718</v>
      </c>
      <c r="BO125">
        <v>9.8927463010610737</v>
      </c>
      <c r="BP125">
        <v>10.564608913301688</v>
      </c>
      <c r="BQ125">
        <v>10.832954868249312</v>
      </c>
      <c r="BR125">
        <v>11.222069084320774</v>
      </c>
      <c r="BS125">
        <v>11.41847370351301</v>
      </c>
      <c r="BT125">
        <v>11.590508302245951</v>
      </c>
      <c r="BU125">
        <v>12.799356619670244</v>
      </c>
      <c r="BV125">
        <v>10.63744726157938</v>
      </c>
    </row>
    <row r="126" spans="21:74" x14ac:dyDescent="0.25">
      <c r="U126" s="4">
        <f t="shared" si="77"/>
        <v>44911</v>
      </c>
      <c r="V126">
        <f t="shared" ca="1" si="78"/>
        <v>0.62514402570764072</v>
      </c>
      <c r="W126">
        <f t="shared" ca="1" si="79"/>
        <v>1.5160466604795351</v>
      </c>
      <c r="X126">
        <f t="shared" ca="1" si="80"/>
        <v>1.2150440626723615</v>
      </c>
      <c r="Y126">
        <f t="shared" ca="1" si="81"/>
        <v>0.98121415902940323</v>
      </c>
      <c r="Z126">
        <f t="shared" ca="1" si="82"/>
        <v>0.75765451002624962</v>
      </c>
      <c r="AA126">
        <f t="shared" ca="1" si="83"/>
        <v>0.70596964448228372</v>
      </c>
      <c r="AB126">
        <f t="shared" ca="1" si="84"/>
        <v>4.5382275559580378</v>
      </c>
      <c r="AC126">
        <f t="shared" ca="1" si="85"/>
        <v>2.613222786083242</v>
      </c>
      <c r="AD126">
        <f t="shared" ca="1" si="86"/>
        <v>4.0231389654224277</v>
      </c>
      <c r="AE126">
        <f t="shared" ca="1" si="87"/>
        <v>2.7243904118848219</v>
      </c>
      <c r="AF126">
        <f t="shared" ca="1" si="88"/>
        <v>2.8845643271277823</v>
      </c>
      <c r="AG126">
        <f t="shared" ca="1" si="89"/>
        <v>2.7183547963126924</v>
      </c>
      <c r="AH126">
        <f t="shared" ca="1" si="90"/>
        <v>3.3555148865556759</v>
      </c>
      <c r="AI126">
        <f t="shared" ca="1" si="91"/>
        <v>5.416836726344151</v>
      </c>
      <c r="AJ126">
        <f t="shared" ca="1" si="91"/>
        <v>1.8461134457314567</v>
      </c>
      <c r="AN126" s="4">
        <f t="shared" si="62"/>
        <v>44911</v>
      </c>
      <c r="AO126">
        <f t="shared" si="63"/>
        <v>2.1072034401381501E-2</v>
      </c>
      <c r="AP126">
        <f t="shared" si="64"/>
        <v>-5.7284232125809353E-2</v>
      </c>
      <c r="AQ126">
        <f t="shared" si="65"/>
        <v>5.2755852329777753E-2</v>
      </c>
      <c r="AR126">
        <f t="shared" si="66"/>
        <v>4.9709388638685681E-3</v>
      </c>
      <c r="AS126">
        <f t="shared" si="67"/>
        <v>2.0060367458276218E-2</v>
      </c>
      <c r="AT126">
        <f t="shared" si="68"/>
        <v>7.347335862608162E-3</v>
      </c>
      <c r="AU126">
        <f t="shared" si="69"/>
        <v>1.7838754275079083E-3</v>
      </c>
      <c r="AV126">
        <f t="shared" si="70"/>
        <v>2.261038743245436E-2</v>
      </c>
      <c r="AW126">
        <f t="shared" si="71"/>
        <v>3.1581489980283095E-2</v>
      </c>
      <c r="AX126">
        <f t="shared" si="72"/>
        <v>4.0590272435302666E-2</v>
      </c>
      <c r="AY126">
        <f t="shared" si="73"/>
        <v>1.7236320942304317E-2</v>
      </c>
      <c r="AZ126">
        <f t="shared" si="74"/>
        <v>-7.8109569002045021E-3</v>
      </c>
      <c r="BA126">
        <f t="shared" si="75"/>
        <v>-3.1764083052721048E-4</v>
      </c>
      <c r="BB126">
        <f t="shared" si="76"/>
        <v>-3.9392768145241064E-2</v>
      </c>
      <c r="BC126">
        <f t="shared" si="76"/>
        <v>7.4599079839821059E-2</v>
      </c>
      <c r="BG126" s="4">
        <v>44911</v>
      </c>
      <c r="BH126">
        <v>7.5000000000059464</v>
      </c>
      <c r="BI126">
        <v>7.5498723679173763</v>
      </c>
      <c r="BJ126">
        <v>7.9206485462074427</v>
      </c>
      <c r="BK126">
        <v>8.0021523687503482</v>
      </c>
      <c r="BL126">
        <v>8.1281689747015893</v>
      </c>
      <c r="BM126">
        <v>8.3159169105545558</v>
      </c>
      <c r="BN126">
        <v>9.2091989666869711</v>
      </c>
      <c r="BO126">
        <v>10.229898993022402</v>
      </c>
      <c r="BP126">
        <v>10.791711151373452</v>
      </c>
      <c r="BQ126">
        <v>10.827239891177175</v>
      </c>
      <c r="BR126">
        <v>11.282811937900528</v>
      </c>
      <c r="BS126">
        <v>11.453423013111586</v>
      </c>
      <c r="BT126">
        <v>11.650469350952374</v>
      </c>
      <c r="BU126">
        <v>12.840626914061071</v>
      </c>
      <c r="BV126">
        <v>10.752686652792587</v>
      </c>
    </row>
    <row r="127" spans="21:74" x14ac:dyDescent="0.25">
      <c r="U127" s="4">
        <f t="shared" si="77"/>
        <v>44910</v>
      </c>
      <c r="V127">
        <f t="shared" ca="1" si="78"/>
        <v>0.62729323209419474</v>
      </c>
      <c r="W127">
        <f t="shared" ca="1" si="79"/>
        <v>1.5114094411793884</v>
      </c>
      <c r="X127">
        <f t="shared" ca="1" si="80"/>
        <v>1.2109701218964524</v>
      </c>
      <c r="Y127">
        <f t="shared" ca="1" si="81"/>
        <v>0.98126966296881146</v>
      </c>
      <c r="Z127">
        <f t="shared" ca="1" si="82"/>
        <v>0.75658992678466952</v>
      </c>
      <c r="AA127">
        <f t="shared" ca="1" si="83"/>
        <v>0.70598694905007053</v>
      </c>
      <c r="AB127">
        <f t="shared" ca="1" si="84"/>
        <v>4.545465115758855</v>
      </c>
      <c r="AC127">
        <f t="shared" ca="1" si="85"/>
        <v>2.6133644297974348</v>
      </c>
      <c r="AD127">
        <f t="shared" ca="1" si="86"/>
        <v>4.0231291288154294</v>
      </c>
      <c r="AE127">
        <f t="shared" ca="1" si="87"/>
        <v>2.7240694795232363</v>
      </c>
      <c r="AF127">
        <f t="shared" ca="1" si="88"/>
        <v>2.8857595876730664</v>
      </c>
      <c r="AG127">
        <f t="shared" ca="1" si="89"/>
        <v>2.7179544548231891</v>
      </c>
      <c r="AH127">
        <f t="shared" ca="1" si="90"/>
        <v>3.3552647227661123</v>
      </c>
      <c r="AI127">
        <f t="shared" ca="1" si="91"/>
        <v>5.4153184479004821</v>
      </c>
      <c r="AJ127">
        <f t="shared" ca="1" si="91"/>
        <v>1.8426111741088231</v>
      </c>
      <c r="AN127" s="4">
        <f t="shared" si="62"/>
        <v>44910</v>
      </c>
      <c r="AO127">
        <f t="shared" si="63"/>
        <v>-1.1426098583591227E-3</v>
      </c>
      <c r="AP127">
        <f t="shared" si="64"/>
        <v>8.8258237341820589E-3</v>
      </c>
      <c r="AQ127">
        <f t="shared" si="65"/>
        <v>8.2739841549273052E-3</v>
      </c>
      <c r="AR127">
        <f t="shared" si="66"/>
        <v>1.256524752801802E-3</v>
      </c>
      <c r="AS127">
        <f t="shared" si="67"/>
        <v>8.4397863587817312E-3</v>
      </c>
      <c r="AT127">
        <f t="shared" si="68"/>
        <v>4.5323072663805419E-3</v>
      </c>
      <c r="AU127">
        <f t="shared" si="69"/>
        <v>0.11292764078048023</v>
      </c>
      <c r="AV127">
        <f t="shared" si="70"/>
        <v>-0.19234066256246152</v>
      </c>
      <c r="AW127">
        <f t="shared" si="71"/>
        <v>-4.3443043895475597E-2</v>
      </c>
      <c r="AX127">
        <f t="shared" si="72"/>
        <v>5.6012424127338534E-2</v>
      </c>
      <c r="AY127">
        <f t="shared" si="73"/>
        <v>-2.1909390610153068E-2</v>
      </c>
      <c r="AZ127">
        <f t="shared" si="74"/>
        <v>2.8500525084666606E-2</v>
      </c>
      <c r="BA127">
        <f t="shared" si="75"/>
        <v>-1.0876324571457374E-2</v>
      </c>
      <c r="BB127">
        <f t="shared" si="76"/>
        <v>3.5291104052426192E-3</v>
      </c>
      <c r="BC127">
        <f t="shared" si="76"/>
        <v>-4.5657025506962157E-3</v>
      </c>
      <c r="BG127" s="4">
        <v>44910</v>
      </c>
      <c r="BH127">
        <v>7.4789279656045649</v>
      </c>
      <c r="BI127">
        <v>7.6071566000431856</v>
      </c>
      <c r="BJ127">
        <v>7.867892693877665</v>
      </c>
      <c r="BK127">
        <v>7.9971814298864796</v>
      </c>
      <c r="BL127">
        <v>8.1081086072433131</v>
      </c>
      <c r="BM127">
        <v>8.3085695746919477</v>
      </c>
      <c r="BN127">
        <v>9.2074150912594632</v>
      </c>
      <c r="BO127">
        <v>10.207288605589948</v>
      </c>
      <c r="BP127">
        <v>10.760129661393169</v>
      </c>
      <c r="BQ127">
        <v>10.786649618741873</v>
      </c>
      <c r="BR127">
        <v>11.265575616958223</v>
      </c>
      <c r="BS127">
        <v>11.46123397001179</v>
      </c>
      <c r="BT127">
        <v>11.650786991782901</v>
      </c>
      <c r="BU127">
        <v>12.880019682206312</v>
      </c>
      <c r="BV127">
        <v>10.678087572952766</v>
      </c>
    </row>
    <row r="128" spans="21:74" x14ac:dyDescent="0.25">
      <c r="U128" s="4">
        <f t="shared" si="77"/>
        <v>44909</v>
      </c>
      <c r="V128">
        <f t="shared" ca="1" si="78"/>
        <v>0.63027378276278223</v>
      </c>
      <c r="W128">
        <f t="shared" ca="1" si="79"/>
        <v>1.5120872843173365</v>
      </c>
      <c r="X128">
        <f t="shared" ca="1" si="80"/>
        <v>1.2112844469333579</v>
      </c>
      <c r="Y128">
        <f t="shared" ca="1" si="81"/>
        <v>1.1490821938537794</v>
      </c>
      <c r="Z128">
        <f t="shared" ca="1" si="82"/>
        <v>0.93326112981993958</v>
      </c>
      <c r="AA128">
        <f t="shared" ca="1" si="83"/>
        <v>0.71694666183231082</v>
      </c>
      <c r="AB128">
        <f t="shared" ca="1" si="84"/>
        <v>4.5505371434374373</v>
      </c>
      <c r="AC128">
        <f t="shared" ca="1" si="85"/>
        <v>2.5814050863427522</v>
      </c>
      <c r="AD128">
        <f t="shared" ca="1" si="86"/>
        <v>4.0222879792524919</v>
      </c>
      <c r="AE128">
        <f t="shared" ca="1" si="87"/>
        <v>2.7239618373785244</v>
      </c>
      <c r="AF128">
        <f t="shared" ca="1" si="88"/>
        <v>2.8865019993658798</v>
      </c>
      <c r="AG128">
        <f t="shared" ca="1" si="89"/>
        <v>2.7219441434602274</v>
      </c>
      <c r="AH128">
        <f t="shared" ca="1" si="90"/>
        <v>3.3599622451645095</v>
      </c>
      <c r="AI128">
        <f t="shared" ca="1" si="91"/>
        <v>5.423839098994053</v>
      </c>
      <c r="AJ128">
        <f t="shared" ca="1" si="91"/>
        <v>1.845005775115697</v>
      </c>
      <c r="AN128" s="4">
        <f t="shared" si="62"/>
        <v>44909</v>
      </c>
      <c r="AO128">
        <f t="shared" si="63"/>
        <v>1.4862728909461609E-3</v>
      </c>
      <c r="AP128">
        <f t="shared" si="64"/>
        <v>-3.5796036645940887E-4</v>
      </c>
      <c r="AQ128">
        <f t="shared" si="65"/>
        <v>2.6387386875548202E-4</v>
      </c>
      <c r="AR128">
        <f t="shared" si="66"/>
        <v>-2.5318104390770202E-5</v>
      </c>
      <c r="AS128">
        <f t="shared" si="67"/>
        <v>8.2544269579543084E-3</v>
      </c>
      <c r="AT128">
        <f t="shared" si="68"/>
        <v>6.0593746757930944E-3</v>
      </c>
      <c r="AU128">
        <f t="shared" si="69"/>
        <v>0.11635129518761111</v>
      </c>
      <c r="AV128">
        <f t="shared" si="70"/>
        <v>0.10589273508757735</v>
      </c>
      <c r="AW128">
        <f t="shared" si="71"/>
        <v>-5.8893716511242644E-2</v>
      </c>
      <c r="AX128">
        <f t="shared" si="72"/>
        <v>-0.1152339714828301</v>
      </c>
      <c r="AY128">
        <f t="shared" si="73"/>
        <v>-0.12156771210372064</v>
      </c>
      <c r="AZ128">
        <f t="shared" si="74"/>
        <v>-0.18075278925378058</v>
      </c>
      <c r="BA128">
        <f t="shared" si="75"/>
        <v>-0.19468498367743514</v>
      </c>
      <c r="BB128">
        <f t="shared" si="76"/>
        <v>-0.36670830339398997</v>
      </c>
      <c r="BC128">
        <f t="shared" si="76"/>
        <v>-8.2878666136787515E-2</v>
      </c>
      <c r="BG128" s="4">
        <v>44909</v>
      </c>
      <c r="BH128">
        <v>7.480070575462924</v>
      </c>
      <c r="BI128">
        <v>7.5983307763090036</v>
      </c>
      <c r="BJ128">
        <v>7.8596187097227377</v>
      </c>
      <c r="BK128">
        <v>7.9959249051336778</v>
      </c>
      <c r="BL128">
        <v>8.0996688208845313</v>
      </c>
      <c r="BM128">
        <v>8.3040372674255671</v>
      </c>
      <c r="BN128">
        <v>9.094487450478983</v>
      </c>
      <c r="BO128">
        <v>10.39962926815241</v>
      </c>
      <c r="BP128">
        <v>10.803572705288644</v>
      </c>
      <c r="BQ128">
        <v>10.730637194614534</v>
      </c>
      <c r="BR128">
        <v>11.287485007568376</v>
      </c>
      <c r="BS128">
        <v>11.432733444927123</v>
      </c>
      <c r="BT128">
        <v>11.661663316354359</v>
      </c>
      <c r="BU128">
        <v>12.876490571801069</v>
      </c>
      <c r="BV128">
        <v>10.682653275503462</v>
      </c>
    </row>
    <row r="129" spans="21:74" x14ac:dyDescent="0.25">
      <c r="U129" s="4">
        <f t="shared" si="77"/>
        <v>44908</v>
      </c>
      <c r="V129">
        <f t="shared" ca="1" si="78"/>
        <v>0.63291373769559633</v>
      </c>
      <c r="W129">
        <f t="shared" ca="1" si="79"/>
        <v>1.5159676206163051</v>
      </c>
      <c r="X129">
        <f t="shared" ca="1" si="80"/>
        <v>1.2118843338640302</v>
      </c>
      <c r="Y129">
        <f t="shared" ca="1" si="81"/>
        <v>1.1505878564839254</v>
      </c>
      <c r="Z129">
        <f t="shared" ca="1" si="82"/>
        <v>0.93715335483969853</v>
      </c>
      <c r="AA129">
        <f t="shared" ca="1" si="83"/>
        <v>0.71756405428022041</v>
      </c>
      <c r="AB129">
        <f t="shared" ca="1" si="84"/>
        <v>4.5707203571268717</v>
      </c>
      <c r="AC129">
        <f t="shared" ca="1" si="85"/>
        <v>2.5759975394376053</v>
      </c>
      <c r="AD129">
        <f t="shared" ca="1" si="86"/>
        <v>4.0200709190062414</v>
      </c>
      <c r="AE129">
        <f t="shared" ca="1" si="87"/>
        <v>2.7115121895839445</v>
      </c>
      <c r="AF129">
        <f t="shared" ca="1" si="88"/>
        <v>2.8716468901698762</v>
      </c>
      <c r="AG129">
        <f t="shared" ca="1" si="89"/>
        <v>2.6954034925999824</v>
      </c>
      <c r="AH129">
        <f t="shared" ca="1" si="90"/>
        <v>3.3343094630217314</v>
      </c>
      <c r="AI129">
        <f t="shared" ca="1" si="91"/>
        <v>5.3745542109433782</v>
      </c>
      <c r="AJ129">
        <f t="shared" ca="1" si="91"/>
        <v>1.8358010241812539</v>
      </c>
      <c r="AN129" s="4">
        <f t="shared" si="62"/>
        <v>44908</v>
      </c>
      <c r="AO129">
        <f t="shared" si="63"/>
        <v>-1.4653444746492994E-4</v>
      </c>
      <c r="AP129">
        <f t="shared" si="64"/>
        <v>-3.484675047404906E-4</v>
      </c>
      <c r="AQ129">
        <f t="shared" si="65"/>
        <v>2.5626351762841892E-4</v>
      </c>
      <c r="AR129">
        <f t="shared" si="66"/>
        <v>-1.0930784832829943E-5</v>
      </c>
      <c r="AS129">
        <f t="shared" si="67"/>
        <v>8.1736786600181688E-3</v>
      </c>
      <c r="AT129">
        <f t="shared" si="68"/>
        <v>9.2121806102287707E-3</v>
      </c>
      <c r="AU129">
        <f t="shared" si="69"/>
        <v>-0.22117032647637203</v>
      </c>
      <c r="AV129">
        <f t="shared" si="70"/>
        <v>4.1889819703952114E-2</v>
      </c>
      <c r="AW129">
        <f t="shared" si="71"/>
        <v>-6.6993102036692065E-2</v>
      </c>
      <c r="AX129">
        <f t="shared" si="72"/>
        <v>-1.997652321673371E-3</v>
      </c>
      <c r="AY129">
        <f t="shared" si="73"/>
        <v>2.8061713320637338E-2</v>
      </c>
      <c r="AZ129">
        <f t="shared" si="74"/>
        <v>4.3420545836948321E-2</v>
      </c>
      <c r="BA129">
        <f t="shared" si="75"/>
        <v>7.954521720088259E-2</v>
      </c>
      <c r="BB129">
        <f t="shared" si="76"/>
        <v>0.17376451068392385</v>
      </c>
      <c r="BC129">
        <f t="shared" si="76"/>
        <v>9.5999594844187186E-3</v>
      </c>
      <c r="BG129" s="4">
        <v>44908</v>
      </c>
      <c r="BH129">
        <v>7.4785843025719778</v>
      </c>
      <c r="BI129">
        <v>7.598688736675463</v>
      </c>
      <c r="BJ129">
        <v>7.8593548358539822</v>
      </c>
      <c r="BK129">
        <v>7.9959502232380686</v>
      </c>
      <c r="BL129">
        <v>8.091414393926577</v>
      </c>
      <c r="BM129">
        <v>8.297977892749774</v>
      </c>
      <c r="BN129">
        <v>8.9781361552913719</v>
      </c>
      <c r="BO129">
        <v>10.293736533064832</v>
      </c>
      <c r="BP129">
        <v>10.862466421799887</v>
      </c>
      <c r="BQ129">
        <v>10.845871166097364</v>
      </c>
      <c r="BR129">
        <v>11.409052719672097</v>
      </c>
      <c r="BS129">
        <v>11.613486234180904</v>
      </c>
      <c r="BT129">
        <v>11.856348300031794</v>
      </c>
      <c r="BU129">
        <v>13.243198875195059</v>
      </c>
      <c r="BV129">
        <v>10.76553194164025</v>
      </c>
    </row>
    <row r="130" spans="21:74" x14ac:dyDescent="0.25">
      <c r="U130" s="4">
        <f t="shared" si="77"/>
        <v>44907</v>
      </c>
      <c r="V130">
        <f t="shared" ca="1" si="78"/>
        <v>0.64545925656241654</v>
      </c>
      <c r="W130">
        <f t="shared" ca="1" si="79"/>
        <v>1.5167858246958084</v>
      </c>
      <c r="X130">
        <f t="shared" ca="1" si="80"/>
        <v>1.2121395678635343</v>
      </c>
      <c r="Y130">
        <f t="shared" ca="1" si="81"/>
        <v>1.2223857404643452</v>
      </c>
      <c r="Z130">
        <f t="shared" ca="1" si="82"/>
        <v>0.93685072338889841</v>
      </c>
      <c r="AA130">
        <f t="shared" ca="1" si="83"/>
        <v>0.7177245788478529</v>
      </c>
      <c r="AB130">
        <f t="shared" ca="1" si="84"/>
        <v>4.5538567072438818</v>
      </c>
      <c r="AC130">
        <f t="shared" ca="1" si="85"/>
        <v>2.5856492339396593</v>
      </c>
      <c r="AD130">
        <f t="shared" ca="1" si="86"/>
        <v>4.0218848590984075</v>
      </c>
      <c r="AE130">
        <f t="shared" ca="1" si="87"/>
        <v>2.7190794047293521</v>
      </c>
      <c r="AF130">
        <f t="shared" ca="1" si="88"/>
        <v>2.8791164329710059</v>
      </c>
      <c r="AG130">
        <f t="shared" ca="1" si="89"/>
        <v>2.7103928585470931</v>
      </c>
      <c r="AH130">
        <f t="shared" ca="1" si="90"/>
        <v>3.3465798506380615</v>
      </c>
      <c r="AI130">
        <f t="shared" ca="1" si="91"/>
        <v>5.3868114072625151</v>
      </c>
      <c r="AJ130">
        <f t="shared" ca="1" si="91"/>
        <v>1.8405373841142758</v>
      </c>
      <c r="AN130" s="4">
        <f t="shared" si="62"/>
        <v>44907</v>
      </c>
      <c r="AO130">
        <f t="shared" si="63"/>
        <v>-3.7778255235210167E-4</v>
      </c>
      <c r="AP130">
        <f t="shared" si="64"/>
        <v>4.0799237529864918E-2</v>
      </c>
      <c r="AQ130">
        <f t="shared" si="65"/>
        <v>3.4306440133469174E-2</v>
      </c>
      <c r="AR130">
        <f t="shared" si="66"/>
        <v>6.5615001503260828E-3</v>
      </c>
      <c r="AS130">
        <f t="shared" si="67"/>
        <v>1.3196693006550575E-2</v>
      </c>
      <c r="AT130">
        <f t="shared" si="68"/>
        <v>9.1038774602250072E-3</v>
      </c>
      <c r="AU130">
        <f t="shared" si="69"/>
        <v>-2.2704241708160211E-2</v>
      </c>
      <c r="AV130">
        <f t="shared" si="70"/>
        <v>-9.1487601975858368E-2</v>
      </c>
      <c r="AW130">
        <f t="shared" si="71"/>
        <v>0.10225719876951445</v>
      </c>
      <c r="AX130">
        <f t="shared" si="72"/>
        <v>-2.577791860891665E-2</v>
      </c>
      <c r="AY130">
        <f t="shared" si="73"/>
        <v>-0.16715956284905076</v>
      </c>
      <c r="AZ130">
        <f t="shared" si="74"/>
        <v>7.2684883949625245E-2</v>
      </c>
      <c r="BA130">
        <f t="shared" si="75"/>
        <v>-3.886103573490729E-3</v>
      </c>
      <c r="BB130">
        <f t="shared" si="76"/>
        <v>7.7704185001415738E-2</v>
      </c>
      <c r="BC130">
        <f t="shared" si="76"/>
        <v>-7.9874569899818226E-2</v>
      </c>
      <c r="BG130" s="4">
        <v>44907</v>
      </c>
      <c r="BH130">
        <v>7.4787308370194427</v>
      </c>
      <c r="BI130">
        <v>7.5990372041802035</v>
      </c>
      <c r="BJ130">
        <v>7.8590985723363538</v>
      </c>
      <c r="BK130">
        <v>7.9959611540229014</v>
      </c>
      <c r="BL130">
        <v>8.0832407152665589</v>
      </c>
      <c r="BM130">
        <v>8.2887657121395453</v>
      </c>
      <c r="BN130">
        <v>9.1993064817677439</v>
      </c>
      <c r="BO130">
        <v>10.25184671336088</v>
      </c>
      <c r="BP130">
        <v>10.929459523836579</v>
      </c>
      <c r="BQ130">
        <v>10.847868818419037</v>
      </c>
      <c r="BR130">
        <v>11.38099100635146</v>
      </c>
      <c r="BS130">
        <v>11.570065688343956</v>
      </c>
      <c r="BT130">
        <v>11.776803082830911</v>
      </c>
      <c r="BU130">
        <v>13.069434364511135</v>
      </c>
      <c r="BV130">
        <v>10.755931982155831</v>
      </c>
    </row>
    <row r="131" spans="21:74" x14ac:dyDescent="0.25">
      <c r="U131" s="4">
        <f t="shared" si="77"/>
        <v>44904</v>
      </c>
      <c r="V131">
        <f t="shared" ca="1" si="78"/>
        <v>0.65048215238150708</v>
      </c>
      <c r="W131">
        <f t="shared" ca="1" si="79"/>
        <v>1.5269479680019427</v>
      </c>
      <c r="X131">
        <f t="shared" ca="1" si="80"/>
        <v>1.2198718502021486</v>
      </c>
      <c r="Y131">
        <f t="shared" ca="1" si="81"/>
        <v>1.2318114697559348</v>
      </c>
      <c r="Z131">
        <f t="shared" ca="1" si="82"/>
        <v>0.94346882382958475</v>
      </c>
      <c r="AA131">
        <f t="shared" ca="1" si="83"/>
        <v>0.72285217469475649</v>
      </c>
      <c r="AB131">
        <f t="shared" ca="1" si="84"/>
        <v>4.5890744347851014</v>
      </c>
      <c r="AC131">
        <f t="shared" ca="1" si="85"/>
        <v>2.596908151004818</v>
      </c>
      <c r="AD131">
        <f t="shared" ca="1" si="86"/>
        <v>4.0497039170318363</v>
      </c>
      <c r="AE131">
        <f t="shared" ca="1" si="87"/>
        <v>2.7388902195606035</v>
      </c>
      <c r="AF131">
        <f t="shared" ca="1" si="88"/>
        <v>2.8754436802522485</v>
      </c>
      <c r="AG131">
        <f t="shared" ca="1" si="89"/>
        <v>2.7293987777801094</v>
      </c>
      <c r="AH131">
        <f t="shared" ca="1" si="90"/>
        <v>3.3721715350203318</v>
      </c>
      <c r="AI131">
        <f t="shared" ca="1" si="91"/>
        <v>5.4279614529667084</v>
      </c>
      <c r="AJ131">
        <f t="shared" ca="1" si="91"/>
        <v>1.8448659111528605</v>
      </c>
      <c r="AN131" s="4">
        <f t="shared" si="62"/>
        <v>44904</v>
      </c>
      <c r="AO131">
        <f t="shared" si="63"/>
        <v>-2.4311280976019312E-2</v>
      </c>
      <c r="AP131">
        <f t="shared" si="64"/>
        <v>6.6583076172466171E-2</v>
      </c>
      <c r="AQ131">
        <f t="shared" si="65"/>
        <v>0.31962998133716614</v>
      </c>
      <c r="AR131">
        <f t="shared" si="66"/>
        <v>-4.7941219031289783E-2</v>
      </c>
      <c r="AS131">
        <f t="shared" si="67"/>
        <v>9.9930962972720749E-3</v>
      </c>
      <c r="AT131">
        <f t="shared" si="68"/>
        <v>1.2407521910230201E-2</v>
      </c>
      <c r="AU131">
        <f t="shared" si="69"/>
        <v>-6.4223888447001443E-2</v>
      </c>
      <c r="AV131">
        <f t="shared" si="70"/>
        <v>9.4352402673525404E-2</v>
      </c>
      <c r="AW131">
        <f t="shared" si="71"/>
        <v>-7.1795936020579987E-2</v>
      </c>
      <c r="AX131">
        <f t="shared" si="72"/>
        <v>-0.18276549370144224</v>
      </c>
      <c r="AY131">
        <f t="shared" si="73"/>
        <v>-2.8381180995928901E-2</v>
      </c>
      <c r="AZ131">
        <f t="shared" si="74"/>
        <v>-0.13639046675288213</v>
      </c>
      <c r="BA131">
        <f t="shared" si="75"/>
        <v>-0.12173650491220656</v>
      </c>
      <c r="BB131">
        <f t="shared" si="76"/>
        <v>-0.22265685998446116</v>
      </c>
      <c r="BC131">
        <f t="shared" si="76"/>
        <v>-9.4535306789378382E-3</v>
      </c>
      <c r="BG131" s="4">
        <v>44904</v>
      </c>
      <c r="BH131">
        <v>7.4791086195717948</v>
      </c>
      <c r="BI131">
        <v>7.5582379666503385</v>
      </c>
      <c r="BJ131">
        <v>7.8247921322028846</v>
      </c>
      <c r="BK131">
        <v>7.9893996538725753</v>
      </c>
      <c r="BL131">
        <v>8.0700440222600083</v>
      </c>
      <c r="BM131">
        <v>8.2796618346793203</v>
      </c>
      <c r="BN131">
        <v>9.2220107234759041</v>
      </c>
      <c r="BO131">
        <v>10.343334315336739</v>
      </c>
      <c r="BP131">
        <v>10.827202325067065</v>
      </c>
      <c r="BQ131">
        <v>10.873646737027954</v>
      </c>
      <c r="BR131">
        <v>11.54815056920051</v>
      </c>
      <c r="BS131">
        <v>11.49738080439433</v>
      </c>
      <c r="BT131">
        <v>11.780689186404402</v>
      </c>
      <c r="BU131">
        <v>12.99173017950972</v>
      </c>
      <c r="BV131">
        <v>10.835806552055649</v>
      </c>
    </row>
    <row r="132" spans="21:74" x14ac:dyDescent="0.25">
      <c r="U132" s="4">
        <f t="shared" si="77"/>
        <v>44903</v>
      </c>
      <c r="V132">
        <f t="shared" ca="1" si="78"/>
        <v>0.65380768126589905</v>
      </c>
      <c r="W132">
        <f t="shared" ca="1" si="79"/>
        <v>1.5339777954454705</v>
      </c>
      <c r="X132">
        <f t="shared" ca="1" si="80"/>
        <v>1.0491756601875961</v>
      </c>
      <c r="Y132">
        <f t="shared" ca="1" si="81"/>
        <v>1.2379203660192433</v>
      </c>
      <c r="Z132">
        <f t="shared" ca="1" si="82"/>
        <v>0.95045337563099286</v>
      </c>
      <c r="AA132">
        <f t="shared" ca="1" si="83"/>
        <v>0.72781889084783769</v>
      </c>
      <c r="AB132">
        <f t="shared" ca="1" si="84"/>
        <v>4.623529991017624</v>
      </c>
      <c r="AC132">
        <f t="shared" ca="1" si="85"/>
        <v>2.6128568941488597</v>
      </c>
      <c r="AD132">
        <f t="shared" ca="1" si="86"/>
        <v>4.0777937893314409</v>
      </c>
      <c r="AE132">
        <f t="shared" ca="1" si="87"/>
        <v>2.7307549969017151</v>
      </c>
      <c r="AF132">
        <f t="shared" ca="1" si="88"/>
        <v>2.8957894709056449</v>
      </c>
      <c r="AG132">
        <f t="shared" ca="1" si="89"/>
        <v>2.7332097597978975</v>
      </c>
      <c r="AH132">
        <f t="shared" ca="1" si="90"/>
        <v>3.3860850370568558</v>
      </c>
      <c r="AI132">
        <f t="shared" ca="1" si="91"/>
        <v>5.4468849186877595</v>
      </c>
      <c r="AJ132">
        <f t="shared" ca="1" si="91"/>
        <v>1.8586398620654794</v>
      </c>
      <c r="AN132" s="4">
        <f t="shared" ref="AN132:AN195" si="92">BG132</f>
        <v>44903</v>
      </c>
      <c r="AO132">
        <f t="shared" ref="AO132:AO195" si="93">BH132-BH133</f>
        <v>-4.0733390660463442E-5</v>
      </c>
      <c r="AP132">
        <f t="shared" ref="AP132:AP195" si="94">BI132-BI133</f>
        <v>-1.0176565469199872E-3</v>
      </c>
      <c r="AQ132">
        <f t="shared" ref="AQ132:AQ195" si="95">BJ132-BJ133</f>
        <v>6.244297018342948E-3</v>
      </c>
      <c r="AR132">
        <f t="shared" ref="AR132:AR195" si="96">BK132-BK133</f>
        <v>-3.504124533861841E-4</v>
      </c>
      <c r="AS132">
        <f t="shared" ref="AS132:AS195" si="97">BL132-BL133</f>
        <v>6.6137633226706072E-3</v>
      </c>
      <c r="AT132">
        <f t="shared" ref="AT132:AT195" si="98">BM132-BM133</f>
        <v>5.051536302257631E-3</v>
      </c>
      <c r="AU132">
        <f t="shared" ref="AU132:AU195" si="99">BN132-BN133</f>
        <v>-8.6726282021576395E-2</v>
      </c>
      <c r="AV132">
        <f t="shared" ref="AV132:AV195" si="100">BO132-BO133</f>
        <v>2.2825179616825508E-2</v>
      </c>
      <c r="AW132">
        <f t="shared" ref="AW132:AW195" si="101">BP132-BP133</f>
        <v>-6.9064256894577625E-3</v>
      </c>
      <c r="AX132">
        <f t="shared" ref="AX132:AX195" si="102">BQ132-BQ133</f>
        <v>-8.609525571323573E-2</v>
      </c>
      <c r="AY132">
        <f t="shared" ref="AY132:AY195" si="103">BR132-BR133</f>
        <v>3.8102914407378563E-2</v>
      </c>
      <c r="AZ132">
        <f t="shared" ref="AZ132:AZ195" si="104">BS132-BS133</f>
        <v>3.6697692261704162E-2</v>
      </c>
      <c r="BA132">
        <f t="shared" ref="BA132:BA195" si="105">BT132-BT133</f>
        <v>2.1063941814075449E-2</v>
      </c>
      <c r="BB132">
        <f t="shared" ref="BB132:BC195" si="106">BU132-BU133</f>
        <v>5.5083303096782998E-2</v>
      </c>
      <c r="BC132">
        <f t="shared" si="106"/>
        <v>2.8589867333561614E-3</v>
      </c>
      <c r="BG132" s="4">
        <v>44903</v>
      </c>
      <c r="BH132">
        <v>7.5034199005478142</v>
      </c>
      <c r="BI132">
        <v>7.4916548904778724</v>
      </c>
      <c r="BJ132">
        <v>7.5051621508657185</v>
      </c>
      <c r="BK132">
        <v>8.0373408729038651</v>
      </c>
      <c r="BL132">
        <v>8.0600509259627362</v>
      </c>
      <c r="BM132">
        <v>8.2672543127690901</v>
      </c>
      <c r="BN132">
        <v>9.2862346119229056</v>
      </c>
      <c r="BO132">
        <v>10.248981912663213</v>
      </c>
      <c r="BP132">
        <v>10.898998261087645</v>
      </c>
      <c r="BQ132">
        <v>11.056412230729396</v>
      </c>
      <c r="BR132">
        <v>11.576531750196439</v>
      </c>
      <c r="BS132">
        <v>11.633771271147213</v>
      </c>
      <c r="BT132">
        <v>11.902425691316608</v>
      </c>
      <c r="BU132">
        <v>13.214387039494181</v>
      </c>
      <c r="BV132">
        <v>10.845260082734587</v>
      </c>
    </row>
    <row r="133" spans="21:74" x14ac:dyDescent="0.25">
      <c r="U133" s="4">
        <f t="shared" si="77"/>
        <v>44902</v>
      </c>
      <c r="V133">
        <f t="shared" ca="1" si="78"/>
        <v>0.65905893971705165</v>
      </c>
      <c r="W133">
        <f t="shared" ca="1" si="79"/>
        <v>1.5462672462082265</v>
      </c>
      <c r="X133">
        <f t="shared" ca="1" si="80"/>
        <v>1.0574218272513769</v>
      </c>
      <c r="Y133">
        <f t="shared" ca="1" si="81"/>
        <v>1.2478635906827158</v>
      </c>
      <c r="Z133">
        <f t="shared" ca="1" si="82"/>
        <v>0.95779036811017171</v>
      </c>
      <c r="AA133">
        <f t="shared" ca="1" si="83"/>
        <v>0.73342301126201725</v>
      </c>
      <c r="AB133">
        <f t="shared" ca="1" si="84"/>
        <v>4.6572420957331051</v>
      </c>
      <c r="AC133">
        <f t="shared" ca="1" si="85"/>
        <v>2.6338112633920572</v>
      </c>
      <c r="AD133">
        <f t="shared" ca="1" si="86"/>
        <v>4.11022680208566</v>
      </c>
      <c r="AE133">
        <f t="shared" ca="1" si="87"/>
        <v>2.7440693705375994</v>
      </c>
      <c r="AF133">
        <f t="shared" ca="1" si="88"/>
        <v>2.91901206188275</v>
      </c>
      <c r="AG133">
        <f t="shared" ca="1" si="89"/>
        <v>2.7549764249781576</v>
      </c>
      <c r="AH133">
        <f t="shared" ca="1" si="90"/>
        <v>3.4132654868598098</v>
      </c>
      <c r="AI133">
        <f t="shared" ca="1" si="91"/>
        <v>5.4904870776004273</v>
      </c>
      <c r="AJ133">
        <f t="shared" ca="1" si="91"/>
        <v>1.8733094971611122</v>
      </c>
      <c r="AN133" s="4">
        <f t="shared" si="92"/>
        <v>44902</v>
      </c>
      <c r="AO133">
        <f t="shared" si="93"/>
        <v>-4.0073325435763252E-5</v>
      </c>
      <c r="AP133">
        <f t="shared" si="94"/>
        <v>7.4529835636383268E-5</v>
      </c>
      <c r="AQ133">
        <f t="shared" si="95"/>
        <v>-4.2205677397433305E-5</v>
      </c>
      <c r="AR133">
        <f t="shared" si="96"/>
        <v>-1.0695030116991688E-4</v>
      </c>
      <c r="AS133">
        <f t="shared" si="97"/>
        <v>6.4079952607496438E-3</v>
      </c>
      <c r="AT133">
        <f t="shared" si="98"/>
        <v>5.2224911287765963E-3</v>
      </c>
      <c r="AU133">
        <f t="shared" si="99"/>
        <v>-0.21715383323974713</v>
      </c>
      <c r="AV133">
        <f t="shared" si="100"/>
        <v>-1.8261718643683977E-2</v>
      </c>
      <c r="AW133">
        <f t="shared" si="101"/>
        <v>0.12493287210413406</v>
      </c>
      <c r="AX133">
        <f t="shared" si="102"/>
        <v>7.671227936223346E-2</v>
      </c>
      <c r="AY133">
        <f t="shared" si="103"/>
        <v>-4.588271366046115E-2</v>
      </c>
      <c r="AZ133">
        <f t="shared" si="104"/>
        <v>4.1143772879781437E-3</v>
      </c>
      <c r="BA133">
        <f t="shared" si="105"/>
        <v>1.3523526970741884E-2</v>
      </c>
      <c r="BB133">
        <f t="shared" si="106"/>
        <v>1.017952136210809E-3</v>
      </c>
      <c r="BC133">
        <f t="shared" si="106"/>
        <v>5.8311877856986882E-3</v>
      </c>
      <c r="BG133" s="4">
        <v>44902</v>
      </c>
      <c r="BH133">
        <v>7.5034606339384746</v>
      </c>
      <c r="BI133">
        <v>7.4926725470247924</v>
      </c>
      <c r="BJ133">
        <v>7.4989178538473755</v>
      </c>
      <c r="BK133">
        <v>8.0376912853572513</v>
      </c>
      <c r="BL133">
        <v>8.0534371626400656</v>
      </c>
      <c r="BM133">
        <v>8.2622027764668324</v>
      </c>
      <c r="BN133">
        <v>9.372960893944482</v>
      </c>
      <c r="BO133">
        <v>10.226156733046388</v>
      </c>
      <c r="BP133">
        <v>10.905904686777102</v>
      </c>
      <c r="BQ133">
        <v>11.142507486442632</v>
      </c>
      <c r="BR133">
        <v>11.538428835789061</v>
      </c>
      <c r="BS133">
        <v>11.597073578885508</v>
      </c>
      <c r="BT133">
        <v>11.881361749502533</v>
      </c>
      <c r="BU133">
        <v>13.159303736397398</v>
      </c>
      <c r="BV133">
        <v>10.842401096001231</v>
      </c>
    </row>
    <row r="134" spans="21:74" x14ac:dyDescent="0.25">
      <c r="U134" s="4">
        <f t="shared" si="77"/>
        <v>44901</v>
      </c>
      <c r="V134">
        <f t="shared" ca="1" si="78"/>
        <v>0.66443879809613515</v>
      </c>
      <c r="W134">
        <f t="shared" ca="1" si="79"/>
        <v>1.5588698823548337</v>
      </c>
      <c r="X134">
        <f t="shared" ca="1" si="80"/>
        <v>1.0660299030923712</v>
      </c>
      <c r="Y134">
        <f t="shared" ca="1" si="81"/>
        <v>1.2580503993673129</v>
      </c>
      <c r="Z134">
        <f t="shared" ca="1" si="82"/>
        <v>0.96531029229532195</v>
      </c>
      <c r="AA134">
        <f t="shared" ca="1" si="83"/>
        <v>0.73914917550163273</v>
      </c>
      <c r="AB134">
        <f t="shared" ca="1" si="84"/>
        <v>4.6736259573111205</v>
      </c>
      <c r="AC134">
        <f t="shared" ca="1" si="85"/>
        <v>2.6543701153510386</v>
      </c>
      <c r="AD134">
        <f t="shared" ca="1" si="86"/>
        <v>4.1380676218276529</v>
      </c>
      <c r="AE134">
        <f t="shared" ca="1" si="87"/>
        <v>2.7642582597640968</v>
      </c>
      <c r="AF134">
        <f t="shared" ca="1" si="88"/>
        <v>2.9386506159906061</v>
      </c>
      <c r="AG134">
        <f t="shared" ca="1" si="89"/>
        <v>2.7772599663047384</v>
      </c>
      <c r="AH134">
        <f t="shared" ca="1" si="90"/>
        <v>3.4410262901156545</v>
      </c>
      <c r="AI134">
        <f t="shared" ca="1" si="91"/>
        <v>5.5348731551633907</v>
      </c>
      <c r="AJ134">
        <f t="shared" ca="1" si="91"/>
        <v>1.8884252079381374</v>
      </c>
      <c r="AN134" s="4">
        <f t="shared" si="92"/>
        <v>44901</v>
      </c>
      <c r="AO134">
        <f t="shared" si="93"/>
        <v>-3.9461442224997256E-5</v>
      </c>
      <c r="AP134">
        <f t="shared" si="94"/>
        <v>7.3394352928524142E-5</v>
      </c>
      <c r="AQ134">
        <f t="shared" si="95"/>
        <v>-4.1547808526942731E-5</v>
      </c>
      <c r="AR134">
        <f t="shared" si="96"/>
        <v>-2.4407217136257486E-5</v>
      </c>
      <c r="AS134">
        <f t="shared" si="97"/>
        <v>6.0633929666042974E-3</v>
      </c>
      <c r="AT134">
        <f t="shared" si="98"/>
        <v>3.3572928734848517E-3</v>
      </c>
      <c r="AU134">
        <f t="shared" si="99"/>
        <v>0.13311272240574823</v>
      </c>
      <c r="AV134">
        <f t="shared" si="100"/>
        <v>-0.10128616272323754</v>
      </c>
      <c r="AW134">
        <f t="shared" si="101"/>
        <v>-0.19848547432558661</v>
      </c>
      <c r="AX134">
        <f t="shared" si="102"/>
        <v>1.5804657402824773E-3</v>
      </c>
      <c r="AY134">
        <f t="shared" si="103"/>
        <v>-1.911791666042717E-3</v>
      </c>
      <c r="AZ134">
        <f t="shared" si="104"/>
        <v>1.6282774456541915E-3</v>
      </c>
      <c r="BA134">
        <f t="shared" si="105"/>
        <v>2.2451540847345797E-2</v>
      </c>
      <c r="BB134">
        <f t="shared" si="106"/>
        <v>6.6352570316436044E-2</v>
      </c>
      <c r="BC134">
        <f t="shared" si="106"/>
        <v>-8.2050468588779069E-3</v>
      </c>
      <c r="BG134" s="4">
        <v>44901</v>
      </c>
      <c r="BH134">
        <v>7.5035007072639104</v>
      </c>
      <c r="BI134">
        <v>7.492598017189156</v>
      </c>
      <c r="BJ134">
        <v>7.498960059524773</v>
      </c>
      <c r="BK134">
        <v>8.0377982356584212</v>
      </c>
      <c r="BL134">
        <v>8.047029167379316</v>
      </c>
      <c r="BM134">
        <v>8.2569802853380558</v>
      </c>
      <c r="BN134">
        <v>9.5901147271842291</v>
      </c>
      <c r="BO134">
        <v>10.244418451690072</v>
      </c>
      <c r="BP134">
        <v>10.780971814672968</v>
      </c>
      <c r="BQ134">
        <v>11.065795207080399</v>
      </c>
      <c r="BR134">
        <v>11.584311549449522</v>
      </c>
      <c r="BS134">
        <v>11.59295920159753</v>
      </c>
      <c r="BT134">
        <v>11.867838222531791</v>
      </c>
      <c r="BU134">
        <v>13.158285784261187</v>
      </c>
      <c r="BV134">
        <v>10.836569908215532</v>
      </c>
    </row>
    <row r="135" spans="21:74" x14ac:dyDescent="0.25">
      <c r="U135" s="4">
        <f t="shared" si="77"/>
        <v>44900</v>
      </c>
      <c r="V135">
        <f t="shared" ca="1" si="78"/>
        <v>0.66995259235841864</v>
      </c>
      <c r="W135">
        <f t="shared" ca="1" si="79"/>
        <v>1.5717857743337758</v>
      </c>
      <c r="X135">
        <f t="shared" ca="1" si="80"/>
        <v>1.0748516878152614</v>
      </c>
      <c r="Y135">
        <f t="shared" ca="1" si="81"/>
        <v>1.2684908077123287</v>
      </c>
      <c r="Z135">
        <f t="shared" ca="1" si="82"/>
        <v>0.97302769389352295</v>
      </c>
      <c r="AA135">
        <f t="shared" ca="1" si="83"/>
        <v>0.74510550596896841</v>
      </c>
      <c r="AB135">
        <f t="shared" ca="1" si="84"/>
        <v>4.7051030910487892</v>
      </c>
      <c r="AC135">
        <f t="shared" ca="1" si="85"/>
        <v>2.6652521099673336</v>
      </c>
      <c r="AD135">
        <f t="shared" ca="1" si="86"/>
        <v>4.1485744908913764</v>
      </c>
      <c r="AE135">
        <f t="shared" ca="1" si="87"/>
        <v>2.7868837260278863</v>
      </c>
      <c r="AF135">
        <f t="shared" ca="1" si="88"/>
        <v>2.9622107430831059</v>
      </c>
      <c r="AG135">
        <f t="shared" ca="1" si="89"/>
        <v>2.8000248074808436</v>
      </c>
      <c r="AH135">
        <f t="shared" ca="1" si="90"/>
        <v>3.4695717470448915</v>
      </c>
      <c r="AI135">
        <f t="shared" ca="1" si="91"/>
        <v>5.5804408448812373</v>
      </c>
      <c r="AJ135">
        <f t="shared" ca="1" si="91"/>
        <v>1.9032884724340651</v>
      </c>
      <c r="AN135" s="4">
        <f t="shared" si="92"/>
        <v>44900</v>
      </c>
      <c r="AO135">
        <f t="shared" si="93"/>
        <v>-1.1468810567905052E-4</v>
      </c>
      <c r="AP135">
        <f t="shared" si="94"/>
        <v>-4.4636516408624871E-3</v>
      </c>
      <c r="AQ135">
        <f t="shared" si="95"/>
        <v>1.3373317379716809E-2</v>
      </c>
      <c r="AR135">
        <f t="shared" si="96"/>
        <v>1.9250007173834405E-3</v>
      </c>
      <c r="AS135">
        <f t="shared" si="97"/>
        <v>9.6364953119731922E-3</v>
      </c>
      <c r="AT135">
        <f t="shared" si="98"/>
        <v>5.0046280278817079E-3</v>
      </c>
      <c r="AU135">
        <f t="shared" si="99"/>
        <v>1.9382264895861923E-2</v>
      </c>
      <c r="AV135">
        <f t="shared" si="100"/>
        <v>2.7794633485900277E-3</v>
      </c>
      <c r="AW135">
        <f t="shared" si="101"/>
        <v>8.0599304912816194E-3</v>
      </c>
      <c r="AX135">
        <f t="shared" si="102"/>
        <v>3.0113275721664223E-2</v>
      </c>
      <c r="AY135">
        <f t="shared" si="103"/>
        <v>8.685168206272742E-2</v>
      </c>
      <c r="AZ135">
        <f t="shared" si="104"/>
        <v>0.11297604339877054</v>
      </c>
      <c r="BA135">
        <f t="shared" si="105"/>
        <v>0.12034238935543229</v>
      </c>
      <c r="BB135">
        <f t="shared" si="106"/>
        <v>0.22297207825250354</v>
      </c>
      <c r="BC135">
        <f t="shared" si="106"/>
        <v>-2.6988246942583061E-3</v>
      </c>
      <c r="BG135" s="4">
        <v>44900</v>
      </c>
      <c r="BH135">
        <v>7.5035401687061354</v>
      </c>
      <c r="BI135">
        <v>7.4925246228362274</v>
      </c>
      <c r="BJ135">
        <v>7.4990016073332999</v>
      </c>
      <c r="BK135">
        <v>8.0378226428755575</v>
      </c>
      <c r="BL135">
        <v>8.0409657744127117</v>
      </c>
      <c r="BM135">
        <v>8.253622992464571</v>
      </c>
      <c r="BN135">
        <v>9.4570020047784809</v>
      </c>
      <c r="BO135">
        <v>10.345704614413309</v>
      </c>
      <c r="BP135">
        <v>10.979457288998555</v>
      </c>
      <c r="BQ135">
        <v>11.064214741340116</v>
      </c>
      <c r="BR135">
        <v>11.586223341115565</v>
      </c>
      <c r="BS135">
        <v>11.591330924151876</v>
      </c>
      <c r="BT135">
        <v>11.845386681684445</v>
      </c>
      <c r="BU135">
        <v>13.091933213944751</v>
      </c>
      <c r="BV135">
        <v>10.84477495507441</v>
      </c>
    </row>
    <row r="136" spans="21:74" x14ac:dyDescent="0.25">
      <c r="U136" s="4">
        <f t="shared" si="77"/>
        <v>44897</v>
      </c>
      <c r="V136">
        <f t="shared" ca="1" si="78"/>
        <v>0.67560579973974721</v>
      </c>
      <c r="W136">
        <f t="shared" ca="1" si="79"/>
        <v>1.5849502398274153</v>
      </c>
      <c r="X136">
        <f t="shared" ca="1" si="80"/>
        <v>1.0833414011646894</v>
      </c>
      <c r="Y136">
        <f t="shared" ca="1" si="81"/>
        <v>1.2791883017715207</v>
      </c>
      <c r="Z136">
        <f t="shared" ca="1" si="82"/>
        <v>0.98071870154379392</v>
      </c>
      <c r="AA136">
        <f t="shared" ca="1" si="83"/>
        <v>0.75112401115770966</v>
      </c>
      <c r="AB136">
        <f t="shared" ca="1" si="84"/>
        <v>4.7447017479609057</v>
      </c>
      <c r="AC136">
        <f t="shared" ca="1" si="85"/>
        <v>2.687538053724384</v>
      </c>
      <c r="AD136">
        <f t="shared" ca="1" si="86"/>
        <v>4.1835026767117798</v>
      </c>
      <c r="AE136">
        <f t="shared" ca="1" si="87"/>
        <v>2.8103536273632805</v>
      </c>
      <c r="AF136">
        <f t="shared" ca="1" si="88"/>
        <v>2.9850634709433979</v>
      </c>
      <c r="AG136">
        <f t="shared" ca="1" si="89"/>
        <v>2.8171736281218669</v>
      </c>
      <c r="AH136">
        <f t="shared" ca="1" si="90"/>
        <v>3.4934174343057145</v>
      </c>
      <c r="AI136">
        <f t="shared" ca="1" si="91"/>
        <v>5.6138744870583164</v>
      </c>
      <c r="AJ136">
        <f t="shared" ca="1" si="91"/>
        <v>1.918813149282071</v>
      </c>
      <c r="AN136" s="4">
        <f t="shared" si="92"/>
        <v>44897</v>
      </c>
      <c r="AO136">
        <f t="shared" si="93"/>
        <v>-6.2838426846729689E-3</v>
      </c>
      <c r="AP136">
        <f t="shared" si="94"/>
        <v>-1.4327366787414419E-3</v>
      </c>
      <c r="AQ136">
        <f t="shared" si="95"/>
        <v>3.4307697153179717E-3</v>
      </c>
      <c r="AR136">
        <f t="shared" si="96"/>
        <v>2.338897484355229E-3</v>
      </c>
      <c r="AS136">
        <f t="shared" si="97"/>
        <v>1.7464283004162695E-2</v>
      </c>
      <c r="AT136">
        <f t="shared" si="98"/>
        <v>1.0684924788618488E-2</v>
      </c>
      <c r="AU136">
        <f t="shared" si="99"/>
        <v>-4.754967811937405E-4</v>
      </c>
      <c r="AV136">
        <f t="shared" si="100"/>
        <v>2.5361269837134159E-2</v>
      </c>
      <c r="AW136">
        <f t="shared" si="101"/>
        <v>4.3024050700630312E-2</v>
      </c>
      <c r="AX136">
        <f t="shared" si="102"/>
        <v>5.561681848476141E-2</v>
      </c>
      <c r="AY136">
        <f t="shared" si="103"/>
        <v>1.7381948117023427E-2</v>
      </c>
      <c r="AZ136">
        <f t="shared" si="104"/>
        <v>5.8812148187037394E-3</v>
      </c>
      <c r="BA136">
        <f t="shared" si="105"/>
        <v>5.9039863138750093E-3</v>
      </c>
      <c r="BB136">
        <f t="shared" si="106"/>
        <v>-1.2639060625469156E-2</v>
      </c>
      <c r="BC136">
        <f t="shared" si="106"/>
        <v>5.5884437739806003E-2</v>
      </c>
      <c r="BG136" s="4">
        <v>44897</v>
      </c>
      <c r="BH136">
        <v>7.5036548568118144</v>
      </c>
      <c r="BI136">
        <v>7.4969882744770899</v>
      </c>
      <c r="BJ136">
        <v>7.4856282899535831</v>
      </c>
      <c r="BK136">
        <v>8.035897642158174</v>
      </c>
      <c r="BL136">
        <v>8.0313292791007385</v>
      </c>
      <c r="BM136">
        <v>8.2486183644366893</v>
      </c>
      <c r="BN136">
        <v>9.4376197398826189</v>
      </c>
      <c r="BO136">
        <v>10.342925151064719</v>
      </c>
      <c r="BP136">
        <v>10.971397358507273</v>
      </c>
      <c r="BQ136">
        <v>11.034101465618452</v>
      </c>
      <c r="BR136">
        <v>11.499371659052837</v>
      </c>
      <c r="BS136">
        <v>11.478354880753106</v>
      </c>
      <c r="BT136">
        <v>11.725044292329013</v>
      </c>
      <c r="BU136">
        <v>12.868961135692247</v>
      </c>
      <c r="BV136">
        <v>10.847473779768668</v>
      </c>
    </row>
    <row r="137" spans="21:74" x14ac:dyDescent="0.25">
      <c r="U137" s="4">
        <f t="shared" si="77"/>
        <v>44896</v>
      </c>
      <c r="V137">
        <f t="shared" ca="1" si="78"/>
        <v>0.68126510677079855</v>
      </c>
      <c r="W137">
        <f t="shared" ca="1" si="79"/>
        <v>1.5985111532878038</v>
      </c>
      <c r="X137">
        <f t="shared" ca="1" si="80"/>
        <v>1.0925308447972786</v>
      </c>
      <c r="Y137">
        <f t="shared" ca="1" si="81"/>
        <v>1.2901578164787446</v>
      </c>
      <c r="Z137">
        <f t="shared" ca="1" si="82"/>
        <v>0.98791160652733212</v>
      </c>
      <c r="AA137">
        <f t="shared" ca="1" si="83"/>
        <v>0.75687093349289947</v>
      </c>
      <c r="AB137">
        <f t="shared" ca="1" si="84"/>
        <v>4.7854211277204133</v>
      </c>
      <c r="AC137">
        <f t="shared" ca="1" si="85"/>
        <v>2.7105746543913924</v>
      </c>
      <c r="AD137">
        <f t="shared" ca="1" si="86"/>
        <v>4.2191546275506981</v>
      </c>
      <c r="AE137">
        <f t="shared" ca="1" si="87"/>
        <v>2.8335992708830937</v>
      </c>
      <c r="AF137">
        <f t="shared" ca="1" si="88"/>
        <v>3.0105378778011471</v>
      </c>
      <c r="AG137">
        <f t="shared" ca="1" si="89"/>
        <v>2.8412074347408471</v>
      </c>
      <c r="AH137">
        <f t="shared" ca="1" si="90"/>
        <v>3.5231699049548095</v>
      </c>
      <c r="AI137">
        <f t="shared" ca="1" si="91"/>
        <v>5.6612928242627198</v>
      </c>
      <c r="AJ137">
        <f t="shared" ca="1" si="91"/>
        <v>1.9337682296746181</v>
      </c>
      <c r="AN137" s="4">
        <f t="shared" si="92"/>
        <v>44896</v>
      </c>
      <c r="AO137">
        <f t="shared" si="93"/>
        <v>7.8511363619577779E-3</v>
      </c>
      <c r="AP137">
        <f t="shared" si="94"/>
        <v>3.8415394087998322E-5</v>
      </c>
      <c r="AQ137">
        <f t="shared" si="95"/>
        <v>2.6013546317038561E-5</v>
      </c>
      <c r="AR137">
        <f t="shared" si="96"/>
        <v>1.4874814801011382E-3</v>
      </c>
      <c r="AS137">
        <f t="shared" si="97"/>
        <v>4.7494593725652123E-3</v>
      </c>
      <c r="AT137">
        <f t="shared" si="98"/>
        <v>-1.9883319101410279E-5</v>
      </c>
      <c r="AU137">
        <f t="shared" si="99"/>
        <v>4.3440532162541956E-3</v>
      </c>
      <c r="AV137">
        <f t="shared" si="100"/>
        <v>-3.5420615868659411E-2</v>
      </c>
      <c r="AW137">
        <f t="shared" si="101"/>
        <v>-4.1814885609467112E-2</v>
      </c>
      <c r="AX137">
        <f t="shared" si="102"/>
        <v>-1.9981788582867921E-2</v>
      </c>
      <c r="AY137">
        <f t="shared" si="103"/>
        <v>8.2394563513998875E-2</v>
      </c>
      <c r="AZ137">
        <f t="shared" si="104"/>
        <v>0.10196039754206687</v>
      </c>
      <c r="BA137">
        <f t="shared" si="105"/>
        <v>0.10448670424708162</v>
      </c>
      <c r="BB137">
        <f t="shared" si="106"/>
        <v>0.17891226824832707</v>
      </c>
      <c r="BC137">
        <f t="shared" si="106"/>
        <v>6.6833541454958123E-2</v>
      </c>
      <c r="BG137" s="4">
        <v>44896</v>
      </c>
      <c r="BH137">
        <v>7.5099386994964874</v>
      </c>
      <c r="BI137">
        <v>7.4984210111558314</v>
      </c>
      <c r="BJ137">
        <v>7.4821975202382651</v>
      </c>
      <c r="BK137">
        <v>8.0335587446738188</v>
      </c>
      <c r="BL137">
        <v>8.0138649960965758</v>
      </c>
      <c r="BM137">
        <v>8.2379334396480708</v>
      </c>
      <c r="BN137">
        <v>9.4380952366638127</v>
      </c>
      <c r="BO137">
        <v>10.317563881227585</v>
      </c>
      <c r="BP137">
        <v>10.928373307806643</v>
      </c>
      <c r="BQ137">
        <v>10.978484647133691</v>
      </c>
      <c r="BR137">
        <v>11.481989710935814</v>
      </c>
      <c r="BS137">
        <v>11.472473665934402</v>
      </c>
      <c r="BT137">
        <v>11.719140306015138</v>
      </c>
      <c r="BU137">
        <v>12.881600196317716</v>
      </c>
      <c r="BV137">
        <v>10.791589342028862</v>
      </c>
    </row>
    <row r="138" spans="21:74" x14ac:dyDescent="0.25">
      <c r="U138" s="4">
        <f t="shared" si="77"/>
        <v>44895</v>
      </c>
      <c r="V138">
        <f t="shared" ca="1" si="78"/>
        <v>0.68703335556298217</v>
      </c>
      <c r="W138">
        <f t="shared" ca="1" si="79"/>
        <v>1.6124467787824468</v>
      </c>
      <c r="X138">
        <f t="shared" ca="1" si="80"/>
        <v>1.1020386654416703</v>
      </c>
      <c r="Y138">
        <f t="shared" ca="1" si="81"/>
        <v>1.3014207454654632</v>
      </c>
      <c r="Z138">
        <f t="shared" ca="1" si="82"/>
        <v>0.99626184638531012</v>
      </c>
      <c r="AA138">
        <f t="shared" ca="1" si="83"/>
        <v>0.76340604598153727</v>
      </c>
      <c r="AB138">
        <f t="shared" ca="1" si="84"/>
        <v>4.8272158865766057</v>
      </c>
      <c r="AC138">
        <f t="shared" ca="1" si="85"/>
        <v>2.7318197670862117</v>
      </c>
      <c r="AD138">
        <f t="shared" ca="1" si="86"/>
        <v>4.2539567222145465</v>
      </c>
      <c r="AE138">
        <f t="shared" ca="1" si="87"/>
        <v>2.8569941486812835</v>
      </c>
      <c r="AF138">
        <f t="shared" ca="1" si="88"/>
        <v>3.0349404620998399</v>
      </c>
      <c r="AG138">
        <f t="shared" ca="1" si="89"/>
        <v>2.8607375732856757</v>
      </c>
      <c r="AH138">
        <f t="shared" ca="1" si="90"/>
        <v>3.5499978936791803</v>
      </c>
      <c r="AI138">
        <f t="shared" ca="1" si="91"/>
        <v>5.7022955220151434</v>
      </c>
      <c r="AJ138">
        <f t="shared" ca="1" si="91"/>
        <v>1.9479998091540605</v>
      </c>
      <c r="AN138" s="4">
        <f t="shared" si="92"/>
        <v>44895</v>
      </c>
      <c r="AO138">
        <f t="shared" si="93"/>
        <v>1.6023191728997688E-4</v>
      </c>
      <c r="AP138">
        <f t="shared" si="94"/>
        <v>3.7835426902610436E-5</v>
      </c>
      <c r="AQ138">
        <f t="shared" si="95"/>
        <v>2.5529805380841708E-5</v>
      </c>
      <c r="AR138">
        <f t="shared" si="96"/>
        <v>-2.1186081333723905E-5</v>
      </c>
      <c r="AS138">
        <f t="shared" si="97"/>
        <v>4.536795463529586E-3</v>
      </c>
      <c r="AT138">
        <f t="shared" si="98"/>
        <v>2.3592959660359014E-3</v>
      </c>
      <c r="AU138">
        <f t="shared" si="99"/>
        <v>-2.2604315337382275E-2</v>
      </c>
      <c r="AV138">
        <f t="shared" si="100"/>
        <v>9.84865002668176E-2</v>
      </c>
      <c r="AW138">
        <f t="shared" si="101"/>
        <v>0.15831958699963344</v>
      </c>
      <c r="AX138">
        <f t="shared" si="102"/>
        <v>6.5516664711662287E-2</v>
      </c>
      <c r="AY138">
        <f t="shared" si="103"/>
        <v>-0.13641590276458615</v>
      </c>
      <c r="AZ138">
        <f t="shared" si="104"/>
        <v>-0.14334216605105254</v>
      </c>
      <c r="BA138">
        <f t="shared" si="105"/>
        <v>-0.18413508057701655</v>
      </c>
      <c r="BB138">
        <f t="shared" si="106"/>
        <v>-0.33247468999231167</v>
      </c>
      <c r="BC138">
        <f t="shared" si="106"/>
        <v>-4.6746800910080211E-2</v>
      </c>
      <c r="BG138" s="4">
        <v>44895</v>
      </c>
      <c r="BH138">
        <v>7.5020875631345296</v>
      </c>
      <c r="BI138">
        <v>7.4983825957617434</v>
      </c>
      <c r="BJ138">
        <v>7.4821715066919481</v>
      </c>
      <c r="BK138">
        <v>8.0320712631937177</v>
      </c>
      <c r="BL138">
        <v>8.0091155367240106</v>
      </c>
      <c r="BM138">
        <v>8.2379533229671722</v>
      </c>
      <c r="BN138">
        <v>9.4337511834475585</v>
      </c>
      <c r="BO138">
        <v>10.352984497096244</v>
      </c>
      <c r="BP138">
        <v>10.97018819341611</v>
      </c>
      <c r="BQ138">
        <v>10.998466435716558</v>
      </c>
      <c r="BR138">
        <v>11.399595147421815</v>
      </c>
      <c r="BS138">
        <v>11.370513268392335</v>
      </c>
      <c r="BT138">
        <v>11.614653601768056</v>
      </c>
      <c r="BU138">
        <v>12.702687928069389</v>
      </c>
      <c r="BV138">
        <v>10.724755800573904</v>
      </c>
    </row>
    <row r="139" spans="21:74" x14ac:dyDescent="0.25">
      <c r="U139" s="4">
        <f t="shared" si="77"/>
        <v>44894</v>
      </c>
      <c r="V139">
        <f t="shared" ca="1" si="78"/>
        <v>0.69314039925341719</v>
      </c>
      <c r="W139">
        <f t="shared" ca="1" si="79"/>
        <v>1.6267533512077494</v>
      </c>
      <c r="X139">
        <f t="shared" ca="1" si="80"/>
        <v>1.1117991389864323</v>
      </c>
      <c r="Y139">
        <f t="shared" ca="1" si="81"/>
        <v>1.312989066345559</v>
      </c>
      <c r="Z139">
        <f t="shared" ca="1" si="82"/>
        <v>1.0048381527123951</v>
      </c>
      <c r="AA139">
        <f t="shared" ca="1" si="83"/>
        <v>0.7700238679560647</v>
      </c>
      <c r="AB139">
        <f t="shared" ca="1" si="84"/>
        <v>4.8697960725047817</v>
      </c>
      <c r="AC139">
        <f t="shared" ca="1" si="85"/>
        <v>2.7509608643489245</v>
      </c>
      <c r="AD139">
        <f t="shared" ca="1" si="86"/>
        <v>4.2817722140896333</v>
      </c>
      <c r="AE139">
        <f t="shared" ca="1" si="87"/>
        <v>2.8808995586576422</v>
      </c>
      <c r="AF139">
        <f t="shared" ca="1" si="88"/>
        <v>3.0408891662682254</v>
      </c>
      <c r="AG139">
        <f t="shared" ca="1" si="89"/>
        <v>2.8653098296768866</v>
      </c>
      <c r="AH139">
        <f t="shared" ca="1" si="90"/>
        <v>3.5536979224272334</v>
      </c>
      <c r="AI139">
        <f t="shared" ca="1" si="91"/>
        <v>5.7004500944804448</v>
      </c>
      <c r="AJ139">
        <f t="shared" ca="1" si="91"/>
        <v>1.9604248135358024</v>
      </c>
      <c r="AN139" s="4">
        <f t="shared" si="92"/>
        <v>44894</v>
      </c>
      <c r="AO139">
        <f t="shared" si="93"/>
        <v>1.6620899134789369E-4</v>
      </c>
      <c r="AP139">
        <f t="shared" si="94"/>
        <v>-2.7840922312751815E-3</v>
      </c>
      <c r="AQ139">
        <f t="shared" si="95"/>
        <v>2.5117855240175402E-5</v>
      </c>
      <c r="AR139">
        <f t="shared" si="96"/>
        <v>-2.0804207469637959E-5</v>
      </c>
      <c r="AS139">
        <f t="shared" si="97"/>
        <v>-1.2745013933113114E-5</v>
      </c>
      <c r="AT139">
        <f t="shared" si="98"/>
        <v>2.0926582326996623E-3</v>
      </c>
      <c r="AU139">
        <f t="shared" si="99"/>
        <v>5.4418460457839046E-3</v>
      </c>
      <c r="AV139">
        <f t="shared" si="100"/>
        <v>4.8093260062943344E-2</v>
      </c>
      <c r="AW139">
        <f t="shared" si="101"/>
        <v>5.5210819345564488E-2</v>
      </c>
      <c r="AX139">
        <f t="shared" si="102"/>
        <v>4.0221696756660208E-2</v>
      </c>
      <c r="AY139">
        <f t="shared" si="103"/>
        <v>7.2919154914252715E-3</v>
      </c>
      <c r="AZ139">
        <f t="shared" si="104"/>
        <v>1.8656344836553984E-2</v>
      </c>
      <c r="BA139">
        <f t="shared" si="105"/>
        <v>1.5539074851520951E-2</v>
      </c>
      <c r="BB139">
        <f t="shared" si="106"/>
        <v>1.3008350635223209E-2</v>
      </c>
      <c r="BC139">
        <f t="shared" si="106"/>
        <v>1.9254849424621412E-2</v>
      </c>
      <c r="BG139" s="4">
        <v>44894</v>
      </c>
      <c r="BH139">
        <v>7.5019273312172396</v>
      </c>
      <c r="BI139">
        <v>7.4983447603348408</v>
      </c>
      <c r="BJ139">
        <v>7.4821459768865672</v>
      </c>
      <c r="BK139">
        <v>8.0320924492750514</v>
      </c>
      <c r="BL139">
        <v>8.004578741260481</v>
      </c>
      <c r="BM139">
        <v>8.2355940270011363</v>
      </c>
      <c r="BN139">
        <v>9.4563554987849407</v>
      </c>
      <c r="BO139">
        <v>10.254497996829427</v>
      </c>
      <c r="BP139">
        <v>10.811868606416477</v>
      </c>
      <c r="BQ139">
        <v>10.932949771004896</v>
      </c>
      <c r="BR139">
        <v>11.536011050186401</v>
      </c>
      <c r="BS139">
        <v>11.513855434443387</v>
      </c>
      <c r="BT139">
        <v>11.798788682345073</v>
      </c>
      <c r="BU139">
        <v>13.035162618061701</v>
      </c>
      <c r="BV139">
        <v>10.771502601483984</v>
      </c>
    </row>
    <row r="140" spans="21:74" x14ac:dyDescent="0.25">
      <c r="U140" s="4">
        <f t="shared" si="77"/>
        <v>44893</v>
      </c>
      <c r="V140">
        <f t="shared" ca="1" si="78"/>
        <v>0.69941325386967068</v>
      </c>
      <c r="W140">
        <f t="shared" ca="1" si="79"/>
        <v>1.6414008723148601</v>
      </c>
      <c r="X140">
        <f t="shared" ca="1" si="80"/>
        <v>1.1218236564801738</v>
      </c>
      <c r="Y140">
        <f t="shared" ca="1" si="81"/>
        <v>1.3248714670917436</v>
      </c>
      <c r="Z140">
        <f t="shared" ca="1" si="82"/>
        <v>1.0138279797931664</v>
      </c>
      <c r="AA140">
        <f t="shared" ca="1" si="83"/>
        <v>0.77682882485642779</v>
      </c>
      <c r="AB140">
        <f t="shared" ca="1" si="84"/>
        <v>4.9138669303593732</v>
      </c>
      <c r="AC140">
        <f t="shared" ca="1" si="85"/>
        <v>2.7751194438278901</v>
      </c>
      <c r="AD140">
        <f t="shared" ca="1" si="86"/>
        <v>4.3198181044781228</v>
      </c>
      <c r="AE140">
        <f t="shared" ca="1" si="87"/>
        <v>2.9066886788135657</v>
      </c>
      <c r="AF140">
        <f t="shared" ca="1" si="88"/>
        <v>3.0678695771603368</v>
      </c>
      <c r="AG140">
        <f t="shared" ca="1" si="89"/>
        <v>2.8912348902722371</v>
      </c>
      <c r="AH140">
        <f t="shared" ca="1" si="90"/>
        <v>3.585759947811356</v>
      </c>
      <c r="AI140">
        <f t="shared" ca="1" si="91"/>
        <v>5.7518174715081711</v>
      </c>
      <c r="AJ140">
        <f t="shared" ca="1" si="91"/>
        <v>1.9781665617161652</v>
      </c>
      <c r="AN140" s="4">
        <f t="shared" si="92"/>
        <v>44893</v>
      </c>
      <c r="AO140">
        <f t="shared" si="93"/>
        <v>1.0509979575523687E-4</v>
      </c>
      <c r="AP140">
        <f t="shared" si="94"/>
        <v>-4.5362515403191139E-4</v>
      </c>
      <c r="AQ140">
        <f t="shared" si="95"/>
        <v>7.2863029720870998E-5</v>
      </c>
      <c r="AR140">
        <f t="shared" si="96"/>
        <v>1.0644879764544868E-2</v>
      </c>
      <c r="AS140">
        <f t="shared" si="97"/>
        <v>1.6060437090347435E-2</v>
      </c>
      <c r="AT140">
        <f t="shared" si="98"/>
        <v>1.6330643226574182E-3</v>
      </c>
      <c r="AU140">
        <f t="shared" si="99"/>
        <v>3.0524373049578557E-2</v>
      </c>
      <c r="AV140">
        <f t="shared" si="100"/>
        <v>-4.148663899239402E-2</v>
      </c>
      <c r="AW140">
        <f t="shared" si="101"/>
        <v>-8.718283395015014E-2</v>
      </c>
      <c r="AX140">
        <f t="shared" si="102"/>
        <v>-2.1600993100001631E-2</v>
      </c>
      <c r="AY140">
        <f t="shared" si="103"/>
        <v>8.6536995906882908E-2</v>
      </c>
      <c r="AZ140">
        <f t="shared" si="104"/>
        <v>9.8698676882390757E-2</v>
      </c>
      <c r="BA140">
        <f t="shared" si="105"/>
        <v>0.1360619379272574</v>
      </c>
      <c r="BB140">
        <f t="shared" si="106"/>
        <v>0.24401384496397505</v>
      </c>
      <c r="BC140">
        <f t="shared" si="106"/>
        <v>-2.0759120040825252E-2</v>
      </c>
      <c r="BG140" s="4">
        <v>44893</v>
      </c>
      <c r="BH140">
        <v>7.5017611222258918</v>
      </c>
      <c r="BI140">
        <v>7.5011288525661159</v>
      </c>
      <c r="BJ140">
        <v>7.4821208590313271</v>
      </c>
      <c r="BK140">
        <v>8.032113253482521</v>
      </c>
      <c r="BL140">
        <v>8.0045914862744141</v>
      </c>
      <c r="BM140">
        <v>8.2335013687684366</v>
      </c>
      <c r="BN140">
        <v>9.4509136527391568</v>
      </c>
      <c r="BO140">
        <v>10.206404736766483</v>
      </c>
      <c r="BP140">
        <v>10.756657787070912</v>
      </c>
      <c r="BQ140">
        <v>10.892728074248236</v>
      </c>
      <c r="BR140">
        <v>11.528719134694976</v>
      </c>
      <c r="BS140">
        <v>11.495199089606833</v>
      </c>
      <c r="BT140">
        <v>11.783249607493552</v>
      </c>
      <c r="BU140">
        <v>13.022154267426478</v>
      </c>
      <c r="BV140">
        <v>10.752247752059363</v>
      </c>
    </row>
    <row r="141" spans="21:74" x14ac:dyDescent="0.25">
      <c r="U141" s="4">
        <f t="shared" si="77"/>
        <v>44890</v>
      </c>
      <c r="V141">
        <f t="shared" ca="1" si="78"/>
        <v>0.70585949980891238</v>
      </c>
      <c r="W141">
        <f t="shared" ca="1" si="79"/>
        <v>1.6564928508240813</v>
      </c>
      <c r="X141">
        <f t="shared" ca="1" si="80"/>
        <v>1.1321234672536005</v>
      </c>
      <c r="Y141">
        <f t="shared" ca="1" si="81"/>
        <v>1.3368712960656404</v>
      </c>
      <c r="Z141">
        <f t="shared" ca="1" si="82"/>
        <v>1.021952230839513</v>
      </c>
      <c r="AA141">
        <f t="shared" ca="1" si="83"/>
        <v>0.78383771190281315</v>
      </c>
      <c r="AB141">
        <f t="shared" ca="1" si="84"/>
        <v>4.9588276091209673</v>
      </c>
      <c r="AC141">
        <f t="shared" ca="1" si="85"/>
        <v>2.7977002131884117</v>
      </c>
      <c r="AD141">
        <f t="shared" ca="1" si="86"/>
        <v>4.3535478608457723</v>
      </c>
      <c r="AE141">
        <f t="shared" ca="1" si="87"/>
        <v>2.9320014328451141</v>
      </c>
      <c r="AF141">
        <f t="shared" ca="1" si="88"/>
        <v>3.0940598543566598</v>
      </c>
      <c r="AG141">
        <f t="shared" ca="1" si="89"/>
        <v>2.9130141702535521</v>
      </c>
      <c r="AH141">
        <f t="shared" ca="1" si="90"/>
        <v>3.6111468043180657</v>
      </c>
      <c r="AI141">
        <f t="shared" ca="1" si="91"/>
        <v>5.787230581526031</v>
      </c>
      <c r="AJ141">
        <f t="shared" ca="1" si="91"/>
        <v>1.9945033587668481</v>
      </c>
      <c r="AN141" s="4">
        <f t="shared" si="92"/>
        <v>44890</v>
      </c>
      <c r="AO141">
        <f t="shared" si="93"/>
        <v>-1.145324773689893E-3</v>
      </c>
      <c r="AP141">
        <f t="shared" si="94"/>
        <v>-3.9548507813069733E-4</v>
      </c>
      <c r="AQ141">
        <f t="shared" si="95"/>
        <v>2.347269678626418E-5</v>
      </c>
      <c r="AR141">
        <f t="shared" si="96"/>
        <v>2.7305311459659976E-3</v>
      </c>
      <c r="AS141">
        <f t="shared" si="97"/>
        <v>3.5025024655022108E-3</v>
      </c>
      <c r="AT141">
        <f t="shared" si="98"/>
        <v>4.5150795421342593E-3</v>
      </c>
      <c r="AU141">
        <f t="shared" si="99"/>
        <v>-2.7915367636399679E-2</v>
      </c>
      <c r="AV141">
        <f t="shared" si="100"/>
        <v>-0.11389444750131794</v>
      </c>
      <c r="AW141">
        <f t="shared" si="101"/>
        <v>-0.17047170432882197</v>
      </c>
      <c r="AX141">
        <f t="shared" si="102"/>
        <v>-7.8383060249322511E-2</v>
      </c>
      <c r="AY141">
        <f t="shared" si="103"/>
        <v>0.1234984325659827</v>
      </c>
      <c r="AZ141">
        <f t="shared" si="104"/>
        <v>9.9701960006489898E-2</v>
      </c>
      <c r="BA141">
        <f t="shared" si="105"/>
        <v>0.16225413457726567</v>
      </c>
      <c r="BB141">
        <f t="shared" si="106"/>
        <v>0.26772667230867597</v>
      </c>
      <c r="BC141">
        <f t="shared" si="106"/>
        <v>9.954755264414139E-2</v>
      </c>
      <c r="BG141" s="4">
        <v>44890</v>
      </c>
      <c r="BH141">
        <v>7.5016560224301365</v>
      </c>
      <c r="BI141">
        <v>7.5015824777201479</v>
      </c>
      <c r="BJ141">
        <v>7.4820479960016062</v>
      </c>
      <c r="BK141">
        <v>8.0214683737179762</v>
      </c>
      <c r="BL141">
        <v>7.9885310491840666</v>
      </c>
      <c r="BM141">
        <v>8.2318683044457792</v>
      </c>
      <c r="BN141">
        <v>9.4203892796895783</v>
      </c>
      <c r="BO141">
        <v>10.247891375758877</v>
      </c>
      <c r="BP141">
        <v>10.843840621021062</v>
      </c>
      <c r="BQ141">
        <v>10.914329067348238</v>
      </c>
      <c r="BR141">
        <v>11.442182138788093</v>
      </c>
      <c r="BS141">
        <v>11.396500412724443</v>
      </c>
      <c r="BT141">
        <v>11.647187669566295</v>
      </c>
      <c r="BU141">
        <v>12.778140422462503</v>
      </c>
      <c r="BV141">
        <v>10.773006872100188</v>
      </c>
    </row>
    <row r="142" spans="21:74" x14ac:dyDescent="0.25">
      <c r="U142" s="4">
        <f t="shared" si="77"/>
        <v>44889</v>
      </c>
      <c r="V142">
        <f t="shared" ca="1" si="78"/>
        <v>0.71248056306997376</v>
      </c>
      <c r="W142">
        <f t="shared" ca="1" si="79"/>
        <v>1.6720098089513584</v>
      </c>
      <c r="X142">
        <f t="shared" ca="1" si="80"/>
        <v>1.1427132314137873</v>
      </c>
      <c r="Y142">
        <f t="shared" ca="1" si="81"/>
        <v>1.3494061325756859</v>
      </c>
      <c r="Z142">
        <f t="shared" ca="1" si="82"/>
        <v>1.0312757378516544</v>
      </c>
      <c r="AA142">
        <f t="shared" ca="1" si="83"/>
        <v>0.79088754664505312</v>
      </c>
      <c r="AB142">
        <f t="shared" ca="1" si="84"/>
        <v>5.0049029429878003</v>
      </c>
      <c r="AC142">
        <f t="shared" ca="1" si="85"/>
        <v>2.8087824904119851</v>
      </c>
      <c r="AD142">
        <f t="shared" ca="1" si="86"/>
        <v>4.3743124698293663</v>
      </c>
      <c r="AE142">
        <f t="shared" ca="1" si="87"/>
        <v>2.9512957756444194</v>
      </c>
      <c r="AF142">
        <f t="shared" ca="1" si="88"/>
        <v>3.1168214429472472</v>
      </c>
      <c r="AG142">
        <f t="shared" ca="1" si="89"/>
        <v>2.9351308835364747</v>
      </c>
      <c r="AH142">
        <f t="shared" ca="1" si="90"/>
        <v>3.6327234432822477</v>
      </c>
      <c r="AI142">
        <f t="shared" ca="1" si="91"/>
        <v>5.8186951017801132</v>
      </c>
      <c r="AJ142">
        <f t="shared" ca="1" si="91"/>
        <v>2.0055809151813833</v>
      </c>
      <c r="AN142" s="4">
        <f t="shared" si="92"/>
        <v>44889</v>
      </c>
      <c r="AO142">
        <f t="shared" si="93"/>
        <v>1.9436928020439836E-3</v>
      </c>
      <c r="AP142">
        <f t="shared" si="94"/>
        <v>7.7894309891135549E-6</v>
      </c>
      <c r="AQ142">
        <f t="shared" si="95"/>
        <v>1.3126590845402575E-4</v>
      </c>
      <c r="AR142">
        <f t="shared" si="96"/>
        <v>2.9250486954790489E-3</v>
      </c>
      <c r="AS142">
        <f t="shared" si="97"/>
        <v>3.2791703696855024E-3</v>
      </c>
      <c r="AT142">
        <f t="shared" si="98"/>
        <v>3.8299644600314764E-4</v>
      </c>
      <c r="AU142">
        <f t="shared" si="99"/>
        <v>-0.11947607420785822</v>
      </c>
      <c r="AV142">
        <f t="shared" si="100"/>
        <v>2.5320859875167301E-2</v>
      </c>
      <c r="AW142">
        <f t="shared" si="101"/>
        <v>1.8858959509259421E-2</v>
      </c>
      <c r="AX142">
        <f t="shared" si="102"/>
        <v>-2.5692005304444265E-2</v>
      </c>
      <c r="AY142">
        <f t="shared" si="103"/>
        <v>-0.1281409409847889</v>
      </c>
      <c r="AZ142">
        <f t="shared" si="104"/>
        <v>-0.1198130657594394</v>
      </c>
      <c r="BA142">
        <f t="shared" si="105"/>
        <v>-0.18326080636617803</v>
      </c>
      <c r="BB142">
        <f t="shared" si="106"/>
        <v>-0.27154253575323217</v>
      </c>
      <c r="BC142">
        <f t="shared" si="106"/>
        <v>-8.9747769544734624E-2</v>
      </c>
      <c r="BG142" s="4">
        <v>44889</v>
      </c>
      <c r="BH142">
        <v>7.5028013472038264</v>
      </c>
      <c r="BI142">
        <v>7.5019779627982786</v>
      </c>
      <c r="BJ142">
        <v>7.4820245233048199</v>
      </c>
      <c r="BK142">
        <v>8.0187378425720102</v>
      </c>
      <c r="BL142">
        <v>7.9850285467185644</v>
      </c>
      <c r="BM142">
        <v>8.227353224903645</v>
      </c>
      <c r="BN142">
        <v>9.448304647325978</v>
      </c>
      <c r="BO142">
        <v>10.361785823260195</v>
      </c>
      <c r="BP142">
        <v>11.014312325349884</v>
      </c>
      <c r="BQ142">
        <v>10.99271212759756</v>
      </c>
      <c r="BR142">
        <v>11.31868370622211</v>
      </c>
      <c r="BS142">
        <v>11.296798452717953</v>
      </c>
      <c r="BT142">
        <v>11.484933534989029</v>
      </c>
      <c r="BU142">
        <v>12.510413750153827</v>
      </c>
      <c r="BV142">
        <v>10.673459319456047</v>
      </c>
    </row>
    <row r="143" spans="21:74" x14ac:dyDescent="0.25">
      <c r="U143" s="4">
        <f t="shared" si="77"/>
        <v>44888</v>
      </c>
      <c r="V143">
        <f t="shared" ca="1" si="78"/>
        <v>0.71928947374616459</v>
      </c>
      <c r="W143">
        <f t="shared" ca="1" si="79"/>
        <v>1.6879770419615763</v>
      </c>
      <c r="X143">
        <f t="shared" ca="1" si="80"/>
        <v>1.1536037704856617</v>
      </c>
      <c r="Y143">
        <f t="shared" ca="1" si="81"/>
        <v>1.3622979575487304</v>
      </c>
      <c r="Z143">
        <f t="shared" ca="1" si="82"/>
        <v>1.0408705720658182</v>
      </c>
      <c r="AA143">
        <f t="shared" ca="1" si="83"/>
        <v>0.79834009816203788</v>
      </c>
      <c r="AB143">
        <f t="shared" ca="1" si="84"/>
        <v>5.0452927567144243</v>
      </c>
      <c r="AC143">
        <f t="shared" ca="1" si="85"/>
        <v>2.8356485459176417</v>
      </c>
      <c r="AD143">
        <f t="shared" ca="1" si="86"/>
        <v>4.4161586311023342</v>
      </c>
      <c r="AE143">
        <f t="shared" ca="1" si="87"/>
        <v>2.9775131044668885</v>
      </c>
      <c r="AF143">
        <f t="shared" ca="1" si="88"/>
        <v>3.126514341855819</v>
      </c>
      <c r="AG143">
        <f t="shared" ca="1" si="89"/>
        <v>2.947232234315726</v>
      </c>
      <c r="AH143">
        <f t="shared" ca="1" si="90"/>
        <v>3.6385676242960412</v>
      </c>
      <c r="AI143">
        <f t="shared" ca="1" si="91"/>
        <v>5.8363736243535769</v>
      </c>
      <c r="AJ143">
        <f t="shared" ca="1" si="91"/>
        <v>2.010464270222335</v>
      </c>
      <c r="AN143" s="4">
        <f t="shared" si="92"/>
        <v>44888</v>
      </c>
      <c r="AO143">
        <f t="shared" si="93"/>
        <v>1.9192012967739203E-4</v>
      </c>
      <c r="AP143">
        <f t="shared" si="94"/>
        <v>7.6887796129909702E-6</v>
      </c>
      <c r="AQ143">
        <f t="shared" si="95"/>
        <v>4.6567079372783482E-3</v>
      </c>
      <c r="AR143">
        <f t="shared" si="96"/>
        <v>-1.6595352537507324E-5</v>
      </c>
      <c r="AS143">
        <f t="shared" si="97"/>
        <v>3.0606894286799857E-3</v>
      </c>
      <c r="AT143">
        <f t="shared" si="98"/>
        <v>-3.0485167878957498E-4</v>
      </c>
      <c r="AU143">
        <f t="shared" si="99"/>
        <v>-0.16505526427454953</v>
      </c>
      <c r="AV143">
        <f t="shared" si="100"/>
        <v>0.10125816639587093</v>
      </c>
      <c r="AW143">
        <f t="shared" si="101"/>
        <v>9.1681580600024404E-2</v>
      </c>
      <c r="AX143">
        <f t="shared" si="102"/>
        <v>5.5443018868951199E-2</v>
      </c>
      <c r="AY143">
        <f t="shared" si="103"/>
        <v>-0.12899662155438918</v>
      </c>
      <c r="AZ143">
        <f t="shared" si="104"/>
        <v>-0.10767512439191584</v>
      </c>
      <c r="BA143">
        <f t="shared" si="105"/>
        <v>-0.1286009983852221</v>
      </c>
      <c r="BB143">
        <f t="shared" si="106"/>
        <v>-0.2417778588420898</v>
      </c>
      <c r="BC143">
        <f t="shared" si="106"/>
        <v>-4.9799861215582553E-2</v>
      </c>
      <c r="BG143" s="4">
        <v>44888</v>
      </c>
      <c r="BH143">
        <v>7.5008576544017824</v>
      </c>
      <c r="BI143">
        <v>7.5019701733672894</v>
      </c>
      <c r="BJ143">
        <v>7.4818932573963659</v>
      </c>
      <c r="BK143">
        <v>8.0158127938765311</v>
      </c>
      <c r="BL143">
        <v>7.9817493763488789</v>
      </c>
      <c r="BM143">
        <v>8.2269702284576418</v>
      </c>
      <c r="BN143">
        <v>9.5677807215338362</v>
      </c>
      <c r="BO143">
        <v>10.336464963385028</v>
      </c>
      <c r="BP143">
        <v>10.995453365840625</v>
      </c>
      <c r="BQ143">
        <v>11.018404132902004</v>
      </c>
      <c r="BR143">
        <v>11.446824647206899</v>
      </c>
      <c r="BS143">
        <v>11.416611518477392</v>
      </c>
      <c r="BT143">
        <v>11.668194341355207</v>
      </c>
      <c r="BU143">
        <v>12.781956285907059</v>
      </c>
      <c r="BV143">
        <v>10.763207089000781</v>
      </c>
    </row>
    <row r="144" spans="21:74" x14ac:dyDescent="0.25">
      <c r="U144" s="4">
        <f t="shared" si="77"/>
        <v>44887</v>
      </c>
      <c r="V144">
        <f t="shared" ca="1" si="78"/>
        <v>0.7263070760157927</v>
      </c>
      <c r="W144">
        <f t="shared" ca="1" si="79"/>
        <v>1.7044106585518057</v>
      </c>
      <c r="X144">
        <f t="shared" ca="1" si="80"/>
        <v>1.1646763080467359</v>
      </c>
      <c r="Y144">
        <f t="shared" ca="1" si="81"/>
        <v>1.3755884030300858</v>
      </c>
      <c r="Z144">
        <f t="shared" ca="1" si="82"/>
        <v>1.0507495499958195</v>
      </c>
      <c r="AA144">
        <f t="shared" ca="1" si="83"/>
        <v>0.806032725886212</v>
      </c>
      <c r="AB144">
        <f t="shared" ca="1" si="84"/>
        <v>5.0799053250742832</v>
      </c>
      <c r="AC144">
        <f t="shared" ca="1" si="85"/>
        <v>2.857700861625974</v>
      </c>
      <c r="AD144">
        <f t="shared" ca="1" si="86"/>
        <v>4.4566567556842509</v>
      </c>
      <c r="AE144">
        <f t="shared" ca="1" si="87"/>
        <v>3.0057696256510615</v>
      </c>
      <c r="AF144">
        <f t="shared" ca="1" si="88"/>
        <v>3.1355414089620544</v>
      </c>
      <c r="AG144">
        <f t="shared" ca="1" si="89"/>
        <v>2.9619146173674746</v>
      </c>
      <c r="AH144">
        <f t="shared" ca="1" si="90"/>
        <v>3.6573269786938067</v>
      </c>
      <c r="AI144">
        <f t="shared" ca="1" si="91"/>
        <v>5.8606461722451773</v>
      </c>
      <c r="AJ144">
        <f t="shared" ca="1" si="91"/>
        <v>2.0239514453740535</v>
      </c>
      <c r="AN144" s="4">
        <f t="shared" si="92"/>
        <v>44887</v>
      </c>
      <c r="AO144">
        <f t="shared" si="93"/>
        <v>1.946305523414793E-4</v>
      </c>
      <c r="AP144">
        <f t="shared" si="94"/>
        <v>-2.2328214132079083E-3</v>
      </c>
      <c r="AQ144">
        <f t="shared" si="95"/>
        <v>7.2141020823757174E-5</v>
      </c>
      <c r="AR144">
        <f t="shared" si="96"/>
        <v>-1.4501254419485576E-5</v>
      </c>
      <c r="AS144">
        <f t="shared" si="97"/>
        <v>4.2788951271077735E-6</v>
      </c>
      <c r="AT144">
        <f t="shared" si="98"/>
        <v>3.6174611928174727E-4</v>
      </c>
      <c r="AU144">
        <f t="shared" si="99"/>
        <v>1.3970543002850278E-2</v>
      </c>
      <c r="AV144">
        <f t="shared" si="100"/>
        <v>-2.9947711358957463E-4</v>
      </c>
      <c r="AW144">
        <f t="shared" si="101"/>
        <v>-5.7570181566937606E-2</v>
      </c>
      <c r="AX144">
        <f t="shared" si="102"/>
        <v>-5.4915108690387626E-3</v>
      </c>
      <c r="AY144">
        <f t="shared" si="103"/>
        <v>9.6620709378392178E-2</v>
      </c>
      <c r="AZ144">
        <f t="shared" si="104"/>
        <v>9.4642975894121406E-2</v>
      </c>
      <c r="BA144">
        <f t="shared" si="105"/>
        <v>0.13852409376435837</v>
      </c>
      <c r="BB144">
        <f t="shared" si="106"/>
        <v>0.23943859513390464</v>
      </c>
      <c r="BC144">
        <f t="shared" si="106"/>
        <v>5.8008445554635912E-2</v>
      </c>
      <c r="BG144" s="4">
        <v>44887</v>
      </c>
      <c r="BH144">
        <v>7.500665734272105</v>
      </c>
      <c r="BI144">
        <v>7.5019624845876764</v>
      </c>
      <c r="BJ144">
        <v>7.4772365494590876</v>
      </c>
      <c r="BK144">
        <v>8.0158293892290686</v>
      </c>
      <c r="BL144">
        <v>7.9786886869201989</v>
      </c>
      <c r="BM144">
        <v>8.2272750801364314</v>
      </c>
      <c r="BN144">
        <v>9.7328359858083857</v>
      </c>
      <c r="BO144">
        <v>10.235206796989157</v>
      </c>
      <c r="BP144">
        <v>10.9037717852406</v>
      </c>
      <c r="BQ144">
        <v>10.962961114033053</v>
      </c>
      <c r="BR144">
        <v>11.575821268761288</v>
      </c>
      <c r="BS144">
        <v>11.524286642869308</v>
      </c>
      <c r="BT144">
        <v>11.796795339740429</v>
      </c>
      <c r="BU144">
        <v>13.023734144749149</v>
      </c>
      <c r="BV144">
        <v>10.813006950216364</v>
      </c>
    </row>
    <row r="145" spans="21:74" x14ac:dyDescent="0.25">
      <c r="U145" s="4">
        <f t="shared" si="77"/>
        <v>44886</v>
      </c>
      <c r="V145">
        <f t="shared" ca="1" si="78"/>
        <v>0.73353416833075524</v>
      </c>
      <c r="W145">
        <f t="shared" ca="1" si="79"/>
        <v>1.7212932159610053</v>
      </c>
      <c r="X145">
        <f t="shared" ca="1" si="80"/>
        <v>1.1762155556852183</v>
      </c>
      <c r="Y145">
        <f t="shared" ca="1" si="81"/>
        <v>1.3892755726687347</v>
      </c>
      <c r="Z145">
        <f t="shared" ca="1" si="82"/>
        <v>1.0610545080127038</v>
      </c>
      <c r="AA145">
        <f t="shared" ca="1" si="83"/>
        <v>0.8139269156661384</v>
      </c>
      <c r="AB145">
        <f t="shared" ca="1" si="84"/>
        <v>5.1304452194596273</v>
      </c>
      <c r="AC145">
        <f t="shared" ca="1" si="85"/>
        <v>2.8857742207203985</v>
      </c>
      <c r="AD145">
        <f t="shared" ca="1" si="86"/>
        <v>4.4973230052115811</v>
      </c>
      <c r="AE145">
        <f t="shared" ca="1" si="87"/>
        <v>3.0349382030332821</v>
      </c>
      <c r="AF145">
        <f t="shared" ca="1" si="88"/>
        <v>3.163948732356737</v>
      </c>
      <c r="AG145">
        <f t="shared" ca="1" si="89"/>
        <v>2.9870499388235898</v>
      </c>
      <c r="AH145">
        <f t="shared" ca="1" si="90"/>
        <v>3.6855938068542606</v>
      </c>
      <c r="AI145">
        <f t="shared" ca="1" si="91"/>
        <v>5.9016114211827491</v>
      </c>
      <c r="AJ145">
        <f t="shared" ca="1" si="91"/>
        <v>2.0424405603430014</v>
      </c>
      <c r="AN145" s="4">
        <f t="shared" si="92"/>
        <v>44886</v>
      </c>
      <c r="AO145">
        <f t="shared" si="93"/>
        <v>1.8335978646533135E-4</v>
      </c>
      <c r="AP145">
        <f t="shared" si="94"/>
        <v>5.3072550754329484E-4</v>
      </c>
      <c r="AQ145">
        <f t="shared" si="95"/>
        <v>-1.9567946897653954E-3</v>
      </c>
      <c r="AR145">
        <f t="shared" si="96"/>
        <v>1.7481263564268268E-2</v>
      </c>
      <c r="AS145">
        <f t="shared" si="97"/>
        <v>1.0529193071429077E-2</v>
      </c>
      <c r="AT145">
        <f t="shared" si="98"/>
        <v>-1.1653245887153219E-3</v>
      </c>
      <c r="AU145">
        <f t="shared" si="99"/>
        <v>0.10872815423335069</v>
      </c>
      <c r="AV145">
        <f t="shared" si="100"/>
        <v>-1.8845112784603657E-2</v>
      </c>
      <c r="AW145">
        <f t="shared" si="101"/>
        <v>1.301579937196351E-2</v>
      </c>
      <c r="AX145">
        <f t="shared" si="102"/>
        <v>1.0823585030683702E-2</v>
      </c>
      <c r="AY145">
        <f t="shared" si="103"/>
        <v>5.8536031770151098E-2</v>
      </c>
      <c r="AZ145">
        <f t="shared" si="104"/>
        <v>6.6661886937490422E-2</v>
      </c>
      <c r="BA145">
        <f t="shared" si="105"/>
        <v>6.5070118726030302E-2</v>
      </c>
      <c r="BB145">
        <f t="shared" si="106"/>
        <v>0.12280136186482338</v>
      </c>
      <c r="BC145">
        <f t="shared" si="106"/>
        <v>-1.9067645984138792E-2</v>
      </c>
      <c r="BG145" s="4">
        <v>44886</v>
      </c>
      <c r="BH145">
        <v>7.5004711037197636</v>
      </c>
      <c r="BI145">
        <v>7.5041953060008844</v>
      </c>
      <c r="BJ145">
        <v>7.4771644084382638</v>
      </c>
      <c r="BK145">
        <v>8.0158438904834881</v>
      </c>
      <c r="BL145">
        <v>7.9786844080250718</v>
      </c>
      <c r="BM145">
        <v>8.2269133340171496</v>
      </c>
      <c r="BN145">
        <v>9.7188654428055354</v>
      </c>
      <c r="BO145">
        <v>10.235506274102747</v>
      </c>
      <c r="BP145">
        <v>10.961341966807538</v>
      </c>
      <c r="BQ145">
        <v>10.968452624902092</v>
      </c>
      <c r="BR145">
        <v>11.479200559382896</v>
      </c>
      <c r="BS145">
        <v>11.429643666975187</v>
      </c>
      <c r="BT145">
        <v>11.658271245976071</v>
      </c>
      <c r="BU145">
        <v>12.784295549615244</v>
      </c>
      <c r="BV145">
        <v>10.754998504661728</v>
      </c>
    </row>
    <row r="146" spans="21:74" x14ac:dyDescent="0.25">
      <c r="U146" s="4"/>
      <c r="AN146" s="4">
        <f t="shared" si="92"/>
        <v>44883</v>
      </c>
      <c r="AO146">
        <f t="shared" si="93"/>
        <v>-1.2803852182203812E-3</v>
      </c>
      <c r="AP146">
        <f t="shared" si="94"/>
        <v>-1.7623481340933722E-4</v>
      </c>
      <c r="AQ146">
        <f t="shared" si="95"/>
        <v>3.5898646370391418E-4</v>
      </c>
      <c r="AR146">
        <f t="shared" si="96"/>
        <v>4.0321862527781249E-3</v>
      </c>
      <c r="AS146">
        <f t="shared" si="97"/>
        <v>2.1690365719084781E-3</v>
      </c>
      <c r="AT146">
        <f t="shared" si="98"/>
        <v>1.3309495281443873E-3</v>
      </c>
      <c r="AU146">
        <f t="shared" si="99"/>
        <v>-2.6579217170663583E-2</v>
      </c>
      <c r="AV146">
        <f t="shared" si="100"/>
        <v>-0.18901572651697229</v>
      </c>
      <c r="AW146">
        <f t="shared" si="101"/>
        <v>-0.28627403528935602</v>
      </c>
      <c r="AX146">
        <f t="shared" si="102"/>
        <v>-0.14979190251296437</v>
      </c>
      <c r="AY146">
        <f t="shared" si="103"/>
        <v>0.17390579919784876</v>
      </c>
      <c r="AZ146">
        <f t="shared" si="104"/>
        <v>0.14373963782476906</v>
      </c>
      <c r="BA146">
        <f t="shared" si="105"/>
        <v>0.23194477596133467</v>
      </c>
      <c r="BB146">
        <f t="shared" si="106"/>
        <v>0.40103698716820091</v>
      </c>
      <c r="BC146">
        <f t="shared" si="106"/>
        <v>0.10425097820410123</v>
      </c>
      <c r="BG146" s="4">
        <v>44883</v>
      </c>
      <c r="BH146">
        <v>7.5002877439332982</v>
      </c>
      <c r="BI146">
        <v>7.5036645804933411</v>
      </c>
      <c r="BJ146">
        <v>7.4791212031280292</v>
      </c>
      <c r="BK146">
        <v>7.9983626269192198</v>
      </c>
      <c r="BL146">
        <v>7.9681552149536428</v>
      </c>
      <c r="BM146">
        <v>8.228078658605865</v>
      </c>
      <c r="BN146">
        <v>9.6101372885721847</v>
      </c>
      <c r="BO146">
        <v>10.25435138688735</v>
      </c>
      <c r="BP146">
        <v>10.948326167435575</v>
      </c>
      <c r="BQ146">
        <v>10.957629039871408</v>
      </c>
      <c r="BR146">
        <v>11.420664527612745</v>
      </c>
      <c r="BS146">
        <v>11.362981780037696</v>
      </c>
      <c r="BT146">
        <v>11.59320112725004</v>
      </c>
      <c r="BU146">
        <v>12.661494187750421</v>
      </c>
      <c r="BV146">
        <v>10.774066150645867</v>
      </c>
    </row>
    <row r="147" spans="21:74" x14ac:dyDescent="0.25">
      <c r="U147" s="4"/>
      <c r="AN147" s="4">
        <f t="shared" si="92"/>
        <v>44882</v>
      </c>
      <c r="AO147">
        <f t="shared" si="93"/>
        <v>1.5681291536768782E-3</v>
      </c>
      <c r="AP147">
        <f t="shared" si="94"/>
        <v>-1.4333294107160555E-5</v>
      </c>
      <c r="AQ147">
        <f t="shared" si="95"/>
        <v>-8.4190064408851129E-4</v>
      </c>
      <c r="AR147">
        <f t="shared" si="96"/>
        <v>4.2026624929025758E-3</v>
      </c>
      <c r="AS147">
        <f t="shared" si="97"/>
        <v>1.9315381454276803E-3</v>
      </c>
      <c r="AT147">
        <f t="shared" si="98"/>
        <v>-1.6570433560829656E-3</v>
      </c>
      <c r="AU147">
        <f t="shared" si="99"/>
        <v>-0.19273485011765956</v>
      </c>
      <c r="AV147">
        <f t="shared" si="100"/>
        <v>-3.3923894977471392E-2</v>
      </c>
      <c r="AW147">
        <f t="shared" si="101"/>
        <v>0.12448227061123518</v>
      </c>
      <c r="AX147">
        <f t="shared" si="102"/>
        <v>7.4932021418394612E-2</v>
      </c>
      <c r="AY147">
        <f t="shared" si="103"/>
        <v>1.0973177579254312E-2</v>
      </c>
      <c r="AZ147">
        <f t="shared" si="104"/>
        <v>6.9629231984947637E-2</v>
      </c>
      <c r="BA147">
        <f t="shared" si="105"/>
        <v>4.4080179214642357E-2</v>
      </c>
      <c r="BB147">
        <f t="shared" si="106"/>
        <v>9.0957060265072442E-2</v>
      </c>
      <c r="BC147">
        <f t="shared" si="106"/>
        <v>2.4251013114851006E-2</v>
      </c>
      <c r="BG147" s="4">
        <v>44882</v>
      </c>
      <c r="BH147">
        <v>7.5015681291515186</v>
      </c>
      <c r="BI147">
        <v>7.5038408153067504</v>
      </c>
      <c r="BJ147">
        <v>7.4787622166643253</v>
      </c>
      <c r="BK147">
        <v>7.9943304406664417</v>
      </c>
      <c r="BL147">
        <v>7.9659861783817343</v>
      </c>
      <c r="BM147">
        <v>8.2267477090777206</v>
      </c>
      <c r="BN147">
        <v>9.6367165057428483</v>
      </c>
      <c r="BO147">
        <v>10.443367113404323</v>
      </c>
      <c r="BP147">
        <v>11.234600202724931</v>
      </c>
      <c r="BQ147">
        <v>11.107420942384373</v>
      </c>
      <c r="BR147">
        <v>11.246758728414896</v>
      </c>
      <c r="BS147">
        <v>11.219242142212927</v>
      </c>
      <c r="BT147">
        <v>11.361256351288706</v>
      </c>
      <c r="BU147">
        <v>12.26045720058222</v>
      </c>
      <c r="BV147">
        <v>10.669815172441766</v>
      </c>
    </row>
    <row r="148" spans="21:74" x14ac:dyDescent="0.25">
      <c r="U148" s="4"/>
      <c r="AN148" s="4">
        <f t="shared" si="92"/>
        <v>44881</v>
      </c>
      <c r="AO148">
        <f t="shared" si="93"/>
        <v>0</v>
      </c>
      <c r="AP148">
        <f t="shared" si="94"/>
        <v>-1.4106907531008517E-5</v>
      </c>
      <c r="AQ148">
        <f t="shared" si="95"/>
        <v>-1.0077753924697674E-3</v>
      </c>
      <c r="AR148">
        <f t="shared" si="96"/>
        <v>-9.30863541803717E-6</v>
      </c>
      <c r="AS148">
        <f t="shared" si="97"/>
        <v>1.6779212022033363E-3</v>
      </c>
      <c r="AT148">
        <f t="shared" si="98"/>
        <v>-3.2897957640294351E-3</v>
      </c>
      <c r="AU148">
        <f t="shared" si="99"/>
        <v>-0.29140002885763572</v>
      </c>
      <c r="AV148">
        <f t="shared" si="100"/>
        <v>2.5917157110768585E-3</v>
      </c>
      <c r="AW148">
        <f t="shared" si="101"/>
        <v>-0.33825696963041096</v>
      </c>
      <c r="AX148">
        <f t="shared" si="102"/>
        <v>-0.24039858608226794</v>
      </c>
      <c r="AY148">
        <f t="shared" si="103"/>
        <v>-0.21242679952924171</v>
      </c>
      <c r="AZ148">
        <f t="shared" si="104"/>
        <v>-0.25198015519789507</v>
      </c>
      <c r="BA148">
        <f t="shared" si="105"/>
        <v>-0.2514774901901653</v>
      </c>
      <c r="BB148">
        <f t="shared" si="106"/>
        <v>-0.35355777376814679</v>
      </c>
      <c r="BC148">
        <f t="shared" si="106"/>
        <v>-0.19954334882323899</v>
      </c>
      <c r="BG148" s="4">
        <v>44881</v>
      </c>
      <c r="BH148">
        <v>7.4999999999978417</v>
      </c>
      <c r="BI148">
        <v>7.5038551486008576</v>
      </c>
      <c r="BJ148">
        <v>7.4796041173084138</v>
      </c>
      <c r="BK148">
        <v>7.9901277781735391</v>
      </c>
      <c r="BL148">
        <v>7.9640546402363066</v>
      </c>
      <c r="BM148">
        <v>8.2284047524338035</v>
      </c>
      <c r="BN148">
        <v>9.8294513558605079</v>
      </c>
      <c r="BO148">
        <v>10.477291008381794</v>
      </c>
      <c r="BP148">
        <v>11.110117932113695</v>
      </c>
      <c r="BQ148">
        <v>11.032488920965978</v>
      </c>
      <c r="BR148">
        <v>11.235785550835642</v>
      </c>
      <c r="BS148">
        <v>11.14961291022798</v>
      </c>
      <c r="BT148">
        <v>11.317176172074063</v>
      </c>
      <c r="BU148">
        <v>12.169500140317147</v>
      </c>
      <c r="BV148">
        <v>10.645564159326915</v>
      </c>
    </row>
    <row r="149" spans="21:74" x14ac:dyDescent="0.25">
      <c r="U149" s="4"/>
      <c r="AN149" s="4">
        <f t="shared" si="92"/>
        <v>44880</v>
      </c>
      <c r="AO149">
        <f t="shared" si="93"/>
        <v>0</v>
      </c>
      <c r="AP149">
        <f t="shared" si="94"/>
        <v>-1.7943856721620577E-3</v>
      </c>
      <c r="AQ149">
        <f t="shared" si="95"/>
        <v>-1.1680526308399664E-3</v>
      </c>
      <c r="AR149">
        <f t="shared" si="96"/>
        <v>-4.8876661606911398E-6</v>
      </c>
      <c r="AS149">
        <f t="shared" si="97"/>
        <v>-7.2148533813987115E-6</v>
      </c>
      <c r="AT149">
        <f t="shared" si="98"/>
        <v>-1.6027225240300425E-3</v>
      </c>
      <c r="AU149">
        <f t="shared" si="99"/>
        <v>-5.7755043610008272E-2</v>
      </c>
      <c r="AV149">
        <f t="shared" si="100"/>
        <v>-3.4599625907940634E-2</v>
      </c>
      <c r="AW149">
        <f t="shared" si="101"/>
        <v>-0.14436680093669629</v>
      </c>
      <c r="AX149">
        <f t="shared" si="102"/>
        <v>-6.4501769678981802E-2</v>
      </c>
      <c r="AY149">
        <f t="shared" si="103"/>
        <v>8.0317870410784309E-2</v>
      </c>
      <c r="AZ149">
        <f t="shared" si="104"/>
        <v>7.3360263655231961E-2</v>
      </c>
      <c r="BA149">
        <f t="shared" si="105"/>
        <v>0.12152826489819724</v>
      </c>
      <c r="BB149">
        <f t="shared" si="106"/>
        <v>0.23148973514490123</v>
      </c>
      <c r="BC149">
        <f t="shared" si="106"/>
        <v>2.5751694491082944E-2</v>
      </c>
      <c r="BG149" s="4">
        <v>44880</v>
      </c>
      <c r="BH149">
        <v>7.4999999999978417</v>
      </c>
      <c r="BI149">
        <v>7.5038692555083886</v>
      </c>
      <c r="BJ149">
        <v>7.4806118927008836</v>
      </c>
      <c r="BK149">
        <v>7.9901370868089572</v>
      </c>
      <c r="BL149">
        <v>7.9623767190341033</v>
      </c>
      <c r="BM149">
        <v>8.231694548197833</v>
      </c>
      <c r="BN149">
        <v>10.120851384718144</v>
      </c>
      <c r="BO149">
        <v>10.474699292670717</v>
      </c>
      <c r="BP149">
        <v>11.448374901744106</v>
      </c>
      <c r="BQ149">
        <v>11.272887507048246</v>
      </c>
      <c r="BR149">
        <v>11.448212350364884</v>
      </c>
      <c r="BS149">
        <v>11.401593065425875</v>
      </c>
      <c r="BT149">
        <v>11.568653662264229</v>
      </c>
      <c r="BU149">
        <v>12.523057914085294</v>
      </c>
      <c r="BV149">
        <v>10.845107508150154</v>
      </c>
    </row>
    <row r="150" spans="21:74" x14ac:dyDescent="0.25">
      <c r="U150" s="4"/>
      <c r="AN150" s="4">
        <f t="shared" si="92"/>
        <v>44879</v>
      </c>
      <c r="AO150">
        <f t="shared" si="93"/>
        <v>0</v>
      </c>
      <c r="AP150">
        <f t="shared" si="94"/>
        <v>1.3104424930761027E-3</v>
      </c>
      <c r="AQ150">
        <f t="shared" si="95"/>
        <v>-4.2017780105281233E-3</v>
      </c>
      <c r="AR150">
        <f t="shared" si="96"/>
        <v>2.3519520731984933E-2</v>
      </c>
      <c r="AS150">
        <f t="shared" si="97"/>
        <v>5.4314977676606091E-3</v>
      </c>
      <c r="AT150">
        <f t="shared" si="98"/>
        <v>-4.909375347139644E-3</v>
      </c>
      <c r="AU150">
        <f t="shared" si="99"/>
        <v>-7.3261749666819753E-4</v>
      </c>
      <c r="AV150">
        <f t="shared" si="100"/>
        <v>7.6702181506238531E-2</v>
      </c>
      <c r="AW150">
        <f t="shared" si="101"/>
        <v>0.12717645546926271</v>
      </c>
      <c r="AX150">
        <f t="shared" si="102"/>
        <v>5.1674386538524075E-2</v>
      </c>
      <c r="AY150">
        <f t="shared" si="103"/>
        <v>-8.4928269939066325E-2</v>
      </c>
      <c r="AZ150">
        <f t="shared" si="104"/>
        <v>-7.6200221657884981E-2</v>
      </c>
      <c r="BA150">
        <f t="shared" si="105"/>
        <v>-0.1220564117481171</v>
      </c>
      <c r="BB150">
        <f t="shared" si="106"/>
        <v>-0.18908806355633168</v>
      </c>
      <c r="BC150">
        <f t="shared" si="106"/>
        <v>-8.2507876769044586E-2</v>
      </c>
      <c r="BG150" s="4">
        <v>44879</v>
      </c>
      <c r="BH150">
        <v>7.4999999999978417</v>
      </c>
      <c r="BI150">
        <v>7.5056636411805506</v>
      </c>
      <c r="BJ150">
        <v>7.4817799453317235</v>
      </c>
      <c r="BK150">
        <v>7.9901419744751179</v>
      </c>
      <c r="BL150">
        <v>7.9623839338874847</v>
      </c>
      <c r="BM150">
        <v>8.233297270721863</v>
      </c>
      <c r="BN150">
        <v>10.178606428328152</v>
      </c>
      <c r="BO150">
        <v>10.509298918578658</v>
      </c>
      <c r="BP150">
        <v>11.592741702680803</v>
      </c>
      <c r="BQ150">
        <v>11.337389276727228</v>
      </c>
      <c r="BR150">
        <v>11.367894479954099</v>
      </c>
      <c r="BS150">
        <v>11.328232801770643</v>
      </c>
      <c r="BT150">
        <v>11.447125397366031</v>
      </c>
      <c r="BU150">
        <v>12.291568178940393</v>
      </c>
      <c r="BV150">
        <v>10.819355813659071</v>
      </c>
    </row>
    <row r="151" spans="21:74" x14ac:dyDescent="0.25">
      <c r="U151" s="4"/>
      <c r="AN151" s="4">
        <f t="shared" si="92"/>
        <v>44876</v>
      </c>
      <c r="AO151">
        <f t="shared" si="93"/>
        <v>-1.5412014485374215E-3</v>
      </c>
      <c r="AP151">
        <f t="shared" si="94"/>
        <v>-2.4805429932328593E-6</v>
      </c>
      <c r="AQ151">
        <f t="shared" si="95"/>
        <v>-1.25507870074415E-3</v>
      </c>
      <c r="AR151">
        <f t="shared" si="96"/>
        <v>1.1396063426261094E-5</v>
      </c>
      <c r="AS151">
        <f t="shared" si="97"/>
        <v>1.0321966630311152E-3</v>
      </c>
      <c r="AT151">
        <f t="shared" si="98"/>
        <v>-3.6611465969116352E-5</v>
      </c>
      <c r="AU151">
        <f t="shared" si="99"/>
        <v>6.2967974930350223E-2</v>
      </c>
      <c r="AV151">
        <f t="shared" si="100"/>
        <v>-0.30131888482276636</v>
      </c>
      <c r="AW151">
        <f t="shared" si="101"/>
        <v>7.1516696733331386E-2</v>
      </c>
      <c r="AX151">
        <f t="shared" si="102"/>
        <v>-2.126080886555215E-2</v>
      </c>
      <c r="AY151">
        <f t="shared" si="103"/>
        <v>3.5711381789571561E-2</v>
      </c>
      <c r="AZ151">
        <f t="shared" si="104"/>
        <v>1.3415016509751965E-2</v>
      </c>
      <c r="BA151">
        <f t="shared" si="105"/>
        <v>4.0688877238848065E-2</v>
      </c>
      <c r="BB151">
        <f t="shared" si="106"/>
        <v>6.2059067785892097E-2</v>
      </c>
      <c r="BC151">
        <f t="shared" si="106"/>
        <v>4.7957309967738837E-2</v>
      </c>
      <c r="BG151" s="4">
        <v>44876</v>
      </c>
      <c r="BH151">
        <v>7.4999999999978417</v>
      </c>
      <c r="BI151">
        <v>7.5043531986874745</v>
      </c>
      <c r="BJ151">
        <v>7.4859817233422516</v>
      </c>
      <c r="BK151">
        <v>7.9666224537431329</v>
      </c>
      <c r="BL151">
        <v>7.9569524361198241</v>
      </c>
      <c r="BM151">
        <v>8.2382066460690027</v>
      </c>
      <c r="BN151">
        <v>10.17933904582482</v>
      </c>
      <c r="BO151">
        <v>10.432596737072419</v>
      </c>
      <c r="BP151">
        <v>11.46556524721154</v>
      </c>
      <c r="BQ151">
        <v>11.285714890188704</v>
      </c>
      <c r="BR151">
        <v>11.452822749893166</v>
      </c>
      <c r="BS151">
        <v>11.404433023428528</v>
      </c>
      <c r="BT151">
        <v>11.569181809114149</v>
      </c>
      <c r="BU151">
        <v>12.480656242496725</v>
      </c>
      <c r="BV151">
        <v>10.901863690428115</v>
      </c>
    </row>
    <row r="152" spans="21:74" x14ac:dyDescent="0.25">
      <c r="U152" s="4"/>
      <c r="AN152" s="4">
        <f t="shared" si="92"/>
        <v>44875</v>
      </c>
      <c r="AO152">
        <f t="shared" si="93"/>
        <v>1.5412014485374215E-3</v>
      </c>
      <c r="AP152">
        <f t="shared" si="94"/>
        <v>-2.6966982868970035E-5</v>
      </c>
      <c r="AQ152">
        <f t="shared" si="95"/>
        <v>-1.2652439386195979E-3</v>
      </c>
      <c r="AR152">
        <f t="shared" si="96"/>
        <v>5.8781327583190546E-6</v>
      </c>
      <c r="AS152">
        <f t="shared" si="97"/>
        <v>7.4940505245812972E-4</v>
      </c>
      <c r="AT152">
        <f t="shared" si="98"/>
        <v>-2.5861009355097053E-3</v>
      </c>
      <c r="AU152">
        <f t="shared" si="99"/>
        <v>-0.15373262747275795</v>
      </c>
      <c r="AV152">
        <f t="shared" si="100"/>
        <v>-0.14690564508801174</v>
      </c>
      <c r="AW152">
        <f t="shared" si="101"/>
        <v>-2.2950603834170025E-2</v>
      </c>
      <c r="AX152">
        <f t="shared" si="102"/>
        <v>-7.1201847161027843E-2</v>
      </c>
      <c r="AY152">
        <f t="shared" si="103"/>
        <v>-5.6532967599087769E-2</v>
      </c>
      <c r="AZ152">
        <f t="shared" si="104"/>
        <v>-3.8777998965565885E-2</v>
      </c>
      <c r="BA152">
        <f t="shared" si="105"/>
        <v>-6.4868312165790698E-2</v>
      </c>
      <c r="BB152">
        <f t="shared" si="106"/>
        <v>-5.4858021327319761E-2</v>
      </c>
      <c r="BC152">
        <f t="shared" si="106"/>
        <v>-6.1932184499191578E-2</v>
      </c>
      <c r="BG152" s="4">
        <v>44875</v>
      </c>
      <c r="BH152">
        <v>7.5015412014463791</v>
      </c>
      <c r="BI152">
        <v>7.5043556792304678</v>
      </c>
      <c r="BJ152">
        <v>7.4872368020429958</v>
      </c>
      <c r="BK152">
        <v>7.9666110576797067</v>
      </c>
      <c r="BL152">
        <v>7.9559202394567929</v>
      </c>
      <c r="BM152">
        <v>8.2382432575349718</v>
      </c>
      <c r="BN152">
        <v>10.11637107089447</v>
      </c>
      <c r="BO152">
        <v>10.733915621895186</v>
      </c>
      <c r="BP152">
        <v>11.394048550478209</v>
      </c>
      <c r="BQ152">
        <v>11.306975699054256</v>
      </c>
      <c r="BR152">
        <v>11.417111368103594</v>
      </c>
      <c r="BS152">
        <v>11.391018006918776</v>
      </c>
      <c r="BT152">
        <v>11.5284929318753</v>
      </c>
      <c r="BU152">
        <v>12.418597174710833</v>
      </c>
      <c r="BV152">
        <v>10.853906380460376</v>
      </c>
    </row>
    <row r="153" spans="21:74" x14ac:dyDescent="0.25">
      <c r="U153" s="4"/>
      <c r="AN153" s="4">
        <f t="shared" si="92"/>
        <v>44874</v>
      </c>
      <c r="AO153">
        <f t="shared" si="93"/>
        <v>0</v>
      </c>
      <c r="AP153">
        <f t="shared" si="94"/>
        <v>-1.1959797446836617E-3</v>
      </c>
      <c r="AQ153">
        <f t="shared" si="95"/>
        <v>1.5217349126350754E-3</v>
      </c>
      <c r="AR153">
        <f t="shared" si="96"/>
        <v>0.19103756911109659</v>
      </c>
      <c r="AS153">
        <f t="shared" si="97"/>
        <v>3.4866851880588356E-2</v>
      </c>
      <c r="AT153">
        <f t="shared" si="98"/>
        <v>3.334087840146438E-3</v>
      </c>
      <c r="AU153">
        <f t="shared" si="99"/>
        <v>-5.4383045574546429E-2</v>
      </c>
      <c r="AV153">
        <f t="shared" si="100"/>
        <v>-0.11705298553662402</v>
      </c>
      <c r="AW153">
        <f t="shared" si="101"/>
        <v>-0.22921283529897707</v>
      </c>
      <c r="AX153">
        <f t="shared" si="102"/>
        <v>-0.17758966696257517</v>
      </c>
      <c r="AY153">
        <f t="shared" si="103"/>
        <v>-5.3498346702784971E-2</v>
      </c>
      <c r="AZ153">
        <f t="shared" si="104"/>
        <v>-8.8101470452905062E-2</v>
      </c>
      <c r="BA153">
        <f t="shared" si="105"/>
        <v>-6.0055275300728184E-2</v>
      </c>
      <c r="BB153">
        <f t="shared" si="106"/>
        <v>-8.6348749668729852E-2</v>
      </c>
      <c r="BC153">
        <f t="shared" si="106"/>
        <v>-7.6705123657028196E-2</v>
      </c>
      <c r="BG153" s="4">
        <v>44874</v>
      </c>
      <c r="BH153">
        <v>7.4999999999978417</v>
      </c>
      <c r="BI153">
        <v>7.5043826462133367</v>
      </c>
      <c r="BJ153">
        <v>7.4885020459816154</v>
      </c>
      <c r="BK153">
        <v>7.9666051795469484</v>
      </c>
      <c r="BL153">
        <v>7.9551708344043348</v>
      </c>
      <c r="BM153">
        <v>8.2408293584704815</v>
      </c>
      <c r="BN153">
        <v>10.270103698367228</v>
      </c>
      <c r="BO153">
        <v>10.880821266983197</v>
      </c>
      <c r="BP153">
        <v>11.416999154312379</v>
      </c>
      <c r="BQ153">
        <v>11.378177546215284</v>
      </c>
      <c r="BR153">
        <v>11.473644335702682</v>
      </c>
      <c r="BS153">
        <v>11.429796005884342</v>
      </c>
      <c r="BT153">
        <v>11.593361244041091</v>
      </c>
      <c r="BU153">
        <v>12.473455196038152</v>
      </c>
      <c r="BV153">
        <v>10.915838564959568</v>
      </c>
    </row>
    <row r="154" spans="21:74" x14ac:dyDescent="0.25">
      <c r="U154" s="4"/>
      <c r="AN154" s="4">
        <f t="shared" si="92"/>
        <v>44873</v>
      </c>
      <c r="AO154">
        <f t="shared" si="93"/>
        <v>0</v>
      </c>
      <c r="AP154">
        <f t="shared" si="94"/>
        <v>-3.4969379170135539E-5</v>
      </c>
      <c r="AQ154">
        <f t="shared" si="95"/>
        <v>-1.4526526675995299E-3</v>
      </c>
      <c r="AR154">
        <f t="shared" si="96"/>
        <v>5.8997299712260087E-5</v>
      </c>
      <c r="AS154">
        <f t="shared" si="97"/>
        <v>-4.2996518900828562E-5</v>
      </c>
      <c r="AT154">
        <f t="shared" si="98"/>
        <v>-7.211563874953697E-4</v>
      </c>
      <c r="AU154">
        <f t="shared" si="99"/>
        <v>-9.9887221631345113E-3</v>
      </c>
      <c r="AV154">
        <f t="shared" si="100"/>
        <v>0.24754025197056606</v>
      </c>
      <c r="AW154">
        <f t="shared" si="101"/>
        <v>0.29367999512008858</v>
      </c>
      <c r="AX154">
        <f t="shared" si="102"/>
        <v>0.30177433455280678</v>
      </c>
      <c r="AY154">
        <f t="shared" si="103"/>
        <v>0.18101837044035562</v>
      </c>
      <c r="AZ154">
        <f t="shared" si="104"/>
        <v>0.25143229488566732</v>
      </c>
      <c r="BA154">
        <f t="shared" si="105"/>
        <v>0.27000542490229762</v>
      </c>
      <c r="BB154">
        <f t="shared" si="106"/>
        <v>0.37501819630580968</v>
      </c>
      <c r="BC154">
        <f t="shared" si="106"/>
        <v>0.20497309423479493</v>
      </c>
      <c r="BG154" s="4">
        <v>44873</v>
      </c>
      <c r="BH154">
        <v>7.4999999999978417</v>
      </c>
      <c r="BI154">
        <v>7.5055786259580204</v>
      </c>
      <c r="BJ154">
        <v>7.4869803110689803</v>
      </c>
      <c r="BK154">
        <v>7.7755676104358518</v>
      </c>
      <c r="BL154">
        <v>7.9203039825237465</v>
      </c>
      <c r="BM154">
        <v>8.237495270630335</v>
      </c>
      <c r="BN154">
        <v>10.324486743941774</v>
      </c>
      <c r="BO154">
        <v>10.997874252519821</v>
      </c>
      <c r="BP154">
        <v>11.646211989611356</v>
      </c>
      <c r="BQ154">
        <v>11.555767213177859</v>
      </c>
      <c r="BR154">
        <v>11.527142682405467</v>
      </c>
      <c r="BS154">
        <v>11.517897476337247</v>
      </c>
      <c r="BT154">
        <v>11.653416519341819</v>
      </c>
      <c r="BU154">
        <v>12.559803945706882</v>
      </c>
      <c r="BV154">
        <v>10.992543688616596</v>
      </c>
    </row>
    <row r="155" spans="21:74" x14ac:dyDescent="0.25">
      <c r="U155" s="4"/>
      <c r="AN155" s="4">
        <f t="shared" si="92"/>
        <v>44872</v>
      </c>
      <c r="AO155">
        <f t="shared" si="93"/>
        <v>-1.5412014485374215E-3</v>
      </c>
      <c r="AP155">
        <f t="shared" si="94"/>
        <v>-1.3569522061551709E-4</v>
      </c>
      <c r="AQ155">
        <f t="shared" si="95"/>
        <v>-5.1399184628486694E-3</v>
      </c>
      <c r="AR155">
        <f t="shared" si="96"/>
        <v>-2.6078467945889194E-2</v>
      </c>
      <c r="AS155">
        <f t="shared" si="97"/>
        <v>3.0938774300492966E-2</v>
      </c>
      <c r="AT155">
        <f t="shared" si="98"/>
        <v>-9.483477062088852E-3</v>
      </c>
      <c r="AU155">
        <f t="shared" si="99"/>
        <v>2.7599935179978274E-2</v>
      </c>
      <c r="AV155">
        <f t="shared" si="100"/>
        <v>-1.0868680328124825E-2</v>
      </c>
      <c r="AW155">
        <f t="shared" si="101"/>
        <v>0.26517222562716469</v>
      </c>
      <c r="AX155">
        <f t="shared" si="102"/>
        <v>9.2127768944628485E-2</v>
      </c>
      <c r="AY155">
        <f t="shared" si="103"/>
        <v>-0.14368249089300456</v>
      </c>
      <c r="AZ155">
        <f t="shared" si="104"/>
        <v>-0.13629267727492334</v>
      </c>
      <c r="BA155">
        <f t="shared" si="105"/>
        <v>-0.20203270091412229</v>
      </c>
      <c r="BB155">
        <f t="shared" si="106"/>
        <v>-0.32904502635611266</v>
      </c>
      <c r="BC155">
        <f t="shared" si="106"/>
        <v>-0.12470203509460376</v>
      </c>
      <c r="BG155" s="4">
        <v>44872</v>
      </c>
      <c r="BH155">
        <v>7.4999999999978417</v>
      </c>
      <c r="BI155">
        <v>7.5056135953371905</v>
      </c>
      <c r="BJ155">
        <v>7.4884329637365799</v>
      </c>
      <c r="BK155">
        <v>7.7755086131361395</v>
      </c>
      <c r="BL155">
        <v>7.9203469790426473</v>
      </c>
      <c r="BM155">
        <v>8.2382164270178304</v>
      </c>
      <c r="BN155">
        <v>10.334475466104909</v>
      </c>
      <c r="BO155">
        <v>10.750334000549255</v>
      </c>
      <c r="BP155">
        <v>11.352531994491267</v>
      </c>
      <c r="BQ155">
        <v>11.253992878625052</v>
      </c>
      <c r="BR155">
        <v>11.346124311965111</v>
      </c>
      <c r="BS155">
        <v>11.266465181451579</v>
      </c>
      <c r="BT155">
        <v>11.383411094439522</v>
      </c>
      <c r="BU155">
        <v>12.184785749401073</v>
      </c>
      <c r="BV155">
        <v>10.787570594381801</v>
      </c>
    </row>
    <row r="156" spans="21:74" x14ac:dyDescent="0.25">
      <c r="U156" s="4"/>
      <c r="AN156" s="4">
        <f t="shared" si="92"/>
        <v>44868</v>
      </c>
      <c r="AO156">
        <f t="shared" si="93"/>
        <v>1.5412014485374215E-3</v>
      </c>
      <c r="AP156">
        <f t="shared" si="94"/>
        <v>-3.2889261536439562E-5</v>
      </c>
      <c r="AQ156">
        <f t="shared" si="95"/>
        <v>-1.1253242373499006E-3</v>
      </c>
      <c r="AR156">
        <f t="shared" si="96"/>
        <v>1.0524622207075396E-4</v>
      </c>
      <c r="AS156">
        <f t="shared" si="97"/>
        <v>6.121607432185705E-3</v>
      </c>
      <c r="AT156">
        <f t="shared" si="98"/>
        <v>-2.7981994981107761E-3</v>
      </c>
      <c r="AU156">
        <f t="shared" si="99"/>
        <v>-9.0143300038292296E-2</v>
      </c>
      <c r="AV156">
        <f t="shared" si="100"/>
        <v>-0.14192794517320273</v>
      </c>
      <c r="AW156">
        <f t="shared" si="101"/>
        <v>-0.23609603958374414</v>
      </c>
      <c r="AX156">
        <f t="shared" si="102"/>
        <v>-6.4525068531496643E-2</v>
      </c>
      <c r="AY156">
        <f t="shared" si="103"/>
        <v>0.30356638430357741</v>
      </c>
      <c r="AZ156">
        <f t="shared" si="104"/>
        <v>0.33564823290092605</v>
      </c>
      <c r="BA156">
        <f t="shared" si="105"/>
        <v>0.4196883256665771</v>
      </c>
      <c r="BB156">
        <f t="shared" si="106"/>
        <v>0.70131049051230931</v>
      </c>
      <c r="BC156">
        <f t="shared" si="106"/>
        <v>0.21774630796818073</v>
      </c>
      <c r="BG156" s="4">
        <v>44868</v>
      </c>
      <c r="BH156">
        <v>7.5015412014463791</v>
      </c>
      <c r="BI156">
        <v>7.505749290557806</v>
      </c>
      <c r="BJ156">
        <v>7.4935728821994285</v>
      </c>
      <c r="BK156">
        <v>7.8015870810820287</v>
      </c>
      <c r="BL156">
        <v>7.8894082047421543</v>
      </c>
      <c r="BM156">
        <v>8.2476999040799193</v>
      </c>
      <c r="BN156">
        <v>10.30687553092493</v>
      </c>
      <c r="BO156">
        <v>10.76120268087738</v>
      </c>
      <c r="BP156">
        <v>11.087359768864102</v>
      </c>
      <c r="BQ156">
        <v>11.161865109680424</v>
      </c>
      <c r="BR156">
        <v>11.489806802858116</v>
      </c>
      <c r="BS156">
        <v>11.402757858726503</v>
      </c>
      <c r="BT156">
        <v>11.585443795353644</v>
      </c>
      <c r="BU156">
        <v>12.513830775757185</v>
      </c>
      <c r="BV156">
        <v>10.912272629476405</v>
      </c>
    </row>
    <row r="157" spans="21:74" x14ac:dyDescent="0.25">
      <c r="U157" s="4"/>
      <c r="AN157" s="4">
        <f t="shared" si="92"/>
        <v>44867</v>
      </c>
      <c r="AO157">
        <f t="shared" si="93"/>
        <v>0</v>
      </c>
      <c r="AP157">
        <f t="shared" si="94"/>
        <v>-6.2740753670187388E-3</v>
      </c>
      <c r="AQ157">
        <f t="shared" si="95"/>
        <v>-2.1028037925363563E-3</v>
      </c>
      <c r="AR157">
        <f t="shared" si="96"/>
        <v>-1.0356555464774431E-2</v>
      </c>
      <c r="AS157">
        <f t="shared" si="97"/>
        <v>1.6688787243921865E-2</v>
      </c>
      <c r="AT157">
        <f t="shared" si="98"/>
        <v>-4.7877647706418003E-3</v>
      </c>
      <c r="AU157">
        <f t="shared" si="99"/>
        <v>-4.8118851536660401E-2</v>
      </c>
      <c r="AV157">
        <f t="shared" si="100"/>
        <v>4.1290698752415977E-2</v>
      </c>
      <c r="AW157">
        <f t="shared" si="101"/>
        <v>0.33022402514356131</v>
      </c>
      <c r="AX157">
        <f t="shared" si="102"/>
        <v>3.8862337470559893E-2</v>
      </c>
      <c r="AY157">
        <f t="shared" si="103"/>
        <v>0.35080355186081214</v>
      </c>
      <c r="AZ157">
        <f t="shared" si="104"/>
        <v>0.11532157151439293</v>
      </c>
      <c r="BA157">
        <f t="shared" si="105"/>
        <v>0.23555785083623348</v>
      </c>
      <c r="BB157">
        <f t="shared" si="106"/>
        <v>0.27496131971643756</v>
      </c>
      <c r="BC157">
        <f t="shared" si="106"/>
        <v>0.13078153014070004</v>
      </c>
      <c r="BG157" s="4">
        <v>44867</v>
      </c>
      <c r="BH157">
        <v>7.4999999999978417</v>
      </c>
      <c r="BI157">
        <v>7.5057821798193425</v>
      </c>
      <c r="BJ157">
        <v>7.4946982064367784</v>
      </c>
      <c r="BK157">
        <v>7.8014818348599579</v>
      </c>
      <c r="BL157">
        <v>7.8832865973099686</v>
      </c>
      <c r="BM157">
        <v>8.25049810357803</v>
      </c>
      <c r="BN157">
        <v>10.397018830963223</v>
      </c>
      <c r="BO157">
        <v>10.903130626050583</v>
      </c>
      <c r="BP157">
        <v>11.323455808447846</v>
      </c>
      <c r="BQ157">
        <v>11.22639017821192</v>
      </c>
      <c r="BR157">
        <v>11.186240418554538</v>
      </c>
      <c r="BS157">
        <v>11.067109625825577</v>
      </c>
      <c r="BT157">
        <v>11.165755469687067</v>
      </c>
      <c r="BU157">
        <v>11.812520285244876</v>
      </c>
      <c r="BV157">
        <v>10.694526321508224</v>
      </c>
    </row>
    <row r="158" spans="21:74" x14ac:dyDescent="0.25">
      <c r="U158" s="4"/>
      <c r="AN158" s="4">
        <f t="shared" si="92"/>
        <v>44866</v>
      </c>
      <c r="AO158">
        <f t="shared" si="93"/>
        <v>0</v>
      </c>
      <c r="AP158">
        <f t="shared" si="94"/>
        <v>-3.678231071990723E-5</v>
      </c>
      <c r="AQ158">
        <f t="shared" si="95"/>
        <v>3.3133308097177405E-5</v>
      </c>
      <c r="AR158">
        <f t="shared" si="96"/>
        <v>1.1280508854838445E-4</v>
      </c>
      <c r="AS158">
        <f t="shared" si="97"/>
        <v>-3.6953910820258784E-5</v>
      </c>
      <c r="AT158">
        <f t="shared" si="98"/>
        <v>-5.4672522664667156E-4</v>
      </c>
      <c r="AU158">
        <f t="shared" si="99"/>
        <v>-4.9653074081801307E-2</v>
      </c>
      <c r="AV158">
        <f t="shared" si="100"/>
        <v>-2.69745621064299E-2</v>
      </c>
      <c r="AW158">
        <f t="shared" si="101"/>
        <v>-0.37601438477626559</v>
      </c>
      <c r="AX158">
        <f t="shared" si="102"/>
        <v>-0.16702703799405683</v>
      </c>
      <c r="AY158">
        <f t="shared" si="103"/>
        <v>0.16665347013349319</v>
      </c>
      <c r="AZ158">
        <f t="shared" si="104"/>
        <v>0.14239576366792406</v>
      </c>
      <c r="BA158">
        <f t="shared" si="105"/>
        <v>0.22336447699100503</v>
      </c>
      <c r="BB158">
        <f t="shared" si="106"/>
        <v>0.40075222025715007</v>
      </c>
      <c r="BC158">
        <f t="shared" si="106"/>
        <v>5.5569123203724757E-2</v>
      </c>
      <c r="BG158" s="4">
        <v>44866</v>
      </c>
      <c r="BH158">
        <v>7.4999999999978417</v>
      </c>
      <c r="BI158">
        <v>7.5120562551863612</v>
      </c>
      <c r="BJ158">
        <v>7.4968010102293148</v>
      </c>
      <c r="BK158">
        <v>7.8118383903247324</v>
      </c>
      <c r="BL158">
        <v>7.8665978100660467</v>
      </c>
      <c r="BM158">
        <v>8.2552858683486718</v>
      </c>
      <c r="BN158">
        <v>10.445137682499883</v>
      </c>
      <c r="BO158">
        <v>10.861839927298167</v>
      </c>
      <c r="BP158">
        <v>10.993231783304285</v>
      </c>
      <c r="BQ158">
        <v>11.18752784074136</v>
      </c>
      <c r="BR158">
        <v>10.835436866693726</v>
      </c>
      <c r="BS158">
        <v>10.951788054311184</v>
      </c>
      <c r="BT158">
        <v>10.930197618850833</v>
      </c>
      <c r="BU158">
        <v>11.537558965528438</v>
      </c>
      <c r="BV158">
        <v>10.563744791367524</v>
      </c>
    </row>
    <row r="159" spans="21:74" x14ac:dyDescent="0.25">
      <c r="U159" s="4"/>
      <c r="AN159" s="4">
        <f t="shared" si="92"/>
        <v>44865</v>
      </c>
      <c r="AO159">
        <f t="shared" si="93"/>
        <v>-8.1046280797636427E-12</v>
      </c>
      <c r="AP159">
        <f t="shared" si="94"/>
        <v>8.694127798214879E-3</v>
      </c>
      <c r="AQ159">
        <f t="shared" si="95"/>
        <v>-3.3332827534078291E-3</v>
      </c>
      <c r="AR159">
        <f t="shared" si="96"/>
        <v>-3.0919945312462005E-3</v>
      </c>
      <c r="AS159">
        <f t="shared" si="97"/>
        <v>1.2231174110201692E-2</v>
      </c>
      <c r="AT159">
        <f t="shared" si="98"/>
        <v>-3.0146461882745612E-2</v>
      </c>
      <c r="AU159">
        <f t="shared" si="99"/>
        <v>-4.6062213148134745E-2</v>
      </c>
      <c r="AV159">
        <f t="shared" si="100"/>
        <v>0.44577837065629033</v>
      </c>
      <c r="AW159">
        <f t="shared" si="101"/>
        <v>0.62588725018353486</v>
      </c>
      <c r="AX159">
        <f t="shared" si="102"/>
        <v>0.38751235311877252</v>
      </c>
      <c r="AY159">
        <f t="shared" si="103"/>
        <v>-0.29042340833114189</v>
      </c>
      <c r="AZ159">
        <f t="shared" si="104"/>
        <v>-0.27211187373510448</v>
      </c>
      <c r="BA159">
        <f t="shared" si="105"/>
        <v>-0.42567283295302794</v>
      </c>
      <c r="BB159">
        <f t="shared" si="106"/>
        <v>-0.79668179533709527</v>
      </c>
      <c r="BC159">
        <f t="shared" si="106"/>
        <v>-4.7219520752594946E-2</v>
      </c>
      <c r="BG159" s="4">
        <v>44865</v>
      </c>
      <c r="BH159">
        <v>7.4999999999978417</v>
      </c>
      <c r="BI159">
        <v>7.5120930374970811</v>
      </c>
      <c r="BJ159">
        <v>7.4967678769212176</v>
      </c>
      <c r="BK159">
        <v>7.811725585236184</v>
      </c>
      <c r="BL159">
        <v>7.866634763976867</v>
      </c>
      <c r="BM159">
        <v>8.2558325935753185</v>
      </c>
      <c r="BN159">
        <v>10.494790756581684</v>
      </c>
      <c r="BO159">
        <v>10.888814489404597</v>
      </c>
      <c r="BP159">
        <v>11.369246168080551</v>
      </c>
      <c r="BQ159">
        <v>11.354554878735417</v>
      </c>
      <c r="BR159">
        <v>10.668783396560233</v>
      </c>
      <c r="BS159">
        <v>10.80939229064326</v>
      </c>
      <c r="BT159">
        <v>10.706833141859828</v>
      </c>
      <c r="BU159">
        <v>11.136806745271288</v>
      </c>
      <c r="BV159">
        <v>10.508175668163799</v>
      </c>
    </row>
    <row r="160" spans="21:74" x14ac:dyDescent="0.25">
      <c r="U160" s="4"/>
      <c r="AN160" s="4">
        <f t="shared" si="92"/>
        <v>44862</v>
      </c>
      <c r="AO160">
        <f t="shared" si="93"/>
        <v>5.504730336003405E-4</v>
      </c>
      <c r="AP160">
        <f t="shared" si="94"/>
        <v>-1.5908919714924252E-3</v>
      </c>
      <c r="AQ160">
        <f t="shared" si="95"/>
        <v>1.2052643525812812E-3</v>
      </c>
      <c r="AR160">
        <f t="shared" si="96"/>
        <v>-1.0350917172274876E-3</v>
      </c>
      <c r="AS160">
        <f t="shared" si="97"/>
        <v>7.8586267556746137E-3</v>
      </c>
      <c r="AT160">
        <f t="shared" si="98"/>
        <v>2.1152197069699952E-2</v>
      </c>
      <c r="AU160">
        <f t="shared" si="99"/>
        <v>0.31982260365568393</v>
      </c>
      <c r="AV160">
        <f t="shared" si="100"/>
        <v>-8.5457536941889956E-2</v>
      </c>
      <c r="AW160">
        <f t="shared" si="101"/>
        <v>7.3891875655096584E-2</v>
      </c>
      <c r="AX160">
        <f t="shared" si="102"/>
        <v>6.0523777639662768E-3</v>
      </c>
      <c r="AY160">
        <f t="shared" si="103"/>
        <v>1.1089672402553319E-2</v>
      </c>
      <c r="AZ160">
        <f t="shared" si="104"/>
        <v>-1.140900615529894E-2</v>
      </c>
      <c r="BA160">
        <f t="shared" si="105"/>
        <v>-1.3071209320147048E-2</v>
      </c>
      <c r="BB160">
        <f t="shared" si="106"/>
        <v>-3.4439195302994108E-2</v>
      </c>
      <c r="BC160">
        <f t="shared" si="106"/>
        <v>1.1960120163712062E-2</v>
      </c>
      <c r="BG160" s="4">
        <v>44862</v>
      </c>
      <c r="BH160">
        <v>7.5000000000059464</v>
      </c>
      <c r="BI160">
        <v>7.5033989096988662</v>
      </c>
      <c r="BJ160">
        <v>7.5001011596746254</v>
      </c>
      <c r="BK160">
        <v>7.8148175797674302</v>
      </c>
      <c r="BL160">
        <v>7.8544035898666653</v>
      </c>
      <c r="BM160">
        <v>8.2859790554580641</v>
      </c>
      <c r="BN160">
        <v>10.540852969729819</v>
      </c>
      <c r="BO160">
        <v>10.443036118748307</v>
      </c>
      <c r="BP160">
        <v>10.743358917897016</v>
      </c>
      <c r="BQ160">
        <v>10.967042525616645</v>
      </c>
      <c r="BR160">
        <v>10.959206804891375</v>
      </c>
      <c r="BS160">
        <v>11.081504164378364</v>
      </c>
      <c r="BT160">
        <v>11.132505974812856</v>
      </c>
      <c r="BU160">
        <v>11.933488540608383</v>
      </c>
      <c r="BV160">
        <v>10.555395188916394</v>
      </c>
    </row>
    <row r="161" spans="21:74" x14ac:dyDescent="0.25">
      <c r="U161" s="4"/>
      <c r="AN161" s="4">
        <f t="shared" si="92"/>
        <v>44861</v>
      </c>
      <c r="AO161">
        <f t="shared" si="93"/>
        <v>-1.4714639713382383E-3</v>
      </c>
      <c r="AP161">
        <f t="shared" si="94"/>
        <v>-4.3630876245259742E-5</v>
      </c>
      <c r="AQ161">
        <f t="shared" si="95"/>
        <v>-7.7768482298345987E-4</v>
      </c>
      <c r="AR161">
        <f t="shared" si="96"/>
        <v>-7.9738308911281308E-4</v>
      </c>
      <c r="AS161">
        <f t="shared" si="97"/>
        <v>5.7951449166093738E-3</v>
      </c>
      <c r="AT161">
        <f t="shared" si="98"/>
        <v>-5.1149838289354932E-3</v>
      </c>
      <c r="AU161">
        <f t="shared" si="99"/>
        <v>0.28035346853507725</v>
      </c>
      <c r="AV161">
        <f t="shared" si="100"/>
        <v>0.14964105941017714</v>
      </c>
      <c r="AW161">
        <f t="shared" si="101"/>
        <v>0.32495731055515087</v>
      </c>
      <c r="AX161">
        <f t="shared" si="102"/>
        <v>0.23313062261109962</v>
      </c>
      <c r="AY161">
        <f t="shared" si="103"/>
        <v>9.013207345303087E-2</v>
      </c>
      <c r="AZ161">
        <f t="shared" si="104"/>
        <v>0.13010282206641932</v>
      </c>
      <c r="BA161">
        <f t="shared" si="105"/>
        <v>8.0337443250309448E-2</v>
      </c>
      <c r="BB161">
        <f t="shared" si="106"/>
        <v>4.3608332573885633E-2</v>
      </c>
      <c r="BC161">
        <f t="shared" si="106"/>
        <v>0.13978124028377614</v>
      </c>
      <c r="BG161" s="4">
        <v>44861</v>
      </c>
      <c r="BH161">
        <v>7.499449526972346</v>
      </c>
      <c r="BI161">
        <v>7.5049898016703587</v>
      </c>
      <c r="BJ161">
        <v>7.4988958953220441</v>
      </c>
      <c r="BK161">
        <v>7.8158526714846577</v>
      </c>
      <c r="BL161">
        <v>7.8465449631109907</v>
      </c>
      <c r="BM161">
        <v>8.2648268583883642</v>
      </c>
      <c r="BN161">
        <v>10.221030366074135</v>
      </c>
      <c r="BO161">
        <v>10.528493655690196</v>
      </c>
      <c r="BP161">
        <v>10.669467042241919</v>
      </c>
      <c r="BQ161">
        <v>10.960990147852678</v>
      </c>
      <c r="BR161">
        <v>10.948117132488822</v>
      </c>
      <c r="BS161">
        <v>11.092913170533663</v>
      </c>
      <c r="BT161">
        <v>11.145577184133003</v>
      </c>
      <c r="BU161">
        <v>11.967927735911378</v>
      </c>
      <c r="BV161">
        <v>10.543435068752682</v>
      </c>
    </row>
    <row r="162" spans="21:74" x14ac:dyDescent="0.25">
      <c r="U162" s="4"/>
      <c r="AN162" s="4">
        <f t="shared" si="92"/>
        <v>44860</v>
      </c>
      <c r="AO162">
        <f t="shared" si="93"/>
        <v>1.5882666717388361E-3</v>
      </c>
      <c r="AP162">
        <f t="shared" si="94"/>
        <v>-4.3220263368226597E-5</v>
      </c>
      <c r="AQ162">
        <f t="shared" si="95"/>
        <v>-7.3244468368205418E-4</v>
      </c>
      <c r="AR162">
        <f t="shared" si="96"/>
        <v>-3.3317553038703096E-4</v>
      </c>
      <c r="AS162">
        <f t="shared" si="97"/>
        <v>6.0176386372789992E-3</v>
      </c>
      <c r="AT162">
        <f t="shared" si="98"/>
        <v>-1.9794555270458147E-3</v>
      </c>
      <c r="AU162">
        <f t="shared" si="99"/>
        <v>3.6213901489023925E-2</v>
      </c>
      <c r="AV162">
        <f t="shared" si="100"/>
        <v>2.3146240395082174E-3</v>
      </c>
      <c r="AW162">
        <f t="shared" si="101"/>
        <v>1.6480790158036385E-2</v>
      </c>
      <c r="AX162">
        <f t="shared" si="102"/>
        <v>3.0128627216408077E-2</v>
      </c>
      <c r="AY162">
        <f t="shared" si="103"/>
        <v>3.5431732743917976E-2</v>
      </c>
      <c r="AZ162">
        <f t="shared" si="104"/>
        <v>5.0776906202919747E-2</v>
      </c>
      <c r="BA162">
        <f t="shared" si="105"/>
        <v>7.2033375591251669E-2</v>
      </c>
      <c r="BB162">
        <f t="shared" si="106"/>
        <v>7.7842228902724742E-2</v>
      </c>
      <c r="BC162">
        <f t="shared" si="106"/>
        <v>4.3862303610531228E-2</v>
      </c>
      <c r="BG162" s="4">
        <v>44860</v>
      </c>
      <c r="BH162">
        <v>7.5009209909436843</v>
      </c>
      <c r="BI162">
        <v>7.5050334325466039</v>
      </c>
      <c r="BJ162">
        <v>7.4996735801450276</v>
      </c>
      <c r="BK162">
        <v>7.8166500545737705</v>
      </c>
      <c r="BL162">
        <v>7.8407498181943813</v>
      </c>
      <c r="BM162">
        <v>8.2699418422172997</v>
      </c>
      <c r="BN162">
        <v>9.940676897539058</v>
      </c>
      <c r="BO162">
        <v>10.378852596280019</v>
      </c>
      <c r="BP162">
        <v>10.344509731686768</v>
      </c>
      <c r="BQ162">
        <v>10.727859525241579</v>
      </c>
      <c r="BR162">
        <v>10.857985059035791</v>
      </c>
      <c r="BS162">
        <v>10.962810348467244</v>
      </c>
      <c r="BT162">
        <v>11.065239740882694</v>
      </c>
      <c r="BU162">
        <v>11.924319403337492</v>
      </c>
      <c r="BV162">
        <v>10.403653828468906</v>
      </c>
    </row>
    <row r="163" spans="21:74" x14ac:dyDescent="0.25">
      <c r="U163" s="4"/>
      <c r="AN163" s="4">
        <f t="shared" si="92"/>
        <v>44859</v>
      </c>
      <c r="AO163">
        <f t="shared" si="93"/>
        <v>1.7116139727768598E-5</v>
      </c>
      <c r="AP163">
        <f t="shared" si="94"/>
        <v>-1.0839141696790122E-3</v>
      </c>
      <c r="AQ163">
        <f t="shared" si="95"/>
        <v>-6.8827934773807442E-4</v>
      </c>
      <c r="AR163">
        <f t="shared" si="96"/>
        <v>1.0096171854101499E-4</v>
      </c>
      <c r="AS163">
        <f t="shared" si="97"/>
        <v>-2.078800793725577E-4</v>
      </c>
      <c r="AT163">
        <f t="shared" si="98"/>
        <v>-3.500062486171629E-3</v>
      </c>
      <c r="AU163">
        <f t="shared" si="99"/>
        <v>0.19115833975109631</v>
      </c>
      <c r="AV163">
        <f t="shared" si="100"/>
        <v>-0.10075468919364461</v>
      </c>
      <c r="AW163">
        <f t="shared" si="101"/>
        <v>-0.12534984895396128</v>
      </c>
      <c r="AX163">
        <f t="shared" si="102"/>
        <v>-9.212767759736451E-2</v>
      </c>
      <c r="AY163">
        <f t="shared" si="103"/>
        <v>8.0825117066130048E-2</v>
      </c>
      <c r="AZ163">
        <f t="shared" si="104"/>
        <v>4.0834777247923171E-2</v>
      </c>
      <c r="BA163">
        <f t="shared" si="105"/>
        <v>7.9503121130475307E-2</v>
      </c>
      <c r="BB163">
        <f t="shared" si="106"/>
        <v>0.13669138756278265</v>
      </c>
      <c r="BC163">
        <f t="shared" si="106"/>
        <v>2.5040179347213254E-2</v>
      </c>
      <c r="BG163" s="4">
        <v>44859</v>
      </c>
      <c r="BH163">
        <v>7.4993327242719454</v>
      </c>
      <c r="BI163">
        <v>7.5050766528099722</v>
      </c>
      <c r="BJ163">
        <v>7.5004060248287097</v>
      </c>
      <c r="BK163">
        <v>7.8169832301041575</v>
      </c>
      <c r="BL163">
        <v>7.8347321795571023</v>
      </c>
      <c r="BM163">
        <v>8.2719212977443455</v>
      </c>
      <c r="BN163">
        <v>9.9044629960500341</v>
      </c>
      <c r="BO163">
        <v>10.376537972240511</v>
      </c>
      <c r="BP163">
        <v>10.328028941528732</v>
      </c>
      <c r="BQ163">
        <v>10.697730898025171</v>
      </c>
      <c r="BR163">
        <v>10.822553326291873</v>
      </c>
      <c r="BS163">
        <v>10.912033442264324</v>
      </c>
      <c r="BT163">
        <v>10.993206365291442</v>
      </c>
      <c r="BU163">
        <v>11.846477174434767</v>
      </c>
      <c r="BV163">
        <v>10.359791524858375</v>
      </c>
    </row>
    <row r="164" spans="21:74" x14ac:dyDescent="0.25">
      <c r="U164" s="4"/>
      <c r="AN164" s="4">
        <f t="shared" si="92"/>
        <v>44858</v>
      </c>
      <c r="AO164">
        <f t="shared" si="93"/>
        <v>2.9416266311699246E-5</v>
      </c>
      <c r="AP164">
        <f t="shared" si="94"/>
        <v>2.5693376983033644E-3</v>
      </c>
      <c r="AQ164">
        <f t="shared" si="95"/>
        <v>-2.7659498133010274E-3</v>
      </c>
      <c r="AR164">
        <f t="shared" si="96"/>
        <v>2.924616564814464E-3</v>
      </c>
      <c r="AS164">
        <f t="shared" si="97"/>
        <v>2.3381530272592599E-2</v>
      </c>
      <c r="AT164">
        <f t="shared" si="98"/>
        <v>-4.4859206869158896E-3</v>
      </c>
      <c r="AU164">
        <f t="shared" si="99"/>
        <v>9.2206430668895223E-2</v>
      </c>
      <c r="AV164">
        <f t="shared" si="100"/>
        <v>-0.14811159852579081</v>
      </c>
      <c r="AW164">
        <f t="shared" si="101"/>
        <v>-0.17304078735269535</v>
      </c>
      <c r="AX164">
        <f t="shared" si="102"/>
        <v>-0.13361380438536941</v>
      </c>
      <c r="AY164">
        <f t="shared" si="103"/>
        <v>0.14703692292621362</v>
      </c>
      <c r="AZ164">
        <f t="shared" si="104"/>
        <v>0.13777767698552879</v>
      </c>
      <c r="BA164">
        <f t="shared" si="105"/>
        <v>0.18566757793325905</v>
      </c>
      <c r="BB164">
        <f t="shared" si="106"/>
        <v>0.33681921147810101</v>
      </c>
      <c r="BC164">
        <f t="shared" si="106"/>
        <v>2.0339222548315661E-2</v>
      </c>
      <c r="BG164" s="4">
        <v>44858</v>
      </c>
      <c r="BH164">
        <v>7.4993156081322176</v>
      </c>
      <c r="BI164">
        <v>7.5061605669796512</v>
      </c>
      <c r="BJ164">
        <v>7.5010943041764477</v>
      </c>
      <c r="BK164">
        <v>7.8168822683856165</v>
      </c>
      <c r="BL164">
        <v>7.8349400596364749</v>
      </c>
      <c r="BM164">
        <v>8.2754213602305171</v>
      </c>
      <c r="BN164">
        <v>9.7133046562989378</v>
      </c>
      <c r="BO164">
        <v>10.477292661434156</v>
      </c>
      <c r="BP164">
        <v>10.453378790482693</v>
      </c>
      <c r="BQ164">
        <v>10.789858575622535</v>
      </c>
      <c r="BR164">
        <v>10.741728209225743</v>
      </c>
      <c r="BS164">
        <v>10.871198665016401</v>
      </c>
      <c r="BT164">
        <v>10.913703244160967</v>
      </c>
      <c r="BU164">
        <v>11.709785786871985</v>
      </c>
      <c r="BV164">
        <v>10.334751345511162</v>
      </c>
    </row>
    <row r="165" spans="21:74" x14ac:dyDescent="0.25">
      <c r="U165" s="4"/>
      <c r="AN165" s="4">
        <f t="shared" si="92"/>
        <v>44855</v>
      </c>
      <c r="AO165">
        <f t="shared" si="93"/>
        <v>9.8230442668878482E-6</v>
      </c>
      <c r="AP165">
        <f t="shared" si="94"/>
        <v>2.7896827659024126E-4</v>
      </c>
      <c r="AQ165">
        <f t="shared" si="95"/>
        <v>4.3347469558430163E-4</v>
      </c>
      <c r="AR165">
        <f t="shared" si="96"/>
        <v>1.7985597582370616E-3</v>
      </c>
      <c r="AS165">
        <f t="shared" si="97"/>
        <v>5.8042358860310728E-3</v>
      </c>
      <c r="AT165">
        <f t="shared" si="98"/>
        <v>4.3456757145019509E-3</v>
      </c>
      <c r="AU165">
        <f t="shared" si="99"/>
        <v>-0.48610236381660954</v>
      </c>
      <c r="AV165">
        <f t="shared" si="100"/>
        <v>0.1922243971664841</v>
      </c>
      <c r="AW165">
        <f t="shared" si="101"/>
        <v>0.11633775985120387</v>
      </c>
      <c r="AX165">
        <f t="shared" si="102"/>
        <v>0.10060346105889195</v>
      </c>
      <c r="AY165">
        <f t="shared" si="103"/>
        <v>-0.26612986351675083</v>
      </c>
      <c r="AZ165">
        <f t="shared" si="104"/>
        <v>-0.25057821788887757</v>
      </c>
      <c r="BA165">
        <f t="shared" si="105"/>
        <v>-0.31202336221303284</v>
      </c>
      <c r="BB165">
        <f t="shared" si="106"/>
        <v>-0.47743532444144421</v>
      </c>
      <c r="BC165">
        <f t="shared" si="106"/>
        <v>-0.12709351433537464</v>
      </c>
      <c r="BG165" s="4">
        <v>44855</v>
      </c>
      <c r="BH165">
        <v>7.4992861918659059</v>
      </c>
      <c r="BI165">
        <v>7.5035912292813478</v>
      </c>
      <c r="BJ165">
        <v>7.5038602539897488</v>
      </c>
      <c r="BK165">
        <v>7.813957651820802</v>
      </c>
      <c r="BL165">
        <v>7.8115585293638823</v>
      </c>
      <c r="BM165">
        <v>8.279907280917433</v>
      </c>
      <c r="BN165">
        <v>9.6210982256300426</v>
      </c>
      <c r="BO165">
        <v>10.625404259959947</v>
      </c>
      <c r="BP165">
        <v>10.626419577835389</v>
      </c>
      <c r="BQ165">
        <v>10.923472380007905</v>
      </c>
      <c r="BR165">
        <v>10.594691286299529</v>
      </c>
      <c r="BS165">
        <v>10.733420988030872</v>
      </c>
      <c r="BT165">
        <v>10.728035666227708</v>
      </c>
      <c r="BU165">
        <v>11.372966575393884</v>
      </c>
      <c r="BV165">
        <v>10.314412122962846</v>
      </c>
    </row>
    <row r="166" spans="21:74" x14ac:dyDescent="0.25">
      <c r="U166" s="4"/>
      <c r="AN166" s="4">
        <f t="shared" si="92"/>
        <v>44854</v>
      </c>
      <c r="AO166">
        <f t="shared" si="93"/>
        <v>-6.0303727883095348E-3</v>
      </c>
      <c r="AP166">
        <f t="shared" si="94"/>
        <v>2.0944633335573393E-2</v>
      </c>
      <c r="AQ166">
        <f t="shared" si="95"/>
        <v>2.4025904710400781E-2</v>
      </c>
      <c r="AR166">
        <f t="shared" si="96"/>
        <v>8.3959903280472759E-2</v>
      </c>
      <c r="AS166">
        <f t="shared" si="97"/>
        <v>-0.23382898779567096</v>
      </c>
      <c r="AT166">
        <f t="shared" si="98"/>
        <v>-2.3126730248179683E-2</v>
      </c>
      <c r="AU166">
        <f t="shared" si="99"/>
        <v>0.23642119746094536</v>
      </c>
      <c r="AV166">
        <f t="shared" si="100"/>
        <v>-4.2348286692472925E-2</v>
      </c>
      <c r="AW166">
        <f t="shared" si="101"/>
        <v>4.7019926147529034E-2</v>
      </c>
      <c r="AX166">
        <f t="shared" si="102"/>
        <v>2.7140351796738571E-2</v>
      </c>
      <c r="AY166">
        <f t="shared" si="103"/>
        <v>9.9736343783263237E-2</v>
      </c>
      <c r="AZ166">
        <f t="shared" si="104"/>
        <v>0.11263703727737528</v>
      </c>
      <c r="BA166">
        <f t="shared" si="105"/>
        <v>0.10499216510025455</v>
      </c>
      <c r="BB166">
        <f t="shared" si="106"/>
        <v>0.14875276357950717</v>
      </c>
      <c r="BC166">
        <f t="shared" si="106"/>
        <v>7.7476882961757809E-2</v>
      </c>
      <c r="BG166" s="4">
        <v>44854</v>
      </c>
      <c r="BH166">
        <v>7.4992763688216391</v>
      </c>
      <c r="BI166">
        <v>7.5033122610047576</v>
      </c>
      <c r="BJ166">
        <v>7.5034267792941645</v>
      </c>
      <c r="BK166">
        <v>7.812159092062565</v>
      </c>
      <c r="BL166">
        <v>7.8057542934778512</v>
      </c>
      <c r="BM166">
        <v>8.275561605202931</v>
      </c>
      <c r="BN166">
        <v>10.107200589446652</v>
      </c>
      <c r="BO166">
        <v>10.433179862793462</v>
      </c>
      <c r="BP166">
        <v>10.510081817984185</v>
      </c>
      <c r="BQ166">
        <v>10.822868918949013</v>
      </c>
      <c r="BR166">
        <v>10.86082114981628</v>
      </c>
      <c r="BS166">
        <v>10.98399920591975</v>
      </c>
      <c r="BT166">
        <v>11.040059028440741</v>
      </c>
      <c r="BU166">
        <v>11.850401899835328</v>
      </c>
      <c r="BV166">
        <v>10.441505637298221</v>
      </c>
    </row>
    <row r="167" spans="21:74" x14ac:dyDescent="0.25">
      <c r="U167" s="4"/>
      <c r="AN167" s="4">
        <f t="shared" si="92"/>
        <v>44853</v>
      </c>
      <c r="AO167">
        <f t="shared" si="93"/>
        <v>1.4896439137404016E-3</v>
      </c>
      <c r="AP167">
        <f t="shared" si="94"/>
        <v>1.0780291209711024E-3</v>
      </c>
      <c r="AQ167">
        <f t="shared" si="95"/>
        <v>3.5012547336954469E-3</v>
      </c>
      <c r="AR167">
        <f t="shared" si="96"/>
        <v>-1.1902275562247766E-2</v>
      </c>
      <c r="AS167">
        <f t="shared" si="97"/>
        <v>7.2291365443289735E-2</v>
      </c>
      <c r="AT167">
        <f t="shared" si="98"/>
        <v>-1.1713353018414807E-2</v>
      </c>
      <c r="AU167">
        <f t="shared" si="99"/>
        <v>-0.16147188527946277</v>
      </c>
      <c r="AV167">
        <f t="shared" si="100"/>
        <v>1.3834047207412326E-2</v>
      </c>
      <c r="AW167">
        <f t="shared" si="101"/>
        <v>7.0005196815102977E-2</v>
      </c>
      <c r="AX167">
        <f t="shared" si="102"/>
        <v>3.0152404606687E-2</v>
      </c>
      <c r="AY167">
        <f t="shared" si="103"/>
        <v>-0.15754865510171356</v>
      </c>
      <c r="AZ167">
        <f t="shared" si="104"/>
        <v>-0.11989404223777811</v>
      </c>
      <c r="BA167">
        <f t="shared" si="105"/>
        <v>-0.13768501524632093</v>
      </c>
      <c r="BB167">
        <f t="shared" si="106"/>
        <v>-0.21133390153808485</v>
      </c>
      <c r="BC167">
        <f t="shared" si="106"/>
        <v>-8.6450564667073238E-2</v>
      </c>
      <c r="BG167" s="4">
        <v>44853</v>
      </c>
      <c r="BH167">
        <v>7.5053067416099486</v>
      </c>
      <c r="BI167">
        <v>7.4823676276691842</v>
      </c>
      <c r="BJ167">
        <v>7.4794008745837637</v>
      </c>
      <c r="BK167">
        <v>7.7281991887820922</v>
      </c>
      <c r="BL167">
        <v>8.0395832812735222</v>
      </c>
      <c r="BM167">
        <v>8.2986883354511107</v>
      </c>
      <c r="BN167">
        <v>9.8707793919857068</v>
      </c>
      <c r="BO167">
        <v>10.475528149485935</v>
      </c>
      <c r="BP167">
        <v>10.463061891836656</v>
      </c>
      <c r="BQ167">
        <v>10.795728567152274</v>
      </c>
      <c r="BR167">
        <v>10.761084806033017</v>
      </c>
      <c r="BS167">
        <v>10.871362168642374</v>
      </c>
      <c r="BT167">
        <v>10.935066863340486</v>
      </c>
      <c r="BU167">
        <v>11.701649136255821</v>
      </c>
      <c r="BV167">
        <v>10.364028754336463</v>
      </c>
    </row>
    <row r="168" spans="21:74" x14ac:dyDescent="0.25">
      <c r="U168" s="4"/>
      <c r="AN168" s="4">
        <f t="shared" si="92"/>
        <v>44852</v>
      </c>
      <c r="AO168">
        <f t="shared" si="93"/>
        <v>8.0375922695274937E-5</v>
      </c>
      <c r="AP168">
        <f t="shared" si="94"/>
        <v>-4.9901411429704723E-3</v>
      </c>
      <c r="AQ168">
        <f t="shared" si="95"/>
        <v>2.2182308376805793E-3</v>
      </c>
      <c r="AR168">
        <f t="shared" si="96"/>
        <v>-1.0147012186045856E-4</v>
      </c>
      <c r="AS168">
        <f t="shared" si="97"/>
        <v>3.9694450282290461E-5</v>
      </c>
      <c r="AT168">
        <f t="shared" si="98"/>
        <v>6.2818080899234019E-3</v>
      </c>
      <c r="AU168">
        <f t="shared" si="99"/>
        <v>-0.1112620123945085</v>
      </c>
      <c r="AV168">
        <f t="shared" si="100"/>
        <v>0.11669536946827286</v>
      </c>
      <c r="AW168">
        <f t="shared" si="101"/>
        <v>7.666677249421916E-2</v>
      </c>
      <c r="AX168">
        <f t="shared" si="102"/>
        <v>0.16424631786349231</v>
      </c>
      <c r="AY168">
        <f t="shared" si="103"/>
        <v>0.22522674550304878</v>
      </c>
      <c r="AZ168">
        <f t="shared" si="104"/>
        <v>0.28855911447722704</v>
      </c>
      <c r="BA168">
        <f t="shared" si="105"/>
        <v>0.34480475528309107</v>
      </c>
      <c r="BB168">
        <f t="shared" si="106"/>
        <v>0.5421971080979251</v>
      </c>
      <c r="BC168">
        <f t="shared" si="106"/>
        <v>0.18277547482181689</v>
      </c>
      <c r="BG168" s="4">
        <v>44852</v>
      </c>
      <c r="BH168">
        <v>7.5038170976962082</v>
      </c>
      <c r="BI168">
        <v>7.4812895985482131</v>
      </c>
      <c r="BJ168">
        <v>7.4758996198500682</v>
      </c>
      <c r="BK168">
        <v>7.74010146434434</v>
      </c>
      <c r="BL168">
        <v>7.9672919158302324</v>
      </c>
      <c r="BM168">
        <v>8.3104016884695255</v>
      </c>
      <c r="BN168">
        <v>10.03225127726517</v>
      </c>
      <c r="BO168">
        <v>10.461694102278523</v>
      </c>
      <c r="BP168">
        <v>10.393056695021553</v>
      </c>
      <c r="BQ168">
        <v>10.765576162545587</v>
      </c>
      <c r="BR168">
        <v>10.91863346113473</v>
      </c>
      <c r="BS168">
        <v>10.991256210880152</v>
      </c>
      <c r="BT168">
        <v>11.072751878586807</v>
      </c>
      <c r="BU168">
        <v>11.912983037793905</v>
      </c>
      <c r="BV168">
        <v>10.450479319003536</v>
      </c>
    </row>
    <row r="169" spans="21:74" x14ac:dyDescent="0.25">
      <c r="U169" s="4"/>
      <c r="AN169" s="4">
        <f t="shared" si="92"/>
        <v>44851</v>
      </c>
      <c r="AO169">
        <f t="shared" si="93"/>
        <v>-0.14953549743990102</v>
      </c>
      <c r="AP169">
        <f t="shared" si="94"/>
        <v>-0.43822946451576961</v>
      </c>
      <c r="AQ169">
        <f t="shared" si="95"/>
        <v>-0.25633670481895088</v>
      </c>
      <c r="AR169">
        <f t="shared" si="96"/>
        <v>7.2592812586647071E-3</v>
      </c>
      <c r="AS169">
        <f t="shared" si="97"/>
        <v>-6.908846574282812E-3</v>
      </c>
      <c r="AT169">
        <f t="shared" si="98"/>
        <v>9.9345669479777854E-3</v>
      </c>
      <c r="AU169">
        <f t="shared" si="99"/>
        <v>-0.28657405342067399</v>
      </c>
      <c r="AV169">
        <f t="shared" si="100"/>
        <v>-0.12474122075634142</v>
      </c>
      <c r="AW169">
        <f t="shared" si="101"/>
        <v>-0.23332618875630295</v>
      </c>
      <c r="AX169">
        <f t="shared" si="102"/>
        <v>-0.16720144123716452</v>
      </c>
      <c r="AY169">
        <f t="shared" si="103"/>
        <v>-2.009545706038729E-2</v>
      </c>
      <c r="AZ169">
        <f t="shared" si="104"/>
        <v>-5.218372575608754E-3</v>
      </c>
      <c r="BA169">
        <f t="shared" si="105"/>
        <v>2.4085461067357983E-2</v>
      </c>
      <c r="BB169">
        <f t="shared" si="106"/>
        <v>0.14002108074939557</v>
      </c>
      <c r="BC169">
        <f t="shared" si="106"/>
        <v>-0.10134669245740469</v>
      </c>
      <c r="BG169" s="4">
        <v>44851</v>
      </c>
      <c r="BH169">
        <v>7.5037367217735129</v>
      </c>
      <c r="BI169">
        <v>7.4862797396911835</v>
      </c>
      <c r="BJ169">
        <v>7.4736813890123877</v>
      </c>
      <c r="BK169">
        <v>7.7402029344662004</v>
      </c>
      <c r="BL169">
        <v>7.9672522213799502</v>
      </c>
      <c r="BM169">
        <v>8.3041198803796021</v>
      </c>
      <c r="BN169">
        <v>10.143513289659678</v>
      </c>
      <c r="BO169">
        <v>10.34499873281025</v>
      </c>
      <c r="BP169">
        <v>10.316389922527334</v>
      </c>
      <c r="BQ169">
        <v>10.601329844682095</v>
      </c>
      <c r="BR169">
        <v>10.693406715631681</v>
      </c>
      <c r="BS169">
        <v>10.702697096402925</v>
      </c>
      <c r="BT169">
        <v>10.727947123303716</v>
      </c>
      <c r="BU169">
        <v>11.37078592969598</v>
      </c>
      <c r="BV169">
        <v>10.267703844181719</v>
      </c>
    </row>
    <row r="170" spans="21:74" x14ac:dyDescent="0.25">
      <c r="U170" s="4"/>
      <c r="AN170" s="4">
        <f t="shared" si="92"/>
        <v>44848</v>
      </c>
      <c r="AO170">
        <f t="shared" si="93"/>
        <v>-1.2220278410302043E-3</v>
      </c>
      <c r="AP170">
        <f t="shared" si="94"/>
        <v>2.3031028757447558E-3</v>
      </c>
      <c r="AQ170">
        <f t="shared" si="95"/>
        <v>-1.1099303489190859E-2</v>
      </c>
      <c r="AR170">
        <f t="shared" si="96"/>
        <v>3.4454210350309822E-3</v>
      </c>
      <c r="AS170">
        <f t="shared" si="97"/>
        <v>-2.4018588168250865E-2</v>
      </c>
      <c r="AT170">
        <f t="shared" si="98"/>
        <v>-0.22393149402621937</v>
      </c>
      <c r="AU170">
        <f t="shared" si="99"/>
        <v>7.4972667454797914E-2</v>
      </c>
      <c r="AV170">
        <f t="shared" si="100"/>
        <v>-5.9116616119792909E-2</v>
      </c>
      <c r="AW170">
        <f t="shared" si="101"/>
        <v>3.4257237422675502E-2</v>
      </c>
      <c r="AX170">
        <f t="shared" si="102"/>
        <v>-2.3896053972126907E-2</v>
      </c>
      <c r="AY170">
        <f t="shared" si="103"/>
        <v>-0.14922739809706265</v>
      </c>
      <c r="AZ170">
        <f t="shared" si="104"/>
        <v>-0.17994015020458143</v>
      </c>
      <c r="BA170">
        <f t="shared" si="105"/>
        <v>-0.20577191581117127</v>
      </c>
      <c r="BB170">
        <f t="shared" si="106"/>
        <v>-0.31638266705913409</v>
      </c>
      <c r="BC170">
        <f t="shared" si="106"/>
        <v>-8.6434077176766877E-2</v>
      </c>
      <c r="BG170" s="4">
        <v>44848</v>
      </c>
      <c r="BH170">
        <v>7.6532722192134139</v>
      </c>
      <c r="BI170">
        <v>7.9245092042069532</v>
      </c>
      <c r="BJ170">
        <v>7.7300180938313385</v>
      </c>
      <c r="BK170">
        <v>7.7329436532075357</v>
      </c>
      <c r="BL170">
        <v>7.974161067954233</v>
      </c>
      <c r="BM170">
        <v>8.2941853134316244</v>
      </c>
      <c r="BN170">
        <v>10.430087343080352</v>
      </c>
      <c r="BO170">
        <v>10.469739953566592</v>
      </c>
      <c r="BP170">
        <v>10.549716111283637</v>
      </c>
      <c r="BQ170">
        <v>10.768531285919259</v>
      </c>
      <c r="BR170">
        <v>10.713502172692069</v>
      </c>
      <c r="BS170">
        <v>10.707915468978534</v>
      </c>
      <c r="BT170">
        <v>10.703861662236358</v>
      </c>
      <c r="BU170">
        <v>11.230764848946585</v>
      </c>
      <c r="BV170">
        <v>10.369050536639124</v>
      </c>
    </row>
    <row r="171" spans="21:74" x14ac:dyDescent="0.25">
      <c r="U171" s="4"/>
      <c r="AN171" s="4">
        <f t="shared" si="92"/>
        <v>44847</v>
      </c>
      <c r="AO171">
        <f t="shared" si="93"/>
        <v>2.2316061944656518E-2</v>
      </c>
      <c r="AP171">
        <f t="shared" si="94"/>
        <v>1.6152193904606094E-3</v>
      </c>
      <c r="AQ171">
        <f t="shared" si="95"/>
        <v>-6.4097416054842427E-3</v>
      </c>
      <c r="AR171">
        <f t="shared" si="96"/>
        <v>2.6717681429477835E-3</v>
      </c>
      <c r="AS171">
        <f t="shared" si="97"/>
        <v>3.5387523596996928E-3</v>
      </c>
      <c r="AT171">
        <f t="shared" si="98"/>
        <v>4.5218970904379319E-3</v>
      </c>
      <c r="AU171">
        <f t="shared" si="99"/>
        <v>-0.28146082210360746</v>
      </c>
      <c r="AV171">
        <f t="shared" si="100"/>
        <v>7.9717703891256875E-2</v>
      </c>
      <c r="AW171">
        <f t="shared" si="101"/>
        <v>3.0592230761516959E-2</v>
      </c>
      <c r="AX171">
        <f t="shared" si="102"/>
        <v>2.9433461544492445E-2</v>
      </c>
      <c r="AY171">
        <f t="shared" si="103"/>
        <v>-8.5707686491698354E-2</v>
      </c>
      <c r="AZ171">
        <f t="shared" si="104"/>
        <v>-4.5872238075096661E-2</v>
      </c>
      <c r="BA171">
        <f t="shared" si="105"/>
        <v>-8.5627375153274343E-2</v>
      </c>
      <c r="BB171">
        <f t="shared" si="106"/>
        <v>-0.10398350008167156</v>
      </c>
      <c r="BC171">
        <f t="shared" si="106"/>
        <v>-5.0185117775569665E-2</v>
      </c>
      <c r="BG171" s="4">
        <v>44847</v>
      </c>
      <c r="BH171">
        <v>7.6544942470544441</v>
      </c>
      <c r="BI171">
        <v>7.9222061013312084</v>
      </c>
      <c r="BJ171">
        <v>7.7411173973205294</v>
      </c>
      <c r="BK171">
        <v>7.7294982321725048</v>
      </c>
      <c r="BL171">
        <v>7.9981796561224838</v>
      </c>
      <c r="BM171">
        <v>8.5181168074578437</v>
      </c>
      <c r="BN171">
        <v>10.355114675625554</v>
      </c>
      <c r="BO171">
        <v>10.528856569686385</v>
      </c>
      <c r="BP171">
        <v>10.515458873860961</v>
      </c>
      <c r="BQ171">
        <v>10.792427339891386</v>
      </c>
      <c r="BR171">
        <v>10.862729570789131</v>
      </c>
      <c r="BS171">
        <v>10.887855619183116</v>
      </c>
      <c r="BT171">
        <v>10.909633578047529</v>
      </c>
      <c r="BU171">
        <v>11.547147516005719</v>
      </c>
      <c r="BV171">
        <v>10.455484613815891</v>
      </c>
    </row>
    <row r="172" spans="21:74" x14ac:dyDescent="0.25">
      <c r="U172" s="4"/>
      <c r="AN172" s="4">
        <f t="shared" si="92"/>
        <v>44846</v>
      </c>
      <c r="AO172">
        <f t="shared" si="93"/>
        <v>2.4771590495002549E-2</v>
      </c>
      <c r="AP172">
        <f t="shared" si="94"/>
        <v>1.5613525796709382E-3</v>
      </c>
      <c r="AQ172">
        <f t="shared" si="95"/>
        <v>-6.3507377734417503E-3</v>
      </c>
      <c r="AR172">
        <f t="shared" si="96"/>
        <v>2.3492298801830458E-3</v>
      </c>
      <c r="AS172">
        <f t="shared" si="97"/>
        <v>3.1042140289372355E-3</v>
      </c>
      <c r="AT172">
        <f t="shared" si="98"/>
        <v>5.1538725333024615E-3</v>
      </c>
      <c r="AU172">
        <f t="shared" si="99"/>
        <v>0.19307161655244265</v>
      </c>
      <c r="AV172">
        <f t="shared" si="100"/>
        <v>-0.1544601379242696</v>
      </c>
      <c r="AW172">
        <f t="shared" si="101"/>
        <v>-0.15689603646296035</v>
      </c>
      <c r="AX172">
        <f t="shared" si="102"/>
        <v>-0.14302177944547267</v>
      </c>
      <c r="AY172">
        <f t="shared" si="103"/>
        <v>1.3870384643510647E-3</v>
      </c>
      <c r="AZ172">
        <f t="shared" si="104"/>
        <v>-4.0541067601097325E-2</v>
      </c>
      <c r="BA172">
        <f t="shared" si="105"/>
        <v>-1.2741247388257548E-2</v>
      </c>
      <c r="BB172">
        <f t="shared" si="106"/>
        <v>-3.4689393098142673E-2</v>
      </c>
      <c r="BC172">
        <f t="shared" si="106"/>
        <v>-2.9166450856354942E-2</v>
      </c>
      <c r="BG172" s="4">
        <v>44846</v>
      </c>
      <c r="BH172">
        <v>7.6321781851097876</v>
      </c>
      <c r="BI172">
        <v>7.9205908819407478</v>
      </c>
      <c r="BJ172">
        <v>7.7475271389260136</v>
      </c>
      <c r="BK172">
        <v>7.726826464029557</v>
      </c>
      <c r="BL172">
        <v>7.9946409037627841</v>
      </c>
      <c r="BM172">
        <v>8.5135949103674058</v>
      </c>
      <c r="BN172">
        <v>10.636575497729162</v>
      </c>
      <c r="BO172">
        <v>10.449138865795128</v>
      </c>
      <c r="BP172">
        <v>10.484866643099444</v>
      </c>
      <c r="BQ172">
        <v>10.762993878346894</v>
      </c>
      <c r="BR172">
        <v>10.94843725728083</v>
      </c>
      <c r="BS172">
        <v>10.933727857258212</v>
      </c>
      <c r="BT172">
        <v>10.995260953200804</v>
      </c>
      <c r="BU172">
        <v>11.65113101608739</v>
      </c>
      <c r="BV172">
        <v>10.50566973159146</v>
      </c>
    </row>
    <row r="173" spans="21:74" x14ac:dyDescent="0.25">
      <c r="U173" s="4"/>
      <c r="AN173" s="4">
        <f t="shared" si="92"/>
        <v>44845</v>
      </c>
      <c r="AO173">
        <f t="shared" si="93"/>
        <v>0.11830614477237322</v>
      </c>
      <c r="AP173">
        <f t="shared" si="94"/>
        <v>0.39448880569629452</v>
      </c>
      <c r="AQ173">
        <f t="shared" si="95"/>
        <v>1.0809621648011358E-2</v>
      </c>
      <c r="AR173">
        <f t="shared" si="96"/>
        <v>-9.137683744220304E-3</v>
      </c>
      <c r="AS173">
        <f t="shared" si="97"/>
        <v>-1.8239420107590831E-3</v>
      </c>
      <c r="AT173">
        <f t="shared" si="98"/>
        <v>3.0356545324146111E-3</v>
      </c>
      <c r="AU173">
        <f t="shared" si="99"/>
        <v>-0.56371166321791399</v>
      </c>
      <c r="AV173">
        <f t="shared" si="100"/>
        <v>0.14934559773457146</v>
      </c>
      <c r="AW173">
        <f t="shared" si="101"/>
        <v>-1.7331216498053692E-2</v>
      </c>
      <c r="AX173">
        <f t="shared" si="102"/>
        <v>-7.8235031389485954E-2</v>
      </c>
      <c r="AY173">
        <f t="shared" si="103"/>
        <v>-0.42871783702476129</v>
      </c>
      <c r="AZ173">
        <f t="shared" si="104"/>
        <v>-0.44991618782541565</v>
      </c>
      <c r="BA173">
        <f t="shared" si="105"/>
        <v>-0.5326797665011771</v>
      </c>
      <c r="BB173">
        <f t="shared" si="106"/>
        <v>-0.77937368446101551</v>
      </c>
      <c r="BC173">
        <f t="shared" si="106"/>
        <v>-0.29925572470816952</v>
      </c>
      <c r="BG173" s="4">
        <v>44845</v>
      </c>
      <c r="BH173">
        <v>7.6074065946147851</v>
      </c>
      <c r="BI173">
        <v>7.9190295293610768</v>
      </c>
      <c r="BJ173">
        <v>7.7538778766994554</v>
      </c>
      <c r="BK173">
        <v>7.7244772341493739</v>
      </c>
      <c r="BL173">
        <v>7.9915366897338469</v>
      </c>
      <c r="BM173">
        <v>8.5084410378341033</v>
      </c>
      <c r="BN173">
        <v>10.443503881176719</v>
      </c>
      <c r="BO173">
        <v>10.603599003719397</v>
      </c>
      <c r="BP173">
        <v>10.641762679562405</v>
      </c>
      <c r="BQ173">
        <v>10.906015657792366</v>
      </c>
      <c r="BR173">
        <v>10.947050218816479</v>
      </c>
      <c r="BS173">
        <v>10.974268924859309</v>
      </c>
      <c r="BT173">
        <v>11.008002200589061</v>
      </c>
      <c r="BU173">
        <v>11.685820409185533</v>
      </c>
      <c r="BV173">
        <v>10.534836182447815</v>
      </c>
    </row>
    <row r="174" spans="21:74" x14ac:dyDescent="0.25">
      <c r="U174" s="4"/>
      <c r="AN174" s="4">
        <f t="shared" si="92"/>
        <v>44844</v>
      </c>
      <c r="AO174">
        <f t="shared" si="93"/>
        <v>-1.6438931593754091E-3</v>
      </c>
      <c r="AP174">
        <f t="shared" si="94"/>
        <v>1.7910776577164889E-2</v>
      </c>
      <c r="AQ174">
        <f t="shared" si="95"/>
        <v>-3.8291184178973481E-4</v>
      </c>
      <c r="AR174">
        <f t="shared" si="96"/>
        <v>1.327558877561863E-2</v>
      </c>
      <c r="AS174">
        <f t="shared" si="97"/>
        <v>9.6829484277360933E-3</v>
      </c>
      <c r="AT174">
        <f t="shared" si="98"/>
        <v>6.2682934226856446E-3</v>
      </c>
      <c r="AU174">
        <f t="shared" si="99"/>
        <v>6.4501683128259657E-2</v>
      </c>
      <c r="AV174">
        <f t="shared" si="100"/>
        <v>0.34052177516408122</v>
      </c>
      <c r="AW174">
        <f t="shared" si="101"/>
        <v>-0.20208726314252345</v>
      </c>
      <c r="AX174">
        <f t="shared" si="102"/>
        <v>9.955510414838642E-2</v>
      </c>
      <c r="AY174">
        <f t="shared" si="103"/>
        <v>0.39152706393887904</v>
      </c>
      <c r="AZ174">
        <f t="shared" si="104"/>
        <v>0.44474494783597152</v>
      </c>
      <c r="BA174">
        <f t="shared" si="105"/>
        <v>0.52582596622041677</v>
      </c>
      <c r="BB174">
        <f t="shared" si="106"/>
        <v>0.82267603412833523</v>
      </c>
      <c r="BC174">
        <f t="shared" si="106"/>
        <v>0.24377071192946964</v>
      </c>
      <c r="BG174" s="4">
        <v>44844</v>
      </c>
      <c r="BH174">
        <v>7.4891004498424119</v>
      </c>
      <c r="BI174">
        <v>7.5245407236647823</v>
      </c>
      <c r="BJ174">
        <v>7.743068255051444</v>
      </c>
      <c r="BK174">
        <v>7.7336149178935942</v>
      </c>
      <c r="BL174">
        <v>7.993360631744606</v>
      </c>
      <c r="BM174">
        <v>8.5054053833016887</v>
      </c>
      <c r="BN174">
        <v>11.007215544394633</v>
      </c>
      <c r="BO174">
        <v>10.454253405984826</v>
      </c>
      <c r="BP174">
        <v>10.659093896060458</v>
      </c>
      <c r="BQ174">
        <v>10.984250689181852</v>
      </c>
      <c r="BR174">
        <v>11.37576805584124</v>
      </c>
      <c r="BS174">
        <v>11.424185112684725</v>
      </c>
      <c r="BT174">
        <v>11.540681967090238</v>
      </c>
      <c r="BU174">
        <v>12.465194093646549</v>
      </c>
      <c r="BV174">
        <v>10.834091907155985</v>
      </c>
    </row>
    <row r="175" spans="21:74" x14ac:dyDescent="0.25">
      <c r="U175" s="4"/>
      <c r="AN175" s="4">
        <f t="shared" si="92"/>
        <v>44841</v>
      </c>
      <c r="AO175">
        <f t="shared" si="93"/>
        <v>-8.7380542891479784E-2</v>
      </c>
      <c r="AP175">
        <f t="shared" si="94"/>
        <v>-0.38025244500494715</v>
      </c>
      <c r="AQ175">
        <f t="shared" si="95"/>
        <v>-1.5357557838657776E-2</v>
      </c>
      <c r="AR175">
        <f t="shared" si="96"/>
        <v>2.9525366600502423E-3</v>
      </c>
      <c r="AS175">
        <f t="shared" si="97"/>
        <v>2.8627466688302405E-3</v>
      </c>
      <c r="AT175">
        <f t="shared" si="98"/>
        <v>9.332884438236988E-3</v>
      </c>
      <c r="AU175">
        <f t="shared" si="99"/>
        <v>-0.24893284091613843</v>
      </c>
      <c r="AV175">
        <f t="shared" si="100"/>
        <v>0.33267584125285055</v>
      </c>
      <c r="AW175">
        <f t="shared" si="101"/>
        <v>0.67379285936741695</v>
      </c>
      <c r="AX175">
        <f t="shared" si="102"/>
        <v>0.46569491076686731</v>
      </c>
      <c r="AY175">
        <f t="shared" si="103"/>
        <v>5.2854734335694431E-2</v>
      </c>
      <c r="AZ175">
        <f t="shared" si="104"/>
        <v>-0.24302468625880813</v>
      </c>
      <c r="BA175">
        <f t="shared" si="105"/>
        <v>-0.34080908442402169</v>
      </c>
      <c r="BB175">
        <f t="shared" si="106"/>
        <v>-0.67799220356623735</v>
      </c>
      <c r="BC175">
        <f t="shared" si="106"/>
        <v>6.5129678814113134E-3</v>
      </c>
      <c r="BG175" s="4">
        <v>44841</v>
      </c>
      <c r="BH175">
        <v>7.4907443430017873</v>
      </c>
      <c r="BI175">
        <v>7.5066299470876174</v>
      </c>
      <c r="BJ175">
        <v>7.7434511668932338</v>
      </c>
      <c r="BK175">
        <v>7.7203393291179756</v>
      </c>
      <c r="BL175">
        <v>7.9836776833168699</v>
      </c>
      <c r="BM175">
        <v>8.4991370898790031</v>
      </c>
      <c r="BN175">
        <v>10.942713861266373</v>
      </c>
      <c r="BO175">
        <v>10.113731630820745</v>
      </c>
      <c r="BP175">
        <v>10.861181159202982</v>
      </c>
      <c r="BQ175">
        <v>10.884695585033466</v>
      </c>
      <c r="BR175">
        <v>10.984240991902361</v>
      </c>
      <c r="BS175">
        <v>10.979440164848754</v>
      </c>
      <c r="BT175">
        <v>11.014856000869822</v>
      </c>
      <c r="BU175">
        <v>11.642518059518213</v>
      </c>
      <c r="BV175">
        <v>10.590321195226515</v>
      </c>
    </row>
    <row r="176" spans="21:74" x14ac:dyDescent="0.25">
      <c r="U176" s="4"/>
      <c r="AN176" s="4">
        <f t="shared" si="92"/>
        <v>44840</v>
      </c>
      <c r="AO176">
        <f t="shared" si="93"/>
        <v>-8.7548400218295797E-4</v>
      </c>
      <c r="AP176">
        <f t="shared" si="94"/>
        <v>7.6294645956487273E-4</v>
      </c>
      <c r="AQ176">
        <f t="shared" si="95"/>
        <v>-3.4693724559886618E-5</v>
      </c>
      <c r="AR176">
        <f t="shared" si="96"/>
        <v>-6.8830565049804449E-3</v>
      </c>
      <c r="AS176">
        <f t="shared" si="97"/>
        <v>-0.28270367479099612</v>
      </c>
      <c r="AT176">
        <f t="shared" si="98"/>
        <v>-0.27351102058015186</v>
      </c>
      <c r="AU176">
        <f t="shared" si="99"/>
        <v>-2.0385422992630353E-2</v>
      </c>
      <c r="AV176">
        <f t="shared" si="100"/>
        <v>-1.1238752262944018E-2</v>
      </c>
      <c r="AW176">
        <f t="shared" si="101"/>
        <v>-0.20531051961825142</v>
      </c>
      <c r="AX176">
        <f t="shared" si="102"/>
        <v>-0.12488013277678434</v>
      </c>
      <c r="AY176">
        <f t="shared" si="103"/>
        <v>-7.4692971752998716E-3</v>
      </c>
      <c r="AZ176">
        <f t="shared" si="104"/>
        <v>-1.3564017454891442E-2</v>
      </c>
      <c r="BA176">
        <f t="shared" si="105"/>
        <v>-2.118727318141822E-2</v>
      </c>
      <c r="BB176">
        <f t="shared" si="106"/>
        <v>9.7740901169327543E-3</v>
      </c>
      <c r="BC176">
        <f t="shared" si="106"/>
        <v>-4.3397500784703169E-2</v>
      </c>
      <c r="BG176" s="4">
        <v>44840</v>
      </c>
      <c r="BH176">
        <v>7.578124885893267</v>
      </c>
      <c r="BI176">
        <v>7.8868823920925646</v>
      </c>
      <c r="BJ176">
        <v>7.7588087247318915</v>
      </c>
      <c r="BK176">
        <v>7.7173867924579254</v>
      </c>
      <c r="BL176">
        <v>7.9808149366480396</v>
      </c>
      <c r="BM176">
        <v>8.4898042054407661</v>
      </c>
      <c r="BN176">
        <v>11.191646702182512</v>
      </c>
      <c r="BO176">
        <v>9.781055789567894</v>
      </c>
      <c r="BP176">
        <v>10.187388299835565</v>
      </c>
      <c r="BQ176">
        <v>10.419000674266599</v>
      </c>
      <c r="BR176">
        <v>10.931386257566666</v>
      </c>
      <c r="BS176">
        <v>11.222464851107562</v>
      </c>
      <c r="BT176">
        <v>11.355665085293843</v>
      </c>
      <c r="BU176">
        <v>12.320510263084451</v>
      </c>
      <c r="BV176">
        <v>10.583808227345104</v>
      </c>
    </row>
    <row r="177" spans="21:74" x14ac:dyDescent="0.25">
      <c r="U177" s="4"/>
      <c r="AN177" s="4">
        <f t="shared" si="92"/>
        <v>44839</v>
      </c>
      <c r="AO177">
        <f t="shared" si="93"/>
        <v>2.1975302367388316E-2</v>
      </c>
      <c r="AP177">
        <f t="shared" si="94"/>
        <v>1.5647989430878084E-3</v>
      </c>
      <c r="AQ177">
        <f t="shared" si="95"/>
        <v>3.4038546506964806E-2</v>
      </c>
      <c r="AR177">
        <f t="shared" si="96"/>
        <v>-0.2884358568701062</v>
      </c>
      <c r="AS177">
        <f t="shared" si="97"/>
        <v>-3.3058160202603659E-3</v>
      </c>
      <c r="AT177">
        <f t="shared" si="98"/>
        <v>2.6900567630114836E-3</v>
      </c>
      <c r="AU177">
        <f t="shared" si="99"/>
        <v>-4.8348001677478436E-2</v>
      </c>
      <c r="AV177">
        <f t="shared" si="100"/>
        <v>-0.11225792479877938</v>
      </c>
      <c r="AW177">
        <f t="shared" si="101"/>
        <v>-0.16821620593931996</v>
      </c>
      <c r="AX177">
        <f t="shared" si="102"/>
        <v>-0.10215324262863135</v>
      </c>
      <c r="AY177">
        <f t="shared" si="103"/>
        <v>-9.251938642433899E-2</v>
      </c>
      <c r="AZ177">
        <f t="shared" si="104"/>
        <v>0.31650067970756623</v>
      </c>
      <c r="BA177">
        <f t="shared" si="105"/>
        <v>0.29842604715842569</v>
      </c>
      <c r="BB177">
        <f t="shared" si="106"/>
        <v>0.56225720568018644</v>
      </c>
      <c r="BC177">
        <f t="shared" si="106"/>
        <v>8.8100356175280226E-2</v>
      </c>
      <c r="BG177" s="4">
        <v>44839</v>
      </c>
      <c r="BH177">
        <v>7.57900036989545</v>
      </c>
      <c r="BI177">
        <v>7.8861194456329997</v>
      </c>
      <c r="BJ177">
        <v>7.7588434184564514</v>
      </c>
      <c r="BK177">
        <v>7.7242698489629058</v>
      </c>
      <c r="BL177">
        <v>8.2635186114390358</v>
      </c>
      <c r="BM177">
        <v>8.7633152260209179</v>
      </c>
      <c r="BN177">
        <v>11.212032125175142</v>
      </c>
      <c r="BO177">
        <v>9.792294541830838</v>
      </c>
      <c r="BP177">
        <v>10.392698819453816</v>
      </c>
      <c r="BQ177">
        <v>10.543880807043383</v>
      </c>
      <c r="BR177">
        <v>10.938855554741966</v>
      </c>
      <c r="BS177">
        <v>11.236028868562453</v>
      </c>
      <c r="BT177">
        <v>11.376852358475261</v>
      </c>
      <c r="BU177">
        <v>12.310736172967518</v>
      </c>
      <c r="BV177">
        <v>10.627205728129807</v>
      </c>
    </row>
    <row r="178" spans="21:74" x14ac:dyDescent="0.25">
      <c r="U178" s="4"/>
      <c r="AN178" s="4">
        <f t="shared" si="92"/>
        <v>44838</v>
      </c>
      <c r="AO178">
        <f t="shared" si="93"/>
        <v>2.7333462672557651E-2</v>
      </c>
      <c r="AP178">
        <f t="shared" si="94"/>
        <v>1.1132096216502241E-2</v>
      </c>
      <c r="AQ178">
        <f t="shared" si="95"/>
        <v>3.4308360030710361E-4</v>
      </c>
      <c r="AR178">
        <f t="shared" si="96"/>
        <v>4.6093815987191533E-5</v>
      </c>
      <c r="AS178">
        <f t="shared" si="97"/>
        <v>-7.5399713471924201E-5</v>
      </c>
      <c r="AT178">
        <f t="shared" si="98"/>
        <v>8.4490768803391347E-4</v>
      </c>
      <c r="AU178">
        <f t="shared" si="99"/>
        <v>-0.44511225445638125</v>
      </c>
      <c r="AV178">
        <f t="shared" si="100"/>
        <v>-0.13979845459640217</v>
      </c>
      <c r="AW178">
        <f t="shared" si="101"/>
        <v>-0.45615877541830763</v>
      </c>
      <c r="AX178">
        <f t="shared" si="102"/>
        <v>-0.2298320930729254</v>
      </c>
      <c r="AY178">
        <f t="shared" si="103"/>
        <v>0.11203548240561467</v>
      </c>
      <c r="AZ178">
        <f t="shared" si="104"/>
        <v>0.1210103201784154</v>
      </c>
      <c r="BA178">
        <f t="shared" si="105"/>
        <v>0.21831778079695141</v>
      </c>
      <c r="BB178">
        <f t="shared" si="106"/>
        <v>0.47192172387907227</v>
      </c>
      <c r="BC178">
        <f t="shared" si="106"/>
        <v>-2.3457491070910663E-2</v>
      </c>
      <c r="BG178" s="4">
        <v>44838</v>
      </c>
      <c r="BH178">
        <v>7.5570250675280617</v>
      </c>
      <c r="BI178">
        <v>7.8845546466899119</v>
      </c>
      <c r="BJ178">
        <v>7.7248048719494866</v>
      </c>
      <c r="BK178">
        <v>8.012705705833012</v>
      </c>
      <c r="BL178">
        <v>8.2668244274592961</v>
      </c>
      <c r="BM178">
        <v>8.7606251692579065</v>
      </c>
      <c r="BN178">
        <v>11.26038012685262</v>
      </c>
      <c r="BO178">
        <v>9.9045524666296174</v>
      </c>
      <c r="BP178">
        <v>10.560915025393136</v>
      </c>
      <c r="BQ178">
        <v>10.646034049672014</v>
      </c>
      <c r="BR178">
        <v>11.031374941166305</v>
      </c>
      <c r="BS178">
        <v>10.919528188854887</v>
      </c>
      <c r="BT178">
        <v>11.078426311316836</v>
      </c>
      <c r="BU178">
        <v>11.748478967287332</v>
      </c>
      <c r="BV178">
        <v>10.539105371954527</v>
      </c>
    </row>
    <row r="179" spans="21:74" x14ac:dyDescent="0.25">
      <c r="U179" s="4"/>
      <c r="AN179" s="4">
        <f t="shared" si="92"/>
        <v>44837</v>
      </c>
      <c r="AO179">
        <f t="shared" si="93"/>
        <v>2.7063975988875555E-2</v>
      </c>
      <c r="AP179">
        <f t="shared" si="94"/>
        <v>3.334723331327627E-2</v>
      </c>
      <c r="AQ179">
        <f t="shared" si="95"/>
        <v>-6.80702059522309E-2</v>
      </c>
      <c r="AR179">
        <f t="shared" si="96"/>
        <v>-1.6861818087132718E-2</v>
      </c>
      <c r="AS179">
        <f t="shared" si="97"/>
        <v>2.5870218100964237E-2</v>
      </c>
      <c r="AT179">
        <f t="shared" si="98"/>
        <v>2.8531979770303195E-3</v>
      </c>
      <c r="AU179">
        <f t="shared" si="99"/>
        <v>-0.41552435933018828</v>
      </c>
      <c r="AV179">
        <f t="shared" si="100"/>
        <v>-1.0589218483737284E-2</v>
      </c>
      <c r="AW179">
        <f t="shared" si="101"/>
        <v>-0.15182525681274939</v>
      </c>
      <c r="AX179">
        <f t="shared" si="102"/>
        <v>-0.12549641699510694</v>
      </c>
      <c r="AY179">
        <f t="shared" si="103"/>
        <v>-0.1657304257694836</v>
      </c>
      <c r="AZ179">
        <f t="shared" si="104"/>
        <v>-0.1643042554749794</v>
      </c>
      <c r="BA179">
        <f t="shared" si="105"/>
        <v>-0.18321994714306378</v>
      </c>
      <c r="BB179">
        <f t="shared" si="106"/>
        <v>-0.20127829053251389</v>
      </c>
      <c r="BC179">
        <f t="shared" si="106"/>
        <v>-0.17184193101655865</v>
      </c>
      <c r="BG179" s="4">
        <v>44837</v>
      </c>
      <c r="BH179">
        <v>7.529691604855504</v>
      </c>
      <c r="BI179">
        <v>7.8734225504734097</v>
      </c>
      <c r="BJ179">
        <v>7.7244617883491795</v>
      </c>
      <c r="BK179">
        <v>8.0126596120170248</v>
      </c>
      <c r="BL179">
        <v>8.2668998271727681</v>
      </c>
      <c r="BM179">
        <v>8.7597802615698726</v>
      </c>
      <c r="BN179">
        <v>11.705492381309002</v>
      </c>
      <c r="BO179">
        <v>10.04435092122602</v>
      </c>
      <c r="BP179">
        <v>11.017073800811444</v>
      </c>
      <c r="BQ179">
        <v>10.87586614274494</v>
      </c>
      <c r="BR179">
        <v>10.919339458760691</v>
      </c>
      <c r="BS179">
        <v>10.798517868676472</v>
      </c>
      <c r="BT179">
        <v>10.860108530519884</v>
      </c>
      <c r="BU179">
        <v>11.276557243408259</v>
      </c>
      <c r="BV179">
        <v>10.562562863025438</v>
      </c>
    </row>
    <row r="180" spans="21:74" x14ac:dyDescent="0.25">
      <c r="U180" s="4"/>
      <c r="AN180" s="4">
        <f t="shared" si="92"/>
        <v>44834</v>
      </c>
      <c r="AO180">
        <f t="shared" si="93"/>
        <v>-1.9042890782472455E-5</v>
      </c>
      <c r="AP180">
        <f t="shared" si="94"/>
        <v>9.0186319446905472E-3</v>
      </c>
      <c r="AQ180">
        <f t="shared" si="95"/>
        <v>-6.0869056840440194E-3</v>
      </c>
      <c r="AR180">
        <f t="shared" si="96"/>
        <v>-3.3682225804021471E-3</v>
      </c>
      <c r="AS180">
        <f t="shared" si="97"/>
        <v>6.7936008134594772E-3</v>
      </c>
      <c r="AT180">
        <f t="shared" si="98"/>
        <v>1.1428289742729802E-2</v>
      </c>
      <c r="AU180">
        <f t="shared" si="99"/>
        <v>0.21821587685622035</v>
      </c>
      <c r="AV180">
        <f t="shared" si="100"/>
        <v>2.9421431893663197E-2</v>
      </c>
      <c r="AW180">
        <f t="shared" si="101"/>
        <v>0.11033252805414584</v>
      </c>
      <c r="AX180">
        <f t="shared" si="102"/>
        <v>0.16322955651326687</v>
      </c>
      <c r="AY180">
        <f t="shared" si="103"/>
        <v>0.28721512195373222</v>
      </c>
      <c r="AZ180">
        <f t="shared" si="104"/>
        <v>0.3276052405474239</v>
      </c>
      <c r="BA180">
        <f t="shared" si="105"/>
        <v>0.37960303081223046</v>
      </c>
      <c r="BB180">
        <f t="shared" si="106"/>
        <v>0.52777528905634341</v>
      </c>
      <c r="BC180">
        <f t="shared" si="106"/>
        <v>0.24921998578641968</v>
      </c>
      <c r="BG180" s="4">
        <v>44834</v>
      </c>
      <c r="BH180">
        <v>7.5026276288666285</v>
      </c>
      <c r="BI180">
        <v>7.8400753171601334</v>
      </c>
      <c r="BJ180">
        <v>7.7925319943014104</v>
      </c>
      <c r="BK180">
        <v>8.0295214301041575</v>
      </c>
      <c r="BL180">
        <v>8.2410296090718038</v>
      </c>
      <c r="BM180">
        <v>8.7569270635928422</v>
      </c>
      <c r="BN180">
        <v>12.12101674063919</v>
      </c>
      <c r="BO180">
        <v>10.054940139709757</v>
      </c>
      <c r="BP180">
        <v>11.168899057624193</v>
      </c>
      <c r="BQ180">
        <v>11.001362559740047</v>
      </c>
      <c r="BR180">
        <v>11.085069884530174</v>
      </c>
      <c r="BS180">
        <v>10.962822124151451</v>
      </c>
      <c r="BT180">
        <v>11.043328477662948</v>
      </c>
      <c r="BU180">
        <v>11.477835533940773</v>
      </c>
      <c r="BV180">
        <v>10.734404794041996</v>
      </c>
    </row>
    <row r="181" spans="21:74" x14ac:dyDescent="0.25">
      <c r="U181" s="4"/>
      <c r="AN181" s="4">
        <f t="shared" si="92"/>
        <v>44833</v>
      </c>
      <c r="AO181">
        <f t="shared" si="93"/>
        <v>2.6466717595692302E-3</v>
      </c>
      <c r="AP181">
        <f t="shared" si="94"/>
        <v>7.4587459542030388E-5</v>
      </c>
      <c r="AQ181">
        <f t="shared" si="95"/>
        <v>-6.0969342778882663E-3</v>
      </c>
      <c r="AR181">
        <f t="shared" si="96"/>
        <v>-3.3549037993250153E-3</v>
      </c>
      <c r="AS181">
        <f t="shared" si="97"/>
        <v>7.1560617528323434E-3</v>
      </c>
      <c r="AT181">
        <f t="shared" si="98"/>
        <v>1.1490214136932408E-2</v>
      </c>
      <c r="AU181">
        <f t="shared" si="99"/>
        <v>0.93303270706952546</v>
      </c>
      <c r="AV181">
        <f t="shared" si="100"/>
        <v>-0.19868513815724143</v>
      </c>
      <c r="AW181">
        <f t="shared" si="101"/>
        <v>0.10235523049750839</v>
      </c>
      <c r="AX181">
        <f t="shared" si="102"/>
        <v>-0.15305944045584852</v>
      </c>
      <c r="AY181">
        <f t="shared" si="103"/>
        <v>-0.22208179979119613</v>
      </c>
      <c r="AZ181">
        <f t="shared" si="104"/>
        <v>-0.37632806772247562</v>
      </c>
      <c r="BA181">
        <f t="shared" si="105"/>
        <v>-0.46762774471265089</v>
      </c>
      <c r="BB181">
        <f t="shared" si="106"/>
        <v>-0.83325537811962391</v>
      </c>
      <c r="BC181">
        <f t="shared" si="106"/>
        <v>-0.15239300027491964</v>
      </c>
      <c r="BG181" s="4">
        <v>44833</v>
      </c>
      <c r="BH181">
        <v>7.502646671757411</v>
      </c>
      <c r="BI181">
        <v>7.8310566852154428</v>
      </c>
      <c r="BJ181">
        <v>7.7986188999854544</v>
      </c>
      <c r="BK181">
        <v>8.0328896526845597</v>
      </c>
      <c r="BL181">
        <v>8.2342360082583443</v>
      </c>
      <c r="BM181">
        <v>8.7454987738501124</v>
      </c>
      <c r="BN181">
        <v>11.90280086378297</v>
      </c>
      <c r="BO181">
        <v>10.025518707816094</v>
      </c>
      <c r="BP181">
        <v>11.058566529570047</v>
      </c>
      <c r="BQ181">
        <v>10.83813300322678</v>
      </c>
      <c r="BR181">
        <v>10.797854762576442</v>
      </c>
      <c r="BS181">
        <v>10.635216883604027</v>
      </c>
      <c r="BT181">
        <v>10.663725446850718</v>
      </c>
      <c r="BU181">
        <v>10.95006024488443</v>
      </c>
      <c r="BV181">
        <v>10.485184808255577</v>
      </c>
    </row>
    <row r="182" spans="21:74" x14ac:dyDescent="0.25">
      <c r="U182" s="4"/>
      <c r="AN182" s="4">
        <f t="shared" si="92"/>
        <v>44832</v>
      </c>
      <c r="AO182">
        <f t="shared" si="93"/>
        <v>0</v>
      </c>
      <c r="AP182">
        <f t="shared" si="94"/>
        <v>7.277550784223763E-5</v>
      </c>
      <c r="AQ182">
        <f t="shared" si="95"/>
        <v>-6.1045739758736062E-3</v>
      </c>
      <c r="AR182">
        <f t="shared" si="96"/>
        <v>1.9407952678385243E-4</v>
      </c>
      <c r="AS182">
        <f t="shared" si="97"/>
        <v>7.0955030641037808E-3</v>
      </c>
      <c r="AT182">
        <f t="shared" si="98"/>
        <v>7.6359638184744227E-3</v>
      </c>
      <c r="AU182">
        <f t="shared" si="99"/>
        <v>0.39414487404370036</v>
      </c>
      <c r="AV182">
        <f t="shared" si="100"/>
        <v>7.221861128033602E-2</v>
      </c>
      <c r="AW182">
        <f t="shared" si="101"/>
        <v>0.24597602141585106</v>
      </c>
      <c r="AX182">
        <f t="shared" si="102"/>
        <v>0.19188573748551896</v>
      </c>
      <c r="AY182">
        <f t="shared" si="103"/>
        <v>0.17008433225549346</v>
      </c>
      <c r="AZ182">
        <f t="shared" si="104"/>
        <v>0.18618482482835219</v>
      </c>
      <c r="BA182">
        <f t="shared" si="105"/>
        <v>0.18972945161969612</v>
      </c>
      <c r="BB182">
        <f t="shared" si="106"/>
        <v>0.20562852511922003</v>
      </c>
      <c r="BC182">
        <f t="shared" si="106"/>
        <v>0.18190220669760393</v>
      </c>
      <c r="BG182" s="4">
        <v>44832</v>
      </c>
      <c r="BH182">
        <v>7.4999999999978417</v>
      </c>
      <c r="BI182">
        <v>7.8309820977559008</v>
      </c>
      <c r="BJ182">
        <v>7.8047158342633427</v>
      </c>
      <c r="BK182">
        <v>8.0362445564838847</v>
      </c>
      <c r="BL182">
        <v>8.227079946505512</v>
      </c>
      <c r="BM182">
        <v>8.73400855971318</v>
      </c>
      <c r="BN182">
        <v>10.969768156713444</v>
      </c>
      <c r="BO182">
        <v>10.224203845973335</v>
      </c>
      <c r="BP182">
        <v>10.956211299072539</v>
      </c>
      <c r="BQ182">
        <v>10.991192443682628</v>
      </c>
      <c r="BR182">
        <v>11.019936562367638</v>
      </c>
      <c r="BS182">
        <v>11.011544951326503</v>
      </c>
      <c r="BT182">
        <v>11.131353191563369</v>
      </c>
      <c r="BU182">
        <v>11.783315623004054</v>
      </c>
      <c r="BV182">
        <v>10.637577808530496</v>
      </c>
    </row>
    <row r="183" spans="21:74" x14ac:dyDescent="0.25">
      <c r="U183" s="4"/>
      <c r="AN183" s="4">
        <f t="shared" si="92"/>
        <v>44831</v>
      </c>
      <c r="AO183">
        <f t="shared" si="93"/>
        <v>0</v>
      </c>
      <c r="AP183">
        <f t="shared" si="94"/>
        <v>2.0910670075738658E-2</v>
      </c>
      <c r="AQ183">
        <f t="shared" si="95"/>
        <v>-2.9241284960068725E-2</v>
      </c>
      <c r="AR183">
        <f t="shared" si="96"/>
        <v>0.30617895823414809</v>
      </c>
      <c r="AS183">
        <f t="shared" si="97"/>
        <v>-2.9800508187793895E-3</v>
      </c>
      <c r="AT183">
        <f t="shared" si="98"/>
        <v>-2.5797650047287846E-3</v>
      </c>
      <c r="AU183">
        <f t="shared" si="99"/>
        <v>-0.76869088130546714</v>
      </c>
      <c r="AV183">
        <f t="shared" si="100"/>
        <v>0.3230973491971465</v>
      </c>
      <c r="AW183">
        <f t="shared" si="101"/>
        <v>0.10411951185014878</v>
      </c>
      <c r="AX183">
        <f t="shared" si="102"/>
        <v>0.15535712397751844</v>
      </c>
      <c r="AY183">
        <f t="shared" si="103"/>
        <v>-0.14228093681674103</v>
      </c>
      <c r="AZ183">
        <f t="shared" si="104"/>
        <v>-6.4290177339554333E-2</v>
      </c>
      <c r="BA183">
        <f t="shared" si="105"/>
        <v>-9.0618517906705165E-2</v>
      </c>
      <c r="BB183">
        <f t="shared" si="106"/>
        <v>-9.7842005507700947E-2</v>
      </c>
      <c r="BC183">
        <f t="shared" si="106"/>
        <v>-5.7775685805294685E-2</v>
      </c>
      <c r="BG183" s="4">
        <v>44831</v>
      </c>
      <c r="BH183">
        <v>7.4999999999978417</v>
      </c>
      <c r="BI183">
        <v>7.8309093222480586</v>
      </c>
      <c r="BJ183">
        <v>7.8108204082392163</v>
      </c>
      <c r="BK183">
        <v>8.0360504769571008</v>
      </c>
      <c r="BL183">
        <v>8.2199844434414082</v>
      </c>
      <c r="BM183">
        <v>8.7263725958947056</v>
      </c>
      <c r="BN183">
        <v>10.575623282669744</v>
      </c>
      <c r="BO183">
        <v>10.151985234692999</v>
      </c>
      <c r="BP183">
        <v>10.710235277656688</v>
      </c>
      <c r="BQ183">
        <v>10.799306706197109</v>
      </c>
      <c r="BR183">
        <v>10.849852230112145</v>
      </c>
      <c r="BS183">
        <v>10.82536012649815</v>
      </c>
      <c r="BT183">
        <v>10.941623739943672</v>
      </c>
      <c r="BU183">
        <v>11.577687097884834</v>
      </c>
      <c r="BV183">
        <v>10.455675601832892</v>
      </c>
    </row>
    <row r="184" spans="21:74" x14ac:dyDescent="0.25">
      <c r="U184" s="4"/>
      <c r="AN184" s="4">
        <f t="shared" si="92"/>
        <v>44830</v>
      </c>
      <c r="AO184">
        <f t="shared" si="93"/>
        <v>0</v>
      </c>
      <c r="AP184">
        <f t="shared" si="94"/>
        <v>4.3360955916024402E-2</v>
      </c>
      <c r="AQ184">
        <f t="shared" si="95"/>
        <v>-2.0413150345177655E-2</v>
      </c>
      <c r="AR184">
        <f t="shared" si="96"/>
        <v>-9.9910915013490254E-3</v>
      </c>
      <c r="AS184">
        <f t="shared" si="97"/>
        <v>2.1141614692021804E-2</v>
      </c>
      <c r="AT184">
        <f t="shared" si="98"/>
        <v>1.3811791736614509E-2</v>
      </c>
      <c r="AU184">
        <f t="shared" si="99"/>
        <v>0.69540833636634325</v>
      </c>
      <c r="AV184">
        <f t="shared" si="100"/>
        <v>-4.4342354264202299E-2</v>
      </c>
      <c r="AW184">
        <f t="shared" si="101"/>
        <v>0.20441394937024526</v>
      </c>
      <c r="AX184">
        <f t="shared" si="102"/>
        <v>0.13476317720195752</v>
      </c>
      <c r="AY184">
        <f t="shared" si="103"/>
        <v>0.25428923118311353</v>
      </c>
      <c r="AZ184">
        <f t="shared" si="104"/>
        <v>0.24518688412122813</v>
      </c>
      <c r="BA184">
        <f t="shared" si="105"/>
        <v>0.2599447331972371</v>
      </c>
      <c r="BB184">
        <f t="shared" si="106"/>
        <v>0.32323486277752167</v>
      </c>
      <c r="BC184">
        <f t="shared" si="106"/>
        <v>0.1863048122848987</v>
      </c>
      <c r="BG184" s="4">
        <v>44830</v>
      </c>
      <c r="BH184">
        <v>7.4999999999978417</v>
      </c>
      <c r="BI184">
        <v>7.8099986521723199</v>
      </c>
      <c r="BJ184">
        <v>7.840061693199285</v>
      </c>
      <c r="BK184">
        <v>7.7298715187229528</v>
      </c>
      <c r="BL184">
        <v>8.2229644942601876</v>
      </c>
      <c r="BM184">
        <v>8.7289523608994344</v>
      </c>
      <c r="BN184">
        <v>11.344314163975211</v>
      </c>
      <c r="BO184">
        <v>9.8288878854958526</v>
      </c>
      <c r="BP184">
        <v>10.606115765806539</v>
      </c>
      <c r="BQ184">
        <v>10.643949582219591</v>
      </c>
      <c r="BR184">
        <v>10.992133166928886</v>
      </c>
      <c r="BS184">
        <v>10.889650303837705</v>
      </c>
      <c r="BT184">
        <v>11.032242257850378</v>
      </c>
      <c r="BU184">
        <v>11.675529103392535</v>
      </c>
      <c r="BV184">
        <v>10.513451287638187</v>
      </c>
    </row>
    <row r="185" spans="21:74" x14ac:dyDescent="0.25">
      <c r="U185" s="4"/>
      <c r="AN185" s="4">
        <f t="shared" si="92"/>
        <v>44827</v>
      </c>
      <c r="AO185">
        <f t="shared" si="93"/>
        <v>-1.5412014485374215E-3</v>
      </c>
      <c r="AP185">
        <f t="shared" si="94"/>
        <v>1.0849600165507844E-2</v>
      </c>
      <c r="AQ185">
        <f t="shared" si="95"/>
        <v>-4.6257564890739289E-3</v>
      </c>
      <c r="AR185">
        <f t="shared" si="96"/>
        <v>-2.4304383183793021E-3</v>
      </c>
      <c r="AS185">
        <f t="shared" si="97"/>
        <v>5.4223277375911039E-3</v>
      </c>
      <c r="AT185">
        <f t="shared" si="98"/>
        <v>1.6417734638711323E-2</v>
      </c>
      <c r="AU185">
        <f t="shared" si="99"/>
        <v>0.51393129673762417</v>
      </c>
      <c r="AV185">
        <f t="shared" si="100"/>
        <v>-1.15287015811667E-2</v>
      </c>
      <c r="AW185">
        <f t="shared" si="101"/>
        <v>-0.56168463266847901</v>
      </c>
      <c r="AX185">
        <f t="shared" si="102"/>
        <v>9.0409635746802053E-3</v>
      </c>
      <c r="AY185">
        <f t="shared" si="103"/>
        <v>0.6262845240790238</v>
      </c>
      <c r="AZ185">
        <f t="shared" si="104"/>
        <v>6.7273198172234316E-2</v>
      </c>
      <c r="BA185">
        <f t="shared" si="105"/>
        <v>0.28514299536031018</v>
      </c>
      <c r="BB185">
        <f t="shared" si="106"/>
        <v>0.32961187018731763</v>
      </c>
      <c r="BC185">
        <f t="shared" si="106"/>
        <v>0.17167227055501222</v>
      </c>
      <c r="BG185" s="4">
        <v>44827</v>
      </c>
      <c r="BH185">
        <v>7.4999999999978417</v>
      </c>
      <c r="BI185">
        <v>7.7666376962562955</v>
      </c>
      <c r="BJ185">
        <v>7.8604748435444627</v>
      </c>
      <c r="BK185">
        <v>7.7398626102243018</v>
      </c>
      <c r="BL185">
        <v>8.2018228795681658</v>
      </c>
      <c r="BM185">
        <v>8.7151405691628199</v>
      </c>
      <c r="BN185">
        <v>10.648905827608868</v>
      </c>
      <c r="BO185">
        <v>9.8732302397600549</v>
      </c>
      <c r="BP185">
        <v>10.401701816436294</v>
      </c>
      <c r="BQ185">
        <v>10.509186405017633</v>
      </c>
      <c r="BR185">
        <v>10.737843935745772</v>
      </c>
      <c r="BS185">
        <v>10.644463419716477</v>
      </c>
      <c r="BT185">
        <v>10.77229752465314</v>
      </c>
      <c r="BU185">
        <v>11.352294240615013</v>
      </c>
      <c r="BV185">
        <v>10.327146475353288</v>
      </c>
    </row>
    <row r="186" spans="21:74" x14ac:dyDescent="0.25">
      <c r="U186" s="4"/>
      <c r="AN186" s="4">
        <f t="shared" si="92"/>
        <v>44826</v>
      </c>
      <c r="AO186">
        <f t="shared" si="93"/>
        <v>1.5412014485374215E-3</v>
      </c>
      <c r="AP186">
        <f t="shared" si="94"/>
        <v>-3.5949546406399691E-4</v>
      </c>
      <c r="AQ186">
        <f t="shared" si="95"/>
        <v>-4.5309859931785823E-3</v>
      </c>
      <c r="AR186">
        <f t="shared" si="96"/>
        <v>-2.6003039071964551E-3</v>
      </c>
      <c r="AS186">
        <f t="shared" si="97"/>
        <v>5.1168808873356397E-3</v>
      </c>
      <c r="AT186">
        <f t="shared" si="98"/>
        <v>2.7810529741323364E-3</v>
      </c>
      <c r="AU186">
        <f t="shared" si="99"/>
        <v>-0.33144356009904286</v>
      </c>
      <c r="AV186">
        <f t="shared" si="100"/>
        <v>0.64828985176102094</v>
      </c>
      <c r="AW186">
        <f t="shared" si="101"/>
        <v>0.86186258384557313</v>
      </c>
      <c r="AX186">
        <f t="shared" si="102"/>
        <v>0.65727097119960831</v>
      </c>
      <c r="AY186">
        <f t="shared" si="103"/>
        <v>-0.15869442235745268</v>
      </c>
      <c r="AZ186">
        <f t="shared" si="104"/>
        <v>9.0795888219119547E-4</v>
      </c>
      <c r="BA186">
        <f t="shared" si="105"/>
        <v>-0.15405818590674869</v>
      </c>
      <c r="BB186">
        <f t="shared" si="106"/>
        <v>-0.36981475490271976</v>
      </c>
      <c r="BC186">
        <f t="shared" si="106"/>
        <v>0.10797176951422571</v>
      </c>
      <c r="BG186" s="4">
        <v>44826</v>
      </c>
      <c r="BH186">
        <v>7.5015412014463791</v>
      </c>
      <c r="BI186">
        <v>7.7557880960907877</v>
      </c>
      <c r="BJ186">
        <v>7.8651006000335366</v>
      </c>
      <c r="BK186">
        <v>7.7422930485426811</v>
      </c>
      <c r="BL186">
        <v>8.1964005518305747</v>
      </c>
      <c r="BM186">
        <v>8.6987228345241085</v>
      </c>
      <c r="BN186">
        <v>10.134974530871244</v>
      </c>
      <c r="BO186">
        <v>9.8847589413412216</v>
      </c>
      <c r="BP186">
        <v>10.963386449104773</v>
      </c>
      <c r="BQ186">
        <v>10.500145441442953</v>
      </c>
      <c r="BR186">
        <v>10.111559411666748</v>
      </c>
      <c r="BS186">
        <v>10.577190221544242</v>
      </c>
      <c r="BT186">
        <v>10.48715452929283</v>
      </c>
      <c r="BU186">
        <v>11.022682370427695</v>
      </c>
      <c r="BV186">
        <v>10.155474204798276</v>
      </c>
    </row>
    <row r="187" spans="21:74" x14ac:dyDescent="0.25">
      <c r="U187" s="4"/>
      <c r="AN187" s="4">
        <f t="shared" si="92"/>
        <v>44825</v>
      </c>
      <c r="AO187">
        <f t="shared" si="93"/>
        <v>0</v>
      </c>
      <c r="AP187">
        <f t="shared" si="94"/>
        <v>0.25694797304243178</v>
      </c>
      <c r="AQ187">
        <f t="shared" si="95"/>
        <v>0.36618056710291391</v>
      </c>
      <c r="AR187">
        <f t="shared" si="96"/>
        <v>0.15194487413972002</v>
      </c>
      <c r="AS187">
        <f t="shared" si="97"/>
        <v>1.3068290511286662E-2</v>
      </c>
      <c r="AT187">
        <f t="shared" si="98"/>
        <v>8.925235126522324E-3</v>
      </c>
      <c r="AU187">
        <f t="shared" si="99"/>
        <v>6.6014874346409513E-2</v>
      </c>
      <c r="AV187">
        <f t="shared" si="100"/>
        <v>-0.30661151006113663</v>
      </c>
      <c r="AW187">
        <f t="shared" si="101"/>
        <v>-0.49064962035438775</v>
      </c>
      <c r="AX187">
        <f t="shared" si="102"/>
        <v>-0.36647402313971966</v>
      </c>
      <c r="AY187">
        <f t="shared" si="103"/>
        <v>4.0970614446145248E-2</v>
      </c>
      <c r="AZ187">
        <f t="shared" si="104"/>
        <v>-4.1611359249849045E-2</v>
      </c>
      <c r="BA187">
        <f t="shared" si="105"/>
        <v>3.3515184751033544E-2</v>
      </c>
      <c r="BB187">
        <f t="shared" si="106"/>
        <v>9.8329874711810206E-2</v>
      </c>
      <c r="BC187">
        <f t="shared" si="106"/>
        <v>-7.8804428672185622E-2</v>
      </c>
      <c r="BG187" s="4">
        <v>44825</v>
      </c>
      <c r="BH187">
        <v>7.4999999999978417</v>
      </c>
      <c r="BI187">
        <v>7.7561475915548517</v>
      </c>
      <c r="BJ187">
        <v>7.8696315860267152</v>
      </c>
      <c r="BK187">
        <v>7.7448933524498775</v>
      </c>
      <c r="BL187">
        <v>8.1912836709432391</v>
      </c>
      <c r="BM187">
        <v>8.6959417815499762</v>
      </c>
      <c r="BN187">
        <v>10.466418090970286</v>
      </c>
      <c r="BO187">
        <v>9.2364690895802006</v>
      </c>
      <c r="BP187">
        <v>10.1015238652592</v>
      </c>
      <c r="BQ187">
        <v>9.8428744702433448</v>
      </c>
      <c r="BR187">
        <v>10.270253834024201</v>
      </c>
      <c r="BS187">
        <v>10.576282262662051</v>
      </c>
      <c r="BT187">
        <v>10.641212715199579</v>
      </c>
      <c r="BU187">
        <v>11.392497125330415</v>
      </c>
      <c r="BV187">
        <v>10.04750243528405</v>
      </c>
    </row>
    <row r="188" spans="21:74" x14ac:dyDescent="0.25">
      <c r="U188" s="4"/>
      <c r="AN188" s="4">
        <f t="shared" si="92"/>
        <v>44824</v>
      </c>
      <c r="AO188">
        <f t="shared" si="93"/>
        <v>0</v>
      </c>
      <c r="AP188">
        <f t="shared" si="94"/>
        <v>-1.5240343658202704E-3</v>
      </c>
      <c r="AQ188">
        <f t="shared" si="95"/>
        <v>-2.0027305924763539E-5</v>
      </c>
      <c r="AR188">
        <f t="shared" si="96"/>
        <v>-4.5460350150960949E-5</v>
      </c>
      <c r="AS188">
        <f t="shared" si="97"/>
        <v>1.3699448975224016E-4</v>
      </c>
      <c r="AT188">
        <f t="shared" si="98"/>
        <v>9.3024723427639344E-3</v>
      </c>
      <c r="AU188">
        <f t="shared" si="99"/>
        <v>0.51479891234098574</v>
      </c>
      <c r="AV188">
        <f t="shared" si="100"/>
        <v>0.28326609051006635</v>
      </c>
      <c r="AW188">
        <f t="shared" si="101"/>
        <v>0.5585485008824751</v>
      </c>
      <c r="AX188">
        <f t="shared" si="102"/>
        <v>0.46447281928829831</v>
      </c>
      <c r="AY188">
        <f t="shared" si="103"/>
        <v>0.30113623283125612</v>
      </c>
      <c r="AZ188">
        <f t="shared" si="104"/>
        <v>0.370498209087188</v>
      </c>
      <c r="BA188">
        <f t="shared" si="105"/>
        <v>0.37162004358515155</v>
      </c>
      <c r="BB188">
        <f t="shared" si="106"/>
        <v>0.43261711970432692</v>
      </c>
      <c r="BC188">
        <f t="shared" si="106"/>
        <v>0.34696396514570793</v>
      </c>
      <c r="BG188" s="4">
        <v>44824</v>
      </c>
      <c r="BH188">
        <v>7.4999999999978417</v>
      </c>
      <c r="BI188">
        <v>7.4991996185124199</v>
      </c>
      <c r="BJ188">
        <v>7.5034510189238013</v>
      </c>
      <c r="BK188">
        <v>7.5929484783101575</v>
      </c>
      <c r="BL188">
        <v>8.1782153804319524</v>
      </c>
      <c r="BM188">
        <v>8.6870165464234539</v>
      </c>
      <c r="BN188">
        <v>10.400403216623877</v>
      </c>
      <c r="BO188">
        <v>9.5430805996413373</v>
      </c>
      <c r="BP188">
        <v>10.592173485613587</v>
      </c>
      <c r="BQ188">
        <v>10.209348493383064</v>
      </c>
      <c r="BR188">
        <v>10.229283219578056</v>
      </c>
      <c r="BS188">
        <v>10.6178936219119</v>
      </c>
      <c r="BT188">
        <v>10.607697530448545</v>
      </c>
      <c r="BU188">
        <v>11.294167250618605</v>
      </c>
      <c r="BV188">
        <v>10.126306863956236</v>
      </c>
    </row>
    <row r="189" spans="21:74" x14ac:dyDescent="0.25">
      <c r="U189" s="4"/>
      <c r="AN189" s="4">
        <f t="shared" si="92"/>
        <v>44823</v>
      </c>
      <c r="AO189">
        <f t="shared" si="93"/>
        <v>-8.1046280797636427E-12</v>
      </c>
      <c r="AP189">
        <f t="shared" si="94"/>
        <v>1.5190301388985361E-3</v>
      </c>
      <c r="AQ189">
        <f t="shared" si="95"/>
        <v>1.1521541790626699E-3</v>
      </c>
      <c r="AR189">
        <f t="shared" si="96"/>
        <v>4.0600342443797288E-2</v>
      </c>
      <c r="AS189">
        <f t="shared" si="97"/>
        <v>2.5980885160258538E-2</v>
      </c>
      <c r="AT189">
        <f t="shared" si="98"/>
        <v>1.4645214742518675E-2</v>
      </c>
      <c r="AU189">
        <f t="shared" si="99"/>
        <v>0.51817177517707869</v>
      </c>
      <c r="AV189">
        <f t="shared" si="100"/>
        <v>-1.0839003728992935E-3</v>
      </c>
      <c r="AW189">
        <f t="shared" si="101"/>
        <v>0.22119119552018418</v>
      </c>
      <c r="AX189">
        <f t="shared" si="102"/>
        <v>6.422561627750234E-2</v>
      </c>
      <c r="AY189">
        <f t="shared" si="103"/>
        <v>-2.1185365637910181E-2</v>
      </c>
      <c r="AZ189">
        <f t="shared" si="104"/>
        <v>-5.9148468831814682E-2</v>
      </c>
      <c r="BA189">
        <f t="shared" si="105"/>
        <v>-0.10932036454047633</v>
      </c>
      <c r="BB189">
        <f t="shared" si="106"/>
        <v>-0.23479922781888263</v>
      </c>
      <c r="BC189">
        <f t="shared" si="106"/>
        <v>-1.4132628980156881E-2</v>
      </c>
      <c r="BG189" s="4">
        <v>44823</v>
      </c>
      <c r="BH189">
        <v>7.4999999999978417</v>
      </c>
      <c r="BI189">
        <v>7.5007236528782402</v>
      </c>
      <c r="BJ189">
        <v>7.503471046229726</v>
      </c>
      <c r="BK189">
        <v>7.5929939386603085</v>
      </c>
      <c r="BL189">
        <v>8.1780783859422002</v>
      </c>
      <c r="BM189">
        <v>8.67771407408069</v>
      </c>
      <c r="BN189">
        <v>9.8856043042828912</v>
      </c>
      <c r="BO189">
        <v>9.2598145091312709</v>
      </c>
      <c r="BP189">
        <v>10.033624984731112</v>
      </c>
      <c r="BQ189">
        <v>9.7448756740947662</v>
      </c>
      <c r="BR189">
        <v>9.9281469867467997</v>
      </c>
      <c r="BS189">
        <v>10.247395412824712</v>
      </c>
      <c r="BT189">
        <v>10.236077486863394</v>
      </c>
      <c r="BU189">
        <v>10.861550130914278</v>
      </c>
      <c r="BV189">
        <v>9.779342898810528</v>
      </c>
    </row>
    <row r="190" spans="21:74" x14ac:dyDescent="0.25">
      <c r="U190" s="4"/>
      <c r="AN190" s="4">
        <f t="shared" si="92"/>
        <v>44820</v>
      </c>
      <c r="AO190">
        <f t="shared" si="93"/>
        <v>0.22287732482495315</v>
      </c>
      <c r="AP190">
        <f t="shared" si="94"/>
        <v>0.14462783996593842</v>
      </c>
      <c r="AQ190">
        <f t="shared" si="95"/>
        <v>-0.25786659987636629</v>
      </c>
      <c r="AR190">
        <f t="shared" si="96"/>
        <v>-2.653249188544482E-2</v>
      </c>
      <c r="AS190">
        <f t="shared" si="97"/>
        <v>4.8217003801873659E-3</v>
      </c>
      <c r="AT190">
        <f t="shared" si="98"/>
        <v>2.2767396663255113E-2</v>
      </c>
      <c r="AU190">
        <f t="shared" si="99"/>
        <v>0.53944166238459879</v>
      </c>
      <c r="AV190">
        <f t="shared" si="100"/>
        <v>-1.9378717947548196E-2</v>
      </c>
      <c r="AW190">
        <f t="shared" si="101"/>
        <v>1.9986628618129387E-2</v>
      </c>
      <c r="AX190">
        <f t="shared" si="102"/>
        <v>-0.11561643835622526</v>
      </c>
      <c r="AY190">
        <f t="shared" si="103"/>
        <v>0.42536642592212459</v>
      </c>
      <c r="AZ190">
        <f t="shared" si="104"/>
        <v>1.1729877674280687E-2</v>
      </c>
      <c r="BA190">
        <f t="shared" si="105"/>
        <v>0.14348145460441053</v>
      </c>
      <c r="BB190">
        <f t="shared" si="106"/>
        <v>9.6111754680606509E-2</v>
      </c>
      <c r="BC190">
        <f t="shared" si="106"/>
        <v>0.15089656548563646</v>
      </c>
      <c r="BG190" s="4">
        <v>44820</v>
      </c>
      <c r="BH190">
        <v>7.5000000000059464</v>
      </c>
      <c r="BI190">
        <v>7.4992046227393416</v>
      </c>
      <c r="BJ190">
        <v>7.5023188920506634</v>
      </c>
      <c r="BK190">
        <v>7.5523935962165112</v>
      </c>
      <c r="BL190">
        <v>8.1520975007819416</v>
      </c>
      <c r="BM190">
        <v>8.6630688593381713</v>
      </c>
      <c r="BN190">
        <v>9.3674325291058125</v>
      </c>
      <c r="BO190">
        <v>9.2608984095041702</v>
      </c>
      <c r="BP190">
        <v>9.8124337892109281</v>
      </c>
      <c r="BQ190">
        <v>9.6806500578172638</v>
      </c>
      <c r="BR190">
        <v>9.9493323523847099</v>
      </c>
      <c r="BS190">
        <v>10.306543881656527</v>
      </c>
      <c r="BT190">
        <v>10.34539785140387</v>
      </c>
      <c r="BU190">
        <v>11.096349358733161</v>
      </c>
      <c r="BV190">
        <v>9.7934755277906849</v>
      </c>
    </row>
    <row r="191" spans="21:74" x14ac:dyDescent="0.25">
      <c r="U191" s="4"/>
      <c r="AN191" s="4">
        <f t="shared" si="92"/>
        <v>44819</v>
      </c>
      <c r="AO191">
        <f t="shared" si="93"/>
        <v>-5.7090112829614625E-2</v>
      </c>
      <c r="AP191">
        <f t="shared" si="94"/>
        <v>-3.9554340957037581E-3</v>
      </c>
      <c r="AQ191">
        <f t="shared" si="95"/>
        <v>4.4108017177579839E-3</v>
      </c>
      <c r="AR191">
        <f t="shared" si="96"/>
        <v>7.583773766084434E-3</v>
      </c>
      <c r="AS191">
        <f t="shared" si="97"/>
        <v>6.7222843818104394E-3</v>
      </c>
      <c r="AT191">
        <f t="shared" si="98"/>
        <v>1.0145718403743231E-2</v>
      </c>
      <c r="AU191">
        <f t="shared" si="99"/>
        <v>-0.24741418040741259</v>
      </c>
      <c r="AV191">
        <f t="shared" si="100"/>
        <v>0.12487209429867718</v>
      </c>
      <c r="AW191">
        <f t="shared" si="101"/>
        <v>0.11095398640481591</v>
      </c>
      <c r="AX191">
        <f t="shared" si="102"/>
        <v>8.7348169359847461E-2</v>
      </c>
      <c r="AY191">
        <f t="shared" si="103"/>
        <v>-0.10329894612732815</v>
      </c>
      <c r="AZ191">
        <f t="shared" si="104"/>
        <v>-5.5433020918702169E-2</v>
      </c>
      <c r="BA191">
        <f t="shared" si="105"/>
        <v>-0.10492244737133305</v>
      </c>
      <c r="BB191">
        <f t="shared" si="106"/>
        <v>-0.15344510714177062</v>
      </c>
      <c r="BC191">
        <f t="shared" si="106"/>
        <v>-4.0748487787611865E-2</v>
      </c>
      <c r="BG191" s="4">
        <v>44819</v>
      </c>
      <c r="BH191">
        <v>7.2771226751809932</v>
      </c>
      <c r="BI191">
        <v>7.3545767827734032</v>
      </c>
      <c r="BJ191">
        <v>7.7601854919270297</v>
      </c>
      <c r="BK191">
        <v>7.578926088101956</v>
      </c>
      <c r="BL191">
        <v>8.1472758004017543</v>
      </c>
      <c r="BM191">
        <v>8.6403014626749162</v>
      </c>
      <c r="BN191">
        <v>8.8279908667212137</v>
      </c>
      <c r="BO191">
        <v>9.2802771274517184</v>
      </c>
      <c r="BP191">
        <v>9.7924471605927987</v>
      </c>
      <c r="BQ191">
        <v>9.7962664961734891</v>
      </c>
      <c r="BR191">
        <v>9.5239659264625853</v>
      </c>
      <c r="BS191">
        <v>10.294814003982246</v>
      </c>
      <c r="BT191">
        <v>10.20191639679946</v>
      </c>
      <c r="BU191">
        <v>11.000237604052554</v>
      </c>
      <c r="BV191">
        <v>9.6425789623050484</v>
      </c>
    </row>
    <row r="192" spans="21:74" x14ac:dyDescent="0.25">
      <c r="U192" s="4"/>
      <c r="AN192" s="4">
        <f t="shared" si="92"/>
        <v>44818</v>
      </c>
      <c r="AO192">
        <f t="shared" si="93"/>
        <v>-3.0333396869197671E-2</v>
      </c>
      <c r="AP192">
        <f t="shared" si="94"/>
        <v>-3.7553746582430492E-3</v>
      </c>
      <c r="AQ192">
        <f t="shared" si="95"/>
        <v>5.6795567190404128E-3</v>
      </c>
      <c r="AR192">
        <f t="shared" si="96"/>
        <v>9.812817198806556E-4</v>
      </c>
      <c r="AS192">
        <f t="shared" si="97"/>
        <v>2.0306000581093997E-4</v>
      </c>
      <c r="AT192">
        <f t="shared" si="98"/>
        <v>7.6048781284523415E-3</v>
      </c>
      <c r="AU192">
        <f t="shared" si="99"/>
        <v>-0.12918899538596484</v>
      </c>
      <c r="AV192">
        <f t="shared" si="100"/>
        <v>3.1519222998042551E-2</v>
      </c>
      <c r="AW192">
        <f t="shared" si="101"/>
        <v>2.3156327118023512E-3</v>
      </c>
      <c r="AX192">
        <f t="shared" si="102"/>
        <v>2.7466563206623107E-2</v>
      </c>
      <c r="AY192">
        <f t="shared" si="103"/>
        <v>-1.8037144609373001E-2</v>
      </c>
      <c r="AZ192">
        <f t="shared" si="104"/>
        <v>1.0009857143611356E-2</v>
      </c>
      <c r="BA192">
        <f t="shared" si="105"/>
        <v>2.1702799739527379E-2</v>
      </c>
      <c r="BB192">
        <f t="shared" si="106"/>
        <v>2.0055618038158585E-2</v>
      </c>
      <c r="BC192">
        <f t="shared" si="106"/>
        <v>3.7983178467815293E-3</v>
      </c>
      <c r="BG192" s="4">
        <v>44818</v>
      </c>
      <c r="BH192">
        <v>7.3342127880106078</v>
      </c>
      <c r="BI192">
        <v>7.358532216869107</v>
      </c>
      <c r="BJ192">
        <v>7.7557746902092717</v>
      </c>
      <c r="BK192">
        <v>7.5713423143358716</v>
      </c>
      <c r="BL192">
        <v>8.1405535160199438</v>
      </c>
      <c r="BM192">
        <v>8.6301557442711729</v>
      </c>
      <c r="BN192">
        <v>9.0754050471286263</v>
      </c>
      <c r="BO192">
        <v>9.1554050331530412</v>
      </c>
      <c r="BP192">
        <v>9.6814931741879828</v>
      </c>
      <c r="BQ192">
        <v>9.7089183268136416</v>
      </c>
      <c r="BR192">
        <v>9.6272648725899135</v>
      </c>
      <c r="BS192">
        <v>10.350247024900948</v>
      </c>
      <c r="BT192">
        <v>10.306838844170793</v>
      </c>
      <c r="BU192">
        <v>11.153682711194325</v>
      </c>
      <c r="BV192">
        <v>9.6833274500926603</v>
      </c>
    </row>
    <row r="193" spans="21:74" x14ac:dyDescent="0.25">
      <c r="U193" s="4"/>
      <c r="AN193" s="4">
        <f t="shared" si="92"/>
        <v>44817</v>
      </c>
      <c r="AO193">
        <f t="shared" si="93"/>
        <v>-2.9690277797755904E-2</v>
      </c>
      <c r="AP193">
        <f t="shared" si="94"/>
        <v>2.7374729665850417E-2</v>
      </c>
      <c r="AQ193">
        <f t="shared" si="95"/>
        <v>1.7267750833216411E-2</v>
      </c>
      <c r="AR193">
        <f t="shared" si="96"/>
        <v>-0.29949023705422295</v>
      </c>
      <c r="AS193">
        <f t="shared" si="97"/>
        <v>-0.28039959061498898</v>
      </c>
      <c r="AT193">
        <f t="shared" si="98"/>
        <v>5.9701357174258618E-2</v>
      </c>
      <c r="AU193">
        <f t="shared" si="99"/>
        <v>0.15711767227641893</v>
      </c>
      <c r="AV193">
        <f t="shared" si="100"/>
        <v>-1.8431204282130409E-2</v>
      </c>
      <c r="AW193">
        <f t="shared" si="101"/>
        <v>6.1083172139781539E-2</v>
      </c>
      <c r="AX193">
        <f t="shared" si="102"/>
        <v>5.4037416379660641E-2</v>
      </c>
      <c r="AY193">
        <f t="shared" si="103"/>
        <v>8.312390241074219E-2</v>
      </c>
      <c r="AZ193">
        <f t="shared" si="104"/>
        <v>9.3102943559795648E-2</v>
      </c>
      <c r="BA193">
        <f t="shared" si="105"/>
        <v>0.11755786311051963</v>
      </c>
      <c r="BB193">
        <f t="shared" si="106"/>
        <v>0.18407360011922158</v>
      </c>
      <c r="BC193">
        <f t="shared" si="106"/>
        <v>6.7515800692463657E-2</v>
      </c>
      <c r="BG193" s="4">
        <v>44817</v>
      </c>
      <c r="BH193">
        <v>7.3645461848798055</v>
      </c>
      <c r="BI193">
        <v>7.36228759152735</v>
      </c>
      <c r="BJ193">
        <v>7.7500951334902313</v>
      </c>
      <c r="BK193">
        <v>7.5703610326159909</v>
      </c>
      <c r="BL193">
        <v>8.1403504560141329</v>
      </c>
      <c r="BM193">
        <v>8.6225508661427206</v>
      </c>
      <c r="BN193">
        <v>9.2045940425145911</v>
      </c>
      <c r="BO193">
        <v>9.1238858101549987</v>
      </c>
      <c r="BP193">
        <v>9.6791775414761805</v>
      </c>
      <c r="BQ193">
        <v>9.6814517636070185</v>
      </c>
      <c r="BR193">
        <v>9.6453020171992865</v>
      </c>
      <c r="BS193">
        <v>10.340237167757337</v>
      </c>
      <c r="BT193">
        <v>10.285136044431265</v>
      </c>
      <c r="BU193">
        <v>11.133627093156166</v>
      </c>
      <c r="BV193">
        <v>9.6795291322458787</v>
      </c>
    </row>
    <row r="194" spans="21:74" x14ac:dyDescent="0.25">
      <c r="AN194" s="4">
        <f t="shared" si="92"/>
        <v>44816</v>
      </c>
      <c r="AO194">
        <f t="shared" si="93"/>
        <v>-2.8256098859924528E-2</v>
      </c>
      <c r="AP194">
        <f t="shared" si="94"/>
        <v>5.9707427897294885E-2</v>
      </c>
      <c r="AQ194">
        <f t="shared" si="95"/>
        <v>2.1530840152550468E-2</v>
      </c>
      <c r="AR194">
        <f t="shared" si="96"/>
        <v>3.2118035340200635E-2</v>
      </c>
      <c r="AS194">
        <f t="shared" si="97"/>
        <v>4.0585663941161698E-2</v>
      </c>
      <c r="AT194">
        <f t="shared" si="98"/>
        <v>1.421882259226237E-2</v>
      </c>
      <c r="AU194">
        <f t="shared" si="99"/>
        <v>-0.25007018101224077</v>
      </c>
      <c r="AV194">
        <f t="shared" si="100"/>
        <v>3.9421948493934877E-2</v>
      </c>
      <c r="AW194">
        <f t="shared" si="101"/>
        <v>-1.8539351974562024E-2</v>
      </c>
      <c r="AX194">
        <f t="shared" si="102"/>
        <v>3.6633957366518644E-3</v>
      </c>
      <c r="AY194">
        <f t="shared" si="103"/>
        <v>3.7982117685908534E-2</v>
      </c>
      <c r="AZ194">
        <f t="shared" si="104"/>
        <v>7.630128923907975E-2</v>
      </c>
      <c r="BA194">
        <f t="shared" si="105"/>
        <v>8.6952156086894661E-2</v>
      </c>
      <c r="BB194">
        <f t="shared" si="106"/>
        <v>0.18433388439686915</v>
      </c>
      <c r="BC194">
        <f t="shared" si="106"/>
        <v>-1.7634916451791938E-2</v>
      </c>
      <c r="BG194" s="4">
        <v>44816</v>
      </c>
      <c r="BH194">
        <v>7.3942364626775614</v>
      </c>
      <c r="BI194">
        <v>7.3349128618614996</v>
      </c>
      <c r="BJ194">
        <v>7.7328273826570149</v>
      </c>
      <c r="BK194">
        <v>7.8698512696702139</v>
      </c>
      <c r="BL194">
        <v>8.4207500466291219</v>
      </c>
      <c r="BM194">
        <v>8.562849508968462</v>
      </c>
      <c r="BN194">
        <v>9.0474763702381722</v>
      </c>
      <c r="BO194">
        <v>9.1423170144371291</v>
      </c>
      <c r="BP194">
        <v>9.6180943693363989</v>
      </c>
      <c r="BQ194">
        <v>9.6274143472273579</v>
      </c>
      <c r="BR194">
        <v>9.5621781147885443</v>
      </c>
      <c r="BS194">
        <v>10.247134224197541</v>
      </c>
      <c r="BT194">
        <v>10.167578181320746</v>
      </c>
      <c r="BU194">
        <v>10.949553493036944</v>
      </c>
      <c r="BV194">
        <v>9.6120133315534151</v>
      </c>
    </row>
    <row r="195" spans="21:74" x14ac:dyDescent="0.25">
      <c r="AN195" s="4">
        <f t="shared" si="92"/>
        <v>44813</v>
      </c>
      <c r="AO195">
        <f t="shared" si="93"/>
        <v>-6.395310768396012E-2</v>
      </c>
      <c r="AP195">
        <f t="shared" si="94"/>
        <v>3.1026366243636083E-2</v>
      </c>
      <c r="AQ195">
        <f t="shared" si="95"/>
        <v>-1.0614469724945508E-2</v>
      </c>
      <c r="AR195">
        <f t="shared" si="96"/>
        <v>-0.20881881290535276</v>
      </c>
      <c r="AS195">
        <f t="shared" si="97"/>
        <v>-8.2851912589507748E-3</v>
      </c>
      <c r="AT195">
        <f t="shared" si="98"/>
        <v>1.1326875753523424E-2</v>
      </c>
      <c r="AU195">
        <f t="shared" si="99"/>
        <v>8.7650279812034881E-2</v>
      </c>
      <c r="AV195">
        <f t="shared" si="100"/>
        <v>-9.9088707886220817E-2</v>
      </c>
      <c r="AW195">
        <f t="shared" si="101"/>
        <v>-8.673671726666754E-2</v>
      </c>
      <c r="AX195">
        <f t="shared" si="102"/>
        <v>-8.6982029502857827E-2</v>
      </c>
      <c r="AY195">
        <f t="shared" si="103"/>
        <v>-7.7502407625296144E-2</v>
      </c>
      <c r="AZ195">
        <f t="shared" si="104"/>
        <v>-0.1257871016165204</v>
      </c>
      <c r="BA195">
        <f t="shared" si="105"/>
        <v>-0.12987649005602542</v>
      </c>
      <c r="BB195">
        <f t="shared" si="106"/>
        <v>-0.19623434478177693</v>
      </c>
      <c r="BC195">
        <f t="shared" si="106"/>
        <v>-5.0644027575064143E-2</v>
      </c>
      <c r="BG195" s="4">
        <v>44813</v>
      </c>
      <c r="BH195">
        <v>7.4224925615374859</v>
      </c>
      <c r="BI195">
        <v>7.2752054339642047</v>
      </c>
      <c r="BJ195">
        <v>7.7112965425044644</v>
      </c>
      <c r="BK195">
        <v>7.8377332343300132</v>
      </c>
      <c r="BL195">
        <v>8.3801643826879602</v>
      </c>
      <c r="BM195">
        <v>8.5486306863761996</v>
      </c>
      <c r="BN195">
        <v>9.297546551250413</v>
      </c>
      <c r="BO195">
        <v>9.1028950659431942</v>
      </c>
      <c r="BP195">
        <v>9.636633721310961</v>
      </c>
      <c r="BQ195">
        <v>9.623750951490706</v>
      </c>
      <c r="BR195">
        <v>9.5241959971026358</v>
      </c>
      <c r="BS195">
        <v>10.170832934958462</v>
      </c>
      <c r="BT195">
        <v>10.080626025233851</v>
      </c>
      <c r="BU195">
        <v>10.765219608640075</v>
      </c>
      <c r="BV195">
        <v>9.629648248005207</v>
      </c>
    </row>
    <row r="196" spans="21:74" x14ac:dyDescent="0.25">
      <c r="AN196" s="4">
        <f t="shared" ref="AN196" si="107">BG196</f>
        <v>44812</v>
      </c>
      <c r="BG196" s="4">
        <v>44812</v>
      </c>
      <c r="BH196">
        <v>7.4864456692214461</v>
      </c>
      <c r="BI196">
        <v>7.2441790677205686</v>
      </c>
      <c r="BJ196">
        <v>7.7219110122294099</v>
      </c>
      <c r="BK196">
        <v>8.046552047235366</v>
      </c>
      <c r="BL196">
        <v>8.3884495739469109</v>
      </c>
      <c r="BM196">
        <v>8.5373038106226762</v>
      </c>
      <c r="BN196">
        <v>9.2098962714383781</v>
      </c>
      <c r="BO196">
        <v>9.201983773829415</v>
      </c>
      <c r="BP196">
        <v>9.7233704385776285</v>
      </c>
      <c r="BQ196">
        <v>9.7107329809935639</v>
      </c>
      <c r="BR196">
        <v>9.6016984047279319</v>
      </c>
      <c r="BS196">
        <v>10.296620036574982</v>
      </c>
      <c r="BT196">
        <v>10.210502515289877</v>
      </c>
      <c r="BU196">
        <v>10.961453953421852</v>
      </c>
      <c r="BV196">
        <v>9.6802922755802712</v>
      </c>
    </row>
    <row r="197" spans="21:74" x14ac:dyDescent="0.25">
      <c r="AN197" s="4"/>
      <c r="BG197" s="4">
        <v>44811</v>
      </c>
      <c r="BH197">
        <v>7.5451215202301247</v>
      </c>
      <c r="BI197">
        <v>7.247399312873104</v>
      </c>
      <c r="BJ197">
        <v>7.709244406050586</v>
      </c>
      <c r="BK197">
        <v>8.044418232963757</v>
      </c>
      <c r="BL197">
        <v>8.3084363946535067</v>
      </c>
      <c r="BM197">
        <v>8.5222211551794214</v>
      </c>
      <c r="BN197">
        <v>9.3202838703210222</v>
      </c>
      <c r="BO197">
        <v>9.0429502933480066</v>
      </c>
      <c r="BP197">
        <v>9.0095410878340267</v>
      </c>
      <c r="BQ197">
        <v>9.4053665635048809</v>
      </c>
      <c r="BR197">
        <v>10.175517972570614</v>
      </c>
      <c r="BS197">
        <v>10.043254273675251</v>
      </c>
      <c r="BT197">
        <v>10.187657206532476</v>
      </c>
      <c r="BU197">
        <v>10.737059002519977</v>
      </c>
      <c r="BV197">
        <v>9.5761255761810382</v>
      </c>
    </row>
    <row r="198" spans="21:74" x14ac:dyDescent="0.25">
      <c r="AN198" s="4"/>
      <c r="BG198" s="4">
        <v>44810</v>
      </c>
      <c r="BH198">
        <v>7.5739168136421675</v>
      </c>
      <c r="BI198">
        <v>7.2516453028373951</v>
      </c>
      <c r="BJ198">
        <v>7.6950379814509917</v>
      </c>
      <c r="BK198">
        <v>8.0439239749272584</v>
      </c>
      <c r="BL198">
        <v>8.2995697885118744</v>
      </c>
      <c r="BM198">
        <v>8.5174432824801638</v>
      </c>
      <c r="BN198">
        <v>9.2534770275751743</v>
      </c>
      <c r="BO198">
        <v>9.1282132048002484</v>
      </c>
      <c r="BP198">
        <v>9.1146353320973326</v>
      </c>
      <c r="BQ198">
        <v>9.4816995811390914</v>
      </c>
      <c r="BR198">
        <v>10.133603570759941</v>
      </c>
      <c r="BS198">
        <v>10.012493243010567</v>
      </c>
      <c r="BT198">
        <v>10.12261941456627</v>
      </c>
      <c r="BU198">
        <v>10.643668690266303</v>
      </c>
      <c r="BV198">
        <v>9.56256722009452</v>
      </c>
    </row>
    <row r="199" spans="21:74" x14ac:dyDescent="0.25">
      <c r="AN199" s="4"/>
      <c r="BG199" s="4">
        <v>44809</v>
      </c>
      <c r="BH199">
        <v>7.6023348555414039</v>
      </c>
      <c r="BI199">
        <v>7.255705307245397</v>
      </c>
      <c r="BJ199">
        <v>7.6917264750254732</v>
      </c>
      <c r="BK199">
        <v>8.0434546155563336</v>
      </c>
      <c r="BL199">
        <v>8.299591358955194</v>
      </c>
      <c r="BM199">
        <v>8.5126618844297841</v>
      </c>
      <c r="BN199">
        <v>9.1719108569538577</v>
      </c>
      <c r="BO199">
        <v>9.0959109293921045</v>
      </c>
      <c r="BP199">
        <v>9.0532123580751396</v>
      </c>
      <c r="BQ199">
        <v>9.49458629083788</v>
      </c>
      <c r="BR199">
        <v>10.2652435705477</v>
      </c>
      <c r="BS199">
        <v>10.179745914331239</v>
      </c>
      <c r="BT199">
        <v>10.322507872076114</v>
      </c>
      <c r="BU199">
        <v>10.968587724140777</v>
      </c>
      <c r="BV199">
        <v>9.6406190852842411</v>
      </c>
    </row>
    <row r="200" spans="21:74" x14ac:dyDescent="0.25">
      <c r="AN200" s="4"/>
      <c r="BG200" s="4">
        <v>44806</v>
      </c>
      <c r="BH200">
        <v>7.6101262413262871</v>
      </c>
      <c r="BI200">
        <v>7.2735034061941484</v>
      </c>
      <c r="BJ200">
        <v>7.9563723031866873</v>
      </c>
      <c r="BK200">
        <v>7.9854304063055048</v>
      </c>
      <c r="BL200">
        <v>8.264841598056627</v>
      </c>
      <c r="BM200">
        <v>8.5045776109181261</v>
      </c>
      <c r="BN200">
        <v>9.2699783787714374</v>
      </c>
      <c r="BO200">
        <v>9.1013164478392916</v>
      </c>
      <c r="BP200">
        <v>9.0530021330161858</v>
      </c>
      <c r="BQ200">
        <v>9.482225858056804</v>
      </c>
      <c r="BR200">
        <v>10.320358567950061</v>
      </c>
      <c r="BS200">
        <v>10.212107032948502</v>
      </c>
      <c r="BT200">
        <v>10.370462509786126</v>
      </c>
      <c r="BU200">
        <v>10.999579508706336</v>
      </c>
      <c r="BV200">
        <v>9.7219611480877877</v>
      </c>
    </row>
    <row r="201" spans="21:74" x14ac:dyDescent="0.25">
      <c r="AN201" s="4"/>
      <c r="BG201" s="4">
        <v>44805</v>
      </c>
      <c r="BH201">
        <v>7.7280297554292998</v>
      </c>
      <c r="BI201">
        <v>7.2254618975881408</v>
      </c>
      <c r="BJ201">
        <v>7.9169356928208146</v>
      </c>
      <c r="BK201">
        <v>7.9761284391809406</v>
      </c>
      <c r="BL201">
        <v>8.252451146251838</v>
      </c>
      <c r="BM201">
        <v>8.4904375419829758</v>
      </c>
      <c r="BN201">
        <v>9.3717139438256769</v>
      </c>
      <c r="BO201">
        <v>9.3828798468102637</v>
      </c>
      <c r="BP201">
        <v>9.5214952894235143</v>
      </c>
      <c r="BQ201">
        <v>9.7765773236313525</v>
      </c>
      <c r="BR201">
        <v>10.164384075573452</v>
      </c>
      <c r="BS201">
        <v>10.096428315858329</v>
      </c>
      <c r="BT201">
        <v>10.156460398593341</v>
      </c>
      <c r="BU201">
        <v>10.579208540583771</v>
      </c>
      <c r="BV201">
        <v>9.6992693088606696</v>
      </c>
    </row>
    <row r="202" spans="21:74" x14ac:dyDescent="0.25">
      <c r="AN202" s="4"/>
      <c r="BG202" s="4">
        <v>44804</v>
      </c>
      <c r="BH202">
        <v>7.8704585736040222</v>
      </c>
      <c r="BI202">
        <v>7.5789665119768719</v>
      </c>
      <c r="BJ202">
        <v>7.7985977588604927</v>
      </c>
      <c r="BK202">
        <v>7.9725934599794712</v>
      </c>
      <c r="BL202">
        <v>8.2501101315792802</v>
      </c>
      <c r="BM202">
        <v>8.4901221359388046</v>
      </c>
      <c r="BN202">
        <v>9.4371628007452024</v>
      </c>
      <c r="BO202">
        <v>9.34906150762734</v>
      </c>
      <c r="BP202">
        <v>9.468544236896804</v>
      </c>
      <c r="BQ202">
        <v>9.7536966134856851</v>
      </c>
      <c r="BR202">
        <v>10.21251489955981</v>
      </c>
      <c r="BS202">
        <v>10.127374164502267</v>
      </c>
      <c r="BT202">
        <v>10.216672521270047</v>
      </c>
      <c r="BU202">
        <v>10.666987060812964</v>
      </c>
      <c r="BV202">
        <v>9.7143968409990844</v>
      </c>
    </row>
    <row r="203" spans="21:74" x14ac:dyDescent="0.25">
      <c r="AN203" s="4"/>
      <c r="BG203" s="4">
        <v>44803</v>
      </c>
      <c r="BH203">
        <v>7.869261403565031</v>
      </c>
      <c r="BI203">
        <v>7.5807270419457158</v>
      </c>
      <c r="BJ203">
        <v>7.7978697760987536</v>
      </c>
      <c r="BK203">
        <v>7.9725453513448397</v>
      </c>
      <c r="BL203">
        <v>8.2447617615716275</v>
      </c>
      <c r="BM203">
        <v>8.4867667268078151</v>
      </c>
      <c r="BN203">
        <v>9.4260165578595512</v>
      </c>
      <c r="BO203">
        <v>9.3849718398610165</v>
      </c>
      <c r="BP203">
        <v>9.5300957474837222</v>
      </c>
      <c r="BQ203">
        <v>9.7705000919555687</v>
      </c>
      <c r="BR203">
        <v>10.111884472046695</v>
      </c>
      <c r="BS203">
        <v>10.020835619252821</v>
      </c>
      <c r="BT203">
        <v>10.068457363197947</v>
      </c>
      <c r="BU203">
        <v>10.436863314928955</v>
      </c>
      <c r="BV203">
        <v>9.6513233487297345</v>
      </c>
    </row>
    <row r="204" spans="21:74" x14ac:dyDescent="0.25">
      <c r="AN204" s="4"/>
      <c r="BG204" s="4">
        <v>44802</v>
      </c>
      <c r="BH204">
        <v>7.8820828402507148</v>
      </c>
      <c r="BI204">
        <v>7.5824192507427304</v>
      </c>
      <c r="BJ204">
        <v>7.7889632227964301</v>
      </c>
      <c r="BK204">
        <v>7.9724989366747323</v>
      </c>
      <c r="BL204">
        <v>8.2447914809429257</v>
      </c>
      <c r="BM204">
        <v>8.4836528364121691</v>
      </c>
      <c r="BN204">
        <v>9.4310328921449749</v>
      </c>
      <c r="BO204">
        <v>9.3954216757506934</v>
      </c>
      <c r="BP204">
        <v>9.555954226898109</v>
      </c>
      <c r="BQ204">
        <v>9.787556252054074</v>
      </c>
      <c r="BR204">
        <v>10.099309244280796</v>
      </c>
      <c r="BS204">
        <v>10.007815221549921</v>
      </c>
      <c r="BT204">
        <v>10.048616050204684</v>
      </c>
      <c r="BU204">
        <v>10.400803033208783</v>
      </c>
      <c r="BV204">
        <v>9.648579109125377</v>
      </c>
    </row>
    <row r="205" spans="21:74" x14ac:dyDescent="0.25">
      <c r="AN205" s="4"/>
      <c r="BG205" s="4">
        <v>44799</v>
      </c>
      <c r="BH205">
        <v>7.9059876039100363</v>
      </c>
      <c r="BI205">
        <v>7.5831362996993112</v>
      </c>
      <c r="BJ205">
        <v>7.7729105214277023</v>
      </c>
      <c r="BK205">
        <v>7.9723675723728515</v>
      </c>
      <c r="BL205">
        <v>8.2281555811870568</v>
      </c>
      <c r="BM205">
        <v>8.480257767740234</v>
      </c>
      <c r="BN205">
        <v>9.4134553290015521</v>
      </c>
      <c r="BO205">
        <v>9.4975014298749336</v>
      </c>
      <c r="BP205">
        <v>9.7168197258493691</v>
      </c>
      <c r="BQ205">
        <v>9.8765027828294762</v>
      </c>
      <c r="BR205">
        <v>10.005733791625548</v>
      </c>
      <c r="BS205">
        <v>9.9171066235711471</v>
      </c>
      <c r="BT205">
        <v>9.9143118075121208</v>
      </c>
      <c r="BU205">
        <v>10.161531081549935</v>
      </c>
      <c r="BV205">
        <v>9.6385015641852423</v>
      </c>
    </row>
    <row r="206" spans="21:74" x14ac:dyDescent="0.25">
      <c r="AN206" s="4"/>
      <c r="BG206" s="4">
        <v>44798</v>
      </c>
      <c r="BH206">
        <v>7.9050211016845617</v>
      </c>
      <c r="BI206">
        <v>7.5868337090525539</v>
      </c>
      <c r="BJ206">
        <v>7.7549956077755944</v>
      </c>
      <c r="BK206">
        <v>7.9723275363124957</v>
      </c>
      <c r="BL206">
        <v>8.2251764328024066</v>
      </c>
      <c r="BM206">
        <v>8.4739221110965435</v>
      </c>
      <c r="BN206">
        <v>9.4997903533688977</v>
      </c>
      <c r="BO206">
        <v>9.4925236482735755</v>
      </c>
      <c r="BP206">
        <v>9.7460070759927131</v>
      </c>
      <c r="BQ206">
        <v>9.8628839294853101</v>
      </c>
      <c r="BR206">
        <v>9.9646787778725709</v>
      </c>
      <c r="BS206">
        <v>9.8762608190338863</v>
      </c>
      <c r="BT206">
        <v>9.8521565968736624</v>
      </c>
      <c r="BU206">
        <v>10.063913093808496</v>
      </c>
      <c r="BV206">
        <v>9.6029731727236278</v>
      </c>
    </row>
    <row r="207" spans="21:74" x14ac:dyDescent="0.25">
      <c r="AN207" s="4"/>
      <c r="BG207" s="4">
        <v>44797</v>
      </c>
      <c r="BH207">
        <v>7.9316340168399408</v>
      </c>
      <c r="BI207">
        <v>7.5880405097967785</v>
      </c>
      <c r="BJ207">
        <v>7.7469566520401711</v>
      </c>
      <c r="BK207">
        <v>7.9722870082525876</v>
      </c>
      <c r="BL207">
        <v>8.2226359963645237</v>
      </c>
      <c r="BM207">
        <v>8.471975760438454</v>
      </c>
      <c r="BN207">
        <v>9.4545929534674222</v>
      </c>
      <c r="BO207">
        <v>9.5396300079697571</v>
      </c>
      <c r="BP207">
        <v>9.7816130921608568</v>
      </c>
      <c r="BQ207">
        <v>9.9421964635596503</v>
      </c>
      <c r="BR207">
        <v>10.066676099943361</v>
      </c>
      <c r="BS207">
        <v>10.00143357177674</v>
      </c>
      <c r="BT207">
        <v>10.016561462804498</v>
      </c>
      <c r="BU207">
        <v>10.30487858924789</v>
      </c>
      <c r="BV207">
        <v>9.6864040783913197</v>
      </c>
    </row>
    <row r="208" spans="21:74" x14ac:dyDescent="0.25">
      <c r="AN208" s="4"/>
      <c r="BG208" s="4">
        <v>44796</v>
      </c>
      <c r="BH208">
        <v>7.9537306058155011</v>
      </c>
      <c r="BI208">
        <v>7.5892055545083714</v>
      </c>
      <c r="BJ208">
        <v>7.7391103133108707</v>
      </c>
      <c r="BK208">
        <v>7.9737485033076982</v>
      </c>
      <c r="BL208">
        <v>8.2205480444812462</v>
      </c>
      <c r="BM208">
        <v>8.4704327950230187</v>
      </c>
      <c r="BN208">
        <v>9.4419253365588762</v>
      </c>
      <c r="BO208">
        <v>9.4815723072943321</v>
      </c>
      <c r="BP208">
        <v>9.6907342653438366</v>
      </c>
      <c r="BQ208">
        <v>9.8690048247314088</v>
      </c>
      <c r="BR208">
        <v>10.064138023696056</v>
      </c>
      <c r="BS208">
        <v>9.9807902084578792</v>
      </c>
      <c r="BT208">
        <v>9.996783686650911</v>
      </c>
      <c r="BU208">
        <v>10.311369336954128</v>
      </c>
      <c r="BV208">
        <v>9.6549663777762973</v>
      </c>
    </row>
    <row r="209" spans="40:74" x14ac:dyDescent="0.25">
      <c r="AN209" s="4"/>
      <c r="BG209" s="4">
        <v>44795</v>
      </c>
      <c r="BH209">
        <v>7.9647565546887567</v>
      </c>
      <c r="BI209">
        <v>7.5997148466601478</v>
      </c>
      <c r="BJ209">
        <v>7.7314605642656575</v>
      </c>
      <c r="BK209">
        <v>7.9712272414278473</v>
      </c>
      <c r="BL209">
        <v>8.2205384103234422</v>
      </c>
      <c r="BM209">
        <v>8.4688430872349443</v>
      </c>
      <c r="BN209">
        <v>9.375994862291348</v>
      </c>
      <c r="BO209">
        <v>9.5332245309304184</v>
      </c>
      <c r="BP209">
        <v>9.7948942004529496</v>
      </c>
      <c r="BQ209">
        <v>9.8611306783991104</v>
      </c>
      <c r="BR209">
        <v>9.8104514807654919</v>
      </c>
      <c r="BS209">
        <v>9.7092965461730287</v>
      </c>
      <c r="BT209">
        <v>9.6512684103838851</v>
      </c>
      <c r="BU209">
        <v>9.7648105769341242</v>
      </c>
      <c r="BV209">
        <v>9.5027274558667774</v>
      </c>
    </row>
    <row r="210" spans="40:74" x14ac:dyDescent="0.25">
      <c r="AN210" s="4"/>
      <c r="BG210" s="4">
        <v>44792</v>
      </c>
      <c r="BH210">
        <v>7.9857859158972699</v>
      </c>
      <c r="BI210">
        <v>7.6255488467883437</v>
      </c>
      <c r="BJ210">
        <v>7.718621350137715</v>
      </c>
      <c r="BK210">
        <v>7.9725823233127713</v>
      </c>
      <c r="BL210">
        <v>8.2164443676688848</v>
      </c>
      <c r="BM210">
        <v>8.4680625890172969</v>
      </c>
      <c r="BN210">
        <v>9.2474261784949885</v>
      </c>
      <c r="BO210">
        <v>9.7668709737546155</v>
      </c>
      <c r="BP210">
        <v>10.061569383325919</v>
      </c>
      <c r="BQ210">
        <v>10.188326174901841</v>
      </c>
      <c r="BR210">
        <v>10.026555768343837</v>
      </c>
      <c r="BS210">
        <v>10.021290908138415</v>
      </c>
      <c r="BT210">
        <v>9.9872644283771628</v>
      </c>
      <c r="BU210">
        <v>10.226877177182958</v>
      </c>
      <c r="BV210">
        <v>9.741034821044714</v>
      </c>
    </row>
    <row r="211" spans="40:74" x14ac:dyDescent="0.25">
      <c r="AN211" s="4"/>
      <c r="BG211" s="4">
        <v>44791</v>
      </c>
      <c r="BH211">
        <v>7.9855782564907107</v>
      </c>
      <c r="BI211">
        <v>7.6342390836364737</v>
      </c>
      <c r="BJ211">
        <v>7.7028828948112471</v>
      </c>
      <c r="BK211">
        <v>7.9782385808821283</v>
      </c>
      <c r="BL211">
        <v>8.2165414825257077</v>
      </c>
      <c r="BM211">
        <v>8.4660452532555617</v>
      </c>
      <c r="BN211">
        <v>9.4258817048411991</v>
      </c>
      <c r="BO211">
        <v>9.5994618508231646</v>
      </c>
      <c r="BP211">
        <v>9.896705612735035</v>
      </c>
      <c r="BQ211">
        <v>9.9615058415106752</v>
      </c>
      <c r="BR211">
        <v>9.8799797654812505</v>
      </c>
      <c r="BS211">
        <v>9.8116206662370882</v>
      </c>
      <c r="BT211">
        <v>9.7537418746078686</v>
      </c>
      <c r="BU211">
        <v>9.8961253029751219</v>
      </c>
      <c r="BV211">
        <v>9.5808556744117368</v>
      </c>
    </row>
    <row r="212" spans="40:74" x14ac:dyDescent="0.25">
      <c r="AN212" s="4"/>
      <c r="BG212" s="4">
        <v>44790</v>
      </c>
      <c r="BH212">
        <v>8.000425490731768</v>
      </c>
      <c r="BI212">
        <v>7.6346928073806053</v>
      </c>
      <c r="BJ212">
        <v>7.69625195929724</v>
      </c>
      <c r="BK212">
        <v>7.981679901912786</v>
      </c>
      <c r="BL212">
        <v>8.2169767085989989</v>
      </c>
      <c r="BM212">
        <v>8.4657077513369252</v>
      </c>
      <c r="BN212">
        <v>9.3737651611970119</v>
      </c>
      <c r="BO212">
        <v>9.5500929003855539</v>
      </c>
      <c r="BP212">
        <v>9.7873434454144324</v>
      </c>
      <c r="BQ212">
        <v>9.9254327931750375</v>
      </c>
      <c r="BR212">
        <v>9.9746142875760668</v>
      </c>
      <c r="BS212">
        <v>9.9066759267579805</v>
      </c>
      <c r="BT212">
        <v>9.9022629854400215</v>
      </c>
      <c r="BU212">
        <v>10.140163514876232</v>
      </c>
      <c r="BV212">
        <v>9.6225564980246148</v>
      </c>
    </row>
    <row r="213" spans="40:74" x14ac:dyDescent="0.25">
      <c r="AN213" s="4"/>
      <c r="BG213" s="4">
        <v>44789</v>
      </c>
      <c r="BH213">
        <v>7.999999999994456</v>
      </c>
      <c r="BI213">
        <v>7.9997080748084315</v>
      </c>
      <c r="BJ213">
        <v>8.0252495207369101</v>
      </c>
      <c r="BK213">
        <v>7.6912083135231013</v>
      </c>
      <c r="BL213">
        <v>8.2439602699709837</v>
      </c>
      <c r="BM213">
        <v>8.3358850238256501</v>
      </c>
      <c r="BN213">
        <v>9.3242396986896292</v>
      </c>
      <c r="BO213">
        <v>9.4671654587678393</v>
      </c>
      <c r="BP213">
        <v>9.629937238174735</v>
      </c>
      <c r="BQ213">
        <v>9.7380544950798065</v>
      </c>
      <c r="BR213">
        <v>9.7210621070713543</v>
      </c>
      <c r="BS213">
        <v>9.6130152321693974</v>
      </c>
      <c r="BT213">
        <v>9.5662895315525844</v>
      </c>
      <c r="BU213">
        <v>9.6990639383190977</v>
      </c>
      <c r="BV213">
        <v>9.4010216985172868</v>
      </c>
    </row>
    <row r="214" spans="40:74" x14ac:dyDescent="0.25">
      <c r="AN214" s="4"/>
      <c r="BG214" s="4">
        <v>44788</v>
      </c>
      <c r="BH214">
        <v>7.999999999994456</v>
      </c>
      <c r="BI214">
        <v>8.0004848966992466</v>
      </c>
      <c r="BJ214">
        <v>8.0254093175329277</v>
      </c>
      <c r="BK214">
        <v>7.6885193783433614</v>
      </c>
      <c r="BL214">
        <v>8.2439472612486639</v>
      </c>
      <c r="BM214">
        <v>8.3323984126312247</v>
      </c>
      <c r="BN214">
        <v>9.2545420970335357</v>
      </c>
      <c r="BO214">
        <v>9.5235150616471707</v>
      </c>
      <c r="BP214">
        <v>9.7181263855072881</v>
      </c>
      <c r="BQ214">
        <v>9.7992004430211832</v>
      </c>
      <c r="BR214">
        <v>9.684524136424022</v>
      </c>
      <c r="BS214">
        <v>9.5962560647161474</v>
      </c>
      <c r="BT214">
        <v>9.5293426286907632</v>
      </c>
      <c r="BU214">
        <v>9.6296812327327785</v>
      </c>
      <c r="BV214">
        <v>9.3972809403760404</v>
      </c>
    </row>
    <row r="215" spans="40:74" x14ac:dyDescent="0.25">
      <c r="AN215" s="4"/>
      <c r="BG215" s="4">
        <v>44785</v>
      </c>
      <c r="BH215">
        <v>8.0000000000025615</v>
      </c>
      <c r="BI215">
        <v>7.9973130160039263</v>
      </c>
      <c r="BJ215">
        <v>8.0271525631180722</v>
      </c>
      <c r="BK215">
        <v>7.6861487738681955</v>
      </c>
      <c r="BL215">
        <v>8.2243349011539291</v>
      </c>
      <c r="BM215">
        <v>8.3277979459613913</v>
      </c>
      <c r="BN215">
        <v>9.1833852092336521</v>
      </c>
      <c r="BO215">
        <v>9.5312462733646584</v>
      </c>
      <c r="BP215">
        <v>9.6651582691427151</v>
      </c>
      <c r="BQ215">
        <v>9.8826556786160147</v>
      </c>
      <c r="BR215">
        <v>10.037899420007657</v>
      </c>
      <c r="BS215">
        <v>10.016227375211685</v>
      </c>
      <c r="BT215">
        <v>9.9868083387381077</v>
      </c>
      <c r="BU215">
        <v>10.212989340480206</v>
      </c>
      <c r="BV215">
        <v>9.6117232740751124</v>
      </c>
    </row>
    <row r="216" spans="40:74" x14ac:dyDescent="0.25">
      <c r="AN216" s="4"/>
      <c r="BG216" s="4">
        <v>44784</v>
      </c>
      <c r="BH216">
        <v>7.999999999994456</v>
      </c>
      <c r="BI216">
        <v>7.997069817592517</v>
      </c>
      <c r="BJ216">
        <v>8.0247848701873181</v>
      </c>
      <c r="BK216">
        <v>7.6831343592507579</v>
      </c>
      <c r="BL216">
        <v>8.2189918060758806</v>
      </c>
      <c r="BM216">
        <v>8.3213742178993577</v>
      </c>
      <c r="BN216">
        <v>9.3887856939168124</v>
      </c>
      <c r="BO216">
        <v>9.5103488885114338</v>
      </c>
      <c r="BP216">
        <v>9.7781251668496161</v>
      </c>
      <c r="BQ216">
        <v>9.8613190286994659</v>
      </c>
      <c r="BR216">
        <v>9.9274841678679504</v>
      </c>
      <c r="BS216">
        <v>10.023549873152906</v>
      </c>
      <c r="BT216">
        <v>10.023913363298998</v>
      </c>
      <c r="BU216">
        <v>10.245329656381251</v>
      </c>
      <c r="BV216">
        <v>9.6210354821105959</v>
      </c>
    </row>
    <row r="217" spans="40:74" x14ac:dyDescent="0.25">
      <c r="AN217" s="4"/>
      <c r="BG217" s="4">
        <v>44783</v>
      </c>
      <c r="BH217">
        <v>8.0017535527592294</v>
      </c>
      <c r="BI217">
        <v>7.9970538987576001</v>
      </c>
      <c r="BJ217">
        <v>8.0243304571283591</v>
      </c>
      <c r="BK217">
        <v>7.6778087848279331</v>
      </c>
      <c r="BL217">
        <v>8.218985569394377</v>
      </c>
      <c r="BM217">
        <v>8.3179338193023469</v>
      </c>
      <c r="BN217">
        <v>9.2959808332091054</v>
      </c>
      <c r="BO217">
        <v>9.4121826267489226</v>
      </c>
      <c r="BP217">
        <v>9.6037079450778116</v>
      </c>
      <c r="BQ217">
        <v>9.6808772010252842</v>
      </c>
      <c r="BR217">
        <v>9.7483833758616356</v>
      </c>
      <c r="BS217">
        <v>9.7870563721936819</v>
      </c>
      <c r="BT217">
        <v>9.7839646955597193</v>
      </c>
      <c r="BU217">
        <v>9.912175154699888</v>
      </c>
      <c r="BV217">
        <v>9.4525251421686551</v>
      </c>
    </row>
    <row r="218" spans="40:74" x14ac:dyDescent="0.25">
      <c r="AN218" s="4"/>
      <c r="BG218" s="4">
        <v>44782</v>
      </c>
      <c r="BH218">
        <v>7.999999999994456</v>
      </c>
      <c r="BI218">
        <v>7.9970849400666788</v>
      </c>
      <c r="BJ218">
        <v>8.0233883299365427</v>
      </c>
      <c r="BK218">
        <v>7.6705375613349558</v>
      </c>
      <c r="BL218">
        <v>7.9787436700462511</v>
      </c>
      <c r="BM218">
        <v>8.3274901819007106</v>
      </c>
      <c r="BN218">
        <v>9.3042506214608522</v>
      </c>
      <c r="BO218">
        <v>9.3721757014125782</v>
      </c>
      <c r="BP218">
        <v>9.4544920901900031</v>
      </c>
      <c r="BQ218">
        <v>9.6262575600862821</v>
      </c>
      <c r="BR218">
        <v>9.8167371162970252</v>
      </c>
      <c r="BS218">
        <v>9.7716660427645827</v>
      </c>
      <c r="BT218">
        <v>9.7962628521544026</v>
      </c>
      <c r="BU218">
        <v>9.9597274537448861</v>
      </c>
      <c r="BV218">
        <v>9.4364582254991447</v>
      </c>
    </row>
    <row r="219" spans="40:74" x14ac:dyDescent="0.25">
      <c r="AN219" s="4"/>
      <c r="BG219" s="4">
        <v>44781</v>
      </c>
      <c r="BH219">
        <v>7.999999999994456</v>
      </c>
      <c r="BI219">
        <v>7.9984991841859001</v>
      </c>
      <c r="BJ219">
        <v>8.0227220413867641</v>
      </c>
      <c r="BK219">
        <v>7.670095482652739</v>
      </c>
      <c r="BL219">
        <v>7.978733016496431</v>
      </c>
      <c r="BM219">
        <v>8.3274815152571957</v>
      </c>
      <c r="BN219">
        <v>9.3111504165507952</v>
      </c>
      <c r="BO219">
        <v>9.3049537110766458</v>
      </c>
      <c r="BP219">
        <v>9.5040788691109412</v>
      </c>
      <c r="BQ219">
        <v>9.5612217368558063</v>
      </c>
      <c r="BR219">
        <v>9.7833700991436068</v>
      </c>
      <c r="BS219">
        <v>9.7168925967000561</v>
      </c>
      <c r="BT219">
        <v>9.7331194249170583</v>
      </c>
      <c r="BU219">
        <v>9.8595660391739273</v>
      </c>
      <c r="BV219">
        <v>9.4006614282452716</v>
      </c>
    </row>
    <row r="220" spans="40:74" x14ac:dyDescent="0.25">
      <c r="AN220" s="4"/>
      <c r="BG220" s="4">
        <v>44778</v>
      </c>
      <c r="BH220">
        <v>8.0000000000025615</v>
      </c>
      <c r="BI220">
        <v>7.9964629588378244</v>
      </c>
      <c r="BJ220">
        <v>8.022997881876659</v>
      </c>
      <c r="BK220">
        <v>7.6701619837358237</v>
      </c>
      <c r="BL220">
        <v>7.9993254245354084</v>
      </c>
      <c r="BM220">
        <v>8.326197363761576</v>
      </c>
      <c r="BN220">
        <v>9.0025663020076419</v>
      </c>
      <c r="BO220">
        <v>9.4731979936926169</v>
      </c>
      <c r="BP220">
        <v>9.7284594709092787</v>
      </c>
      <c r="BQ220">
        <v>9.7284033067768227</v>
      </c>
      <c r="BR220">
        <v>9.7426075518327604</v>
      </c>
      <c r="BS220">
        <v>9.7264179433487197</v>
      </c>
      <c r="BT220">
        <v>9.7223056629630591</v>
      </c>
      <c r="BU220">
        <v>9.8250451232607681</v>
      </c>
      <c r="BV220">
        <v>9.4290032898591392</v>
      </c>
    </row>
    <row r="221" spans="40:74" x14ac:dyDescent="0.25">
      <c r="AN221" s="4"/>
      <c r="BG221" s="4">
        <v>44777</v>
      </c>
      <c r="BH221">
        <v>7.999999999994456</v>
      </c>
      <c r="BI221">
        <v>7.9964743483121881</v>
      </c>
      <c r="BJ221">
        <v>8.0233237556193711</v>
      </c>
      <c r="BK221">
        <v>7.6722648254526167</v>
      </c>
      <c r="BL221">
        <v>8.0023506136507336</v>
      </c>
      <c r="BM221">
        <v>8.2758894279749704</v>
      </c>
      <c r="BN221">
        <v>9.1370771370198778</v>
      </c>
      <c r="BO221">
        <v>9.2663704024269489</v>
      </c>
      <c r="BP221">
        <v>9.4694271739392821</v>
      </c>
      <c r="BQ221">
        <v>9.609012264057192</v>
      </c>
      <c r="BR221">
        <v>9.7450689181410866</v>
      </c>
      <c r="BS221">
        <v>9.2930108822058735</v>
      </c>
      <c r="BT221">
        <v>9.5477982657033991</v>
      </c>
      <c r="BU221">
        <v>9.7587706284277829</v>
      </c>
      <c r="BV221">
        <v>9.2919030514025724</v>
      </c>
    </row>
    <row r="222" spans="40:74" x14ac:dyDescent="0.25">
      <c r="AN222" s="4"/>
      <c r="BG222" s="4">
        <v>44776</v>
      </c>
      <c r="BH222">
        <v>8.0017535527592294</v>
      </c>
      <c r="BI222">
        <v>7.9964460722860009</v>
      </c>
      <c r="BJ222">
        <v>8.0178839417536238</v>
      </c>
      <c r="BK222">
        <v>7.6720827149999726</v>
      </c>
      <c r="BL222">
        <v>8.0072319163573269</v>
      </c>
      <c r="BM222">
        <v>8.2777378947280766</v>
      </c>
      <c r="BN222">
        <v>9.1192422846104737</v>
      </c>
      <c r="BO222">
        <v>9.2126166722304994</v>
      </c>
      <c r="BP222">
        <v>10.080062014326764</v>
      </c>
      <c r="BQ222">
        <v>9.8486654639289295</v>
      </c>
      <c r="BR222">
        <v>8.7089110356542765</v>
      </c>
      <c r="BS222">
        <v>8.980761509830737</v>
      </c>
      <c r="BT222">
        <v>9.1561706441468669</v>
      </c>
      <c r="BU222">
        <v>9.8243840776759406</v>
      </c>
      <c r="BV222">
        <v>9.1960255254840195</v>
      </c>
    </row>
    <row r="223" spans="40:74" x14ac:dyDescent="0.25">
      <c r="AN223" s="4"/>
      <c r="BG223" s="4">
        <v>44775</v>
      </c>
      <c r="BH223">
        <v>7.999999999994456</v>
      </c>
      <c r="BI223">
        <v>7.9964181440294047</v>
      </c>
      <c r="BJ223">
        <v>8.0166368009039211</v>
      </c>
      <c r="BK223">
        <v>7.6732827743388743</v>
      </c>
      <c r="BL223">
        <v>8.0071173307508801</v>
      </c>
      <c r="BM223">
        <v>8.2783224265210453</v>
      </c>
      <c r="BN223">
        <v>8.8959343010981407</v>
      </c>
      <c r="BO223">
        <v>9.3253622297565517</v>
      </c>
      <c r="BP223">
        <v>10.167307766903665</v>
      </c>
      <c r="BQ223">
        <v>9.91274101833306</v>
      </c>
      <c r="BR223">
        <v>8.6456996915166062</v>
      </c>
      <c r="BS223">
        <v>8.9436110746659025</v>
      </c>
      <c r="BT223">
        <v>9.0925568616337937</v>
      </c>
      <c r="BU223">
        <v>9.746784317592498</v>
      </c>
      <c r="BV223">
        <v>9.1718348065506827</v>
      </c>
    </row>
    <row r="224" spans="40:74" x14ac:dyDescent="0.25">
      <c r="AN224" s="4"/>
      <c r="BG224" s="4">
        <v>44774</v>
      </c>
      <c r="BH224">
        <v>8.0000000000025615</v>
      </c>
      <c r="BI224">
        <v>7.996837637601284</v>
      </c>
      <c r="BJ224">
        <v>8.0141168643366196</v>
      </c>
      <c r="BK224">
        <v>7.6768020206985366</v>
      </c>
      <c r="BL224">
        <v>8.0517324220524262</v>
      </c>
      <c r="BM224">
        <v>8.157535005456797</v>
      </c>
      <c r="BN224">
        <v>8.900747087972638</v>
      </c>
      <c r="BO224">
        <v>9.2355155697045888</v>
      </c>
      <c r="BP224">
        <v>10.055698897146414</v>
      </c>
      <c r="BQ224">
        <v>9.8780447515053336</v>
      </c>
      <c r="BR224">
        <v>8.718735331350258</v>
      </c>
      <c r="BS224">
        <v>9.0271084988535755</v>
      </c>
      <c r="BT224">
        <v>9.2011024796436747</v>
      </c>
      <c r="BU224">
        <v>9.9351591429802646</v>
      </c>
      <c r="BV224">
        <v>9.2051223064754328</v>
      </c>
    </row>
    <row r="225" spans="40:74" x14ac:dyDescent="0.25">
      <c r="AN225" s="4"/>
      <c r="BG225" s="4">
        <v>44771</v>
      </c>
      <c r="BH225">
        <v>8.0000000000025615</v>
      </c>
      <c r="BI225">
        <v>7.9969389115911449</v>
      </c>
      <c r="BJ225">
        <v>8.014315571108952</v>
      </c>
      <c r="BK225">
        <v>7.6771095843641834</v>
      </c>
      <c r="BL225">
        <v>8.0516544388185558</v>
      </c>
      <c r="BM225">
        <v>8.1571605988467475</v>
      </c>
      <c r="BN225">
        <v>8.8086311763132308</v>
      </c>
      <c r="BO225">
        <v>9.1594518494103596</v>
      </c>
      <c r="BP225">
        <v>9.8386651241149092</v>
      </c>
      <c r="BQ225">
        <v>9.9704632166826013</v>
      </c>
      <c r="BR225">
        <v>9.0050849311835268</v>
      </c>
      <c r="BS225">
        <v>8.9824630539409043</v>
      </c>
      <c r="BT225">
        <v>9.2824992628560707</v>
      </c>
      <c r="BU225">
        <v>10.017589359913703</v>
      </c>
      <c r="BV225">
        <v>9.2347686227866266</v>
      </c>
    </row>
    <row r="226" spans="40:74" x14ac:dyDescent="0.25">
      <c r="AN226" s="4"/>
      <c r="BG226" s="4">
        <v>44770</v>
      </c>
      <c r="BH226">
        <v>7.999999999994456</v>
      </c>
      <c r="BI226">
        <v>7.9971242552284716</v>
      </c>
      <c r="BJ226">
        <v>8.0097204826811144</v>
      </c>
      <c r="BK226">
        <v>7.6826174906148665</v>
      </c>
      <c r="BL226">
        <v>8.0535564847937771</v>
      </c>
      <c r="BM226">
        <v>8.1402090679244523</v>
      </c>
      <c r="BN226">
        <v>8.8595516349358139</v>
      </c>
      <c r="BO226">
        <v>9.2073480956335061</v>
      </c>
      <c r="BP226">
        <v>9.9339620967799913</v>
      </c>
      <c r="BQ226">
        <v>10.03440508288811</v>
      </c>
      <c r="BR226">
        <v>9.08444890358866</v>
      </c>
      <c r="BS226">
        <v>9.0931281076234178</v>
      </c>
      <c r="BT226">
        <v>9.4059212467874076</v>
      </c>
      <c r="BU226">
        <v>10.186602066283301</v>
      </c>
      <c r="BV226">
        <v>9.2951124424982545</v>
      </c>
    </row>
    <row r="227" spans="40:74" x14ac:dyDescent="0.25">
      <c r="AN227" s="4"/>
      <c r="BG227" s="4">
        <v>44769</v>
      </c>
      <c r="BH227">
        <v>8.0017535527592294</v>
      </c>
      <c r="BI227">
        <v>7.9973371222638034</v>
      </c>
      <c r="BJ227">
        <v>8.008449507449388</v>
      </c>
      <c r="BK227">
        <v>7.6856222663170826</v>
      </c>
      <c r="BL227">
        <v>8.0512134774849429</v>
      </c>
      <c r="BM227">
        <v>8.0060320909828278</v>
      </c>
      <c r="BN227">
        <v>8.8331362717132045</v>
      </c>
      <c r="BO227">
        <v>9.1944083865460602</v>
      </c>
      <c r="BP227">
        <v>9.973677509358625</v>
      </c>
      <c r="BQ227">
        <v>10.051594019771182</v>
      </c>
      <c r="BR227">
        <v>9.044340316427002</v>
      </c>
      <c r="BS227">
        <v>9.0643971020907266</v>
      </c>
      <c r="BT227">
        <v>9.3771103595360348</v>
      </c>
      <c r="BU227">
        <v>10.160567392076159</v>
      </c>
      <c r="BV227">
        <v>9.2689905667865613</v>
      </c>
    </row>
    <row r="228" spans="40:74" x14ac:dyDescent="0.25">
      <c r="AN228" s="4"/>
      <c r="BG228" s="4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</row>
    <row r="229" spans="40:74" x14ac:dyDescent="0.25">
      <c r="AN229" s="4"/>
      <c r="BG229" s="4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</row>
    <row r="230" spans="40:74" x14ac:dyDescent="0.25">
      <c r="AN230" s="4"/>
      <c r="BG230" s="4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</row>
    <row r="231" spans="40:74" x14ac:dyDescent="0.25">
      <c r="AN231" s="4"/>
      <c r="BG231" s="4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</row>
    <row r="232" spans="40:74" x14ac:dyDescent="0.25">
      <c r="AN232" s="4"/>
      <c r="BG232" s="4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</row>
    <row r="233" spans="40:74" x14ac:dyDescent="0.25">
      <c r="AN233" s="4"/>
      <c r="BG233" s="4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</row>
    <row r="234" spans="40:74" x14ac:dyDescent="0.25">
      <c r="AN234" s="4"/>
      <c r="BG234" s="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</row>
    <row r="235" spans="40:74" x14ac:dyDescent="0.25">
      <c r="AN235" s="4"/>
      <c r="BG235" s="4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</row>
    <row r="236" spans="40:74" x14ac:dyDescent="0.25">
      <c r="AN236" s="4"/>
      <c r="BG236" s="4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</row>
    <row r="237" spans="40:74" x14ac:dyDescent="0.25">
      <c r="AN237" s="4"/>
      <c r="BG237" s="4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</row>
    <row r="238" spans="40:74" x14ac:dyDescent="0.25">
      <c r="AN238" s="4"/>
      <c r="BG238" s="4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</row>
    <row r="239" spans="40:74" x14ac:dyDescent="0.25">
      <c r="AN239" s="4"/>
      <c r="BG239" s="4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</row>
    <row r="240" spans="40:74" x14ac:dyDescent="0.25">
      <c r="AN240" s="4"/>
      <c r="BG240" s="4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</row>
    <row r="241" spans="40:74" x14ac:dyDescent="0.25">
      <c r="AN241" s="4"/>
      <c r="BG241" s="4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</row>
    <row r="242" spans="40:74" x14ac:dyDescent="0.25">
      <c r="AN242" s="4"/>
      <c r="BG242" s="4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</row>
    <row r="243" spans="40:74" x14ac:dyDescent="0.25">
      <c r="AN243" s="4"/>
      <c r="BG243" s="4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</row>
    <row r="244" spans="40:74" x14ac:dyDescent="0.25">
      <c r="AN244" s="4"/>
      <c r="BG244" s="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</row>
    <row r="245" spans="40:74" x14ac:dyDescent="0.25">
      <c r="AN245" s="4"/>
      <c r="BG245" s="4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</row>
    <row r="246" spans="40:74" x14ac:dyDescent="0.25">
      <c r="AN246" s="4"/>
      <c r="BG246" s="4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</row>
    <row r="247" spans="40:74" x14ac:dyDescent="0.25">
      <c r="AN247" s="4"/>
      <c r="BG247" s="4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</row>
    <row r="248" spans="40:74" x14ac:dyDescent="0.25">
      <c r="AN248" s="4"/>
      <c r="BG248" s="4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</row>
    <row r="249" spans="40:74" x14ac:dyDescent="0.25">
      <c r="AN249" s="4"/>
      <c r="BG249" s="4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</row>
    <row r="250" spans="40:74" x14ac:dyDescent="0.25">
      <c r="AN250" s="4"/>
      <c r="BG250" s="4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</row>
    <row r="251" spans="40:74" x14ac:dyDescent="0.25">
      <c r="AN251" s="4"/>
      <c r="BG251" s="4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</row>
    <row r="252" spans="40:74" x14ac:dyDescent="0.25">
      <c r="AN252" s="4"/>
      <c r="BG252" s="4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</row>
    <row r="253" spans="40:74" x14ac:dyDescent="0.25">
      <c r="AN253" s="4"/>
      <c r="BG253" s="4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</row>
    <row r="254" spans="40:74" x14ac:dyDescent="0.25">
      <c r="AN254" s="4"/>
      <c r="BG254" s="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</row>
    <row r="255" spans="40:74" x14ac:dyDescent="0.25">
      <c r="AN255" s="4"/>
      <c r="BG255" s="4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</row>
    <row r="256" spans="40:74" x14ac:dyDescent="0.25">
      <c r="AN256" s="4"/>
      <c r="BG256" s="4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</row>
    <row r="257" spans="40:74" x14ac:dyDescent="0.25">
      <c r="AN257" s="4"/>
      <c r="BG257" s="4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</row>
    <row r="258" spans="40:74" x14ac:dyDescent="0.25">
      <c r="AN258" s="4"/>
      <c r="BG258" s="4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</row>
    <row r="259" spans="40:74" x14ac:dyDescent="0.25">
      <c r="AN259" s="4"/>
      <c r="BG259" s="4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</row>
    <row r="260" spans="40:74" x14ac:dyDescent="0.25">
      <c r="AN260" s="4"/>
      <c r="BG260" s="4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</row>
    <row r="261" spans="40:74" x14ac:dyDescent="0.25">
      <c r="AN261" s="4"/>
      <c r="BG261" s="4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</row>
    <row r="262" spans="40:74" x14ac:dyDescent="0.25">
      <c r="AN262" s="4"/>
      <c r="BG262" s="4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</row>
    <row r="263" spans="40:74" x14ac:dyDescent="0.25">
      <c r="AN263" s="4"/>
      <c r="BG263" s="4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</row>
    <row r="264" spans="40:74" x14ac:dyDescent="0.25">
      <c r="AN264" s="4"/>
      <c r="BG264" s="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</row>
    <row r="265" spans="40:74" x14ac:dyDescent="0.25">
      <c r="AN265" s="4"/>
      <c r="BG265" s="4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</row>
    <row r="266" spans="40:74" x14ac:dyDescent="0.25">
      <c r="AN266" s="4"/>
      <c r="BG266" s="4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</row>
    <row r="267" spans="40:74" x14ac:dyDescent="0.25">
      <c r="AN267" s="4"/>
      <c r="BG267" s="4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</row>
    <row r="268" spans="40:74" x14ac:dyDescent="0.25">
      <c r="AN268" s="4"/>
      <c r="BG268" s="4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</row>
    <row r="269" spans="40:74" x14ac:dyDescent="0.25">
      <c r="AN269" s="4"/>
      <c r="BG269" s="4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</row>
    <row r="270" spans="40:74" x14ac:dyDescent="0.25">
      <c r="AN270" s="4"/>
      <c r="BG270" s="4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</row>
    <row r="271" spans="40:74" x14ac:dyDescent="0.25">
      <c r="AN271" s="4"/>
      <c r="BG271" s="4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</row>
    <row r="272" spans="40:74" x14ac:dyDescent="0.25">
      <c r="AN272" s="4"/>
      <c r="BG272" s="4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</row>
    <row r="273" spans="40:74" x14ac:dyDescent="0.25">
      <c r="AN273" s="4"/>
      <c r="BG273" s="4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</row>
    <row r="274" spans="40:74" x14ac:dyDescent="0.25">
      <c r="AN274" s="4"/>
      <c r="BG274" s="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</row>
    <row r="275" spans="40:74" x14ac:dyDescent="0.25">
      <c r="AN275" s="4"/>
      <c r="BG275" s="4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</row>
    <row r="276" spans="40:74" x14ac:dyDescent="0.25">
      <c r="AN276" s="4"/>
      <c r="BG276" s="4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</row>
    <row r="277" spans="40:74" x14ac:dyDescent="0.25">
      <c r="AN277" s="4"/>
      <c r="BG277" s="4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</row>
    <row r="278" spans="40:74" x14ac:dyDescent="0.25">
      <c r="AN278" s="4"/>
      <c r="BG278" s="4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</row>
    <row r="279" spans="40:74" x14ac:dyDescent="0.25">
      <c r="AN279" s="4"/>
      <c r="BG279" s="4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</row>
    <row r="280" spans="40:74" x14ac:dyDescent="0.25">
      <c r="AN280" s="4"/>
      <c r="BG280" s="4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</row>
    <row r="281" spans="40:74" x14ac:dyDescent="0.25">
      <c r="AN281" s="4"/>
      <c r="BG281" s="4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</row>
    <row r="282" spans="40:74" x14ac:dyDescent="0.25">
      <c r="AN282" s="4"/>
      <c r="BG282" s="4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</row>
    <row r="283" spans="40:74" x14ac:dyDescent="0.25">
      <c r="AN283" s="4"/>
      <c r="BG283" s="4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</row>
    <row r="284" spans="40:74" x14ac:dyDescent="0.25">
      <c r="AN284" s="4"/>
      <c r="BG284" s="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</row>
    <row r="285" spans="40:74" x14ac:dyDescent="0.25">
      <c r="AN285" s="4"/>
      <c r="BG285" s="4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</row>
    <row r="286" spans="40:74" x14ac:dyDescent="0.25">
      <c r="AN286" s="4"/>
      <c r="BG286" s="4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</row>
    <row r="287" spans="40:74" x14ac:dyDescent="0.25">
      <c r="AN287" s="4"/>
      <c r="BG287" s="4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</row>
    <row r="288" spans="40:74" x14ac:dyDescent="0.25">
      <c r="AN288" s="4"/>
      <c r="BG288" s="4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</row>
    <row r="289" spans="40:74" x14ac:dyDescent="0.25">
      <c r="AN289" s="4"/>
      <c r="BG289" s="4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</row>
    <row r="290" spans="40:74" x14ac:dyDescent="0.25">
      <c r="AN290" s="4"/>
      <c r="BG290" s="4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</row>
    <row r="291" spans="40:74" x14ac:dyDescent="0.25">
      <c r="AN291" s="4"/>
      <c r="BG291" s="4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</row>
    <row r="292" spans="40:74" x14ac:dyDescent="0.25">
      <c r="AN292" s="4"/>
      <c r="BG292" s="4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</row>
    <row r="293" spans="40:74" x14ac:dyDescent="0.25">
      <c r="AN293" s="4"/>
      <c r="BG293" s="4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</row>
    <row r="294" spans="40:74" x14ac:dyDescent="0.25">
      <c r="AN294" s="4"/>
      <c r="BG294" s="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</row>
    <row r="295" spans="40:74" x14ac:dyDescent="0.25">
      <c r="AN295" s="4"/>
      <c r="BG295" s="4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</row>
    <row r="296" spans="40:74" x14ac:dyDescent="0.25">
      <c r="AN296" s="4"/>
      <c r="BG296" s="4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</row>
    <row r="297" spans="40:74" x14ac:dyDescent="0.25">
      <c r="AN297" s="4"/>
      <c r="BG297" s="4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</row>
    <row r="298" spans="40:74" x14ac:dyDescent="0.25">
      <c r="AN298" s="4"/>
      <c r="BG298" s="4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</row>
    <row r="299" spans="40:74" x14ac:dyDescent="0.25">
      <c r="AN299" s="4"/>
      <c r="BG299" s="4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</row>
    <row r="300" spans="40:74" x14ac:dyDescent="0.25">
      <c r="AN300" s="4"/>
      <c r="BG300" s="4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</row>
    <row r="301" spans="40:74" x14ac:dyDescent="0.25">
      <c r="AN301" s="4"/>
      <c r="BG301" s="4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</row>
    <row r="302" spans="40:74" x14ac:dyDescent="0.25">
      <c r="AN302" s="4"/>
      <c r="BG302" s="4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</row>
    <row r="303" spans="40:74" x14ac:dyDescent="0.25">
      <c r="AN303" s="4"/>
      <c r="BG303" s="4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</row>
    <row r="304" spans="40:74" x14ac:dyDescent="0.25">
      <c r="AN304" s="4"/>
      <c r="BG304" s="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</row>
    <row r="305" spans="40:74" x14ac:dyDescent="0.25">
      <c r="AN305" s="4"/>
      <c r="BG305" s="4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</row>
    <row r="306" spans="40:74" x14ac:dyDescent="0.25">
      <c r="AN306" s="4"/>
      <c r="BG306" s="4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</row>
    <row r="307" spans="40:74" x14ac:dyDescent="0.25">
      <c r="AN307" s="4"/>
      <c r="BG307" s="4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</row>
    <row r="308" spans="40:74" x14ac:dyDescent="0.25">
      <c r="AN308" s="4"/>
      <c r="BG308" s="4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</row>
    <row r="309" spans="40:74" x14ac:dyDescent="0.25">
      <c r="AN309" s="4"/>
      <c r="BG309" s="4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</row>
    <row r="310" spans="40:74" x14ac:dyDescent="0.25">
      <c r="AN310" s="4"/>
      <c r="BG310" s="4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</row>
    <row r="311" spans="40:74" x14ac:dyDescent="0.25">
      <c r="AN311" s="4"/>
      <c r="BG311" s="4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</row>
    <row r="312" spans="40:74" x14ac:dyDescent="0.25">
      <c r="AN312" s="4"/>
      <c r="BG312" s="4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</row>
    <row r="313" spans="40:74" x14ac:dyDescent="0.25">
      <c r="AN313" s="4"/>
      <c r="BG313" s="4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</row>
    <row r="314" spans="40:74" x14ac:dyDescent="0.25">
      <c r="AN314" s="4"/>
      <c r="BG314" s="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</row>
    <row r="315" spans="40:74" x14ac:dyDescent="0.25">
      <c r="AN315" s="4"/>
      <c r="BG315" s="4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</row>
    <row r="316" spans="40:74" x14ac:dyDescent="0.25">
      <c r="AN316" s="4"/>
      <c r="BG316" s="4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</row>
    <row r="317" spans="40:74" x14ac:dyDescent="0.25">
      <c r="AN317" s="4"/>
      <c r="BG317" s="4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</row>
    <row r="318" spans="40:74" x14ac:dyDescent="0.25">
      <c r="AN318" s="4"/>
      <c r="BG318" s="4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</row>
    <row r="319" spans="40:74" x14ac:dyDescent="0.25">
      <c r="AN319" s="4"/>
      <c r="BG319" s="4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</row>
    <row r="320" spans="40:74" x14ac:dyDescent="0.25">
      <c r="AN320" s="4"/>
      <c r="BG320" s="4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</row>
    <row r="321" spans="40:74" x14ac:dyDescent="0.25">
      <c r="AN321" s="4"/>
      <c r="BG321" s="4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</row>
    <row r="322" spans="40:74" x14ac:dyDescent="0.25">
      <c r="AN322" s="4"/>
      <c r="BG322" s="4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</row>
    <row r="323" spans="40:74" x14ac:dyDescent="0.25">
      <c r="AN323" s="4"/>
      <c r="BG323" s="4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</row>
    <row r="324" spans="40:74" x14ac:dyDescent="0.25">
      <c r="AN324" s="4"/>
      <c r="BG324" s="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</row>
    <row r="325" spans="40:74" x14ac:dyDescent="0.25">
      <c r="AN325" s="4"/>
      <c r="BG325" s="4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</row>
    <row r="326" spans="40:74" x14ac:dyDescent="0.25">
      <c r="AN326" s="4"/>
      <c r="BG326" s="4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</row>
    <row r="327" spans="40:74" x14ac:dyDescent="0.25">
      <c r="AN327" s="4"/>
      <c r="BG327" s="4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</row>
    <row r="328" spans="40:74" x14ac:dyDescent="0.25">
      <c r="AN328" s="4"/>
      <c r="BG328" s="4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</row>
    <row r="329" spans="40:74" x14ac:dyDescent="0.25">
      <c r="AN329" s="4"/>
      <c r="BG329" s="4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</row>
    <row r="330" spans="40:74" x14ac:dyDescent="0.25">
      <c r="AN330" s="4"/>
      <c r="BG330" s="4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</row>
    <row r="331" spans="40:74" x14ac:dyDescent="0.25">
      <c r="AN331" s="4"/>
      <c r="BG331" s="4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</row>
    <row r="332" spans="40:74" x14ac:dyDescent="0.25">
      <c r="BG332" s="4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</row>
    <row r="333" spans="40:74" x14ac:dyDescent="0.25">
      <c r="BG333" s="4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</row>
    <row r="334" spans="40:74" x14ac:dyDescent="0.25">
      <c r="BG334" s="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</row>
    <row r="335" spans="40:74" x14ac:dyDescent="0.25">
      <c r="BG335" s="4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</row>
    <row r="336" spans="40:74" x14ac:dyDescent="0.25">
      <c r="BG336" s="4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</row>
    <row r="337" spans="59:74" x14ac:dyDescent="0.25">
      <c r="BG337" s="4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</row>
    <row r="338" spans="59:74" x14ac:dyDescent="0.25">
      <c r="BG338" s="4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</row>
    <row r="339" spans="59:74" x14ac:dyDescent="0.25">
      <c r="BG339" s="4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</row>
    <row r="340" spans="59:74" x14ac:dyDescent="0.25">
      <c r="BG340" s="4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</row>
    <row r="341" spans="59:74" x14ac:dyDescent="0.25">
      <c r="BG341" s="4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</row>
    <row r="342" spans="59:74" x14ac:dyDescent="0.25">
      <c r="BG342" s="4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</row>
    <row r="343" spans="59:74" x14ac:dyDescent="0.25">
      <c r="BG343" s="4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</row>
    <row r="344" spans="59:74" x14ac:dyDescent="0.25">
      <c r="BG344" s="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</row>
    <row r="345" spans="59:74" x14ac:dyDescent="0.25">
      <c r="BG345" s="4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</row>
    <row r="346" spans="59:74" x14ac:dyDescent="0.25">
      <c r="BG346" s="4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</row>
    <row r="347" spans="59:74" x14ac:dyDescent="0.25">
      <c r="BG347" s="4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</row>
    <row r="348" spans="59:74" x14ac:dyDescent="0.25">
      <c r="BG348" s="4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</row>
    <row r="349" spans="59:74" x14ac:dyDescent="0.25">
      <c r="BG349" s="4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</row>
    <row r="350" spans="59:74" x14ac:dyDescent="0.25">
      <c r="BG350" s="4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</row>
    <row r="351" spans="59:74" x14ac:dyDescent="0.25">
      <c r="BG351" s="4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</row>
    <row r="352" spans="59:74" x14ac:dyDescent="0.25">
      <c r="BG352" s="4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</row>
    <row r="353" spans="59:74" x14ac:dyDescent="0.25">
      <c r="BG353" s="4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</row>
    <row r="354" spans="59:74" x14ac:dyDescent="0.25">
      <c r="BG354" s="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</row>
    <row r="355" spans="59:74" x14ac:dyDescent="0.25">
      <c r="BG355" s="4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</row>
    <row r="356" spans="59:74" x14ac:dyDescent="0.25">
      <c r="BG356" s="4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</row>
    <row r="357" spans="59:74" x14ac:dyDescent="0.25">
      <c r="BG357" s="4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</row>
    <row r="358" spans="59:74" x14ac:dyDescent="0.25">
      <c r="BG358" s="4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</row>
    <row r="359" spans="59:74" x14ac:dyDescent="0.25">
      <c r="BG359" s="4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</row>
    <row r="360" spans="59:74" x14ac:dyDescent="0.25">
      <c r="BG360" s="4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</row>
    <row r="361" spans="59:74" x14ac:dyDescent="0.25">
      <c r="BG361" s="4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</row>
    <row r="362" spans="59:74" x14ac:dyDescent="0.25">
      <c r="BG362" s="4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</row>
    <row r="363" spans="59:74" x14ac:dyDescent="0.25">
      <c r="BG363" s="4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</row>
    <row r="364" spans="59:74" x14ac:dyDescent="0.25">
      <c r="BG364" s="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</row>
    <row r="365" spans="59:74" x14ac:dyDescent="0.25">
      <c r="BG365" s="4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</row>
    <row r="366" spans="59:74" x14ac:dyDescent="0.25">
      <c r="BG366" s="4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</row>
    <row r="367" spans="59:74" x14ac:dyDescent="0.25">
      <c r="BG367" s="4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</row>
    <row r="368" spans="59:74" x14ac:dyDescent="0.25">
      <c r="BG368" s="4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</row>
    <row r="369" spans="59:74" x14ac:dyDescent="0.25">
      <c r="BG369" s="4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</row>
    <row r="370" spans="59:74" x14ac:dyDescent="0.25">
      <c r="BG370" s="4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</row>
    <row r="371" spans="59:74" x14ac:dyDescent="0.25">
      <c r="BG371" s="4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</row>
    <row r="372" spans="59:74" x14ac:dyDescent="0.25">
      <c r="BG372" s="4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</row>
    <row r="373" spans="59:74" x14ac:dyDescent="0.25">
      <c r="BG373" s="4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</row>
    <row r="374" spans="59:74" x14ac:dyDescent="0.25">
      <c r="BG374" s="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</row>
    <row r="375" spans="59:74" x14ac:dyDescent="0.25">
      <c r="BG375" s="4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</row>
    <row r="376" spans="59:74" x14ac:dyDescent="0.25">
      <c r="BG376" s="4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</row>
    <row r="377" spans="59:74" x14ac:dyDescent="0.25">
      <c r="BG377" s="4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</row>
    <row r="378" spans="59:74" x14ac:dyDescent="0.25">
      <c r="BG378" s="4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</row>
    <row r="379" spans="59:74" x14ac:dyDescent="0.25">
      <c r="BG379" s="4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</row>
    <row r="380" spans="59:74" x14ac:dyDescent="0.25">
      <c r="BG380" s="4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</row>
    <row r="381" spans="59:74" x14ac:dyDescent="0.25">
      <c r="BG381" s="4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</row>
    <row r="382" spans="59:74" x14ac:dyDescent="0.25">
      <c r="BG382" s="4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</row>
    <row r="383" spans="59:74" x14ac:dyDescent="0.25">
      <c r="BG383" s="4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</row>
    <row r="384" spans="59:74" x14ac:dyDescent="0.25">
      <c r="BG384" s="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</row>
    <row r="385" spans="59:74" x14ac:dyDescent="0.25">
      <c r="BG385" s="4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</row>
    <row r="386" spans="59:74" x14ac:dyDescent="0.25">
      <c r="BG386" s="4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</row>
    <row r="387" spans="59:74" x14ac:dyDescent="0.25">
      <c r="BG387" s="4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</row>
    <row r="388" spans="59:74" x14ac:dyDescent="0.25">
      <c r="BG388" s="4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</row>
    <row r="389" spans="59:74" x14ac:dyDescent="0.25">
      <c r="BG389" s="4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</row>
    <row r="390" spans="59:74" x14ac:dyDescent="0.25">
      <c r="BG390" s="4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</row>
    <row r="391" spans="59:74" x14ac:dyDescent="0.25">
      <c r="BG391" s="4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</row>
    <row r="392" spans="59:74" x14ac:dyDescent="0.25">
      <c r="BG392" s="4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</row>
    <row r="393" spans="59:74" x14ac:dyDescent="0.25">
      <c r="BG393" s="4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</row>
    <row r="394" spans="59:74" x14ac:dyDescent="0.25">
      <c r="BG394" s="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</row>
    <row r="395" spans="59:74" x14ac:dyDescent="0.25">
      <c r="BG395" s="4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</row>
    <row r="396" spans="59:74" x14ac:dyDescent="0.25">
      <c r="BG396" s="4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</row>
    <row r="397" spans="59:74" x14ac:dyDescent="0.25">
      <c r="BG397" s="4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</row>
    <row r="398" spans="59:74" x14ac:dyDescent="0.25">
      <c r="BG398" s="4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</row>
    <row r="399" spans="59:74" x14ac:dyDescent="0.25">
      <c r="BG399" s="4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</row>
    <row r="400" spans="59:74" x14ac:dyDescent="0.25">
      <c r="BG400" s="4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</row>
    <row r="401" spans="59:74" x14ac:dyDescent="0.25">
      <c r="BG401" s="4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</row>
    <row r="402" spans="59:74" x14ac:dyDescent="0.25">
      <c r="BG402" s="4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</row>
    <row r="403" spans="59:74" x14ac:dyDescent="0.25">
      <c r="BG403" s="4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</row>
    <row r="404" spans="59:74" x14ac:dyDescent="0.25">
      <c r="BG404" s="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</row>
    <row r="405" spans="59:74" x14ac:dyDescent="0.25">
      <c r="BG405" s="4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</row>
    <row r="406" spans="59:74" x14ac:dyDescent="0.25">
      <c r="BG406" s="4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</row>
    <row r="407" spans="59:74" x14ac:dyDescent="0.25">
      <c r="BG407" s="4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</row>
    <row r="408" spans="59:74" x14ac:dyDescent="0.25">
      <c r="BG408" s="4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</row>
    <row r="409" spans="59:74" x14ac:dyDescent="0.25">
      <c r="BG409" s="4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</row>
    <row r="410" spans="59:74" x14ac:dyDescent="0.25">
      <c r="BG410" s="4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</row>
    <row r="411" spans="59:74" x14ac:dyDescent="0.25">
      <c r="BG411" s="4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</row>
    <row r="412" spans="59:74" x14ac:dyDescent="0.25">
      <c r="BG412" s="4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</row>
    <row r="413" spans="59:74" x14ac:dyDescent="0.25">
      <c r="BG413" s="4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</row>
    <row r="414" spans="59:74" x14ac:dyDescent="0.25">
      <c r="BG414" s="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</row>
    <row r="415" spans="59:74" x14ac:dyDescent="0.25">
      <c r="BG415" s="4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</row>
    <row r="416" spans="59:74" x14ac:dyDescent="0.25">
      <c r="BG416" s="4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</row>
    <row r="417" spans="59:74" x14ac:dyDescent="0.25">
      <c r="BG417" s="4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</row>
    <row r="418" spans="59:74" x14ac:dyDescent="0.25">
      <c r="BG418" s="4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</row>
    <row r="419" spans="59:74" x14ac:dyDescent="0.25">
      <c r="BG419" s="4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</row>
    <row r="420" spans="59:74" x14ac:dyDescent="0.25">
      <c r="BG420" s="4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</row>
    <row r="421" spans="59:74" x14ac:dyDescent="0.25">
      <c r="BG421" s="4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</row>
    <row r="422" spans="59:74" x14ac:dyDescent="0.25">
      <c r="BG422" s="4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</row>
    <row r="423" spans="59:74" x14ac:dyDescent="0.25">
      <c r="BG423" s="4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</row>
    <row r="424" spans="59:74" x14ac:dyDescent="0.25">
      <c r="BG424" s="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</row>
    <row r="425" spans="59:74" x14ac:dyDescent="0.25">
      <c r="BG425" s="4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</row>
    <row r="426" spans="59:74" x14ac:dyDescent="0.25">
      <c r="BG426" s="4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</row>
    <row r="427" spans="59:74" x14ac:dyDescent="0.25">
      <c r="BG427" s="4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</row>
    <row r="428" spans="59:74" x14ac:dyDescent="0.25">
      <c r="BG428" s="4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</row>
    <row r="429" spans="59:74" x14ac:dyDescent="0.25">
      <c r="BG429" s="4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</row>
    <row r="430" spans="59:74" x14ac:dyDescent="0.25">
      <c r="BG430" s="4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</row>
    <row r="431" spans="59:74" x14ac:dyDescent="0.25">
      <c r="BG431" s="4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</row>
    <row r="432" spans="59:74" x14ac:dyDescent="0.25">
      <c r="BG432" s="4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</row>
    <row r="433" spans="59:74" x14ac:dyDescent="0.25">
      <c r="BG433" s="4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</row>
    <row r="434" spans="59:74" x14ac:dyDescent="0.25">
      <c r="BG434" s="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</row>
    <row r="435" spans="59:74" x14ac:dyDescent="0.25">
      <c r="BG435" s="4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</row>
    <row r="436" spans="59:74" x14ac:dyDescent="0.25">
      <c r="BG436" s="4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</row>
    <row r="437" spans="59:74" x14ac:dyDescent="0.25">
      <c r="BG437" s="4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</row>
    <row r="438" spans="59:74" x14ac:dyDescent="0.25">
      <c r="BG438" s="4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</row>
    <row r="439" spans="59:74" x14ac:dyDescent="0.25">
      <c r="BG439" s="4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</row>
    <row r="440" spans="59:74" x14ac:dyDescent="0.25">
      <c r="BG440" s="4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</row>
    <row r="441" spans="59:74" x14ac:dyDescent="0.25">
      <c r="BG441" s="4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</row>
    <row r="442" spans="59:74" x14ac:dyDescent="0.25">
      <c r="BG442" s="4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</row>
    <row r="443" spans="59:74" x14ac:dyDescent="0.25">
      <c r="BG443" s="4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</row>
    <row r="444" spans="59:74" x14ac:dyDescent="0.25">
      <c r="BG444" s="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</row>
    <row r="445" spans="59:74" x14ac:dyDescent="0.25">
      <c r="BG445" s="4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</row>
    <row r="446" spans="59:74" x14ac:dyDescent="0.25">
      <c r="BG446" s="4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</row>
    <row r="447" spans="59:74" x14ac:dyDescent="0.25">
      <c r="BG447" s="4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</row>
    <row r="448" spans="59:74" x14ac:dyDescent="0.25">
      <c r="BG448" s="4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</row>
    <row r="449" spans="59:74" x14ac:dyDescent="0.25">
      <c r="BG449" s="4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</row>
    <row r="450" spans="59:74" x14ac:dyDescent="0.25">
      <c r="BG450" s="4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</row>
    <row r="451" spans="59:74" x14ac:dyDescent="0.25">
      <c r="BG451" s="4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</row>
    <row r="452" spans="59:74" x14ac:dyDescent="0.25">
      <c r="BG452" s="4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</row>
    <row r="453" spans="59:74" x14ac:dyDescent="0.25">
      <c r="BG453" s="4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</row>
    <row r="454" spans="59:74" x14ac:dyDescent="0.25">
      <c r="BG454" s="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</row>
    <row r="455" spans="59:74" x14ac:dyDescent="0.25">
      <c r="BG455" s="4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</row>
    <row r="456" spans="59:74" x14ac:dyDescent="0.25">
      <c r="BG456" s="4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</row>
    <row r="457" spans="59:74" x14ac:dyDescent="0.25">
      <c r="BG457" s="4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</row>
    <row r="458" spans="59:74" x14ac:dyDescent="0.25">
      <c r="BG458" s="4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</row>
    <row r="459" spans="59:74" x14ac:dyDescent="0.25">
      <c r="BG459" s="4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</row>
    <row r="460" spans="59:74" x14ac:dyDescent="0.25">
      <c r="BG460" s="4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</row>
    <row r="461" spans="59:74" x14ac:dyDescent="0.25">
      <c r="BG461" s="4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</row>
    <row r="462" spans="59:74" x14ac:dyDescent="0.25">
      <c r="BG462" s="4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</row>
    <row r="463" spans="59:74" x14ac:dyDescent="0.25">
      <c r="BG463" s="4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</row>
    <row r="464" spans="59:74" x14ac:dyDescent="0.25">
      <c r="BG464" s="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</row>
    <row r="465" spans="59:74" x14ac:dyDescent="0.25">
      <c r="BG465" s="4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</row>
    <row r="466" spans="59:74" x14ac:dyDescent="0.25">
      <c r="BG466" s="4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</row>
    <row r="467" spans="59:74" x14ac:dyDescent="0.25">
      <c r="BG467" s="4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</row>
    <row r="468" spans="59:74" x14ac:dyDescent="0.25">
      <c r="BG468" s="4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</row>
    <row r="469" spans="59:74" x14ac:dyDescent="0.25">
      <c r="BG469" s="4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</row>
    <row r="470" spans="59:74" x14ac:dyDescent="0.25">
      <c r="BG470" s="4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</row>
    <row r="471" spans="59:74" x14ac:dyDescent="0.25">
      <c r="BG471" s="4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</row>
    <row r="472" spans="59:74" x14ac:dyDescent="0.25">
      <c r="BG472" s="4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</row>
    <row r="473" spans="59:74" x14ac:dyDescent="0.25">
      <c r="BG473" s="4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</row>
    <row r="474" spans="59:74" x14ac:dyDescent="0.25">
      <c r="BG474" s="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</row>
    <row r="475" spans="59:74" x14ac:dyDescent="0.25">
      <c r="BG475" s="4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</row>
    <row r="476" spans="59:74" x14ac:dyDescent="0.25">
      <c r="BG476" s="4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</row>
    <row r="477" spans="59:74" x14ac:dyDescent="0.25">
      <c r="BG477" s="4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</row>
    <row r="478" spans="59:74" x14ac:dyDescent="0.25">
      <c r="BG478" s="4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</row>
    <row r="479" spans="59:74" x14ac:dyDescent="0.25">
      <c r="BG479" s="4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</row>
    <row r="480" spans="59:74" x14ac:dyDescent="0.25">
      <c r="BG480" s="4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</row>
    <row r="481" spans="59:74" x14ac:dyDescent="0.25">
      <c r="BG481" s="4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</row>
    <row r="482" spans="59:74" x14ac:dyDescent="0.25">
      <c r="BG482" s="4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</row>
    <row r="483" spans="59:74" x14ac:dyDescent="0.25">
      <c r="BG483" s="4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</row>
    <row r="484" spans="59:74" x14ac:dyDescent="0.25">
      <c r="BG484" s="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</row>
    <row r="485" spans="59:74" x14ac:dyDescent="0.25">
      <c r="BG485" s="4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</row>
    <row r="486" spans="59:74" x14ac:dyDescent="0.25">
      <c r="BG486" s="4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</row>
    <row r="487" spans="59:74" x14ac:dyDescent="0.25">
      <c r="BG487" s="4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</row>
    <row r="488" spans="59:74" x14ac:dyDescent="0.25">
      <c r="BG488" s="4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</row>
    <row r="489" spans="59:74" x14ac:dyDescent="0.25">
      <c r="BG489" s="4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</row>
    <row r="490" spans="59:74" x14ac:dyDescent="0.25">
      <c r="BG490" s="4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</row>
    <row r="491" spans="59:74" x14ac:dyDescent="0.25">
      <c r="BG491" s="4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</row>
    <row r="492" spans="59:74" x14ac:dyDescent="0.25">
      <c r="BG492" s="4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</row>
    <row r="493" spans="59:74" x14ac:dyDescent="0.25">
      <c r="BG493" s="4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</row>
    <row r="494" spans="59:74" x14ac:dyDescent="0.25">
      <c r="BG494" s="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</row>
    <row r="495" spans="59:74" x14ac:dyDescent="0.25">
      <c r="BG495" s="4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</row>
    <row r="496" spans="59:74" x14ac:dyDescent="0.25">
      <c r="BG496" s="4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</row>
    <row r="497" spans="59:74" x14ac:dyDescent="0.25">
      <c r="BG497" s="4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</row>
    <row r="498" spans="59:74" x14ac:dyDescent="0.25">
      <c r="BG498" s="4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</row>
    <row r="499" spans="59:74" x14ac:dyDescent="0.25">
      <c r="BG499" s="4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</row>
    <row r="500" spans="59:74" x14ac:dyDescent="0.25">
      <c r="BG500" s="4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</row>
    <row r="501" spans="59:74" x14ac:dyDescent="0.25">
      <c r="BG501" s="4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</row>
    <row r="502" spans="59:74" x14ac:dyDescent="0.25">
      <c r="BG502" s="4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</row>
    <row r="503" spans="59:74" x14ac:dyDescent="0.25">
      <c r="BG503" s="4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</row>
    <row r="504" spans="59:74" x14ac:dyDescent="0.25">
      <c r="BG504" s="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</row>
    <row r="505" spans="59:74" x14ac:dyDescent="0.25">
      <c r="BG505" s="4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</row>
    <row r="506" spans="59:74" x14ac:dyDescent="0.25">
      <c r="BG506" s="4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</row>
    <row r="507" spans="59:74" x14ac:dyDescent="0.25">
      <c r="BG507" s="4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</row>
    <row r="508" spans="59:74" x14ac:dyDescent="0.25">
      <c r="BG508" s="4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</row>
    <row r="509" spans="59:74" x14ac:dyDescent="0.25">
      <c r="BG509" s="4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</row>
    <row r="510" spans="59:74" x14ac:dyDescent="0.25">
      <c r="BG510" s="4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</row>
    <row r="511" spans="59:74" x14ac:dyDescent="0.25">
      <c r="BG511" s="4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</row>
    <row r="512" spans="59:74" x14ac:dyDescent="0.25">
      <c r="BG512" s="4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</row>
    <row r="513" spans="59:74" x14ac:dyDescent="0.25">
      <c r="BG513" s="4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</row>
    <row r="514" spans="59:74" x14ac:dyDescent="0.25">
      <c r="BG514" s="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</row>
    <row r="515" spans="59:74" x14ac:dyDescent="0.25">
      <c r="BG515" s="4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</row>
    <row r="516" spans="59:74" x14ac:dyDescent="0.25">
      <c r="BG516" s="4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</row>
    <row r="517" spans="59:74" x14ac:dyDescent="0.25">
      <c r="BG517" s="4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</row>
    <row r="518" spans="59:74" x14ac:dyDescent="0.25">
      <c r="BG518" s="4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</row>
    <row r="519" spans="59:74" x14ac:dyDescent="0.25">
      <c r="BG519" s="4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</row>
    <row r="520" spans="59:74" x14ac:dyDescent="0.25">
      <c r="BG520" s="4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</row>
    <row r="521" spans="59:74" x14ac:dyDescent="0.25">
      <c r="BG521" s="4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</row>
    <row r="522" spans="59:74" x14ac:dyDescent="0.25">
      <c r="BG522" s="4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</row>
    <row r="523" spans="59:74" x14ac:dyDescent="0.25">
      <c r="BG523" s="4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</row>
    <row r="524" spans="59:74" x14ac:dyDescent="0.25">
      <c r="BG524" s="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</row>
    <row r="525" spans="59:74" x14ac:dyDescent="0.25">
      <c r="BG525" s="4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</row>
    <row r="526" spans="59:74" x14ac:dyDescent="0.25">
      <c r="BG526" s="4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</row>
    <row r="527" spans="59:74" x14ac:dyDescent="0.25">
      <c r="BG527" s="4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</row>
    <row r="528" spans="59:74" x14ac:dyDescent="0.25">
      <c r="BG528" s="4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</row>
    <row r="529" spans="59:74" x14ac:dyDescent="0.25">
      <c r="BG529" s="4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</row>
    <row r="530" spans="59:74" x14ac:dyDescent="0.25">
      <c r="BG530" s="4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</row>
    <row r="531" spans="59:74" x14ac:dyDescent="0.25">
      <c r="BG531" s="4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</row>
    <row r="532" spans="59:74" x14ac:dyDescent="0.25">
      <c r="BG532" s="4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</row>
    <row r="533" spans="59:74" x14ac:dyDescent="0.25">
      <c r="BG533" s="4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</row>
    <row r="534" spans="59:74" x14ac:dyDescent="0.25">
      <c r="BG534" s="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</row>
    <row r="535" spans="59:74" x14ac:dyDescent="0.25">
      <c r="BG535" s="4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</row>
    <row r="536" spans="59:74" x14ac:dyDescent="0.25">
      <c r="BG536" s="4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</row>
    <row r="537" spans="59:74" x14ac:dyDescent="0.25">
      <c r="BG537" s="4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</row>
    <row r="538" spans="59:74" x14ac:dyDescent="0.25">
      <c r="BG538" s="4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</row>
    <row r="539" spans="59:74" x14ac:dyDescent="0.25">
      <c r="BG539" s="4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</row>
    <row r="540" spans="59:74" x14ac:dyDescent="0.25">
      <c r="BG540" s="4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</row>
    <row r="541" spans="59:74" x14ac:dyDescent="0.25">
      <c r="BG541" s="4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</row>
    <row r="542" spans="59:74" x14ac:dyDescent="0.25">
      <c r="BG542" s="4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</row>
    <row r="543" spans="59:74" x14ac:dyDescent="0.25">
      <c r="BG543" s="4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</row>
    <row r="544" spans="59:74" x14ac:dyDescent="0.25">
      <c r="BG544" s="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</row>
    <row r="545" spans="59:74" x14ac:dyDescent="0.25">
      <c r="BG545" s="4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</row>
    <row r="546" spans="59:74" x14ac:dyDescent="0.25">
      <c r="BG546" s="4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</row>
    <row r="547" spans="59:74" x14ac:dyDescent="0.25">
      <c r="BG547" s="4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</row>
    <row r="548" spans="59:74" x14ac:dyDescent="0.25">
      <c r="BG548" s="4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</row>
    <row r="549" spans="59:74" x14ac:dyDescent="0.25">
      <c r="BG549" s="4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</row>
    <row r="550" spans="59:74" x14ac:dyDescent="0.25">
      <c r="BG550" s="4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</row>
    <row r="551" spans="59:74" x14ac:dyDescent="0.25">
      <c r="BG551" s="4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</row>
    <row r="552" spans="59:74" x14ac:dyDescent="0.25">
      <c r="BG552" s="4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</row>
    <row r="553" spans="59:74" x14ac:dyDescent="0.25">
      <c r="BG553" s="4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</row>
    <row r="554" spans="59:74" x14ac:dyDescent="0.25">
      <c r="BG554" s="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</row>
    <row r="555" spans="59:74" x14ac:dyDescent="0.25">
      <c r="BG555" s="4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</row>
    <row r="556" spans="59:74" x14ac:dyDescent="0.25">
      <c r="BG556" s="4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</row>
    <row r="557" spans="59:74" x14ac:dyDescent="0.25">
      <c r="BG557" s="4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</row>
    <row r="558" spans="59:74" x14ac:dyDescent="0.25">
      <c r="BG558" s="4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</row>
    <row r="559" spans="59:74" x14ac:dyDescent="0.25">
      <c r="BG559" s="4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</row>
    <row r="560" spans="59:74" x14ac:dyDescent="0.25">
      <c r="BG560" s="4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</row>
    <row r="561" spans="59:74" x14ac:dyDescent="0.25">
      <c r="BG561" s="4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</row>
    <row r="562" spans="59:74" x14ac:dyDescent="0.25">
      <c r="BG562" s="4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</row>
    <row r="563" spans="59:74" x14ac:dyDescent="0.25">
      <c r="BG563" s="4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</row>
    <row r="564" spans="59:74" x14ac:dyDescent="0.25">
      <c r="BG564" s="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</row>
    <row r="565" spans="59:74" x14ac:dyDescent="0.25">
      <c r="BG565" s="4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</row>
    <row r="566" spans="59:74" x14ac:dyDescent="0.25">
      <c r="BG566" s="4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</row>
    <row r="567" spans="59:74" x14ac:dyDescent="0.25">
      <c r="BG567" s="4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</row>
    <row r="568" spans="59:74" x14ac:dyDescent="0.25">
      <c r="BG568" s="4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</row>
    <row r="569" spans="59:74" x14ac:dyDescent="0.25">
      <c r="BG569" s="4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</row>
    <row r="570" spans="59:74" x14ac:dyDescent="0.25">
      <c r="BG570" s="4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</row>
    <row r="571" spans="59:74" x14ac:dyDescent="0.25">
      <c r="BG571" s="4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</row>
    <row r="572" spans="59:74" x14ac:dyDescent="0.25">
      <c r="BG572" s="4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</row>
    <row r="573" spans="59:74" x14ac:dyDescent="0.25">
      <c r="BG573" s="4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</row>
    <row r="574" spans="59:74" x14ac:dyDescent="0.25">
      <c r="BG574" s="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</row>
    <row r="575" spans="59:74" x14ac:dyDescent="0.25">
      <c r="BG575" s="4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</row>
    <row r="576" spans="59:74" x14ac:dyDescent="0.25">
      <c r="BG576" s="4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</row>
    <row r="577" spans="59:74" x14ac:dyDescent="0.25">
      <c r="BG577" s="4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</row>
    <row r="578" spans="59:74" x14ac:dyDescent="0.25">
      <c r="BG578" s="4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</row>
    <row r="579" spans="59:74" x14ac:dyDescent="0.25">
      <c r="BG579" s="4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</row>
    <row r="580" spans="59:74" x14ac:dyDescent="0.25">
      <c r="BG580" s="4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</row>
    <row r="581" spans="59:74" x14ac:dyDescent="0.25">
      <c r="BG581" s="4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</row>
    <row r="582" spans="59:74" x14ac:dyDescent="0.25">
      <c r="BG582" s="4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</row>
    <row r="583" spans="59:74" x14ac:dyDescent="0.25">
      <c r="BG583" s="4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</row>
    <row r="584" spans="59:74" x14ac:dyDescent="0.25">
      <c r="BG584" s="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</row>
    <row r="585" spans="59:74" x14ac:dyDescent="0.25">
      <c r="BG585" s="4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</row>
    <row r="586" spans="59:74" x14ac:dyDescent="0.25">
      <c r="BG586" s="4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</row>
    <row r="587" spans="59:74" x14ac:dyDescent="0.25">
      <c r="BG587" s="4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</row>
    <row r="588" spans="59:74" x14ac:dyDescent="0.25">
      <c r="BG588" s="4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</row>
    <row r="589" spans="59:74" x14ac:dyDescent="0.25">
      <c r="BG589" s="4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</row>
    <row r="590" spans="59:74" x14ac:dyDescent="0.25">
      <c r="BG590" s="4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</row>
    <row r="591" spans="59:74" x14ac:dyDescent="0.25">
      <c r="BG591" s="4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</row>
    <row r="592" spans="59:74" x14ac:dyDescent="0.25">
      <c r="BG592" s="4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</row>
    <row r="593" spans="59:74" x14ac:dyDescent="0.25">
      <c r="BG593" s="4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</row>
    <row r="594" spans="59:74" x14ac:dyDescent="0.25">
      <c r="BG594" s="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</row>
    <row r="595" spans="59:74" x14ac:dyDescent="0.25">
      <c r="BG595" s="4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</row>
    <row r="596" spans="59:74" x14ac:dyDescent="0.25">
      <c r="BG596" s="4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</row>
    <row r="597" spans="59:74" x14ac:dyDescent="0.25">
      <c r="BG597" s="4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</row>
    <row r="598" spans="59:74" x14ac:dyDescent="0.25">
      <c r="BG598" s="4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</row>
    <row r="599" spans="59:74" x14ac:dyDescent="0.25">
      <c r="BG599" s="4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</row>
    <row r="600" spans="59:74" x14ac:dyDescent="0.25">
      <c r="BG600" s="4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</row>
    <row r="601" spans="59:74" x14ac:dyDescent="0.25">
      <c r="BG601" s="4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</row>
    <row r="602" spans="59:74" x14ac:dyDescent="0.25">
      <c r="BG602" s="4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</row>
    <row r="603" spans="59:74" x14ac:dyDescent="0.25">
      <c r="BG603" s="4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</row>
    <row r="604" spans="59:74" x14ac:dyDescent="0.25">
      <c r="BG604" s="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</row>
    <row r="605" spans="59:74" x14ac:dyDescent="0.25">
      <c r="BG605" s="4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</row>
    <row r="606" spans="59:74" x14ac:dyDescent="0.25">
      <c r="BG606" s="4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</row>
    <row r="607" spans="59:74" x14ac:dyDescent="0.25">
      <c r="BG607" s="4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</row>
    <row r="608" spans="59:74" x14ac:dyDescent="0.25">
      <c r="BG608" s="4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</row>
    <row r="609" spans="59:74" x14ac:dyDescent="0.25">
      <c r="BG609" s="4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</row>
    <row r="610" spans="59:74" x14ac:dyDescent="0.25">
      <c r="BG610" s="4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</row>
    <row r="611" spans="59:74" x14ac:dyDescent="0.25">
      <c r="BG611" s="4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</row>
    <row r="612" spans="59:74" x14ac:dyDescent="0.25">
      <c r="BG612" s="4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</row>
    <row r="613" spans="59:74" x14ac:dyDescent="0.25">
      <c r="BG613" s="4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</row>
    <row r="614" spans="59:74" x14ac:dyDescent="0.25">
      <c r="BG614" s="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</row>
    <row r="615" spans="59:74" x14ac:dyDescent="0.25">
      <c r="BG615" s="4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</row>
    <row r="616" spans="59:74" x14ac:dyDescent="0.25">
      <c r="BG616" s="4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</row>
    <row r="617" spans="59:74" x14ac:dyDescent="0.25">
      <c r="BG617" s="4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</row>
    <row r="618" spans="59:74" x14ac:dyDescent="0.25">
      <c r="BG618" s="4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B1:AZ515"/>
  <sheetViews>
    <sheetView workbookViewId="0">
      <selection activeCell="Q9" sqref="Q9"/>
    </sheetView>
  </sheetViews>
  <sheetFormatPr defaultRowHeight="15.75" x14ac:dyDescent="0.25"/>
  <cols>
    <col min="8" max="8" width="10.625" bestFit="1" customWidth="1"/>
    <col min="16" max="16" width="9.875" bestFit="1" customWidth="1"/>
    <col min="29" max="29" width="9.875" bestFit="1" customWidth="1"/>
    <col min="42" max="42" width="9.875" bestFit="1" customWidth="1"/>
  </cols>
  <sheetData>
    <row r="1" spans="14:52" x14ac:dyDescent="0.25">
      <c r="N1">
        <v>66</v>
      </c>
      <c r="P1" t="s">
        <v>179</v>
      </c>
      <c r="AC1" t="s">
        <v>178</v>
      </c>
      <c r="AP1">
        <f t="array" ref="AP1:AZ515">'FX Fwds'!A:K</f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</row>
    <row r="2" spans="14:52" x14ac:dyDescent="0.25">
      <c r="P2" t="str">
        <f>AC2</f>
        <v>CNHRUB</v>
      </c>
      <c r="Q2" t="str">
        <f t="shared" ref="Q2" si="0">AD2</f>
        <v>Spot</v>
      </c>
      <c r="R2" t="str">
        <f t="shared" ref="R2" si="1">AE2</f>
        <v>1M</v>
      </c>
      <c r="S2" t="str">
        <f t="shared" ref="S2" si="2">AF2</f>
        <v>3M</v>
      </c>
      <c r="T2" t="str">
        <f t="shared" ref="T2" si="3">AG2</f>
        <v>6M</v>
      </c>
      <c r="U2" t="str">
        <f t="shared" ref="U2" si="4">AH2</f>
        <v>9M</v>
      </c>
      <c r="V2" t="str">
        <f t="shared" ref="V2" si="5">AI2</f>
        <v>1Y</v>
      </c>
      <c r="W2" t="str">
        <f t="shared" ref="W2" si="6">AJ2</f>
        <v>2Y</v>
      </c>
      <c r="X2" t="str">
        <f t="shared" ref="X2" si="7">AK2</f>
        <v>3Y</v>
      </c>
      <c r="Y2" t="str">
        <f t="shared" ref="Y2" si="8">AL2</f>
        <v>4Y</v>
      </c>
      <c r="Z2" t="str">
        <f t="shared" ref="Z2" si="9">AM2</f>
        <v>5Y</v>
      </c>
      <c r="AC2" t="str">
        <f>AP2</f>
        <v>CNHRUB</v>
      </c>
      <c r="AD2" t="str">
        <f t="shared" ref="AD2:AJ2" si="10">AQ2</f>
        <v>Spot</v>
      </c>
      <c r="AE2" t="str">
        <f t="shared" si="10"/>
        <v>1M</v>
      </c>
      <c r="AF2" t="str">
        <f t="shared" si="10"/>
        <v>3M</v>
      </c>
      <c r="AG2" t="str">
        <f t="shared" si="10"/>
        <v>6M</v>
      </c>
      <c r="AH2" t="str">
        <f t="shared" si="10"/>
        <v>9M</v>
      </c>
      <c r="AI2" t="str">
        <f t="shared" si="10"/>
        <v>1Y</v>
      </c>
      <c r="AJ2" t="str">
        <f t="shared" si="10"/>
        <v>2Y</v>
      </c>
      <c r="AK2" t="str">
        <f t="shared" ref="AK2" si="11">AX2</f>
        <v>3Y</v>
      </c>
      <c r="AL2" t="str">
        <f t="shared" ref="AL2" si="12">AY2</f>
        <v>4Y</v>
      </c>
      <c r="AM2" t="str">
        <f t="shared" ref="AM2" si="13">AZ2</f>
        <v>5Y</v>
      </c>
      <c r="AP2" t="str">
        <v>CNHRUB</v>
      </c>
      <c r="AQ2" t="str">
        <v>Spot</v>
      </c>
      <c r="AR2" t="str">
        <v>1M</v>
      </c>
      <c r="AS2" t="str">
        <v>3M</v>
      </c>
      <c r="AT2" t="str">
        <v>6M</v>
      </c>
      <c r="AU2" t="str">
        <v>9M</v>
      </c>
      <c r="AV2" t="str">
        <v>1Y</v>
      </c>
      <c r="AW2" t="str">
        <v>2Y</v>
      </c>
      <c r="AX2" t="str">
        <v>3Y</v>
      </c>
      <c r="AY2" t="str">
        <v>4Y</v>
      </c>
      <c r="AZ2" t="str">
        <v>5Y</v>
      </c>
    </row>
    <row r="3" spans="14:52" x14ac:dyDescent="0.25">
      <c r="P3" s="4">
        <f>AC3</f>
        <v>45107</v>
      </c>
      <c r="Q3" s="11">
        <f t="array" aca="1" ref="Q3" ca="1">_xlfn.STDEV.S(OFFSET(AD3,0,0,$N$1,))*SQRT(252)</f>
        <v>0.14833804446014223</v>
      </c>
      <c r="R3" s="11">
        <f t="array" aca="1" ref="R3" ca="1">_xlfn.STDEV.S(OFFSET(AE3,0,0,$N$1,))*SQRT(252)</f>
        <v>0.14896581588035493</v>
      </c>
      <c r="S3" s="11">
        <f t="array" aca="1" ref="S3" ca="1">_xlfn.STDEV.S(OFFSET(AF3,0,0,$N$1,))*SQRT(252)</f>
        <v>0.15014342795033889</v>
      </c>
      <c r="T3" s="11">
        <f t="array" aca="1" ref="T3" ca="1">_xlfn.STDEV.S(OFFSET(AG3,0,0,$N$1,))*SQRT(252)</f>
        <v>0.15128271626639492</v>
      </c>
      <c r="U3" s="11">
        <f t="array" aca="1" ref="U3" ca="1">_xlfn.STDEV.S(OFFSET(AH3,0,0,$N$1,))*SQRT(252)</f>
        <v>0.15152432011112946</v>
      </c>
      <c r="V3" s="11">
        <f t="array" aca="1" ref="V3" ca="1">_xlfn.STDEV.S(OFFSET(AI3,0,0,$N$1,))*SQRT(252)</f>
        <v>0.15291305204518765</v>
      </c>
      <c r="W3" s="11">
        <f t="array" aca="1" ref="W3" ca="1">_xlfn.STDEV.S(OFFSET(AJ3,0,0,$N$1,))*SQRT(252)</f>
        <v>0.15693000356336675</v>
      </c>
      <c r="X3" s="11">
        <f t="array" aca="1" ref="X3" ca="1">_xlfn.STDEV.S(OFFSET(AK3,0,0,$N$1,))*SQRT(252)</f>
        <v>0.15311708021124296</v>
      </c>
      <c r="Y3" s="11">
        <f t="array" aca="1" ref="Y3" ca="1">_xlfn.STDEV.S(OFFSET(AL3,0,0,$N$1,))*SQRT(252)</f>
        <v>0.16121314254673547</v>
      </c>
      <c r="Z3" s="11">
        <f t="array" aca="1" ref="Z3" ca="1">_xlfn.STDEV.S(OFFSET(AM3,0,0,$N$1,))*SQRT(252)</f>
        <v>0.17706819479088232</v>
      </c>
      <c r="AC3" s="4">
        <f>AP3</f>
        <v>45107</v>
      </c>
      <c r="AD3" s="11">
        <f>IF(AQ4=0, "",LN(AQ3/AQ4))</f>
        <v>4.6413261312324906E-2</v>
      </c>
      <c r="AE3">
        <f t="shared" ref="AE3:AM3" si="14">IF(AR4=0, "",LN(AR3/AR4))</f>
        <v>4.6575017640639919E-2</v>
      </c>
      <c r="AF3">
        <f t="shared" si="14"/>
        <v>4.7294053271958375E-2</v>
      </c>
      <c r="AG3">
        <f t="shared" si="14"/>
        <v>4.6867213515054275E-2</v>
      </c>
      <c r="AH3">
        <f t="shared" si="14"/>
        <v>4.6974125353651308E-2</v>
      </c>
      <c r="AI3">
        <f t="shared" si="14"/>
        <v>4.8682661636004196E-2</v>
      </c>
      <c r="AJ3">
        <f t="shared" si="14"/>
        <v>4.7699767009101293E-2</v>
      </c>
      <c r="AK3">
        <f t="shared" si="14"/>
        <v>3.6653395854019624E-2</v>
      </c>
      <c r="AL3">
        <f t="shared" si="14"/>
        <v>3.308440452035688E-2</v>
      </c>
      <c r="AM3">
        <f t="shared" si="14"/>
        <v>3.094438683894209E-2</v>
      </c>
      <c r="AP3" s="4">
        <v>45107</v>
      </c>
      <c r="AQ3">
        <v>12.3313951</v>
      </c>
      <c r="AR3">
        <v>12.436673859618388</v>
      </c>
      <c r="AS3">
        <v>12.566760538789008</v>
      </c>
      <c r="AT3">
        <v>12.707534112499367</v>
      </c>
      <c r="AU3">
        <v>12.834397136294301</v>
      </c>
      <c r="AV3">
        <v>12.870524179325956</v>
      </c>
      <c r="AW3">
        <v>13.427743750785512</v>
      </c>
      <c r="AX3">
        <v>13.985037361090253</v>
      </c>
      <c r="AY3">
        <v>14.674362378049898</v>
      </c>
      <c r="AZ3">
        <v>15.372096780537253</v>
      </c>
    </row>
    <row r="4" spans="14:52" x14ac:dyDescent="0.25">
      <c r="P4" s="4">
        <f t="shared" ref="P4:P67" si="15">AC4</f>
        <v>45104</v>
      </c>
      <c r="Q4" s="11">
        <f t="array" aca="1" ref="Q4" ca="1">_xlfn.STDEV.S(OFFSET(AD4,0,0,$N$1,))*SQRT(252)</f>
        <v>0.11975841972082098</v>
      </c>
      <c r="R4" s="11">
        <f t="array" aca="1" ref="R4" ca="1">_xlfn.STDEV.S(OFFSET(AE4,0,0,$N$1,))*SQRT(252)</f>
        <v>0.12029399118798528</v>
      </c>
      <c r="S4" s="11">
        <f t="array" aca="1" ref="S4" ca="1">_xlfn.STDEV.S(OFFSET(AF4,0,0,$N$1,))*SQRT(252)</f>
        <v>0.12074506568405827</v>
      </c>
      <c r="T4" s="11">
        <f t="array" aca="1" ref="T4" ca="1">_xlfn.STDEV.S(OFFSET(AG4,0,0,$N$1,))*SQRT(252)</f>
        <v>0.12288365450825875</v>
      </c>
      <c r="U4" s="11">
        <f t="array" aca="1" ref="U4" ca="1">_xlfn.STDEV.S(OFFSET(AH4,0,0,$N$1,))*SQRT(252)</f>
        <v>0.12293820784123351</v>
      </c>
      <c r="V4" s="11">
        <f t="array" aca="1" ref="V4" ca="1">_xlfn.STDEV.S(OFFSET(AI4,0,0,$N$1,))*SQRT(252)</f>
        <v>0.12163362647510013</v>
      </c>
      <c r="W4" s="11">
        <f t="array" aca="1" ref="W4" ca="1">_xlfn.STDEV.S(OFFSET(AJ4,0,0,$N$1,))*SQRT(252)</f>
        <v>0.12774042112236619</v>
      </c>
      <c r="X4" s="11">
        <f t="array" aca="1" ref="X4" ca="1">_xlfn.STDEV.S(OFFSET(AK4,0,0,$N$1,))*SQRT(252)</f>
        <v>0.13642742063246122</v>
      </c>
      <c r="Y4" s="11">
        <f t="array" aca="1" ref="Y4" ca="1">_xlfn.STDEV.S(OFFSET(AL4,0,0,$N$1,))*SQRT(252)</f>
        <v>0.1485869552212345</v>
      </c>
      <c r="Z4" s="11">
        <f t="array" aca="1" ref="Z4" ca="1">_xlfn.STDEV.S(OFFSET(AM4,0,0,$N$1,))*SQRT(252)</f>
        <v>0.16742216223836587</v>
      </c>
      <c r="AC4" s="4">
        <f t="shared" ref="AC4:AC67" si="16">AP4</f>
        <v>45104</v>
      </c>
      <c r="AD4" s="11">
        <f t="shared" ref="AD4:AD67" si="17">IF(AQ5=0, "",LN(AQ4/AQ5))</f>
        <v>3.8308492742883146E-3</v>
      </c>
      <c r="AE4">
        <f t="shared" ref="AE4:AE67" si="18">IF(AR5=0, "",LN(AR4/AR5))</f>
        <v>3.6832522728894286E-3</v>
      </c>
      <c r="AF4">
        <f t="shared" ref="AF4:AF67" si="19">IF(AS5=0, "",LN(AS4/AS5))</f>
        <v>3.3548373710368274E-3</v>
      </c>
      <c r="AG4">
        <f t="shared" ref="AG4:AG67" si="20">IF(AT5=0, "",LN(AT4/AT5))</f>
        <v>2.9353618730398861E-3</v>
      </c>
      <c r="AH4">
        <f t="shared" ref="AH4:AH67" si="21">IF(AU5=0, "",LN(AU4/AU5))</f>
        <v>2.560157916311318E-3</v>
      </c>
      <c r="AI4">
        <f t="shared" ref="AI4:AI67" si="22">IF(AV5=0, "",LN(AV4/AV5))</f>
        <v>3.7910189683270827E-3</v>
      </c>
      <c r="AJ4">
        <f t="shared" ref="AJ4:AJ67" si="23">IF(AW5=0, "",LN(AW4/AW5))</f>
        <v>5.5840390144633037E-3</v>
      </c>
      <c r="AK4">
        <f t="shared" ref="AK4:AK67" si="24">IF(AX5=0, "",LN(AX4/AX5))</f>
        <v>6.3778822318877508E-3</v>
      </c>
      <c r="AL4">
        <f t="shared" ref="AL4:AL67" si="25">IF(AY5=0, "",LN(AY4/AY5))</f>
        <v>6.6875707722037128E-3</v>
      </c>
      <c r="AM4">
        <f t="shared" ref="AM4:AM67" si="26">IF(AZ5=0, "",LN(AZ4/AZ5))</f>
        <v>5.3161405168755315E-3</v>
      </c>
      <c r="AP4" s="4">
        <v>45104</v>
      </c>
      <c r="AQ4">
        <v>11.772133800000001</v>
      </c>
      <c r="AR4">
        <v>11.870717571130839</v>
      </c>
      <c r="AS4">
        <v>11.986262740556315</v>
      </c>
      <c r="AT4">
        <v>12.125708174454319</v>
      </c>
      <c r="AU4">
        <v>12.24545340608549</v>
      </c>
      <c r="AV4">
        <v>12.258959873957567</v>
      </c>
      <c r="AW4">
        <v>12.802279342769872</v>
      </c>
      <c r="AX4">
        <v>13.481718766751305</v>
      </c>
      <c r="AY4">
        <v>14.19681311237319</v>
      </c>
      <c r="AZ4">
        <v>14.903701154577323</v>
      </c>
    </row>
    <row r="5" spans="14:52" x14ac:dyDescent="0.25">
      <c r="P5" s="4">
        <f t="shared" si="15"/>
        <v>45103</v>
      </c>
      <c r="Q5" s="11">
        <f t="array" aca="1" ref="Q5" ca="1">_xlfn.STDEV.S(OFFSET(AD5,0,0,$N$1,))*SQRT(252)</f>
        <v>0.1203744483496175</v>
      </c>
      <c r="R5" s="11">
        <f t="array" aca="1" ref="R5" ca="1">_xlfn.STDEV.S(OFFSET(AE5,0,0,$N$1,))*SQRT(252)</f>
        <v>0.12101347122645451</v>
      </c>
      <c r="S5" s="11">
        <f t="array" aca="1" ref="S5" ca="1">_xlfn.STDEV.S(OFFSET(AF5,0,0,$N$1,))*SQRT(252)</f>
        <v>0.12147205839740348</v>
      </c>
      <c r="T5" s="11">
        <f t="array" aca="1" ref="T5" ca="1">_xlfn.STDEV.S(OFFSET(AG5,0,0,$N$1,))*SQRT(252)</f>
        <v>0.12345115166082143</v>
      </c>
      <c r="U5" s="11">
        <f t="array" aca="1" ref="U5" ca="1">_xlfn.STDEV.S(OFFSET(AH5,0,0,$N$1,))*SQRT(252)</f>
        <v>0.12356701418307302</v>
      </c>
      <c r="V5" s="11">
        <f t="array" aca="1" ref="V5" ca="1">_xlfn.STDEV.S(OFFSET(AI5,0,0,$N$1,))*SQRT(252)</f>
        <v>0.12237688918155254</v>
      </c>
      <c r="W5" s="11">
        <f t="array" aca="1" ref="W5" ca="1">_xlfn.STDEV.S(OFFSET(AJ5,0,0,$N$1,))*SQRT(252)</f>
        <v>0.12875696797028152</v>
      </c>
      <c r="X5" s="11">
        <f t="array" aca="1" ref="X5" ca="1">_xlfn.STDEV.S(OFFSET(AK5,0,0,$N$1,))*SQRT(252)</f>
        <v>0.13725595672598737</v>
      </c>
      <c r="Y5" s="11">
        <f t="array" aca="1" ref="Y5" ca="1">_xlfn.STDEV.S(OFFSET(AL5,0,0,$N$1,))*SQRT(252)</f>
        <v>0.14999168321486259</v>
      </c>
      <c r="Z5" s="11">
        <f t="array" aca="1" ref="Z5" ca="1">_xlfn.STDEV.S(OFFSET(AM5,0,0,$N$1,))*SQRT(252)</f>
        <v>0.16935943690917304</v>
      </c>
      <c r="AC5" s="4">
        <f t="shared" si="16"/>
        <v>45103</v>
      </c>
      <c r="AD5" s="11">
        <f t="shared" si="17"/>
        <v>2.3630704155167916E-3</v>
      </c>
      <c r="AE5">
        <f t="shared" si="18"/>
        <v>1.9209420217155362E-3</v>
      </c>
      <c r="AF5">
        <f t="shared" si="19"/>
        <v>1.941027129433214E-3</v>
      </c>
      <c r="AG5">
        <f t="shared" si="20"/>
        <v>1.1493391994164262E-3</v>
      </c>
      <c r="AH5">
        <f t="shared" si="21"/>
        <v>6.985765324795942E-5</v>
      </c>
      <c r="AI5">
        <f t="shared" si="22"/>
        <v>1.7168635715465567E-3</v>
      </c>
      <c r="AJ5">
        <f t="shared" si="23"/>
        <v>2.7986085600866673E-3</v>
      </c>
      <c r="AK5">
        <f t="shared" si="24"/>
        <v>4.4551875407865451E-3</v>
      </c>
      <c r="AL5">
        <f t="shared" si="25"/>
        <v>4.8980883063628571E-3</v>
      </c>
      <c r="AM5">
        <f t="shared" si="26"/>
        <v>5.1509593539512009E-3</v>
      </c>
      <c r="AP5" s="4">
        <v>45103</v>
      </c>
      <c r="AQ5">
        <v>11.7271228</v>
      </c>
      <c r="AR5">
        <v>11.827075146025889</v>
      </c>
      <c r="AS5">
        <v>11.946118155304701</v>
      </c>
      <c r="AT5">
        <v>12.090167021587522</v>
      </c>
      <c r="AU5">
        <v>12.214143208236171</v>
      </c>
      <c r="AV5">
        <v>12.212573905141495</v>
      </c>
      <c r="AW5">
        <v>12.730990141528181</v>
      </c>
      <c r="AX5">
        <v>13.396007570672863</v>
      </c>
      <c r="AY5">
        <v>14.1021876797488</v>
      </c>
      <c r="AZ5">
        <v>14.824681211678881</v>
      </c>
    </row>
    <row r="6" spans="14:52" x14ac:dyDescent="0.25">
      <c r="P6" s="4">
        <f t="shared" si="15"/>
        <v>45100</v>
      </c>
      <c r="Q6" s="11">
        <f t="array" aca="1" ref="Q6" ca="1">_xlfn.STDEV.S(OFFSET(AD6,0,0,$N$1,))*SQRT(252)</f>
        <v>0.12065093973988288</v>
      </c>
      <c r="R6" s="11">
        <f t="array" aca="1" ref="R6" ca="1">_xlfn.STDEV.S(OFFSET(AE6,0,0,$N$1,))*SQRT(252)</f>
        <v>0.12132942522205797</v>
      </c>
      <c r="S6" s="11">
        <f t="array" aca="1" ref="S6" ca="1">_xlfn.STDEV.S(OFFSET(AF6,0,0,$N$1,))*SQRT(252)</f>
        <v>0.12178149889292329</v>
      </c>
      <c r="T6" s="11">
        <f t="array" aca="1" ref="T6" ca="1">_xlfn.STDEV.S(OFFSET(AG6,0,0,$N$1,))*SQRT(252)</f>
        <v>0.12369725516432764</v>
      </c>
      <c r="U6" s="11">
        <f t="array" aca="1" ref="U6" ca="1">_xlfn.STDEV.S(OFFSET(AH6,0,0,$N$1,))*SQRT(252)</f>
        <v>0.12376440493803585</v>
      </c>
      <c r="V6" s="11">
        <f t="array" aca="1" ref="V6" ca="1">_xlfn.STDEV.S(OFFSET(AI6,0,0,$N$1,))*SQRT(252)</f>
        <v>0.12245268385733155</v>
      </c>
      <c r="W6" s="11">
        <f t="array" aca="1" ref="W6" ca="1">_xlfn.STDEV.S(OFFSET(AJ6,0,0,$N$1,))*SQRT(252)</f>
        <v>0.12870942770797</v>
      </c>
      <c r="X6" s="11">
        <f t="array" aca="1" ref="X6" ca="1">_xlfn.STDEV.S(OFFSET(AK6,0,0,$N$1,))*SQRT(252)</f>
        <v>0.13708313451450935</v>
      </c>
      <c r="Y6" s="11">
        <f t="array" aca="1" ref="Y6" ca="1">_xlfn.STDEV.S(OFFSET(AL6,0,0,$N$1,))*SQRT(252)</f>
        <v>0.14974860559019584</v>
      </c>
      <c r="Z6" s="11">
        <f t="array" aca="1" ref="Z6" ca="1">_xlfn.STDEV.S(OFFSET(AM6,0,0,$N$1,))*SQRT(252)</f>
        <v>0.16910553381394877</v>
      </c>
      <c r="AC6" s="4">
        <f t="shared" si="16"/>
        <v>45100</v>
      </c>
      <c r="AD6" s="11">
        <f t="shared" si="17"/>
        <v>3.7742671341027705E-3</v>
      </c>
      <c r="AE6">
        <f t="shared" si="18"/>
        <v>4.6477432896249466E-3</v>
      </c>
      <c r="AF6">
        <f t="shared" si="19"/>
        <v>4.1431708869079783E-3</v>
      </c>
      <c r="AG6">
        <f t="shared" si="20"/>
        <v>4.2898865446199036E-3</v>
      </c>
      <c r="AH6">
        <f t="shared" si="21"/>
        <v>4.1745334279144966E-3</v>
      </c>
      <c r="AI6">
        <f t="shared" si="22"/>
        <v>4.2883575398102482E-3</v>
      </c>
      <c r="AJ6">
        <f t="shared" si="23"/>
        <v>4.2312997790398821E-3</v>
      </c>
      <c r="AK6">
        <f t="shared" si="24"/>
        <v>3.7884735742743864E-3</v>
      </c>
      <c r="AL6">
        <f t="shared" si="25"/>
        <v>3.3126405509131354E-3</v>
      </c>
      <c r="AM6">
        <f t="shared" si="26"/>
        <v>4.0240875110064073E-3</v>
      </c>
      <c r="AP6" s="4">
        <v>45100</v>
      </c>
      <c r="AQ6">
        <v>11.699443499999999</v>
      </c>
      <c r="AR6">
        <v>11.804377827479847</v>
      </c>
      <c r="AS6">
        <v>11.922952905336254</v>
      </c>
      <c r="AT6">
        <v>12.076279301081687</v>
      </c>
      <c r="AU6">
        <v>12.213289986657585</v>
      </c>
      <c r="AV6">
        <v>12.191624570609481</v>
      </c>
      <c r="AW6">
        <v>12.695410892956538</v>
      </c>
      <c r="AX6">
        <v>13.33645859407445</v>
      </c>
      <c r="AY6">
        <v>14.033282808013292</v>
      </c>
      <c r="AZ6">
        <v>14.748516211136401</v>
      </c>
    </row>
    <row r="7" spans="14:52" x14ac:dyDescent="0.25">
      <c r="P7" s="4">
        <f t="shared" si="15"/>
        <v>45099</v>
      </c>
      <c r="Q7" s="11">
        <f t="array" aca="1" ref="Q7" ca="1">_xlfn.STDEV.S(OFFSET(AD7,0,0,$N$1,))*SQRT(252)</f>
        <v>0.12054046573354875</v>
      </c>
      <c r="R7" s="11">
        <f t="array" aca="1" ref="R7" ca="1">_xlfn.STDEV.S(OFFSET(AE7,0,0,$N$1,))*SQRT(252)</f>
        <v>0.12113143787116926</v>
      </c>
      <c r="S7" s="11">
        <f t="array" aca="1" ref="S7" ca="1">_xlfn.STDEV.S(OFFSET(AF7,0,0,$N$1,))*SQRT(252)</f>
        <v>0.12164752320562647</v>
      </c>
      <c r="T7" s="11">
        <f t="array" aca="1" ref="T7" ca="1">_xlfn.STDEV.S(OFFSET(AG7,0,0,$N$1,))*SQRT(252)</f>
        <v>0.1235494127746906</v>
      </c>
      <c r="U7" s="11">
        <f t="array" aca="1" ref="U7" ca="1">_xlfn.STDEV.S(OFFSET(AH7,0,0,$N$1,))*SQRT(252)</f>
        <v>0.12362198595940167</v>
      </c>
      <c r="V7" s="11">
        <f t="array" aca="1" ref="V7" ca="1">_xlfn.STDEV.S(OFFSET(AI7,0,0,$N$1,))*SQRT(252)</f>
        <v>0.12226906631427152</v>
      </c>
      <c r="W7" s="11">
        <f t="array" aca="1" ref="W7" ca="1">_xlfn.STDEV.S(OFFSET(AJ7,0,0,$N$1,))*SQRT(252)</f>
        <v>0.1286875491518148</v>
      </c>
      <c r="X7" s="11">
        <f t="array" aca="1" ref="X7" ca="1">_xlfn.STDEV.S(OFFSET(AK7,0,0,$N$1,))*SQRT(252)</f>
        <v>0.13740107725971756</v>
      </c>
      <c r="Y7" s="11">
        <f t="array" aca="1" ref="Y7" ca="1">_xlfn.STDEV.S(OFFSET(AL7,0,0,$N$1,))*SQRT(252)</f>
        <v>0.1503245266093973</v>
      </c>
      <c r="Z7" s="11">
        <f t="array" aca="1" ref="Z7" ca="1">_xlfn.STDEV.S(OFFSET(AM7,0,0,$N$1,))*SQRT(252)</f>
        <v>0.16961821028984486</v>
      </c>
      <c r="AC7" s="4">
        <f t="shared" si="16"/>
        <v>45099</v>
      </c>
      <c r="AD7" s="11">
        <f t="shared" si="17"/>
        <v>-7.2799154511200522E-4</v>
      </c>
      <c r="AE7">
        <f t="shared" si="18"/>
        <v>-1.2218466945866033E-3</v>
      </c>
      <c r="AF7">
        <f t="shared" si="19"/>
        <v>-1.2900331301278641E-3</v>
      </c>
      <c r="AG7">
        <f t="shared" si="20"/>
        <v>-1.6025874851466303E-3</v>
      </c>
      <c r="AH7">
        <f t="shared" si="21"/>
        <v>-1.3039080699197422E-3</v>
      </c>
      <c r="AI7">
        <f t="shared" si="22"/>
        <v>-1.2338707795827211E-3</v>
      </c>
      <c r="AJ7">
        <f t="shared" si="23"/>
        <v>-1.4712995854111544E-3</v>
      </c>
      <c r="AK7">
        <f t="shared" si="24"/>
        <v>-1.268879864893724E-3</v>
      </c>
      <c r="AL7">
        <f t="shared" si="25"/>
        <v>1.5021160745919788E-5</v>
      </c>
      <c r="AM7">
        <f t="shared" si="26"/>
        <v>8.7804524079419897E-4</v>
      </c>
      <c r="AP7" s="4">
        <v>45099</v>
      </c>
      <c r="AQ7">
        <v>11.6553699</v>
      </c>
      <c r="AR7">
        <v>11.749641408588223</v>
      </c>
      <c r="AS7">
        <v>11.873656266690187</v>
      </c>
      <c r="AT7">
        <v>12.024584394919058</v>
      </c>
      <c r="AU7">
        <v>12.162411470264351</v>
      </c>
      <c r="AV7">
        <v>12.139454467437918</v>
      </c>
      <c r="AW7">
        <v>12.641806292195611</v>
      </c>
      <c r="AX7">
        <v>13.286029358345447</v>
      </c>
      <c r="AY7">
        <v>13.986872499097306</v>
      </c>
      <c r="AZ7">
        <v>14.689286144658089</v>
      </c>
    </row>
    <row r="8" spans="14:52" x14ac:dyDescent="0.25">
      <c r="P8" s="4">
        <f t="shared" si="15"/>
        <v>45098</v>
      </c>
      <c r="Q8" s="11">
        <f t="array" aca="1" ref="Q8" ca="1">_xlfn.STDEV.S(OFFSET(AD8,0,0,$N$1,))*SQRT(252)</f>
        <v>0.12081523742662416</v>
      </c>
      <c r="R8" s="11">
        <f t="array" aca="1" ref="R8" ca="1">_xlfn.STDEV.S(OFFSET(AE8,0,0,$N$1,))*SQRT(252)</f>
        <v>0.12143264109605786</v>
      </c>
      <c r="S8" s="11">
        <f t="array" aca="1" ref="S8" ca="1">_xlfn.STDEV.S(OFFSET(AF8,0,0,$N$1,))*SQRT(252)</f>
        <v>0.12191642281606557</v>
      </c>
      <c r="T8" s="11">
        <f t="array" aca="1" ref="T8" ca="1">_xlfn.STDEV.S(OFFSET(AG8,0,0,$N$1,))*SQRT(252)</f>
        <v>0.12383532136830959</v>
      </c>
      <c r="U8" s="11">
        <f t="array" aca="1" ref="U8" ca="1">_xlfn.STDEV.S(OFFSET(AH8,0,0,$N$1,))*SQRT(252)</f>
        <v>0.12391507572263026</v>
      </c>
      <c r="V8" s="11">
        <f t="array" aca="1" ref="V8" ca="1">_xlfn.STDEV.S(OFFSET(AI8,0,0,$N$1,))*SQRT(252)</f>
        <v>0.12305574393370962</v>
      </c>
      <c r="W8" s="11">
        <f t="array" aca="1" ref="W8" ca="1">_xlfn.STDEV.S(OFFSET(AJ8,0,0,$N$1,))*SQRT(252)</f>
        <v>0.12983449517832635</v>
      </c>
      <c r="X8" s="11">
        <f t="array" aca="1" ref="X8" ca="1">_xlfn.STDEV.S(OFFSET(AK8,0,0,$N$1,))*SQRT(252)</f>
        <v>0.13913379364035158</v>
      </c>
      <c r="Y8" s="11">
        <f t="array" aca="1" ref="Y8" ca="1">_xlfn.STDEV.S(OFFSET(AL8,0,0,$N$1,))*SQRT(252)</f>
        <v>0.15283622749027481</v>
      </c>
      <c r="Z8" s="11">
        <f t="array" aca="1" ref="Z8" ca="1">_xlfn.STDEV.S(OFFSET(AM8,0,0,$N$1,))*SQRT(252)</f>
        <v>0.17294772042882894</v>
      </c>
      <c r="AC8" s="4">
        <f t="shared" si="16"/>
        <v>45098</v>
      </c>
      <c r="AD8" s="11">
        <f t="shared" si="17"/>
        <v>-9.6795348069917461E-3</v>
      </c>
      <c r="AE8">
        <f t="shared" si="18"/>
        <v>-9.2344527295674748E-3</v>
      </c>
      <c r="AF8">
        <f t="shared" si="19"/>
        <v>-9.2009732690452629E-3</v>
      </c>
      <c r="AG8">
        <f t="shared" si="20"/>
        <v>-9.3657096629565246E-3</v>
      </c>
      <c r="AH8">
        <f t="shared" si="21"/>
        <v>-8.9970118877279875E-3</v>
      </c>
      <c r="AI8">
        <f t="shared" si="22"/>
        <v>-9.1822913155570323E-3</v>
      </c>
      <c r="AJ8">
        <f t="shared" si="23"/>
        <v>-8.9648122640832995E-3</v>
      </c>
      <c r="AK8">
        <f t="shared" si="24"/>
        <v>-8.5965819174136943E-3</v>
      </c>
      <c r="AL8">
        <f t="shared" si="25"/>
        <v>-8.1143478298610072E-3</v>
      </c>
      <c r="AM8">
        <f t="shared" si="26"/>
        <v>-7.2527903849056866E-3</v>
      </c>
      <c r="AP8" s="4">
        <v>45098</v>
      </c>
      <c r="AQ8">
        <v>11.663857999999999</v>
      </c>
      <c r="AR8">
        <v>11.764006443253805</v>
      </c>
      <c r="AS8">
        <v>11.888983560882998</v>
      </c>
      <c r="AT8">
        <v>12.043870292926195</v>
      </c>
      <c r="AU8">
        <v>12.178280480346924</v>
      </c>
      <c r="AV8">
        <v>12.154442230165111</v>
      </c>
      <c r="AW8">
        <v>12.660419866266304</v>
      </c>
      <c r="AX8">
        <v>13.302898433634278</v>
      </c>
      <c r="AY8">
        <v>13.986662401615122</v>
      </c>
      <c r="AZ8">
        <v>14.6763939476625</v>
      </c>
    </row>
    <row r="9" spans="14:52" x14ac:dyDescent="0.25">
      <c r="P9" s="4">
        <f t="shared" si="15"/>
        <v>45097</v>
      </c>
      <c r="Q9" s="11">
        <f t="array" aca="1" ref="Q9" ca="1">_xlfn.STDEV.S(OFFSET(AD9,0,0,$N$1,))*SQRT(252)</f>
        <v>0.12016009371410082</v>
      </c>
      <c r="R9" s="11">
        <f t="array" aca="1" ref="R9" ca="1">_xlfn.STDEV.S(OFFSET(AE9,0,0,$N$1,))*SQRT(252)</f>
        <v>0.12085727661824529</v>
      </c>
      <c r="S9" s="11">
        <f t="array" aca="1" ref="S9" ca="1">_xlfn.STDEV.S(OFFSET(AF9,0,0,$N$1,))*SQRT(252)</f>
        <v>0.12136249689511924</v>
      </c>
      <c r="T9" s="11">
        <f t="array" aca="1" ref="T9" ca="1">_xlfn.STDEV.S(OFFSET(AG9,0,0,$N$1,))*SQRT(252)</f>
        <v>0.12334380293099596</v>
      </c>
      <c r="U9" s="11">
        <f t="array" aca="1" ref="U9" ca="1">_xlfn.STDEV.S(OFFSET(AH9,0,0,$N$1,))*SQRT(252)</f>
        <v>0.12355688033498334</v>
      </c>
      <c r="V9" s="11">
        <f t="array" aca="1" ref="V9" ca="1">_xlfn.STDEV.S(OFFSET(AI9,0,0,$N$1,))*SQRT(252)</f>
        <v>0.12260680934445221</v>
      </c>
      <c r="W9" s="11">
        <f t="array" aca="1" ref="W9" ca="1">_xlfn.STDEV.S(OFFSET(AJ9,0,0,$N$1,))*SQRT(252)</f>
        <v>0.12997024668598711</v>
      </c>
      <c r="X9" s="11">
        <f t="array" aca="1" ref="X9" ca="1">_xlfn.STDEV.S(OFFSET(AK9,0,0,$N$1,))*SQRT(252)</f>
        <v>0.13956615249893073</v>
      </c>
      <c r="Y9" s="11">
        <f t="array" aca="1" ref="Y9" ca="1">_xlfn.STDEV.S(OFFSET(AL9,0,0,$N$1,))*SQRT(252)</f>
        <v>0.15317523248353607</v>
      </c>
      <c r="Z9" s="11">
        <f t="array" aca="1" ref="Z9" ca="1">_xlfn.STDEV.S(OFFSET(AM9,0,0,$N$1,))*SQRT(252)</f>
        <v>0.17321791383274143</v>
      </c>
      <c r="AC9" s="4">
        <f t="shared" si="16"/>
        <v>45097</v>
      </c>
      <c r="AD9">
        <f t="shared" si="17"/>
        <v>1.036418877340054E-3</v>
      </c>
      <c r="AE9">
        <f t="shared" si="18"/>
        <v>3.8919781311658108E-3</v>
      </c>
      <c r="AF9">
        <f t="shared" si="19"/>
        <v>7.2571544343363716E-3</v>
      </c>
      <c r="AG9">
        <f t="shared" si="20"/>
        <v>1.0673679991095881E-2</v>
      </c>
      <c r="AH9">
        <f t="shared" si="21"/>
        <v>1.1939330503001227E-2</v>
      </c>
      <c r="AI9">
        <f t="shared" si="22"/>
        <v>-1.112841796215216E-3</v>
      </c>
      <c r="AJ9">
        <f t="shared" si="23"/>
        <v>-1.6605622079619523E-2</v>
      </c>
      <c r="AK9">
        <f t="shared" si="24"/>
        <v>-2.567398137267337E-2</v>
      </c>
      <c r="AL9">
        <f t="shared" si="25"/>
        <v>-3.5996256265136937E-2</v>
      </c>
      <c r="AM9">
        <f t="shared" si="26"/>
        <v>-4.8729913345217327E-2</v>
      </c>
      <c r="AP9" s="4">
        <v>45097</v>
      </c>
      <c r="AQ9">
        <v>11.777306899999999</v>
      </c>
      <c r="AR9">
        <v>11.873143740714694</v>
      </c>
      <c r="AS9">
        <v>11.998878576082337</v>
      </c>
      <c r="AT9">
        <v>12.1571995614177</v>
      </c>
      <c r="AU9">
        <v>12.288342989022469</v>
      </c>
      <c r="AV9">
        <v>12.266561829136256</v>
      </c>
      <c r="AW9">
        <v>12.774428422653164</v>
      </c>
      <c r="AX9">
        <v>13.417750851557308</v>
      </c>
      <c r="AY9">
        <v>14.100616752687399</v>
      </c>
      <c r="AZ9">
        <v>14.78322570242787</v>
      </c>
    </row>
    <row r="10" spans="14:52" x14ac:dyDescent="0.25">
      <c r="P10" s="4">
        <f t="shared" si="15"/>
        <v>45093</v>
      </c>
      <c r="Q10" s="11">
        <f t="array" aca="1" ref="Q10" ca="1">_xlfn.STDEV.S(OFFSET(AD10,0,0,$N$1,))*SQRT(252)</f>
        <v>0.12023457712823396</v>
      </c>
      <c r="R10" s="11">
        <f t="array" aca="1" ref="R10" ca="1">_xlfn.STDEV.S(OFFSET(AE10,0,0,$N$1,))*SQRT(252)</f>
        <v>0.12079139393410948</v>
      </c>
      <c r="S10" s="11">
        <f t="array" aca="1" ref="S10" ca="1">_xlfn.STDEV.S(OFFSET(AF10,0,0,$N$1,))*SQRT(252)</f>
        <v>0.12083609620532061</v>
      </c>
      <c r="T10" s="11">
        <f t="array" aca="1" ref="T10" ca="1">_xlfn.STDEV.S(OFFSET(AG10,0,0,$N$1,))*SQRT(252)</f>
        <v>0.12198321480874193</v>
      </c>
      <c r="U10" s="11">
        <f t="array" aca="1" ref="U10" ca="1">_xlfn.STDEV.S(OFFSET(AH10,0,0,$N$1,))*SQRT(252)</f>
        <v>0.12178268115970248</v>
      </c>
      <c r="V10" s="11">
        <f t="array" aca="1" ref="V10" ca="1">_xlfn.STDEV.S(OFFSET(AI10,0,0,$N$1,))*SQRT(252)</f>
        <v>0.1225562292631482</v>
      </c>
      <c r="W10" s="11">
        <f t="array" aca="1" ref="W10" ca="1">_xlfn.STDEV.S(OFFSET(AJ10,0,0,$N$1,))*SQRT(252)</f>
        <v>0.12532140975305517</v>
      </c>
      <c r="X10" s="11">
        <f t="array" aca="1" ref="X10" ca="1">_xlfn.STDEV.S(OFFSET(AK10,0,0,$N$1,))*SQRT(252)</f>
        <v>0.12949585995277946</v>
      </c>
      <c r="Y10" s="11">
        <f t="array" aca="1" ref="Y10" ca="1">_xlfn.STDEV.S(OFFSET(AL10,0,0,$N$1,))*SQRT(252)</f>
        <v>0.13515546605464651</v>
      </c>
      <c r="Z10" s="11">
        <f t="array" aca="1" ref="Z10" ca="1">_xlfn.STDEV.S(OFFSET(AM10,0,0,$N$1,))*SQRT(252)</f>
        <v>0.14358007479891111</v>
      </c>
      <c r="AC10" s="4">
        <f t="shared" si="16"/>
        <v>45093</v>
      </c>
      <c r="AD10">
        <f t="shared" si="17"/>
        <v>4.1400377791912515E-3</v>
      </c>
      <c r="AE10">
        <f t="shared" si="18"/>
        <v>4.2423200587745928E-3</v>
      </c>
      <c r="AF10">
        <f t="shared" si="19"/>
        <v>3.910772764358833E-3</v>
      </c>
      <c r="AG10">
        <f t="shared" si="20"/>
        <v>3.9699595587592111E-3</v>
      </c>
      <c r="AH10">
        <f t="shared" si="21"/>
        <v>4.0349752133969578E-3</v>
      </c>
      <c r="AI10">
        <f t="shared" si="22"/>
        <v>4.025640476187955E-3</v>
      </c>
      <c r="AJ10">
        <f t="shared" si="23"/>
        <v>3.7194279752476981E-3</v>
      </c>
      <c r="AK10">
        <f t="shared" si="24"/>
        <v>4.1689602981267448E-3</v>
      </c>
      <c r="AL10">
        <f t="shared" si="25"/>
        <v>6.142941853424201E-3</v>
      </c>
      <c r="AM10">
        <f t="shared" si="26"/>
        <v>7.3967039438185955E-3</v>
      </c>
      <c r="AP10" s="4">
        <v>45093</v>
      </c>
      <c r="AQ10">
        <v>11.765107</v>
      </c>
      <c r="AR10">
        <v>11.827023532565521</v>
      </c>
      <c r="AS10">
        <v>11.912116066470499</v>
      </c>
      <c r="AT10">
        <v>12.028127565701507</v>
      </c>
      <c r="AU10">
        <v>12.14250076246536</v>
      </c>
      <c r="AV10">
        <v>12.280220170212425</v>
      </c>
      <c r="AW10">
        <v>12.98832679597361</v>
      </c>
      <c r="AX10">
        <v>13.766698203618576</v>
      </c>
      <c r="AY10">
        <v>14.617432071908764</v>
      </c>
      <c r="AZ10">
        <v>15.521451779113308</v>
      </c>
    </row>
    <row r="11" spans="14:52" x14ac:dyDescent="0.25">
      <c r="P11" s="4">
        <f t="shared" si="15"/>
        <v>45092</v>
      </c>
      <c r="Q11" s="11">
        <f t="array" aca="1" ref="Q11" ca="1">_xlfn.STDEV.S(OFFSET(AD11,0,0,$N$1,))*SQRT(252)</f>
        <v>0.12009302809900731</v>
      </c>
      <c r="R11" s="11">
        <f t="array" aca="1" ref="R11" ca="1">_xlfn.STDEV.S(OFFSET(AE11,0,0,$N$1,))*SQRT(252)</f>
        <v>0.1206399052695778</v>
      </c>
      <c r="S11" s="11">
        <f t="array" aca="1" ref="S11" ca="1">_xlfn.STDEV.S(OFFSET(AF11,0,0,$N$1,))*SQRT(252)</f>
        <v>0.12071284729181461</v>
      </c>
      <c r="T11" s="11">
        <f t="array" aca="1" ref="T11" ca="1">_xlfn.STDEV.S(OFFSET(AG11,0,0,$N$1,))*SQRT(252)</f>
        <v>0.12185283276962364</v>
      </c>
      <c r="U11" s="11">
        <f t="array" aca="1" ref="U11" ca="1">_xlfn.STDEV.S(OFFSET(AH11,0,0,$N$1,))*SQRT(252)</f>
        <v>0.12164303482334132</v>
      </c>
      <c r="V11" s="11">
        <f t="array" aca="1" ref="V11" ca="1">_xlfn.STDEV.S(OFFSET(AI11,0,0,$N$1,))*SQRT(252)</f>
        <v>0.12241534979911139</v>
      </c>
      <c r="W11" s="11">
        <f t="array" aca="1" ref="W11" ca="1">_xlfn.STDEV.S(OFFSET(AJ11,0,0,$N$1,))*SQRT(252)</f>
        <v>0.12522303985879735</v>
      </c>
      <c r="X11" s="11">
        <f t="array" aca="1" ref="X11" ca="1">_xlfn.STDEV.S(OFFSET(AK11,0,0,$N$1,))*SQRT(252)</f>
        <v>0.1293559617019357</v>
      </c>
      <c r="Y11" s="11">
        <f t="array" aca="1" ref="Y11" ca="1">_xlfn.STDEV.S(OFFSET(AL11,0,0,$N$1,))*SQRT(252)</f>
        <v>0.13476605226685012</v>
      </c>
      <c r="Z11" s="11">
        <f t="array" aca="1" ref="Z11" ca="1">_xlfn.STDEV.S(OFFSET(AM11,0,0,$N$1,))*SQRT(252)</f>
        <v>0.14300650208101462</v>
      </c>
      <c r="AC11" s="4">
        <f t="shared" si="16"/>
        <v>45092</v>
      </c>
      <c r="AD11">
        <f t="shared" si="17"/>
        <v>-2.8698932651398034E-3</v>
      </c>
      <c r="AE11">
        <f t="shared" si="18"/>
        <v>-2.4925616513789242E-3</v>
      </c>
      <c r="AF11">
        <f t="shared" si="19"/>
        <v>-2.4883064275447292E-3</v>
      </c>
      <c r="AG11">
        <f t="shared" si="20"/>
        <v>-2.5920541002393159E-3</v>
      </c>
      <c r="AH11">
        <f t="shared" si="21"/>
        <v>-2.5686031980034058E-3</v>
      </c>
      <c r="AI11">
        <f t="shared" si="22"/>
        <v>-3.0103605673465965E-3</v>
      </c>
      <c r="AJ11">
        <f t="shared" si="23"/>
        <v>-2.3468436721312018E-3</v>
      </c>
      <c r="AK11">
        <f t="shared" si="24"/>
        <v>-2.3765017478956998E-3</v>
      </c>
      <c r="AL11">
        <f t="shared" si="25"/>
        <v>-1.2080266888527054E-3</v>
      </c>
      <c r="AM11">
        <f t="shared" si="26"/>
        <v>8.486934921256321E-4</v>
      </c>
      <c r="AP11" s="4">
        <v>45092</v>
      </c>
      <c r="AQ11">
        <v>11.7164997</v>
      </c>
      <c r="AR11">
        <v>11.776955790181866</v>
      </c>
      <c r="AS11">
        <v>11.865621461567054</v>
      </c>
      <c r="AT11">
        <v>11.980471045518174</v>
      </c>
      <c r="AU11">
        <v>12.093604786225939</v>
      </c>
      <c r="AV11">
        <v>12.230883790729679</v>
      </c>
      <c r="AW11">
        <v>12.940107379849167</v>
      </c>
      <c r="AX11">
        <v>13.709424853484798</v>
      </c>
      <c r="AY11">
        <v>14.527913272538937</v>
      </c>
      <c r="AZ11">
        <v>15.407067749433766</v>
      </c>
    </row>
    <row r="12" spans="14:52" x14ac:dyDescent="0.25">
      <c r="P12" s="4">
        <f t="shared" si="15"/>
        <v>45091</v>
      </c>
      <c r="Q12" s="11">
        <f t="array" aca="1" ref="Q12" ca="1">_xlfn.STDEV.S(OFFSET(AD12,0,0,$N$1,))*SQRT(252)</f>
        <v>0.12067580102210985</v>
      </c>
      <c r="R12" s="11">
        <f t="array" aca="1" ref="R12" ca="1">_xlfn.STDEV.S(OFFSET(AE12,0,0,$N$1,))*SQRT(252)</f>
        <v>0.12135801301169051</v>
      </c>
      <c r="S12" s="11">
        <f t="array" aca="1" ref="S12" ca="1">_xlfn.STDEV.S(OFFSET(AF12,0,0,$N$1,))*SQRT(252)</f>
        <v>0.12138383010127016</v>
      </c>
      <c r="T12" s="11">
        <f t="array" aca="1" ref="T12" ca="1">_xlfn.STDEV.S(OFFSET(AG12,0,0,$N$1,))*SQRT(252)</f>
        <v>0.12262225533113756</v>
      </c>
      <c r="U12" s="11">
        <f t="array" aca="1" ref="U12" ca="1">_xlfn.STDEV.S(OFFSET(AH12,0,0,$N$1,))*SQRT(252)</f>
        <v>0.1223988268180502</v>
      </c>
      <c r="V12" s="11">
        <f t="array" aca="1" ref="V12" ca="1">_xlfn.STDEV.S(OFFSET(AI12,0,0,$N$1,))*SQRT(252)</f>
        <v>0.12354907002037281</v>
      </c>
      <c r="W12" s="11">
        <f t="array" aca="1" ref="W12" ca="1">_xlfn.STDEV.S(OFFSET(AJ12,0,0,$N$1,))*SQRT(252)</f>
        <v>0.12685894056859448</v>
      </c>
      <c r="X12" s="11">
        <f t="array" aca="1" ref="X12" ca="1">_xlfn.STDEV.S(OFFSET(AK12,0,0,$N$1,))*SQRT(252)</f>
        <v>0.13150410416249214</v>
      </c>
      <c r="Y12" s="11">
        <f t="array" aca="1" ref="Y12" ca="1">_xlfn.STDEV.S(OFFSET(AL12,0,0,$N$1,))*SQRT(252)</f>
        <v>0.13787274135361061</v>
      </c>
      <c r="Z12" s="11">
        <f t="array" aca="1" ref="Z12" ca="1">_xlfn.STDEV.S(OFFSET(AM12,0,0,$N$1,))*SQRT(252)</f>
        <v>0.1458678002933996</v>
      </c>
      <c r="AC12" s="4">
        <f t="shared" si="16"/>
        <v>45091</v>
      </c>
      <c r="AD12">
        <f t="shared" si="17"/>
        <v>1.2085079033946917E-3</v>
      </c>
      <c r="AE12">
        <f t="shared" si="18"/>
        <v>1.1933585566398348E-3</v>
      </c>
      <c r="AF12">
        <f t="shared" si="19"/>
        <v>1.372512622410228E-3</v>
      </c>
      <c r="AG12">
        <f t="shared" si="20"/>
        <v>1.3165411464334201E-3</v>
      </c>
      <c r="AH12">
        <f t="shared" si="21"/>
        <v>1.256730497435144E-3</v>
      </c>
      <c r="AI12">
        <f t="shared" si="22"/>
        <v>1.56136472187553E-3</v>
      </c>
      <c r="AJ12">
        <f t="shared" si="23"/>
        <v>2.1913374695542824E-3</v>
      </c>
      <c r="AK12">
        <f t="shared" si="24"/>
        <v>3.2734100066078037E-3</v>
      </c>
      <c r="AL12">
        <f t="shared" si="25"/>
        <v>5.6660721376553857E-3</v>
      </c>
      <c r="AM12">
        <f t="shared" si="26"/>
        <v>7.3398756999992435E-3</v>
      </c>
      <c r="AP12" s="4">
        <v>45091</v>
      </c>
      <c r="AQ12">
        <v>11.7501731</v>
      </c>
      <c r="AR12">
        <v>11.806347193279516</v>
      </c>
      <c r="AS12">
        <v>11.895183528203686</v>
      </c>
      <c r="AT12">
        <v>12.011565356272792</v>
      </c>
      <c r="AU12">
        <v>12.12470838745895</v>
      </c>
      <c r="AV12">
        <v>12.267758636440336</v>
      </c>
      <c r="AW12">
        <v>12.970511451817572</v>
      </c>
      <c r="AX12">
        <v>13.742044070072241</v>
      </c>
      <c r="AY12">
        <v>14.545473984274157</v>
      </c>
      <c r="AZ12">
        <v>15.393997418439037</v>
      </c>
    </row>
    <row r="13" spans="14:52" x14ac:dyDescent="0.25">
      <c r="P13" s="4">
        <f t="shared" si="15"/>
        <v>45090</v>
      </c>
      <c r="Q13" s="11">
        <f t="array" aca="1" ref="Q13" ca="1">_xlfn.STDEV.S(OFFSET(AD13,0,0,$N$1,))*SQRT(252)</f>
        <v>0.12094487941317587</v>
      </c>
      <c r="R13" s="11">
        <f t="array" aca="1" ref="R13" ca="1">_xlfn.STDEV.S(OFFSET(AE13,0,0,$N$1,))*SQRT(252)</f>
        <v>0.12163123647615855</v>
      </c>
      <c r="S13" s="11">
        <f t="array" aca="1" ref="S13" ca="1">_xlfn.STDEV.S(OFFSET(AF13,0,0,$N$1,))*SQRT(252)</f>
        <v>0.12165734037171046</v>
      </c>
      <c r="T13" s="11">
        <f t="array" aca="1" ref="T13" ca="1">_xlfn.STDEV.S(OFFSET(AG13,0,0,$N$1,))*SQRT(252)</f>
        <v>0.12294186417327521</v>
      </c>
      <c r="U13" s="11">
        <f t="array" aca="1" ref="U13" ca="1">_xlfn.STDEV.S(OFFSET(AH13,0,0,$N$1,))*SQRT(252)</f>
        <v>0.12250993221915329</v>
      </c>
      <c r="V13" s="11">
        <f t="array" aca="1" ref="V13" ca="1">_xlfn.STDEV.S(OFFSET(AI13,0,0,$N$1,))*SQRT(252)</f>
        <v>0.12390013452573015</v>
      </c>
      <c r="W13" s="11">
        <f t="array" aca="1" ref="W13" ca="1">_xlfn.STDEV.S(OFFSET(AJ13,0,0,$N$1,))*SQRT(252)</f>
        <v>0.1270100374444055</v>
      </c>
      <c r="X13" s="11">
        <f t="array" aca="1" ref="X13" ca="1">_xlfn.STDEV.S(OFFSET(AK13,0,0,$N$1,))*SQRT(252)</f>
        <v>0.13161232053518473</v>
      </c>
      <c r="Y13" s="11">
        <f t="array" aca="1" ref="Y13" ca="1">_xlfn.STDEV.S(OFFSET(AL13,0,0,$N$1,))*SQRT(252)</f>
        <v>0.13765889259598132</v>
      </c>
      <c r="Z13" s="11">
        <f t="array" aca="1" ref="Z13" ca="1">_xlfn.STDEV.S(OFFSET(AM13,0,0,$N$1,))*SQRT(252)</f>
        <v>0.1452490127021539</v>
      </c>
      <c r="AC13" s="4">
        <f t="shared" si="16"/>
        <v>45090</v>
      </c>
      <c r="AD13">
        <f t="shared" si="17"/>
        <v>1.5399292284394472E-2</v>
      </c>
      <c r="AE13">
        <f t="shared" si="18"/>
        <v>1.4879571654331774E-2</v>
      </c>
      <c r="AF13">
        <f t="shared" si="19"/>
        <v>1.5431129993941537E-2</v>
      </c>
      <c r="AG13">
        <f t="shared" si="20"/>
        <v>1.5661931233908709E-2</v>
      </c>
      <c r="AH13">
        <f t="shared" si="21"/>
        <v>1.5292193077171451E-2</v>
      </c>
      <c r="AI13">
        <f t="shared" si="22"/>
        <v>1.7039372588344471E-2</v>
      </c>
      <c r="AJ13">
        <f t="shared" si="23"/>
        <v>1.7108292249829123E-2</v>
      </c>
      <c r="AK13">
        <f t="shared" si="24"/>
        <v>1.9140962194204646E-2</v>
      </c>
      <c r="AL13">
        <f t="shared" si="25"/>
        <v>1.9541803512808053E-2</v>
      </c>
      <c r="AM13">
        <f t="shared" si="26"/>
        <v>2.1148426173698699E-2</v>
      </c>
      <c r="AP13" s="4">
        <v>45090</v>
      </c>
      <c r="AQ13">
        <v>11.735981499999999</v>
      </c>
      <c r="AR13">
        <v>11.792266391227605</v>
      </c>
      <c r="AS13">
        <v>11.878868437560447</v>
      </c>
      <c r="AT13">
        <v>11.995762041387964</v>
      </c>
      <c r="AU13">
        <v>12.109480467355938</v>
      </c>
      <c r="AV13">
        <v>12.248619136647084</v>
      </c>
      <c r="AW13">
        <v>12.942119803276851</v>
      </c>
      <c r="AX13">
        <v>13.697134269698491</v>
      </c>
      <c r="AY13">
        <v>14.463291325707267</v>
      </c>
      <c r="AZ13">
        <v>15.281421044566146</v>
      </c>
    </row>
    <row r="14" spans="14:52" x14ac:dyDescent="0.25">
      <c r="P14" s="4">
        <f t="shared" si="15"/>
        <v>45086</v>
      </c>
      <c r="Q14" s="11">
        <f t="array" aca="1" ref="Q14" ca="1">_xlfn.STDEV.S(OFFSET(AD14,0,0,$N$1,))*SQRT(252)</f>
        <v>0.11789596947798045</v>
      </c>
      <c r="R14" s="11">
        <f t="array" aca="1" ref="R14" ca="1">_xlfn.STDEV.S(OFFSET(AE14,0,0,$N$1,))*SQRT(252)</f>
        <v>0.11870887356534168</v>
      </c>
      <c r="S14" s="11">
        <f t="array" aca="1" ref="S14" ca="1">_xlfn.STDEV.S(OFFSET(AF14,0,0,$N$1,))*SQRT(252)</f>
        <v>0.11851180070569459</v>
      </c>
      <c r="T14" s="11">
        <f t="array" aca="1" ref="T14" ca="1">_xlfn.STDEV.S(OFFSET(AG14,0,0,$N$1,))*SQRT(252)</f>
        <v>0.11983986437190837</v>
      </c>
      <c r="U14" s="11">
        <f t="array" aca="1" ref="U14" ca="1">_xlfn.STDEV.S(OFFSET(AH14,0,0,$N$1,))*SQRT(252)</f>
        <v>0.11953901728729519</v>
      </c>
      <c r="V14" s="11">
        <f t="array" aca="1" ref="V14" ca="1">_xlfn.STDEV.S(OFFSET(AI14,0,0,$N$1,))*SQRT(252)</f>
        <v>0.12003649940245534</v>
      </c>
      <c r="W14" s="11">
        <f t="array" aca="1" ref="W14" ca="1">_xlfn.STDEV.S(OFFSET(AJ14,0,0,$N$1,))*SQRT(252)</f>
        <v>0.12311611026137574</v>
      </c>
      <c r="X14" s="11">
        <f t="array" aca="1" ref="X14" ca="1">_xlfn.STDEV.S(OFFSET(AK14,0,0,$N$1,))*SQRT(252)</f>
        <v>0.12688630054798866</v>
      </c>
      <c r="Y14" s="11">
        <f t="array" aca="1" ref="Y14" ca="1">_xlfn.STDEV.S(OFFSET(AL14,0,0,$N$1,))*SQRT(252)</f>
        <v>0.13257270164290602</v>
      </c>
      <c r="Z14" s="11">
        <f t="array" aca="1" ref="Z14" ca="1">_xlfn.STDEV.S(OFFSET(AM14,0,0,$N$1,))*SQRT(252)</f>
        <v>0.13942492789973221</v>
      </c>
      <c r="AC14" s="4">
        <f t="shared" si="16"/>
        <v>45086</v>
      </c>
      <c r="AD14">
        <f t="shared" si="17"/>
        <v>-3.303259417758486E-3</v>
      </c>
      <c r="AE14">
        <f t="shared" si="18"/>
        <v>-2.7684714745696039E-3</v>
      </c>
      <c r="AF14">
        <f t="shared" si="19"/>
        <v>-3.334658793457135E-3</v>
      </c>
      <c r="AG14">
        <f t="shared" si="20"/>
        <v>-3.0518790215057876E-3</v>
      </c>
      <c r="AH14">
        <f t="shared" si="21"/>
        <v>-2.6968383857308223E-3</v>
      </c>
      <c r="AI14">
        <f t="shared" si="22"/>
        <v>-2.804977207053212E-3</v>
      </c>
      <c r="AJ14">
        <f t="shared" si="23"/>
        <v>-2.4256067303660162E-3</v>
      </c>
      <c r="AK14">
        <f t="shared" si="24"/>
        <v>-1.5958404104336769E-3</v>
      </c>
      <c r="AL14">
        <f t="shared" si="25"/>
        <v>-8.4408011786183746E-4</v>
      </c>
      <c r="AM14">
        <f t="shared" si="26"/>
        <v>-4.6575347422854837E-4</v>
      </c>
      <c r="AP14" s="4">
        <v>45086</v>
      </c>
      <c r="AQ14">
        <v>11.556640099999999</v>
      </c>
      <c r="AR14">
        <v>11.618101481474252</v>
      </c>
      <c r="AS14">
        <v>11.696971124492521</v>
      </c>
      <c r="AT14">
        <v>11.809348847033016</v>
      </c>
      <c r="AU14">
        <v>11.925708672129074</v>
      </c>
      <c r="AV14">
        <v>12.041678428311515</v>
      </c>
      <c r="AW14">
        <v>12.722585518367689</v>
      </c>
      <c r="AX14">
        <v>13.437451161187013</v>
      </c>
      <c r="AY14">
        <v>14.183396262819192</v>
      </c>
      <c r="AZ14">
        <v>14.96163642914952</v>
      </c>
    </row>
    <row r="15" spans="14:52" x14ac:dyDescent="0.25">
      <c r="P15" s="4">
        <f t="shared" si="15"/>
        <v>45085</v>
      </c>
      <c r="Q15" s="11">
        <f t="array" aca="1" ref="Q15" ca="1">_xlfn.STDEV.S(OFFSET(AD15,0,0,$N$1,))*SQRT(252)</f>
        <v>0.11938324496883029</v>
      </c>
      <c r="R15" s="11">
        <f t="array" aca="1" ref="R15" ca="1">_xlfn.STDEV.S(OFFSET(AE15,0,0,$N$1,))*SQRT(252)</f>
        <v>0.12021819636820343</v>
      </c>
      <c r="S15" s="11">
        <f t="array" aca="1" ref="S15" ca="1">_xlfn.STDEV.S(OFFSET(AF15,0,0,$N$1,))*SQRT(252)</f>
        <v>0.11985861467426726</v>
      </c>
      <c r="T15" s="11">
        <f t="array" aca="1" ref="T15" ca="1">_xlfn.STDEV.S(OFFSET(AG15,0,0,$N$1,))*SQRT(252)</f>
        <v>0.12139976772121042</v>
      </c>
      <c r="U15" s="11">
        <f t="array" aca="1" ref="U15" ca="1">_xlfn.STDEV.S(OFFSET(AH15,0,0,$N$1,))*SQRT(252)</f>
        <v>0.12117921464379899</v>
      </c>
      <c r="V15" s="11">
        <f t="array" aca="1" ref="V15" ca="1">_xlfn.STDEV.S(OFFSET(AI15,0,0,$N$1,))*SQRT(252)</f>
        <v>0.12161826651662565</v>
      </c>
      <c r="W15" s="11">
        <f t="array" aca="1" ref="W15" ca="1">_xlfn.STDEV.S(OFFSET(AJ15,0,0,$N$1,))*SQRT(252)</f>
        <v>0.12418470007828872</v>
      </c>
      <c r="X15" s="11">
        <f t="array" aca="1" ref="X15" ca="1">_xlfn.STDEV.S(OFFSET(AK15,0,0,$N$1,))*SQRT(252)</f>
        <v>0.12794592928906265</v>
      </c>
      <c r="Y15" s="11">
        <f t="array" aca="1" ref="Y15" ca="1">_xlfn.STDEV.S(OFFSET(AL15,0,0,$N$1,))*SQRT(252)</f>
        <v>0.13320680267127771</v>
      </c>
      <c r="Z15" s="11">
        <f t="array" aca="1" ref="Z15" ca="1">_xlfn.STDEV.S(OFFSET(AM15,0,0,$N$1,))*SQRT(252)</f>
        <v>0.13987237479765627</v>
      </c>
      <c r="AC15" s="4">
        <f t="shared" si="16"/>
        <v>45085</v>
      </c>
      <c r="AD15">
        <f t="shared" si="17"/>
        <v>9.7983512363490829E-3</v>
      </c>
      <c r="AE15">
        <f t="shared" si="18"/>
        <v>9.7343307726938093E-3</v>
      </c>
      <c r="AF15">
        <f t="shared" si="19"/>
        <v>9.984211964751839E-3</v>
      </c>
      <c r="AG15">
        <f t="shared" si="20"/>
        <v>1.0226400366695844E-2</v>
      </c>
      <c r="AH15">
        <f t="shared" si="21"/>
        <v>1.0568736706729497E-2</v>
      </c>
      <c r="AI15">
        <f t="shared" si="22"/>
        <v>9.1477176624765108E-3</v>
      </c>
      <c r="AJ15">
        <f t="shared" si="23"/>
        <v>1.0005200662073433E-2</v>
      </c>
      <c r="AK15">
        <f t="shared" si="24"/>
        <v>9.348497126222953E-3</v>
      </c>
      <c r="AL15">
        <f t="shared" si="25"/>
        <v>9.3579246711443555E-3</v>
      </c>
      <c r="AM15">
        <f t="shared" si="26"/>
        <v>9.6578234723690062E-3</v>
      </c>
      <c r="AP15" s="4">
        <v>45085</v>
      </c>
      <c r="AQ15">
        <v>11.594877800000001</v>
      </c>
      <c r="AR15">
        <v>11.650310428217567</v>
      </c>
      <c r="AS15">
        <v>11.736041639322373</v>
      </c>
      <c r="AT15">
        <v>11.845444602960846</v>
      </c>
      <c r="AU15">
        <v>11.957913787530018</v>
      </c>
      <c r="AV15">
        <v>12.075502477504102</v>
      </c>
      <c r="AW15">
        <v>12.753482964806782</v>
      </c>
      <c r="AX15">
        <v>13.458912308491723</v>
      </c>
      <c r="AY15">
        <v>14.195373239661302</v>
      </c>
      <c r="AZ15">
        <v>14.968606486334716</v>
      </c>
    </row>
    <row r="16" spans="14:52" x14ac:dyDescent="0.25">
      <c r="P16" s="4">
        <f t="shared" si="15"/>
        <v>45084</v>
      </c>
      <c r="Q16" s="11">
        <f t="array" aca="1" ref="Q16" ca="1">_xlfn.STDEV.S(OFFSET(AD16,0,0,$N$1,))*SQRT(252)</f>
        <v>0.11859854991474295</v>
      </c>
      <c r="R16" s="11">
        <f t="array" aca="1" ref="R16" ca="1">_xlfn.STDEV.S(OFFSET(AE16,0,0,$N$1,))*SQRT(252)</f>
        <v>0.1194224015103189</v>
      </c>
      <c r="S16" s="11">
        <f t="array" aca="1" ref="S16" ca="1">_xlfn.STDEV.S(OFFSET(AF16,0,0,$N$1,))*SQRT(252)</f>
        <v>0.11903577501746195</v>
      </c>
      <c r="T16" s="11">
        <f t="array" aca="1" ref="T16" ca="1">_xlfn.STDEV.S(OFFSET(AG16,0,0,$N$1,))*SQRT(252)</f>
        <v>0.12052707174943599</v>
      </c>
      <c r="U16" s="11">
        <f t="array" aca="1" ref="U16" ca="1">_xlfn.STDEV.S(OFFSET(AH16,0,0,$N$1,))*SQRT(252)</f>
        <v>0.12016048326223308</v>
      </c>
      <c r="V16" s="11">
        <f t="array" aca="1" ref="V16" ca="1">_xlfn.STDEV.S(OFFSET(AI16,0,0,$N$1,))*SQRT(252)</f>
        <v>0.12109391867499227</v>
      </c>
      <c r="W16" s="11">
        <f t="array" aca="1" ref="W16" ca="1">_xlfn.STDEV.S(OFFSET(AJ16,0,0,$N$1,))*SQRT(252)</f>
        <v>0.12338402791232347</v>
      </c>
      <c r="X16" s="11">
        <f t="array" aca="1" ref="X16" ca="1">_xlfn.STDEV.S(OFFSET(AK16,0,0,$N$1,))*SQRT(252)</f>
        <v>0.12730501138714509</v>
      </c>
      <c r="Y16" s="11">
        <f t="array" aca="1" ref="Y16" ca="1">_xlfn.STDEV.S(OFFSET(AL16,0,0,$N$1,))*SQRT(252)</f>
        <v>0.13267352721024109</v>
      </c>
      <c r="Z16" s="11">
        <f t="array" aca="1" ref="Z16" ca="1">_xlfn.STDEV.S(OFFSET(AM16,0,0,$N$1,))*SQRT(252)</f>
        <v>0.13950966556844593</v>
      </c>
      <c r="AC16" s="4">
        <f t="shared" si="16"/>
        <v>45084</v>
      </c>
      <c r="AD16">
        <f t="shared" si="17"/>
        <v>6.3804260260252764E-3</v>
      </c>
      <c r="AE16">
        <f t="shared" si="18"/>
        <v>6.186304016513388E-3</v>
      </c>
      <c r="AF16">
        <f t="shared" si="19"/>
        <v>6.5474159456176467E-3</v>
      </c>
      <c r="AG16">
        <f t="shared" si="20"/>
        <v>6.4811618034547325E-3</v>
      </c>
      <c r="AH16">
        <f t="shared" si="21"/>
        <v>6.4557849166530859E-3</v>
      </c>
      <c r="AI16">
        <f t="shared" si="22"/>
        <v>6.3965014134122521E-3</v>
      </c>
      <c r="AJ16">
        <f t="shared" si="23"/>
        <v>6.3040643888090039E-3</v>
      </c>
      <c r="AK16">
        <f t="shared" si="24"/>
        <v>6.8102528676781057E-3</v>
      </c>
      <c r="AL16">
        <f t="shared" si="25"/>
        <v>5.6335181887343586E-3</v>
      </c>
      <c r="AM16">
        <f t="shared" si="26"/>
        <v>5.1917423125096363E-3</v>
      </c>
      <c r="AP16" s="4">
        <v>45084</v>
      </c>
      <c r="AQ16">
        <v>11.4818219</v>
      </c>
      <c r="AR16">
        <v>11.537452641589928</v>
      </c>
      <c r="AS16">
        <v>11.619449520714889</v>
      </c>
      <c r="AT16">
        <v>11.724925631868155</v>
      </c>
      <c r="AU16">
        <v>11.832199237310435</v>
      </c>
      <c r="AV16">
        <v>11.965542896598073</v>
      </c>
      <c r="AW16">
        <v>12.626518022605646</v>
      </c>
      <c r="AX16">
        <v>13.333677993832522</v>
      </c>
      <c r="AY16">
        <v>14.063153621697813</v>
      </c>
      <c r="AZ16">
        <v>14.824738172906855</v>
      </c>
    </row>
    <row r="17" spans="3:52" x14ac:dyDescent="0.25">
      <c r="P17" s="4">
        <f t="shared" si="15"/>
        <v>45083</v>
      </c>
      <c r="Q17" s="11">
        <f t="array" aca="1" ref="Q17" ca="1">_xlfn.STDEV.S(OFFSET(AD17,0,0,$N$1,))*SQRT(252)</f>
        <v>0.12319277930914724</v>
      </c>
      <c r="R17" s="11">
        <f t="array" aca="1" ref="R17" ca="1">_xlfn.STDEV.S(OFFSET(AE17,0,0,$N$1,))*SQRT(252)</f>
        <v>0.12395157626356335</v>
      </c>
      <c r="S17" s="11">
        <f t="array" aca="1" ref="S17" ca="1">_xlfn.STDEV.S(OFFSET(AF17,0,0,$N$1,))*SQRT(252)</f>
        <v>0.12347406771168738</v>
      </c>
      <c r="T17" s="11">
        <f t="array" aca="1" ref="T17" ca="1">_xlfn.STDEV.S(OFFSET(AG17,0,0,$N$1,))*SQRT(252)</f>
        <v>0.12486534402280682</v>
      </c>
      <c r="U17" s="11">
        <f t="array" aca="1" ref="U17" ca="1">_xlfn.STDEV.S(OFFSET(AH17,0,0,$N$1,))*SQRT(252)</f>
        <v>0.12442722071490785</v>
      </c>
      <c r="V17" s="11">
        <f t="array" aca="1" ref="V17" ca="1">_xlfn.STDEV.S(OFFSET(AI17,0,0,$N$1,))*SQRT(252)</f>
        <v>0.12517771462679092</v>
      </c>
      <c r="W17" s="11">
        <f t="array" aca="1" ref="W17" ca="1">_xlfn.STDEV.S(OFFSET(AJ17,0,0,$N$1,))*SQRT(252)</f>
        <v>0.12737599261511534</v>
      </c>
      <c r="X17" s="11">
        <f t="array" aca="1" ref="X17" ca="1">_xlfn.STDEV.S(OFFSET(AK17,0,0,$N$1,))*SQRT(252)</f>
        <v>0.13144726085551978</v>
      </c>
      <c r="Y17" s="11">
        <f t="array" aca="1" ref="Y17" ca="1">_xlfn.STDEV.S(OFFSET(AL17,0,0,$N$1,))*SQRT(252)</f>
        <v>0.13686869364194182</v>
      </c>
      <c r="Z17" s="11">
        <f t="array" aca="1" ref="Z17" ca="1">_xlfn.STDEV.S(OFFSET(AM17,0,0,$N$1,))*SQRT(252)</f>
        <v>0.14366287650125173</v>
      </c>
      <c r="AC17" s="4">
        <f t="shared" si="16"/>
        <v>45083</v>
      </c>
      <c r="AD17">
        <f t="shared" si="17"/>
        <v>2.9885007540026913E-3</v>
      </c>
      <c r="AE17">
        <f t="shared" si="18"/>
        <v>3.1749329549130329E-3</v>
      </c>
      <c r="AF17">
        <f t="shared" si="19"/>
        <v>3.1383474493867085E-3</v>
      </c>
      <c r="AG17">
        <f t="shared" si="20"/>
        <v>3.2258953865767735E-3</v>
      </c>
      <c r="AH17">
        <f t="shared" si="21"/>
        <v>3.2046928523646722E-3</v>
      </c>
      <c r="AI17">
        <f t="shared" si="22"/>
        <v>4.0458206020960157E-3</v>
      </c>
      <c r="AJ17">
        <f t="shared" si="23"/>
        <v>3.7342792448131316E-3</v>
      </c>
      <c r="AK17">
        <f t="shared" si="24"/>
        <v>3.9078223252881272E-3</v>
      </c>
      <c r="AL17">
        <f t="shared" si="25"/>
        <v>4.5315410158949781E-3</v>
      </c>
      <c r="AM17">
        <f t="shared" si="26"/>
        <v>3.6350182599944802E-3</v>
      </c>
      <c r="AP17" s="4">
        <v>45083</v>
      </c>
      <c r="AQ17">
        <v>11.408796199999999</v>
      </c>
      <c r="AR17">
        <v>11.466298768641467</v>
      </c>
      <c r="AS17">
        <v>11.543620664066143</v>
      </c>
      <c r="AT17">
        <v>11.649180216005803</v>
      </c>
      <c r="AU17">
        <v>11.756059140429597</v>
      </c>
      <c r="AV17">
        <v>11.889249549927454</v>
      </c>
      <c r="AW17">
        <v>12.547170010256282</v>
      </c>
      <c r="AX17">
        <v>13.24318077926387</v>
      </c>
      <c r="AY17">
        <v>13.98415132934257</v>
      </c>
      <c r="AZ17">
        <v>14.747971401542332</v>
      </c>
    </row>
    <row r="18" spans="3:52" x14ac:dyDescent="0.25">
      <c r="P18" s="4">
        <f t="shared" si="15"/>
        <v>45082</v>
      </c>
      <c r="Q18" s="11">
        <f t="array" aca="1" ref="Q18" ca="1">_xlfn.STDEV.S(OFFSET(AD18,0,0,$N$1,))*SQRT(252)</f>
        <v>0.12326388041003629</v>
      </c>
      <c r="R18" s="11">
        <f t="array" aca="1" ref="R18" ca="1">_xlfn.STDEV.S(OFFSET(AE18,0,0,$N$1,))*SQRT(252)</f>
        <v>0.12401979734331883</v>
      </c>
      <c r="S18" s="11">
        <f t="array" aca="1" ref="S18" ca="1">_xlfn.STDEV.S(OFFSET(AF18,0,0,$N$1,))*SQRT(252)</f>
        <v>0.12351235492768903</v>
      </c>
      <c r="T18" s="11">
        <f t="array" aca="1" ref="T18" ca="1">_xlfn.STDEV.S(OFFSET(AG18,0,0,$N$1,))*SQRT(252)</f>
        <v>0.12493207938531994</v>
      </c>
      <c r="U18" s="11">
        <f t="array" aca="1" ref="U18" ca="1">_xlfn.STDEV.S(OFFSET(AH18,0,0,$N$1,))*SQRT(252)</f>
        <v>0.1244933666718724</v>
      </c>
      <c r="V18" s="11">
        <f t="array" aca="1" ref="V18" ca="1">_xlfn.STDEV.S(OFFSET(AI18,0,0,$N$1,))*SQRT(252)</f>
        <v>0.1251430705142775</v>
      </c>
      <c r="W18" s="11">
        <f t="array" aca="1" ref="W18" ca="1">_xlfn.STDEV.S(OFFSET(AJ18,0,0,$N$1,))*SQRT(252)</f>
        <v>0.12740050354656771</v>
      </c>
      <c r="X18" s="11">
        <f t="array" aca="1" ref="X18" ca="1">_xlfn.STDEV.S(OFFSET(AK18,0,0,$N$1,))*SQRT(252)</f>
        <v>0.1314947240512111</v>
      </c>
      <c r="Y18" s="11">
        <f t="array" aca="1" ref="Y18" ca="1">_xlfn.STDEV.S(OFFSET(AL18,0,0,$N$1,))*SQRT(252)</f>
        <v>0.13678028374492676</v>
      </c>
      <c r="Z18" s="11">
        <f t="array" aca="1" ref="Z18" ca="1">_xlfn.STDEV.S(OFFSET(AM18,0,0,$N$1,))*SQRT(252)</f>
        <v>0.14351520828193223</v>
      </c>
      <c r="AC18" s="4">
        <f t="shared" si="16"/>
        <v>45082</v>
      </c>
      <c r="AD18">
        <f t="shared" si="17"/>
        <v>-9.3216335155137491E-3</v>
      </c>
      <c r="AE18">
        <f t="shared" si="18"/>
        <v>-9.9301874629954493E-3</v>
      </c>
      <c r="AF18">
        <f t="shared" si="19"/>
        <v>-9.9257873111396108E-3</v>
      </c>
      <c r="AG18">
        <f t="shared" si="20"/>
        <v>-9.8844322311702915E-3</v>
      </c>
      <c r="AH18">
        <f t="shared" si="21"/>
        <v>-9.9551774904428972E-3</v>
      </c>
      <c r="AI18">
        <f t="shared" si="22"/>
        <v>-9.9091093726861607E-3</v>
      </c>
      <c r="AJ18">
        <f t="shared" si="23"/>
        <v>-9.5701924421194937E-3</v>
      </c>
      <c r="AK18">
        <f t="shared" si="24"/>
        <v>-9.7835969043341044E-3</v>
      </c>
      <c r="AL18">
        <f t="shared" si="25"/>
        <v>-9.6643013816690698E-3</v>
      </c>
      <c r="AM18">
        <f t="shared" si="26"/>
        <v>-9.7335251311905444E-3</v>
      </c>
      <c r="AP18" s="4">
        <v>45082</v>
      </c>
      <c r="AQ18">
        <v>11.3747519</v>
      </c>
      <c r="AR18">
        <v>11.429951768985616</v>
      </c>
      <c r="AS18">
        <v>11.507449560032532</v>
      </c>
      <c r="AT18">
        <v>11.611661727185618</v>
      </c>
      <c r="AU18">
        <v>11.718444884989768</v>
      </c>
      <c r="AV18">
        <v>11.841244953628157</v>
      </c>
      <c r="AW18">
        <v>12.500402749059079</v>
      </c>
      <c r="AX18">
        <v>13.191529768972929</v>
      </c>
      <c r="AY18">
        <v>13.920924938707804</v>
      </c>
      <c r="AZ18">
        <v>14.694459573358699</v>
      </c>
    </row>
    <row r="19" spans="3:52" x14ac:dyDescent="0.25">
      <c r="P19" s="4">
        <f t="shared" si="15"/>
        <v>45079</v>
      </c>
      <c r="Q19" s="11">
        <f t="array" aca="1" ref="Q19" ca="1">_xlfn.STDEV.S(OFFSET(AD19,0,0,$N$1,))*SQRT(252)</f>
        <v>0.12168117851687876</v>
      </c>
      <c r="R19" s="11">
        <f t="array" aca="1" ref="R19" ca="1">_xlfn.STDEV.S(OFFSET(AE19,0,0,$N$1,))*SQRT(252)</f>
        <v>0.12225108932705843</v>
      </c>
      <c r="S19" s="11">
        <f t="array" aca="1" ref="S19" ca="1">_xlfn.STDEV.S(OFFSET(AF19,0,0,$N$1,))*SQRT(252)</f>
        <v>0.1217341712181788</v>
      </c>
      <c r="T19" s="11">
        <f t="array" aca="1" ref="T19" ca="1">_xlfn.STDEV.S(OFFSET(AG19,0,0,$N$1,))*SQRT(252)</f>
        <v>0.12320917290058193</v>
      </c>
      <c r="U19" s="11">
        <f t="array" aca="1" ref="U19" ca="1">_xlfn.STDEV.S(OFFSET(AH19,0,0,$N$1,))*SQRT(252)</f>
        <v>0.12276286510818735</v>
      </c>
      <c r="V19" s="11">
        <f t="array" aca="1" ref="V19" ca="1">_xlfn.STDEV.S(OFFSET(AI19,0,0,$N$1,))*SQRT(252)</f>
        <v>0.12346005517578869</v>
      </c>
      <c r="W19" s="11">
        <f t="array" aca="1" ref="W19" ca="1">_xlfn.STDEV.S(OFFSET(AJ19,0,0,$N$1,))*SQRT(252)</f>
        <v>0.12585664814667064</v>
      </c>
      <c r="X19" s="11">
        <f t="array" aca="1" ref="X19" ca="1">_xlfn.STDEV.S(OFFSET(AK19,0,0,$N$1,))*SQRT(252)</f>
        <v>0.12998726092518331</v>
      </c>
      <c r="Y19" s="11">
        <f t="array" aca="1" ref="Y19" ca="1">_xlfn.STDEV.S(OFFSET(AL19,0,0,$N$1,))*SQRT(252)</f>
        <v>0.13542381159177835</v>
      </c>
      <c r="Z19" s="11">
        <f t="array" aca="1" ref="Z19" ca="1">_xlfn.STDEV.S(OFFSET(AM19,0,0,$N$1,))*SQRT(252)</f>
        <v>0.14226685647307535</v>
      </c>
      <c r="AC19" s="4">
        <f t="shared" si="16"/>
        <v>45079</v>
      </c>
      <c r="AD19">
        <f t="shared" si="17"/>
        <v>1.2696679586911709E-2</v>
      </c>
      <c r="AE19">
        <f t="shared" si="18"/>
        <v>1.3365627434943851E-2</v>
      </c>
      <c r="AF19">
        <f t="shared" si="19"/>
        <v>1.2419577930882379E-2</v>
      </c>
      <c r="AG19">
        <f t="shared" si="20"/>
        <v>1.2775838604421096E-2</v>
      </c>
      <c r="AH19">
        <f t="shared" si="21"/>
        <v>1.257674594316E-2</v>
      </c>
      <c r="AI19">
        <f t="shared" si="22"/>
        <v>1.2862906387311386E-2</v>
      </c>
      <c r="AJ19">
        <f t="shared" si="23"/>
        <v>1.4544499662068777E-2</v>
      </c>
      <c r="AK19">
        <f t="shared" si="24"/>
        <v>1.5372651625278585E-2</v>
      </c>
      <c r="AL19">
        <f t="shared" si="25"/>
        <v>1.4402049571023839E-2</v>
      </c>
      <c r="AM19">
        <f t="shared" si="26"/>
        <v>1.5709471554163249E-2</v>
      </c>
      <c r="AP19" s="4">
        <v>45079</v>
      </c>
      <c r="AQ19">
        <v>11.4812789</v>
      </c>
      <c r="AR19">
        <v>11.544018748659614</v>
      </c>
      <c r="AS19">
        <v>11.622238801225812</v>
      </c>
      <c r="AT19">
        <v>11.727005525489611</v>
      </c>
      <c r="AU19">
        <v>11.835686696980975</v>
      </c>
      <c r="AV19">
        <v>11.959164418541071</v>
      </c>
      <c r="AW19">
        <v>12.620608286581749</v>
      </c>
      <c r="AX19">
        <v>13.321223781241612</v>
      </c>
      <c r="AY19">
        <v>14.056113150438909</v>
      </c>
      <c r="AZ19">
        <v>14.83818681652907</v>
      </c>
    </row>
    <row r="20" spans="3:52" x14ac:dyDescent="0.25">
      <c r="P20" s="4">
        <f t="shared" si="15"/>
        <v>45078</v>
      </c>
      <c r="Q20" s="11">
        <f t="array" aca="1" ref="Q20" ca="1">_xlfn.STDEV.S(OFFSET(AD20,0,0,$N$1,))*SQRT(252)</f>
        <v>0.12034836043621494</v>
      </c>
      <c r="R20" s="11">
        <f t="array" aca="1" ref="R20" ca="1">_xlfn.STDEV.S(OFFSET(AE20,0,0,$N$1,))*SQRT(252)</f>
        <v>0.12059436530286521</v>
      </c>
      <c r="S20" s="11">
        <f t="array" aca="1" ref="S20" ca="1">_xlfn.STDEV.S(OFFSET(AF20,0,0,$N$1,))*SQRT(252)</f>
        <v>0.12038089305364705</v>
      </c>
      <c r="T20" s="11">
        <f t="array" aca="1" ref="T20" ca="1">_xlfn.STDEV.S(OFFSET(AG20,0,0,$N$1,))*SQRT(252)</f>
        <v>0.12178403036593206</v>
      </c>
      <c r="U20" s="11">
        <f t="array" aca="1" ref="U20" ca="1">_xlfn.STDEV.S(OFFSET(AH20,0,0,$N$1,))*SQRT(252)</f>
        <v>0.12136635590826413</v>
      </c>
      <c r="V20" s="11">
        <f t="array" aca="1" ref="V20" ca="1">_xlfn.STDEV.S(OFFSET(AI20,0,0,$N$1,))*SQRT(252)</f>
        <v>0.12190855315226969</v>
      </c>
      <c r="W20" s="11">
        <f t="array" aca="1" ref="W20" ca="1">_xlfn.STDEV.S(OFFSET(AJ20,0,0,$N$1,))*SQRT(252)</f>
        <v>0.12324000925600692</v>
      </c>
      <c r="X20" s="11">
        <f t="array" aca="1" ref="X20" ca="1">_xlfn.STDEV.S(OFFSET(AK20,0,0,$N$1,))*SQRT(252)</f>
        <v>0.12717174814760457</v>
      </c>
      <c r="Y20" s="11">
        <f t="array" aca="1" ref="Y20" ca="1">_xlfn.STDEV.S(OFFSET(AL20,0,0,$N$1,))*SQRT(252)</f>
        <v>0.13346187278973204</v>
      </c>
      <c r="Z20" s="11">
        <f t="array" aca="1" ref="Z20" ca="1">_xlfn.STDEV.S(OFFSET(AM20,0,0,$N$1,))*SQRT(252)</f>
        <v>0.14051216199536262</v>
      </c>
      <c r="AC20" s="4">
        <f t="shared" si="16"/>
        <v>45078</v>
      </c>
      <c r="AD20">
        <f t="shared" si="17"/>
        <v>-8.4908936032488114E-3</v>
      </c>
      <c r="AE20">
        <f t="shared" si="18"/>
        <v>-8.7513114379804222E-3</v>
      </c>
      <c r="AF20">
        <f t="shared" si="19"/>
        <v>-7.7370510015559802E-3</v>
      </c>
      <c r="AG20">
        <f t="shared" si="20"/>
        <v>-8.3537970253921446E-3</v>
      </c>
      <c r="AH20">
        <f t="shared" si="21"/>
        <v>-7.639253970248271E-3</v>
      </c>
      <c r="AI20">
        <f t="shared" si="22"/>
        <v>-8.1625223974785659E-3</v>
      </c>
      <c r="AJ20">
        <f t="shared" si="23"/>
        <v>-7.4109096331910875E-3</v>
      </c>
      <c r="AK20">
        <f t="shared" si="24"/>
        <v>-6.8941540556995921E-3</v>
      </c>
      <c r="AL20">
        <f t="shared" si="25"/>
        <v>-6.051788260154606E-3</v>
      </c>
      <c r="AM20">
        <f t="shared" si="26"/>
        <v>-4.0661099095035532E-3</v>
      </c>
      <c r="AP20" s="4">
        <v>45078</v>
      </c>
      <c r="AQ20">
        <v>11.336426299999999</v>
      </c>
      <c r="AR20">
        <v>11.390752228189218</v>
      </c>
      <c r="AS20">
        <v>11.478788142902912</v>
      </c>
      <c r="AT20">
        <v>11.578136185802382</v>
      </c>
      <c r="AU20">
        <v>11.687764412614891</v>
      </c>
      <c r="AV20">
        <v>11.806319925749387</v>
      </c>
      <c r="AW20">
        <v>12.438376302609457</v>
      </c>
      <c r="AX20">
        <v>13.118007239350248</v>
      </c>
      <c r="AY20">
        <v>13.855127091676856</v>
      </c>
      <c r="AZ20">
        <v>14.606908132147199</v>
      </c>
    </row>
    <row r="21" spans="3:52" x14ac:dyDescent="0.25">
      <c r="P21" s="4">
        <f t="shared" si="15"/>
        <v>45076</v>
      </c>
      <c r="Q21" s="11">
        <f t="array" aca="1" ref="Q21" ca="1">_xlfn.STDEV.S(OFFSET(AD21,0,0,$N$1,))*SQRT(252)</f>
        <v>0.12112548559444024</v>
      </c>
      <c r="R21" s="11">
        <f t="array" aca="1" ref="R21" ca="1">_xlfn.STDEV.S(OFFSET(AE21,0,0,$N$1,))*SQRT(252)</f>
        <v>0.12125888703280668</v>
      </c>
      <c r="S21" s="11">
        <f t="array" aca="1" ref="S21" ca="1">_xlfn.STDEV.S(OFFSET(AF21,0,0,$N$1,))*SQRT(252)</f>
        <v>0.1211987676323929</v>
      </c>
      <c r="T21" s="11">
        <f t="array" aca="1" ref="T21" ca="1">_xlfn.STDEV.S(OFFSET(AG21,0,0,$N$1,))*SQRT(252)</f>
        <v>0.1223726142530001</v>
      </c>
      <c r="U21" s="11">
        <f t="array" aca="1" ref="U21" ca="1">_xlfn.STDEV.S(OFFSET(AH21,0,0,$N$1,))*SQRT(252)</f>
        <v>0.12206190207249439</v>
      </c>
      <c r="V21" s="11">
        <f t="array" aca="1" ref="V21" ca="1">_xlfn.STDEV.S(OFFSET(AI21,0,0,$N$1,))*SQRT(252)</f>
        <v>0.12251321589715447</v>
      </c>
      <c r="W21" s="11">
        <f t="array" aca="1" ref="W21" ca="1">_xlfn.STDEV.S(OFFSET(AJ21,0,0,$N$1,))*SQRT(252)</f>
        <v>0.12445743889451526</v>
      </c>
      <c r="X21" s="11">
        <f t="array" aca="1" ref="X21" ca="1">_xlfn.STDEV.S(OFFSET(AK21,0,0,$N$1,))*SQRT(252)</f>
        <v>0.12743863242013495</v>
      </c>
      <c r="Y21" s="11">
        <f t="array" aca="1" ref="Y21" ca="1">_xlfn.STDEV.S(OFFSET(AL21,0,0,$N$1,))*SQRT(252)</f>
        <v>0.13312129651328033</v>
      </c>
      <c r="Z21" s="11">
        <f t="array" aca="1" ref="Z21" ca="1">_xlfn.STDEV.S(OFFSET(AM21,0,0,$N$1,))*SQRT(252)</f>
        <v>0.140299752261828</v>
      </c>
      <c r="AC21" s="4">
        <f t="shared" si="16"/>
        <v>45076</v>
      </c>
      <c r="AD21">
        <f t="shared" si="17"/>
        <v>4.6853725666310478E-3</v>
      </c>
      <c r="AE21">
        <f t="shared" si="18"/>
        <v>5.0364674353902336E-3</v>
      </c>
      <c r="AF21">
        <f t="shared" si="19"/>
        <v>5.0676115929217157E-3</v>
      </c>
      <c r="AG21">
        <f t="shared" si="20"/>
        <v>4.6614248426197664E-3</v>
      </c>
      <c r="AH21">
        <f t="shared" si="21"/>
        <v>4.5502382985777128E-3</v>
      </c>
      <c r="AI21">
        <f t="shared" si="22"/>
        <v>6.33019842934727E-3</v>
      </c>
      <c r="AJ21">
        <f t="shared" si="23"/>
        <v>6.3958121777413241E-3</v>
      </c>
      <c r="AK21">
        <f t="shared" si="24"/>
        <v>6.8298635312212096E-3</v>
      </c>
      <c r="AL21">
        <f t="shared" si="25"/>
        <v>7.2062411555380438E-3</v>
      </c>
      <c r="AM21">
        <f t="shared" si="26"/>
        <v>4.2730757885259844E-3</v>
      </c>
      <c r="AP21" s="4">
        <v>45076</v>
      </c>
      <c r="AQ21">
        <v>11.433092500000001</v>
      </c>
      <c r="AR21">
        <v>11.49087370658393</v>
      </c>
      <c r="AS21">
        <v>11.56794457136157</v>
      </c>
      <c r="AT21">
        <v>11.675262708219927</v>
      </c>
      <c r="AU21">
        <v>11.777392121848523</v>
      </c>
      <c r="AV21">
        <v>11.903083657384489</v>
      </c>
      <c r="AW21">
        <v>12.530898398362472</v>
      </c>
      <c r="AX21">
        <v>13.208757265050377</v>
      </c>
      <c r="AY21">
        <v>13.939229615805566</v>
      </c>
      <c r="AZ21">
        <v>14.666422339708175</v>
      </c>
    </row>
    <row r="22" spans="3:52" x14ac:dyDescent="0.25">
      <c r="P22" s="4">
        <f t="shared" si="15"/>
        <v>45075</v>
      </c>
      <c r="Q22" s="11">
        <f t="array" aca="1" ref="Q22" ca="1">_xlfn.STDEV.S(OFFSET(AD22,0,0,$N$1,))*SQRT(252)</f>
        <v>0.12087694308164876</v>
      </c>
      <c r="R22" s="11">
        <f t="array" aca="1" ref="R22" ca="1">_xlfn.STDEV.S(OFFSET(AE22,0,0,$N$1,))*SQRT(252)</f>
        <v>0.12096655846924485</v>
      </c>
      <c r="S22" s="11">
        <f t="array" aca="1" ref="S22" ca="1">_xlfn.STDEV.S(OFFSET(AF22,0,0,$N$1,))*SQRT(252)</f>
        <v>0.12089644937877389</v>
      </c>
      <c r="T22" s="11">
        <f t="array" aca="1" ref="T22" ca="1">_xlfn.STDEV.S(OFFSET(AG22,0,0,$N$1,))*SQRT(252)</f>
        <v>0.12211329447051639</v>
      </c>
      <c r="U22" s="11">
        <f t="array" aca="1" ref="U22" ca="1">_xlfn.STDEV.S(OFFSET(AH22,0,0,$N$1,))*SQRT(252)</f>
        <v>0.12181175814162129</v>
      </c>
      <c r="V22" s="11">
        <f t="array" aca="1" ref="V22" ca="1">_xlfn.STDEV.S(OFFSET(AI22,0,0,$N$1,))*SQRT(252)</f>
        <v>0.12198489323966843</v>
      </c>
      <c r="W22" s="11">
        <f t="array" aca="1" ref="W22" ca="1">_xlfn.STDEV.S(OFFSET(AJ22,0,0,$N$1,))*SQRT(252)</f>
        <v>0.12389065035011389</v>
      </c>
      <c r="X22" s="11">
        <f t="array" aca="1" ref="X22" ca="1">_xlfn.STDEV.S(OFFSET(AK22,0,0,$N$1,))*SQRT(252)</f>
        <v>0.12676762337088243</v>
      </c>
      <c r="Y22" s="11">
        <f t="array" aca="1" ref="Y22" ca="1">_xlfn.STDEV.S(OFFSET(AL22,0,0,$N$1,))*SQRT(252)</f>
        <v>0.1323842880855467</v>
      </c>
      <c r="Z22" s="11">
        <f t="array" aca="1" ref="Z22" ca="1">_xlfn.STDEV.S(OFFSET(AM22,0,0,$N$1,))*SQRT(252)</f>
        <v>0.14003417507160912</v>
      </c>
      <c r="AC22" s="4">
        <f t="shared" si="16"/>
        <v>45075</v>
      </c>
      <c r="AD22">
        <f t="shared" si="17"/>
        <v>6.6875788893381348E-3</v>
      </c>
      <c r="AE22">
        <f t="shared" si="18"/>
        <v>5.829133208892015E-3</v>
      </c>
      <c r="AF22">
        <f t="shared" si="19"/>
        <v>6.2010557003227195E-3</v>
      </c>
      <c r="AG22">
        <f t="shared" si="20"/>
        <v>6.2685336478188686E-3</v>
      </c>
      <c r="AH22">
        <f t="shared" si="21"/>
        <v>6.3010297462296559E-3</v>
      </c>
      <c r="AI22">
        <f t="shared" si="22"/>
        <v>5.8668710298290343E-3</v>
      </c>
      <c r="AJ22">
        <f t="shared" si="23"/>
        <v>6.3534092020451488E-3</v>
      </c>
      <c r="AK22">
        <f t="shared" si="24"/>
        <v>7.4812832961060538E-3</v>
      </c>
      <c r="AL22">
        <f t="shared" si="25"/>
        <v>7.7803589521641889E-3</v>
      </c>
      <c r="AM22">
        <f t="shared" si="26"/>
        <v>7.8183223462297575E-3</v>
      </c>
      <c r="AP22" s="4">
        <v>45075</v>
      </c>
      <c r="AQ22">
        <v>11.379649499999999</v>
      </c>
      <c r="AR22">
        <v>11.433145789770274</v>
      </c>
      <c r="AS22">
        <v>11.509471007138155</v>
      </c>
      <c r="AT22">
        <v>11.620965996924369</v>
      </c>
      <c r="AU22">
        <v>11.723923919941775</v>
      </c>
      <c r="AV22">
        <v>11.827972760170386</v>
      </c>
      <c r="AW22">
        <v>12.451008877306638</v>
      </c>
      <c r="AX22">
        <v>13.118850630026502</v>
      </c>
      <c r="AY22">
        <v>13.839141229327947</v>
      </c>
      <c r="AZ22">
        <v>14.603885313386792</v>
      </c>
    </row>
    <row r="23" spans="3:52" x14ac:dyDescent="0.25">
      <c r="P23" s="4">
        <f t="shared" si="15"/>
        <v>45072</v>
      </c>
      <c r="Q23" s="11">
        <f t="array" aca="1" ref="Q23" ca="1">_xlfn.STDEV.S(OFFSET(AD23,0,0,$N$1,))*SQRT(252)</f>
        <v>0.12081299632883649</v>
      </c>
      <c r="R23" s="11">
        <f t="array" aca="1" ref="R23" ca="1">_xlfn.STDEV.S(OFFSET(AE23,0,0,$N$1,))*SQRT(252)</f>
        <v>0.12107822565619357</v>
      </c>
      <c r="S23" s="11">
        <f t="array" aca="1" ref="S23" ca="1">_xlfn.STDEV.S(OFFSET(AF23,0,0,$N$1,))*SQRT(252)</f>
        <v>0.12091319119239001</v>
      </c>
      <c r="T23" s="11">
        <f t="array" aca="1" ref="T23" ca="1">_xlfn.STDEV.S(OFFSET(AG23,0,0,$N$1,))*SQRT(252)</f>
        <v>0.12211264106987028</v>
      </c>
      <c r="U23" s="11">
        <f t="array" aca="1" ref="U23" ca="1">_xlfn.STDEV.S(OFFSET(AH23,0,0,$N$1,))*SQRT(252)</f>
        <v>0.12189102413488455</v>
      </c>
      <c r="V23" s="11">
        <f t="array" aca="1" ref="V23" ca="1">_xlfn.STDEV.S(OFFSET(AI23,0,0,$N$1,))*SQRT(252)</f>
        <v>0.12215792099282018</v>
      </c>
      <c r="W23" s="11">
        <f t="array" aca="1" ref="W23" ca="1">_xlfn.STDEV.S(OFFSET(AJ23,0,0,$N$1,))*SQRT(252)</f>
        <v>0.12495095464341636</v>
      </c>
      <c r="X23" s="11">
        <f t="array" aca="1" ref="X23" ca="1">_xlfn.STDEV.S(OFFSET(AK23,0,0,$N$1,))*SQRT(252)</f>
        <v>0.12735790241483219</v>
      </c>
      <c r="Y23" s="11">
        <f t="array" aca="1" ref="Y23" ca="1">_xlfn.STDEV.S(OFFSET(AL23,0,0,$N$1,))*SQRT(252)</f>
        <v>0.13244710827739284</v>
      </c>
      <c r="Z23" s="11">
        <f t="array" aca="1" ref="Z23" ca="1">_xlfn.STDEV.S(OFFSET(AM23,0,0,$N$1,))*SQRT(252)</f>
        <v>0.14022429929505167</v>
      </c>
      <c r="AC23" s="4">
        <f t="shared" si="16"/>
        <v>45072</v>
      </c>
      <c r="AD23">
        <f t="shared" si="17"/>
        <v>-2.1255634530165661E-3</v>
      </c>
      <c r="AE23">
        <f t="shared" si="18"/>
        <v>-2.2911028497226297E-3</v>
      </c>
      <c r="AF23">
        <f t="shared" si="19"/>
        <v>-2.2706118335247068E-3</v>
      </c>
      <c r="AG23">
        <f t="shared" si="20"/>
        <v>-1.9744257261180113E-3</v>
      </c>
      <c r="AH23">
        <f t="shared" si="21"/>
        <v>-2.3249817057495702E-3</v>
      </c>
      <c r="AI23">
        <f t="shared" si="22"/>
        <v>-1.8567420977093955E-3</v>
      </c>
      <c r="AJ23">
        <f t="shared" si="23"/>
        <v>-2.2112784240386654E-3</v>
      </c>
      <c r="AK23">
        <f t="shared" si="24"/>
        <v>-2.5774987589754872E-3</v>
      </c>
      <c r="AL23">
        <f t="shared" si="25"/>
        <v>-2.2854516699984647E-3</v>
      </c>
      <c r="AM23">
        <f t="shared" si="26"/>
        <v>-2.8596905717007881E-3</v>
      </c>
      <c r="AP23" s="4">
        <v>45072</v>
      </c>
      <c r="AQ23">
        <v>11.303801099999999</v>
      </c>
      <c r="AR23">
        <v>11.36669432534566</v>
      </c>
      <c r="AS23">
        <v>11.438320967017349</v>
      </c>
      <c r="AT23">
        <v>11.548347424327849</v>
      </c>
      <c r="AU23">
        <v>11.650283375854668</v>
      </c>
      <c r="AV23">
        <v>11.758782732387873</v>
      </c>
      <c r="AW23">
        <v>12.372153289096314</v>
      </c>
      <c r="AX23">
        <v>13.02107100653272</v>
      </c>
      <c r="AY23">
        <v>13.73188552795297</v>
      </c>
      <c r="AZ23">
        <v>14.490152609306675</v>
      </c>
    </row>
    <row r="24" spans="3:52" x14ac:dyDescent="0.25">
      <c r="P24" s="4">
        <f t="shared" si="15"/>
        <v>45071</v>
      </c>
      <c r="Q24" s="11">
        <f t="array" aca="1" ref="Q24" ca="1">_xlfn.STDEV.S(OFFSET(AD24,0,0,$N$1,))*SQRT(252)</f>
        <v>0.12068983219604697</v>
      </c>
      <c r="R24" s="11">
        <f t="array" aca="1" ref="R24" ca="1">_xlfn.STDEV.S(OFFSET(AE24,0,0,$N$1,))*SQRT(252)</f>
        <v>0.12094200280383939</v>
      </c>
      <c r="S24" s="11">
        <f t="array" aca="1" ref="S24" ca="1">_xlfn.STDEV.S(OFFSET(AF24,0,0,$N$1,))*SQRT(252)</f>
        <v>0.12077572389508839</v>
      </c>
      <c r="T24" s="11">
        <f t="array" aca="1" ref="T24" ca="1">_xlfn.STDEV.S(OFFSET(AG24,0,0,$N$1,))*SQRT(252)</f>
        <v>0.12200716989373935</v>
      </c>
      <c r="U24" s="11">
        <f t="array" aca="1" ref="U24" ca="1">_xlfn.STDEV.S(OFFSET(AH24,0,0,$N$1,))*SQRT(252)</f>
        <v>0.12175985410150691</v>
      </c>
      <c r="V24" s="11">
        <f t="array" aca="1" ref="V24" ca="1">_xlfn.STDEV.S(OFFSET(AI24,0,0,$N$1,))*SQRT(252)</f>
        <v>0.12207196933936906</v>
      </c>
      <c r="W24" s="11">
        <f t="array" aca="1" ref="W24" ca="1">_xlfn.STDEV.S(OFFSET(AJ24,0,0,$N$1,))*SQRT(252)</f>
        <v>0.12485667907967257</v>
      </c>
      <c r="X24" s="11">
        <f t="array" aca="1" ref="X24" ca="1">_xlfn.STDEV.S(OFFSET(AK24,0,0,$N$1,))*SQRT(252)</f>
        <v>0.12731759949915822</v>
      </c>
      <c r="Y24" s="11">
        <f t="array" aca="1" ref="Y24" ca="1">_xlfn.STDEV.S(OFFSET(AL24,0,0,$N$1,))*SQRT(252)</f>
        <v>0.13244494504218582</v>
      </c>
      <c r="Z24" s="11">
        <f t="array" aca="1" ref="Z24" ca="1">_xlfn.STDEV.S(OFFSET(AM24,0,0,$N$1,))*SQRT(252)</f>
        <v>0.14015362391658151</v>
      </c>
      <c r="AC24" s="4">
        <f t="shared" si="16"/>
        <v>45071</v>
      </c>
      <c r="AD24">
        <f t="shared" si="17"/>
        <v>-1.93636649444026E-4</v>
      </c>
      <c r="AE24">
        <f t="shared" si="18"/>
        <v>4.0839210512647875E-4</v>
      </c>
      <c r="AF24">
        <f t="shared" si="19"/>
        <v>-1.6018541512058941E-6</v>
      </c>
      <c r="AG24">
        <f t="shared" si="20"/>
        <v>2.3119201459344548E-5</v>
      </c>
      <c r="AH24">
        <f t="shared" si="21"/>
        <v>-1.140436182916934E-4</v>
      </c>
      <c r="AI24">
        <f t="shared" si="22"/>
        <v>-5.4618125048449672E-4</v>
      </c>
      <c r="AJ24">
        <f t="shared" si="23"/>
        <v>-3.3920414375815015E-4</v>
      </c>
      <c r="AK24">
        <f t="shared" si="24"/>
        <v>-1.4810368697914869E-3</v>
      </c>
      <c r="AL24">
        <f t="shared" si="25"/>
        <v>-1.8440266322951174E-3</v>
      </c>
      <c r="AM24">
        <f t="shared" si="26"/>
        <v>-1.4623034191686216E-4</v>
      </c>
      <c r="AP24" s="4">
        <v>45071</v>
      </c>
      <c r="AQ24">
        <v>11.327853599999999</v>
      </c>
      <c r="AR24">
        <v>11.392766446657394</v>
      </c>
      <c r="AS24">
        <v>11.464322462441034</v>
      </c>
      <c r="AT24">
        <v>11.571171303188752</v>
      </c>
      <c r="AU24">
        <v>11.67740158402356</v>
      </c>
      <c r="AV24">
        <v>11.780636041005701</v>
      </c>
      <c r="AW24">
        <v>12.399541835413894</v>
      </c>
      <c r="AX24">
        <v>13.0546760908195</v>
      </c>
      <c r="AY24">
        <v>13.763304978807199</v>
      </c>
      <c r="AZ24">
        <v>14.531649267627913</v>
      </c>
    </row>
    <row r="25" spans="3:52" x14ac:dyDescent="0.25">
      <c r="P25" s="4">
        <f t="shared" si="15"/>
        <v>45070</v>
      </c>
      <c r="Q25" s="11">
        <f t="array" aca="1" ref="Q25" ca="1">_xlfn.STDEV.S(OFFSET(AD25,0,0,$N$1,))*SQRT(252)</f>
        <v>0.12094197446768062</v>
      </c>
      <c r="R25" s="11">
        <f t="array" aca="1" ref="R25" ca="1">_xlfn.STDEV.S(OFFSET(AE25,0,0,$N$1,))*SQRT(252)</f>
        <v>0.12119857870150995</v>
      </c>
      <c r="S25" s="11">
        <f t="array" aca="1" ref="S25" ca="1">_xlfn.STDEV.S(OFFSET(AF25,0,0,$N$1,))*SQRT(252)</f>
        <v>0.12099674886030175</v>
      </c>
      <c r="T25" s="11">
        <f t="array" aca="1" ref="T25" ca="1">_xlfn.STDEV.S(OFFSET(AG25,0,0,$N$1,))*SQRT(252)</f>
        <v>0.12229414782329222</v>
      </c>
      <c r="U25" s="11">
        <f t="array" aca="1" ref="U25" ca="1">_xlfn.STDEV.S(OFFSET(AH25,0,0,$N$1,))*SQRT(252)</f>
        <v>0.12204400620619361</v>
      </c>
      <c r="V25" s="11">
        <f t="array" aca="1" ref="V25" ca="1">_xlfn.STDEV.S(OFFSET(AI25,0,0,$N$1,))*SQRT(252)</f>
        <v>0.12230903549508744</v>
      </c>
      <c r="W25" s="11">
        <f t="array" aca="1" ref="W25" ca="1">_xlfn.STDEV.S(OFFSET(AJ25,0,0,$N$1,))*SQRT(252)</f>
        <v>0.12574654807900229</v>
      </c>
      <c r="X25" s="11">
        <f t="array" aca="1" ref="X25" ca="1">_xlfn.STDEV.S(OFFSET(AK25,0,0,$N$1,))*SQRT(252)</f>
        <v>0.12846527869777064</v>
      </c>
      <c r="Y25" s="11">
        <f t="array" aca="1" ref="Y25" ca="1">_xlfn.STDEV.S(OFFSET(AL25,0,0,$N$1,))*SQRT(252)</f>
        <v>0.13389791962192571</v>
      </c>
      <c r="Z25" s="11">
        <f t="array" aca="1" ref="Z25" ca="1">_xlfn.STDEV.S(OFFSET(AM25,0,0,$N$1,))*SQRT(252)</f>
        <v>0.14230382171290432</v>
      </c>
      <c r="AC25" s="4">
        <f t="shared" si="16"/>
        <v>45070</v>
      </c>
      <c r="AD25">
        <f t="shared" si="17"/>
        <v>-3.877343232385319E-4</v>
      </c>
      <c r="AE25">
        <f t="shared" si="18"/>
        <v>2.293750693674227E-4</v>
      </c>
      <c r="AF25">
        <f t="shared" si="19"/>
        <v>5.8136721409454163E-4</v>
      </c>
      <c r="AG25">
        <f t="shared" si="20"/>
        <v>-1.1662712639605357E-4</v>
      </c>
      <c r="AH25">
        <f t="shared" si="21"/>
        <v>3.7121184868915165E-4</v>
      </c>
      <c r="AI25">
        <f t="shared" si="22"/>
        <v>-7.8046434625985637E-5</v>
      </c>
      <c r="AJ25">
        <f t="shared" si="23"/>
        <v>-9.0576742238712856E-5</v>
      </c>
      <c r="AK25">
        <f t="shared" si="24"/>
        <v>-2.9886950906496307E-5</v>
      </c>
      <c r="AL25">
        <f t="shared" si="25"/>
        <v>-1.5866733030365922E-3</v>
      </c>
      <c r="AM25">
        <f t="shared" si="26"/>
        <v>-2.4327679197839124E-3</v>
      </c>
      <c r="AP25" s="4">
        <v>45070</v>
      </c>
      <c r="AQ25">
        <v>11.3300473</v>
      </c>
      <c r="AR25">
        <v>11.388114680721923</v>
      </c>
      <c r="AS25">
        <v>11.46434082662827</v>
      </c>
      <c r="AT25">
        <v>11.57090379004063</v>
      </c>
      <c r="AU25">
        <v>11.678733393093166</v>
      </c>
      <c r="AV25">
        <v>11.78707216101412</v>
      </c>
      <c r="AW25">
        <v>12.403748524808071</v>
      </c>
      <c r="AX25">
        <v>13.074024872025618</v>
      </c>
      <c r="AY25">
        <v>13.788708294733553</v>
      </c>
      <c r="AZ25">
        <v>14.533774391043909</v>
      </c>
    </row>
    <row r="26" spans="3:52" x14ac:dyDescent="0.25">
      <c r="P26" s="4">
        <f t="shared" si="15"/>
        <v>45069</v>
      </c>
      <c r="Q26" s="11">
        <f t="array" aca="1" ref="Q26" ca="1">_xlfn.STDEV.S(OFFSET(AD26,0,0,$N$1,))*SQRT(252)</f>
        <v>0.12097851030815673</v>
      </c>
      <c r="R26" s="11">
        <f t="array" aca="1" ref="R26" ca="1">_xlfn.STDEV.S(OFFSET(AE26,0,0,$N$1,))*SQRT(252)</f>
        <v>0.1212601894007601</v>
      </c>
      <c r="S26" s="11">
        <f t="array" aca="1" ref="S26" ca="1">_xlfn.STDEV.S(OFFSET(AF26,0,0,$N$1,))*SQRT(252)</f>
        <v>0.12107131663178028</v>
      </c>
      <c r="T26" s="11">
        <f t="array" aca="1" ref="T26" ca="1">_xlfn.STDEV.S(OFFSET(AG26,0,0,$N$1,))*SQRT(252)</f>
        <v>0.12234263357397593</v>
      </c>
      <c r="U26" s="11">
        <f t="array" aca="1" ref="U26" ca="1">_xlfn.STDEV.S(OFFSET(AH26,0,0,$N$1,))*SQRT(252)</f>
        <v>0.12208555448010537</v>
      </c>
      <c r="V26" s="11">
        <f t="array" aca="1" ref="V26" ca="1">_xlfn.STDEV.S(OFFSET(AI26,0,0,$N$1,))*SQRT(252)</f>
        <v>0.12277530918534629</v>
      </c>
      <c r="W26" s="11">
        <f t="array" aca="1" ref="W26" ca="1">_xlfn.STDEV.S(OFFSET(AJ26,0,0,$N$1,))*SQRT(252)</f>
        <v>0.1263827317862761</v>
      </c>
      <c r="X26" s="11">
        <f t="array" aca="1" ref="X26" ca="1">_xlfn.STDEV.S(OFFSET(AK26,0,0,$N$1,))*SQRT(252)</f>
        <v>0.12925758161650633</v>
      </c>
      <c r="Y26" s="11">
        <f t="array" aca="1" ref="Y26" ca="1">_xlfn.STDEV.S(OFFSET(AL26,0,0,$N$1,))*SQRT(252)</f>
        <v>0.13591895025093861</v>
      </c>
      <c r="Z26" s="11">
        <f t="array" aca="1" ref="Z26" ca="1">_xlfn.STDEV.S(OFFSET(AM26,0,0,$N$1,))*SQRT(252)</f>
        <v>0.14576989124016002</v>
      </c>
      <c r="AC26" s="4">
        <f t="shared" si="16"/>
        <v>45069</v>
      </c>
      <c r="AD26">
        <f t="shared" si="17"/>
        <v>-3.040947444383252E-3</v>
      </c>
      <c r="AE26">
        <f t="shared" si="18"/>
        <v>-3.1218203628401654E-3</v>
      </c>
      <c r="AF26">
        <f t="shared" si="19"/>
        <v>-3.0527589926049709E-3</v>
      </c>
      <c r="AG26">
        <f t="shared" si="20"/>
        <v>-3.0219965017927097E-3</v>
      </c>
      <c r="AH26">
        <f t="shared" si="21"/>
        <v>-3.0706650241914234E-3</v>
      </c>
      <c r="AI26">
        <f t="shared" si="22"/>
        <v>-2.4406263501271816E-3</v>
      </c>
      <c r="AJ26">
        <f t="shared" si="23"/>
        <v>-1.817332278563623E-3</v>
      </c>
      <c r="AK26">
        <f t="shared" si="24"/>
        <v>-8.1645175688134432E-4</v>
      </c>
      <c r="AL26">
        <f t="shared" si="25"/>
        <v>-4.5566917585386319E-5</v>
      </c>
      <c r="AM26">
        <f t="shared" si="26"/>
        <v>4.832629502511495E-4</v>
      </c>
      <c r="AP26" s="4">
        <v>45069</v>
      </c>
      <c r="AQ26">
        <v>11.334441200000001</v>
      </c>
      <c r="AR26">
        <v>11.38550283068516</v>
      </c>
      <c r="AS26">
        <v>11.457677771768953</v>
      </c>
      <c r="AT26">
        <v>11.572253349995588</v>
      </c>
      <c r="AU26">
        <v>11.674398913434846</v>
      </c>
      <c r="AV26">
        <v>11.787992135870878</v>
      </c>
      <c r="AW26">
        <v>12.404872066823616</v>
      </c>
      <c r="AX26">
        <v>13.074415620604231</v>
      </c>
      <c r="AY26">
        <v>13.810603836010005</v>
      </c>
      <c r="AZ26">
        <v>14.569174734085941</v>
      </c>
    </row>
    <row r="27" spans="3:52" x14ac:dyDescent="0.25">
      <c r="C27" s="48"/>
      <c r="P27" s="4">
        <f t="shared" si="15"/>
        <v>45068</v>
      </c>
      <c r="Q27" s="11">
        <f t="array" aca="1" ref="Q27" ca="1">_xlfn.STDEV.S(OFFSET(AD27,0,0,$N$1,))*SQRT(252)</f>
        <v>0.12180511229421304</v>
      </c>
      <c r="R27" s="11">
        <f t="array" aca="1" ref="R27" ca="1">_xlfn.STDEV.S(OFFSET(AE27,0,0,$N$1,))*SQRT(252)</f>
        <v>0.12215457996440181</v>
      </c>
      <c r="S27" s="11">
        <f t="array" aca="1" ref="S27" ca="1">_xlfn.STDEV.S(OFFSET(AF27,0,0,$N$1,))*SQRT(252)</f>
        <v>0.12203622749037993</v>
      </c>
      <c r="T27" s="11">
        <f t="array" aca="1" ref="T27" ca="1">_xlfn.STDEV.S(OFFSET(AG27,0,0,$N$1,))*SQRT(252)</f>
        <v>0.12336796135207903</v>
      </c>
      <c r="U27" s="11">
        <f t="array" aca="1" ref="U27" ca="1">_xlfn.STDEV.S(OFFSET(AH27,0,0,$N$1,))*SQRT(252)</f>
        <v>0.12306884373440279</v>
      </c>
      <c r="V27" s="11">
        <f t="array" aca="1" ref="V27" ca="1">_xlfn.STDEV.S(OFFSET(AI27,0,0,$N$1,))*SQRT(252)</f>
        <v>0.12400155187286231</v>
      </c>
      <c r="W27" s="11">
        <f t="array" aca="1" ref="W27" ca="1">_xlfn.STDEV.S(OFFSET(AJ27,0,0,$N$1,))*SQRT(252)</f>
        <v>0.12788164347025338</v>
      </c>
      <c r="X27" s="11">
        <f t="array" aca="1" ref="X27" ca="1">_xlfn.STDEV.S(OFFSET(AK27,0,0,$N$1,))*SQRT(252)</f>
        <v>0.13046118223935671</v>
      </c>
      <c r="Y27" s="11">
        <f t="array" aca="1" ref="Y27" ca="1">_xlfn.STDEV.S(OFFSET(AL27,0,0,$N$1,))*SQRT(252)</f>
        <v>0.13758052497174103</v>
      </c>
      <c r="Z27" s="11">
        <f t="array" aca="1" ref="Z27" ca="1">_xlfn.STDEV.S(OFFSET(AM27,0,0,$N$1,))*SQRT(252)</f>
        <v>0.14734261560066358</v>
      </c>
      <c r="AC27" s="4">
        <f t="shared" si="16"/>
        <v>45068</v>
      </c>
      <c r="AD27">
        <f t="shared" si="17"/>
        <v>-3.793646369456389E-4</v>
      </c>
      <c r="AE27">
        <f t="shared" si="18"/>
        <v>-5.8704236604990466E-4</v>
      </c>
      <c r="AF27">
        <f t="shared" si="19"/>
        <v>-7.6338821140054251E-4</v>
      </c>
      <c r="AG27">
        <f t="shared" si="20"/>
        <v>-1.2184594264171887E-3</v>
      </c>
      <c r="AH27">
        <f t="shared" si="21"/>
        <v>-1.0849814857881526E-3</v>
      </c>
      <c r="AI27">
        <f t="shared" si="22"/>
        <v>-8.3538893699142711E-4</v>
      </c>
      <c r="AJ27">
        <f t="shared" si="23"/>
        <v>7.375258290936434E-4</v>
      </c>
      <c r="AK27">
        <f t="shared" si="24"/>
        <v>1.1719335945999303E-3</v>
      </c>
      <c r="AL27">
        <f t="shared" si="25"/>
        <v>2.0084911370873878E-4</v>
      </c>
      <c r="AM27">
        <f t="shared" si="26"/>
        <v>-9.4136730763372657E-4</v>
      </c>
      <c r="AP27" s="4">
        <v>45068</v>
      </c>
      <c r="AQ27">
        <v>11.3689611</v>
      </c>
      <c r="AR27">
        <v>11.4211018632439</v>
      </c>
      <c r="AS27">
        <v>11.492708743973349</v>
      </c>
      <c r="AT27">
        <v>11.607277553993347</v>
      </c>
      <c r="AU27">
        <v>11.710302177093839</v>
      </c>
      <c r="AV27">
        <v>11.81679735718529</v>
      </c>
      <c r="AW27">
        <v>12.427436338421421</v>
      </c>
      <c r="AX27">
        <v>13.085094609054099</v>
      </c>
      <c r="AY27">
        <v>13.811233156994804</v>
      </c>
      <c r="AZ27">
        <v>14.562135692712165</v>
      </c>
    </row>
    <row r="28" spans="3:52" x14ac:dyDescent="0.25">
      <c r="P28" s="4">
        <f t="shared" si="15"/>
        <v>45065</v>
      </c>
      <c r="Q28" s="11">
        <f t="array" aca="1" ref="Q28" ca="1">_xlfn.STDEV.S(OFFSET(AD28,0,0,$N$1,))*SQRT(252)</f>
        <v>0.12748590088809972</v>
      </c>
      <c r="R28" s="11">
        <f t="array" aca="1" ref="R28" ca="1">_xlfn.STDEV.S(OFFSET(AE28,0,0,$N$1,))*SQRT(252)</f>
        <v>0.1278388614987902</v>
      </c>
      <c r="S28" s="11">
        <f t="array" aca="1" ref="S28" ca="1">_xlfn.STDEV.S(OFFSET(AF28,0,0,$N$1,))*SQRT(252)</f>
        <v>0.12763723385027437</v>
      </c>
      <c r="T28" s="11">
        <f t="array" aca="1" ref="T28" ca="1">_xlfn.STDEV.S(OFFSET(AG28,0,0,$N$1,))*SQRT(252)</f>
        <v>0.12919672644617131</v>
      </c>
      <c r="U28" s="11">
        <f t="array" aca="1" ref="U28" ca="1">_xlfn.STDEV.S(OFFSET(AH28,0,0,$N$1,))*SQRT(252)</f>
        <v>0.12912156370778655</v>
      </c>
      <c r="V28" s="11">
        <f t="array" aca="1" ref="V28" ca="1">_xlfn.STDEV.S(OFFSET(AI28,0,0,$N$1,))*SQRT(252)</f>
        <v>0.12962062986430456</v>
      </c>
      <c r="W28" s="11">
        <f t="array" aca="1" ref="W28" ca="1">_xlfn.STDEV.S(OFFSET(AJ28,0,0,$N$1,))*SQRT(252)</f>
        <v>0.13425844728287098</v>
      </c>
      <c r="X28" s="11">
        <f t="array" aca="1" ref="X28" ca="1">_xlfn.STDEV.S(OFFSET(AK28,0,0,$N$1,))*SQRT(252)</f>
        <v>0.13792118818315638</v>
      </c>
      <c r="Y28" s="11">
        <f t="array" aca="1" ref="Y28" ca="1">_xlfn.STDEV.S(OFFSET(AL28,0,0,$N$1,))*SQRT(252)</f>
        <v>0.14404988090974077</v>
      </c>
      <c r="Z28" s="11">
        <f t="array" aca="1" ref="Z28" ca="1">_xlfn.STDEV.S(OFFSET(AM28,0,0,$N$1,))*SQRT(252)</f>
        <v>0.1546501565643906</v>
      </c>
      <c r="AC28" s="4">
        <f t="shared" si="16"/>
        <v>45065</v>
      </c>
      <c r="AD28">
        <f t="shared" si="17"/>
        <v>-1.5244753640223417E-3</v>
      </c>
      <c r="AE28">
        <f t="shared" si="18"/>
        <v>-6.8167135207726102E-4</v>
      </c>
      <c r="AF28">
        <f t="shared" si="19"/>
        <v>-9.0215719386874918E-4</v>
      </c>
      <c r="AG28">
        <f t="shared" si="20"/>
        <v>-7.0521776765600263E-4</v>
      </c>
      <c r="AH28">
        <f t="shared" si="21"/>
        <v>-7.5094769947776311E-4</v>
      </c>
      <c r="AI28">
        <f t="shared" si="22"/>
        <v>-1.841083835090339E-3</v>
      </c>
      <c r="AJ28">
        <f t="shared" si="23"/>
        <v>-4.3861012267026997E-4</v>
      </c>
      <c r="AK28">
        <f t="shared" si="24"/>
        <v>1.845654729301433E-3</v>
      </c>
      <c r="AL28">
        <f t="shared" si="25"/>
        <v>1.2740825137271404E-3</v>
      </c>
      <c r="AM28">
        <f t="shared" si="26"/>
        <v>-7.7409473542324088E-4</v>
      </c>
      <c r="AP28" s="4">
        <v>45065</v>
      </c>
      <c r="AQ28">
        <v>11.3732749</v>
      </c>
      <c r="AR28">
        <v>11.427808502252608</v>
      </c>
      <c r="AS28">
        <v>11.5014854919523</v>
      </c>
      <c r="AT28">
        <v>11.621429170578523</v>
      </c>
      <c r="AU28">
        <v>11.723014533237432</v>
      </c>
      <c r="AV28">
        <v>11.826673103438399</v>
      </c>
      <c r="AW28">
        <v>12.418274162218529</v>
      </c>
      <c r="AX28">
        <v>13.069768729303986</v>
      </c>
      <c r="AY28">
        <v>13.808459461612451</v>
      </c>
      <c r="AZ28">
        <v>14.575850465489168</v>
      </c>
    </row>
    <row r="29" spans="3:52" x14ac:dyDescent="0.25">
      <c r="P29" s="4">
        <f t="shared" si="15"/>
        <v>45063</v>
      </c>
      <c r="Q29" s="11">
        <f t="array" aca="1" ref="Q29" ca="1">_xlfn.STDEV.S(OFFSET(AD29,0,0,$N$1,))*SQRT(252)</f>
        <v>0.1274344876263527</v>
      </c>
      <c r="R29" s="11">
        <f t="array" aca="1" ref="R29" ca="1">_xlfn.STDEV.S(OFFSET(AE29,0,0,$N$1,))*SQRT(252)</f>
        <v>0.12784279100441101</v>
      </c>
      <c r="S29" s="11">
        <f t="array" aca="1" ref="S29" ca="1">_xlfn.STDEV.S(OFFSET(AF29,0,0,$N$1,))*SQRT(252)</f>
        <v>0.12771554240425489</v>
      </c>
      <c r="T29" s="11">
        <f t="array" aca="1" ref="T29" ca="1">_xlfn.STDEV.S(OFFSET(AG29,0,0,$N$1,))*SQRT(252)</f>
        <v>0.1292420871245451</v>
      </c>
      <c r="U29" s="11">
        <f t="array" aca="1" ref="U29" ca="1">_xlfn.STDEV.S(OFFSET(AH29,0,0,$N$1,))*SQRT(252)</f>
        <v>0.12918925437584888</v>
      </c>
      <c r="V29" s="11">
        <f t="array" aca="1" ref="V29" ca="1">_xlfn.STDEV.S(OFFSET(AI29,0,0,$N$1,))*SQRT(252)</f>
        <v>0.12958378082837876</v>
      </c>
      <c r="W29" s="11">
        <f t="array" aca="1" ref="W29" ca="1">_xlfn.STDEV.S(OFFSET(AJ29,0,0,$N$1,))*SQRT(252)</f>
        <v>0.13430182403321236</v>
      </c>
      <c r="X29" s="11">
        <f t="array" aca="1" ref="X29" ca="1">_xlfn.STDEV.S(OFFSET(AK29,0,0,$N$1,))*SQRT(252)</f>
        <v>0.1379905142197965</v>
      </c>
      <c r="Y29" s="11">
        <f t="array" aca="1" ref="Y29" ca="1">_xlfn.STDEV.S(OFFSET(AL29,0,0,$N$1,))*SQRT(252)</f>
        <v>0.14408245040659684</v>
      </c>
      <c r="Z29" s="11">
        <f t="array" aca="1" ref="Z29" ca="1">_xlfn.STDEV.S(OFFSET(AM29,0,0,$N$1,))*SQRT(252)</f>
        <v>0.15463265647354421</v>
      </c>
      <c r="AC29" s="4">
        <f t="shared" si="16"/>
        <v>45063</v>
      </c>
      <c r="AD29">
        <f t="shared" si="17"/>
        <v>-8.316539149233913E-3</v>
      </c>
      <c r="AE29">
        <f t="shared" si="18"/>
        <v>-8.5803901497519246E-3</v>
      </c>
      <c r="AF29">
        <f t="shared" si="19"/>
        <v>-8.2965866559709615E-3</v>
      </c>
      <c r="AG29">
        <f t="shared" si="20"/>
        <v>-8.279621971016754E-3</v>
      </c>
      <c r="AH29">
        <f t="shared" si="21"/>
        <v>-8.2692605614092026E-3</v>
      </c>
      <c r="AI29">
        <f t="shared" si="22"/>
        <v>-8.6058874835237883E-3</v>
      </c>
      <c r="AJ29">
        <f t="shared" si="23"/>
        <v>-8.5003811678888725E-3</v>
      </c>
      <c r="AK29">
        <f t="shared" si="24"/>
        <v>-8.4749021699901828E-3</v>
      </c>
      <c r="AL29">
        <f t="shared" si="25"/>
        <v>-9.1969295499798268E-3</v>
      </c>
      <c r="AM29">
        <f t="shared" si="26"/>
        <v>-9.8516164207451979E-3</v>
      </c>
      <c r="AP29" s="4">
        <v>45063</v>
      </c>
      <c r="AQ29">
        <v>11.3906264</v>
      </c>
      <c r="AR29">
        <v>11.43560116764224</v>
      </c>
      <c r="AS29">
        <v>11.511866321695088</v>
      </c>
      <c r="AT29">
        <v>11.629627699449502</v>
      </c>
      <c r="AU29">
        <v>11.731821210295193</v>
      </c>
      <c r="AV29">
        <v>11.848467056203059</v>
      </c>
      <c r="AW29">
        <v>12.423722137653419</v>
      </c>
      <c r="AX29">
        <v>13.04566869584951</v>
      </c>
      <c r="AY29">
        <v>13.790877547653841</v>
      </c>
      <c r="AZ29">
        <v>14.587137922815824</v>
      </c>
    </row>
    <row r="30" spans="3:52" x14ac:dyDescent="0.25">
      <c r="P30" s="4">
        <f t="shared" si="15"/>
        <v>45062</v>
      </c>
      <c r="Q30" s="11">
        <f t="array" aca="1" ref="Q30" ca="1">_xlfn.STDEV.S(OFFSET(AD30,0,0,$N$1,))*SQRT(252)</f>
        <v>0.1259848959327444</v>
      </c>
      <c r="R30" s="11">
        <f t="array" aca="1" ref="R30" ca="1">_xlfn.STDEV.S(OFFSET(AE30,0,0,$N$1,))*SQRT(252)</f>
        <v>0.12632428579640925</v>
      </c>
      <c r="S30" s="11">
        <f t="array" aca="1" ref="S30" ca="1">_xlfn.STDEV.S(OFFSET(AF30,0,0,$N$1,))*SQRT(252)</f>
        <v>0.12629541543554956</v>
      </c>
      <c r="T30" s="11">
        <f t="array" aca="1" ref="T30" ca="1">_xlfn.STDEV.S(OFFSET(AG30,0,0,$N$1,))*SQRT(252)</f>
        <v>0.1278471834219877</v>
      </c>
      <c r="U30" s="11">
        <f t="array" aca="1" ref="U30" ca="1">_xlfn.STDEV.S(OFFSET(AH30,0,0,$N$1,))*SQRT(252)</f>
        <v>0.12781102651640139</v>
      </c>
      <c r="V30" s="11">
        <f t="array" aca="1" ref="V30" ca="1">_xlfn.STDEV.S(OFFSET(AI30,0,0,$N$1,))*SQRT(252)</f>
        <v>0.12814545667982105</v>
      </c>
      <c r="W30" s="11">
        <f t="array" aca="1" ref="W30" ca="1">_xlfn.STDEV.S(OFFSET(AJ30,0,0,$N$1,))*SQRT(252)</f>
        <v>0.13297610554503747</v>
      </c>
      <c r="X30" s="11">
        <f t="array" aca="1" ref="X30" ca="1">_xlfn.STDEV.S(OFFSET(AK30,0,0,$N$1,))*SQRT(252)</f>
        <v>0.13676856851784852</v>
      </c>
      <c r="Y30" s="11">
        <f t="array" aca="1" ref="Y30" ca="1">_xlfn.STDEV.S(OFFSET(AL30,0,0,$N$1,))*SQRT(252)</f>
        <v>0.14278331330079669</v>
      </c>
      <c r="Z30" s="11">
        <f t="array" aca="1" ref="Z30" ca="1">_xlfn.STDEV.S(OFFSET(AM30,0,0,$N$1,))*SQRT(252)</f>
        <v>0.15328635289575107</v>
      </c>
      <c r="AC30" s="4">
        <f t="shared" si="16"/>
        <v>45062</v>
      </c>
      <c r="AD30">
        <f t="shared" si="17"/>
        <v>9.6103160251991959E-3</v>
      </c>
      <c r="AE30">
        <f t="shared" si="18"/>
        <v>9.5822348015517592E-3</v>
      </c>
      <c r="AF30">
        <f t="shared" si="19"/>
        <v>9.657047959691056E-3</v>
      </c>
      <c r="AG30">
        <f t="shared" si="20"/>
        <v>1.0218278429706155E-2</v>
      </c>
      <c r="AH30">
        <f t="shared" si="21"/>
        <v>9.5689521186150522E-3</v>
      </c>
      <c r="AI30">
        <f t="shared" si="22"/>
        <v>1.0231440087253026E-2</v>
      </c>
      <c r="AJ30">
        <f t="shared" si="23"/>
        <v>1.1235508270726344E-2</v>
      </c>
      <c r="AK30">
        <f t="shared" si="24"/>
        <v>1.1538435660714443E-2</v>
      </c>
      <c r="AL30">
        <f t="shared" si="25"/>
        <v>1.0864034116335596E-2</v>
      </c>
      <c r="AM30">
        <f t="shared" si="26"/>
        <v>9.366996031539435E-3</v>
      </c>
      <c r="AP30" s="4">
        <v>45062</v>
      </c>
      <c r="AQ30">
        <v>11.485752</v>
      </c>
      <c r="AR30">
        <v>11.534145256027561</v>
      </c>
      <c r="AS30">
        <v>11.607772816347047</v>
      </c>
      <c r="AT30">
        <v>11.726316340813828</v>
      </c>
      <c r="AU30">
        <v>11.829236919572393</v>
      </c>
      <c r="AV30">
        <v>11.950873648315969</v>
      </c>
      <c r="AW30">
        <v>12.529778633060573</v>
      </c>
      <c r="AX30">
        <v>13.156699283920853</v>
      </c>
      <c r="AY30">
        <v>13.918296309453879</v>
      </c>
      <c r="AZ30">
        <v>14.731555013173681</v>
      </c>
    </row>
    <row r="31" spans="3:52" x14ac:dyDescent="0.25">
      <c r="P31" s="4">
        <f t="shared" si="15"/>
        <v>45061</v>
      </c>
      <c r="Q31" s="11">
        <f t="array" aca="1" ref="Q31" ca="1">_xlfn.STDEV.S(OFFSET(AD31,0,0,$N$1,))*SQRT(252)</f>
        <v>0.12553539050594228</v>
      </c>
      <c r="R31" s="11">
        <f t="array" aca="1" ref="R31" ca="1">_xlfn.STDEV.S(OFFSET(AE31,0,0,$N$1,))*SQRT(252)</f>
        <v>0.12580134728347067</v>
      </c>
      <c r="S31" s="11">
        <f t="array" aca="1" ref="S31" ca="1">_xlfn.STDEV.S(OFFSET(AF31,0,0,$N$1,))*SQRT(252)</f>
        <v>0.12564952428419957</v>
      </c>
      <c r="T31" s="11">
        <f t="array" aca="1" ref="T31" ca="1">_xlfn.STDEV.S(OFFSET(AG31,0,0,$N$1,))*SQRT(252)</f>
        <v>0.12702090642317507</v>
      </c>
      <c r="U31" s="11">
        <f t="array" aca="1" ref="U31" ca="1">_xlfn.STDEV.S(OFFSET(AH31,0,0,$N$1,))*SQRT(252)</f>
        <v>0.12711790232766046</v>
      </c>
      <c r="V31" s="11">
        <f t="array" aca="1" ref="V31" ca="1">_xlfn.STDEV.S(OFFSET(AI31,0,0,$N$1,))*SQRT(252)</f>
        <v>0.128571577515735</v>
      </c>
      <c r="W31" s="11">
        <f t="array" aca="1" ref="W31" ca="1">_xlfn.STDEV.S(OFFSET(AJ31,0,0,$N$1,))*SQRT(252)</f>
        <v>0.13545638450284847</v>
      </c>
      <c r="X31" s="11">
        <f t="array" aca="1" ref="X31" ca="1">_xlfn.STDEV.S(OFFSET(AK31,0,0,$N$1,))*SQRT(252)</f>
        <v>0.14079568294684144</v>
      </c>
      <c r="Y31" s="11">
        <f t="array" aca="1" ref="Y31" ca="1">_xlfn.STDEV.S(OFFSET(AL31,0,0,$N$1,))*SQRT(252)</f>
        <v>0.14848209050085776</v>
      </c>
      <c r="Z31" s="11">
        <f t="array" aca="1" ref="Z31" ca="1">_xlfn.STDEV.S(OFFSET(AM31,0,0,$N$1,))*SQRT(252)</f>
        <v>0.16142318389882609</v>
      </c>
      <c r="AC31" s="4">
        <f t="shared" si="16"/>
        <v>45061</v>
      </c>
      <c r="AD31">
        <f t="shared" si="17"/>
        <v>2.061645116716166E-2</v>
      </c>
      <c r="AE31">
        <f t="shared" si="18"/>
        <v>2.0173059543322627E-2</v>
      </c>
      <c r="AF31">
        <f t="shared" si="19"/>
        <v>2.028604690935432E-2</v>
      </c>
      <c r="AG31">
        <f t="shared" si="20"/>
        <v>1.9869260038084875E-2</v>
      </c>
      <c r="AH31">
        <f t="shared" si="21"/>
        <v>2.001968989502342E-2</v>
      </c>
      <c r="AI31">
        <f t="shared" si="22"/>
        <v>1.9634748634250864E-2</v>
      </c>
      <c r="AJ31">
        <f t="shared" si="23"/>
        <v>1.9239719412317436E-2</v>
      </c>
      <c r="AK31">
        <f t="shared" si="24"/>
        <v>1.7537827222845154E-2</v>
      </c>
      <c r="AL31">
        <f t="shared" si="25"/>
        <v>1.7604129893208319E-2</v>
      </c>
      <c r="AM31">
        <f t="shared" si="26"/>
        <v>1.7541530098236429E-2</v>
      </c>
      <c r="AP31" s="4">
        <v>45061</v>
      </c>
      <c r="AQ31">
        <v>11.375899</v>
      </c>
      <c r="AR31">
        <v>11.424150208771044</v>
      </c>
      <c r="AS31">
        <v>11.496215521598721</v>
      </c>
      <c r="AT31">
        <v>11.607103686813597</v>
      </c>
      <c r="AU31">
        <v>11.716583365711479</v>
      </c>
      <c r="AV31">
        <v>11.829222395571456</v>
      </c>
      <c r="AW31">
        <v>12.389788106615415</v>
      </c>
      <c r="AX31">
        <v>13.005764008773108</v>
      </c>
      <c r="AY31">
        <v>13.767905866137983</v>
      </c>
      <c r="AZ31">
        <v>14.594208860495275</v>
      </c>
    </row>
    <row r="32" spans="3:52" x14ac:dyDescent="0.25">
      <c r="P32" s="4">
        <f t="shared" si="15"/>
        <v>45058</v>
      </c>
      <c r="Q32" s="11">
        <f t="array" aca="1" ref="Q32" ca="1">_xlfn.STDEV.S(OFFSET(AD32,0,0,$N$1,))*SQRT(252)</f>
        <v>0.11990230926410411</v>
      </c>
      <c r="R32" s="11">
        <f t="array" aca="1" ref="R32" ca="1">_xlfn.STDEV.S(OFFSET(AE32,0,0,$N$1,))*SQRT(252)</f>
        <v>0.1205040988301196</v>
      </c>
      <c r="S32" s="11">
        <f t="array" aca="1" ref="S32" ca="1">_xlfn.STDEV.S(OFFSET(AF32,0,0,$N$1,))*SQRT(252)</f>
        <v>0.12031812848225358</v>
      </c>
      <c r="T32" s="11">
        <f t="array" aca="1" ref="T32" ca="1">_xlfn.STDEV.S(OFFSET(AG32,0,0,$N$1,))*SQRT(252)</f>
        <v>0.12200532797366298</v>
      </c>
      <c r="U32" s="11">
        <f t="array" aca="1" ref="U32" ca="1">_xlfn.STDEV.S(OFFSET(AH32,0,0,$N$1,))*SQRT(252)</f>
        <v>0.12192780764290914</v>
      </c>
      <c r="V32" s="11">
        <f t="array" aca="1" ref="V32" ca="1">_xlfn.STDEV.S(OFFSET(AI32,0,0,$N$1,))*SQRT(252)</f>
        <v>0.12356705172537714</v>
      </c>
      <c r="W32" s="11">
        <f t="array" aca="1" ref="W32" ca="1">_xlfn.STDEV.S(OFFSET(AJ32,0,0,$N$1,))*SQRT(252)</f>
        <v>0.1309763989437619</v>
      </c>
      <c r="X32" s="11">
        <f t="array" aca="1" ref="X32" ca="1">_xlfn.STDEV.S(OFFSET(AK32,0,0,$N$1,))*SQRT(252)</f>
        <v>0.13706633024523973</v>
      </c>
      <c r="Y32" s="11">
        <f t="array" aca="1" ref="Y32" ca="1">_xlfn.STDEV.S(OFFSET(AL32,0,0,$N$1,))*SQRT(252)</f>
        <v>0.14467461685254235</v>
      </c>
      <c r="Z32" s="11">
        <f t="array" aca="1" ref="Z32" ca="1">_xlfn.STDEV.S(OFFSET(AM32,0,0,$N$1,))*SQRT(252)</f>
        <v>0.15772926133995557</v>
      </c>
      <c r="AC32" s="4">
        <f t="shared" si="16"/>
        <v>45058</v>
      </c>
      <c r="AD32">
        <f t="shared" si="17"/>
        <v>9.6848866160788409E-3</v>
      </c>
      <c r="AE32">
        <f t="shared" si="18"/>
        <v>9.5787416912833066E-3</v>
      </c>
      <c r="AF32">
        <f t="shared" si="19"/>
        <v>9.6681106251687004E-3</v>
      </c>
      <c r="AG32">
        <f t="shared" si="20"/>
        <v>9.912660850358461E-3</v>
      </c>
      <c r="AH32">
        <f t="shared" si="21"/>
        <v>9.5029675174826723E-3</v>
      </c>
      <c r="AI32">
        <f t="shared" si="22"/>
        <v>9.5028634359599542E-3</v>
      </c>
      <c r="AJ32">
        <f t="shared" si="23"/>
        <v>1.1543664251842981E-2</v>
      </c>
      <c r="AK32">
        <f t="shared" si="24"/>
        <v>1.0786449045233612E-2</v>
      </c>
      <c r="AL32">
        <f t="shared" si="25"/>
        <v>1.0193107368887733E-2</v>
      </c>
      <c r="AM32">
        <f t="shared" si="26"/>
        <v>1.101122968279592E-2</v>
      </c>
      <c r="AP32" s="4">
        <v>45058</v>
      </c>
      <c r="AQ32">
        <v>11.1437694</v>
      </c>
      <c r="AR32">
        <v>11.19599913612938</v>
      </c>
      <c r="AS32">
        <v>11.265352322179572</v>
      </c>
      <c r="AT32">
        <v>11.378755195525601</v>
      </c>
      <c r="AU32">
        <v>11.484353342820448</v>
      </c>
      <c r="AV32">
        <v>11.599223957157989</v>
      </c>
      <c r="AW32">
        <v>12.153690567975742</v>
      </c>
      <c r="AX32">
        <v>12.779659651576399</v>
      </c>
      <c r="AY32">
        <v>13.527654773196911</v>
      </c>
      <c r="AZ32">
        <v>14.340436392429572</v>
      </c>
    </row>
    <row r="33" spans="2:52" x14ac:dyDescent="0.25">
      <c r="P33" s="4">
        <f t="shared" si="15"/>
        <v>45057</v>
      </c>
      <c r="Q33" s="11">
        <f t="array" aca="1" ref="Q33" ca="1">_xlfn.STDEV.S(OFFSET(AD33,0,0,$N$1,))*SQRT(252)</f>
        <v>0.11890281981595958</v>
      </c>
      <c r="R33" s="11">
        <f t="array" aca="1" ref="R33" ca="1">_xlfn.STDEV.S(OFFSET(AE33,0,0,$N$1,))*SQRT(252)</f>
        <v>0.11953786750591294</v>
      </c>
      <c r="S33" s="11">
        <f t="array" aca="1" ref="S33" ca="1">_xlfn.STDEV.S(OFFSET(AF33,0,0,$N$1,))*SQRT(252)</f>
        <v>0.11931519073253531</v>
      </c>
      <c r="T33" s="11">
        <f t="array" aca="1" ref="T33" ca="1">_xlfn.STDEV.S(OFFSET(AG33,0,0,$N$1,))*SQRT(252)</f>
        <v>0.12094040652923281</v>
      </c>
      <c r="U33" s="11">
        <f t="array" aca="1" ref="U33" ca="1">_xlfn.STDEV.S(OFFSET(AH33,0,0,$N$1,))*SQRT(252)</f>
        <v>0.12101231477484128</v>
      </c>
      <c r="V33" s="11">
        <f t="array" aca="1" ref="V33" ca="1">_xlfn.STDEV.S(OFFSET(AI33,0,0,$N$1,))*SQRT(252)</f>
        <v>0.1226601418273971</v>
      </c>
      <c r="W33" s="11">
        <f t="array" aca="1" ref="W33" ca="1">_xlfn.STDEV.S(OFFSET(AJ33,0,0,$N$1,))*SQRT(252)</f>
        <v>0.12958705496281492</v>
      </c>
      <c r="X33" s="11">
        <f t="array" aca="1" ref="X33" ca="1">_xlfn.STDEV.S(OFFSET(AK33,0,0,$N$1,))*SQRT(252)</f>
        <v>0.13604374435712799</v>
      </c>
      <c r="Y33" s="11">
        <f t="array" aca="1" ref="Y33" ca="1">_xlfn.STDEV.S(OFFSET(AL33,0,0,$N$1,))*SQRT(252)</f>
        <v>0.14391064074302432</v>
      </c>
      <c r="Z33" s="11">
        <f t="array" aca="1" ref="Z33" ca="1">_xlfn.STDEV.S(OFFSET(AM33,0,0,$N$1,))*SQRT(252)</f>
        <v>0.15659507509246104</v>
      </c>
      <c r="AC33" s="4">
        <f t="shared" si="16"/>
        <v>45057</v>
      </c>
      <c r="AD33">
        <f t="shared" si="17"/>
        <v>8.5429112529743449E-3</v>
      </c>
      <c r="AE33">
        <f t="shared" si="18"/>
        <v>8.9612616299879107E-3</v>
      </c>
      <c r="AF33">
        <f t="shared" si="19"/>
        <v>9.9486907221524971E-3</v>
      </c>
      <c r="AG33">
        <f t="shared" si="20"/>
        <v>1.1216232938673786E-2</v>
      </c>
      <c r="AH33">
        <f t="shared" si="21"/>
        <v>1.181356141757421E-2</v>
      </c>
      <c r="AI33">
        <f t="shared" si="22"/>
        <v>8.927422296065848E-3</v>
      </c>
      <c r="AJ33">
        <f t="shared" si="23"/>
        <v>7.1287637869094705E-3</v>
      </c>
      <c r="AK33">
        <f t="shared" si="24"/>
        <v>8.1047560752573067E-3</v>
      </c>
      <c r="AL33">
        <f t="shared" si="25"/>
        <v>9.9309698489884416E-3</v>
      </c>
      <c r="AM33">
        <f t="shared" si="26"/>
        <v>1.3251186257867623E-2</v>
      </c>
      <c r="AP33" s="4">
        <v>45057</v>
      </c>
      <c r="AQ33">
        <v>11.0363642</v>
      </c>
      <c r="AR33">
        <v>11.089267545667328</v>
      </c>
      <c r="AS33">
        <v>11.15696245658958</v>
      </c>
      <c r="AT33">
        <v>11.266518654791367</v>
      </c>
      <c r="AU33">
        <v>11.375734822590093</v>
      </c>
      <c r="AV33">
        <v>11.489520191441949</v>
      </c>
      <c r="AW33">
        <v>12.014199114893223</v>
      </c>
      <c r="AX33">
        <v>12.642553278710793</v>
      </c>
      <c r="AY33">
        <v>13.390466311817717</v>
      </c>
      <c r="AZ33">
        <v>14.183396740116168</v>
      </c>
    </row>
    <row r="34" spans="2:52" x14ac:dyDescent="0.25">
      <c r="P34" s="4">
        <f t="shared" si="15"/>
        <v>45056</v>
      </c>
      <c r="Q34" s="11">
        <f t="array" aca="1" ref="Q34" ca="1">_xlfn.STDEV.S(OFFSET(AD34,0,0,$N$1,))*SQRT(252)</f>
        <v>0.11883813528318782</v>
      </c>
      <c r="R34" s="11">
        <f t="array" aca="1" ref="R34" ca="1">_xlfn.STDEV.S(OFFSET(AE34,0,0,$N$1,))*SQRT(252)</f>
        <v>0.11938594500994883</v>
      </c>
      <c r="S34" s="11">
        <f t="array" aca="1" ref="S34" ca="1">_xlfn.STDEV.S(OFFSET(AF34,0,0,$N$1,))*SQRT(252)</f>
        <v>0.11887434508702106</v>
      </c>
      <c r="T34" s="11">
        <f t="array" aca="1" ref="T34" ca="1">_xlfn.STDEV.S(OFFSET(AG34,0,0,$N$1,))*SQRT(252)</f>
        <v>0.12006487234421877</v>
      </c>
      <c r="U34" s="11">
        <f t="array" aca="1" ref="U34" ca="1">_xlfn.STDEV.S(OFFSET(AH34,0,0,$N$1,))*SQRT(252)</f>
        <v>0.11992127646357603</v>
      </c>
      <c r="V34" s="11">
        <f t="array" aca="1" ref="V34" ca="1">_xlfn.STDEV.S(OFFSET(AI34,0,0,$N$1,))*SQRT(252)</f>
        <v>0.12228755648286511</v>
      </c>
      <c r="W34" s="11">
        <f t="array" aca="1" ref="W34" ca="1">_xlfn.STDEV.S(OFFSET(AJ34,0,0,$N$1,))*SQRT(252)</f>
        <v>0.12932283123400523</v>
      </c>
      <c r="X34" s="11">
        <f t="array" aca="1" ref="X34" ca="1">_xlfn.STDEV.S(OFFSET(AK34,0,0,$N$1,))*SQRT(252)</f>
        <v>0.13545819578986831</v>
      </c>
      <c r="Y34" s="11">
        <f t="array" aca="1" ref="Y34" ca="1">_xlfn.STDEV.S(OFFSET(AL34,0,0,$N$1,))*SQRT(252)</f>
        <v>0.14288351076589434</v>
      </c>
      <c r="Z34" s="11">
        <f t="array" aca="1" ref="Z34" ca="1">_xlfn.STDEV.S(OFFSET(AM34,0,0,$N$1,))*SQRT(252)</f>
        <v>0.15435409889436633</v>
      </c>
      <c r="AC34" s="4">
        <f t="shared" si="16"/>
        <v>45056</v>
      </c>
      <c r="AD34">
        <f t="shared" si="17"/>
        <v>-1.9988603739357437E-2</v>
      </c>
      <c r="AE34">
        <f t="shared" si="18"/>
        <v>-2.0216821461886279E-2</v>
      </c>
      <c r="AF34">
        <f t="shared" si="19"/>
        <v>-2.1713621351580236E-2</v>
      </c>
      <c r="AG34">
        <f t="shared" si="20"/>
        <v>-2.237444943088843E-2</v>
      </c>
      <c r="AH34">
        <f t="shared" si="21"/>
        <v>-2.2082155813137581E-2</v>
      </c>
      <c r="AI34">
        <f t="shared" si="22"/>
        <v>-1.9923676620471436E-2</v>
      </c>
      <c r="AJ34">
        <f t="shared" si="23"/>
        <v>-1.9858238474376306E-2</v>
      </c>
      <c r="AK34">
        <f t="shared" si="24"/>
        <v>-1.9358239919951677E-2</v>
      </c>
      <c r="AL34">
        <f t="shared" si="25"/>
        <v>-2.0460706836630909E-2</v>
      </c>
      <c r="AM34">
        <f t="shared" si="26"/>
        <v>-2.2565390111640184E-2</v>
      </c>
      <c r="AP34" s="4">
        <v>45056</v>
      </c>
      <c r="AQ34">
        <v>10.9424831</v>
      </c>
      <c r="AR34">
        <v>10.99033764829209</v>
      </c>
      <c r="AS34">
        <v>11.046515599489853</v>
      </c>
      <c r="AT34">
        <v>11.140856800856914</v>
      </c>
      <c r="AU34">
        <v>11.24213756403805</v>
      </c>
      <c r="AV34">
        <v>11.3874048841546</v>
      </c>
      <c r="AW34">
        <v>11.928857279623838</v>
      </c>
      <c r="AX34">
        <v>12.540502574866423</v>
      </c>
      <c r="AY34">
        <v>13.258144125942239</v>
      </c>
      <c r="AZ34">
        <v>13.996689685168286</v>
      </c>
    </row>
    <row r="35" spans="2:52" x14ac:dyDescent="0.25">
      <c r="C35">
        <f>-3*2</f>
        <v>-6</v>
      </c>
      <c r="P35" s="4">
        <f t="shared" si="15"/>
        <v>45051</v>
      </c>
      <c r="Q35" s="11">
        <f t="array" aca="1" ref="Q35" ca="1">_xlfn.STDEV.S(OFFSET(AD35,0,0,$N$1,))*SQRT(252)</f>
        <v>0.11431471827893187</v>
      </c>
      <c r="R35" s="11">
        <f t="array" aca="1" ref="R35" ca="1">_xlfn.STDEV.S(OFFSET(AE35,0,0,$N$1,))*SQRT(252)</f>
        <v>0.1146274287774143</v>
      </c>
      <c r="S35" s="11">
        <f t="array" aca="1" ref="S35" ca="1">_xlfn.STDEV.S(OFFSET(AF35,0,0,$N$1,))*SQRT(252)</f>
        <v>0.11321887734371244</v>
      </c>
      <c r="T35" s="11">
        <f t="array" aca="1" ref="T35" ca="1">_xlfn.STDEV.S(OFFSET(AG35,0,0,$N$1,))*SQRT(252)</f>
        <v>0.11369311449906486</v>
      </c>
      <c r="U35" s="11">
        <f t="array" aca="1" ref="U35" ca="1">_xlfn.STDEV.S(OFFSET(AH35,0,0,$N$1,))*SQRT(252)</f>
        <v>0.11388007051535259</v>
      </c>
      <c r="V35" s="11">
        <f t="array" aca="1" ref="V35" ca="1">_xlfn.STDEV.S(OFFSET(AI35,0,0,$N$1,))*SQRT(252)</f>
        <v>0.11798951245180808</v>
      </c>
      <c r="W35" s="11">
        <f t="array" aca="1" ref="W35" ca="1">_xlfn.STDEV.S(OFFSET(AJ35,0,0,$N$1,))*SQRT(252)</f>
        <v>0.12528494139187443</v>
      </c>
      <c r="X35" s="11">
        <f t="array" aca="1" ref="X35" ca="1">_xlfn.STDEV.S(OFFSET(AK35,0,0,$N$1,))*SQRT(252)</f>
        <v>0.13219313026635374</v>
      </c>
      <c r="Y35" s="11">
        <f t="array" aca="1" ref="Y35" ca="1">_xlfn.STDEV.S(OFFSET(AL35,0,0,$N$1,))*SQRT(252)</f>
        <v>0.13979696584483678</v>
      </c>
      <c r="Z35" s="11">
        <f t="array" aca="1" ref="Z35" ca="1">_xlfn.STDEV.S(OFFSET(AM35,0,0,$N$1,))*SQRT(252)</f>
        <v>0.15048925389706663</v>
      </c>
      <c r="AC35" s="4">
        <f t="shared" si="16"/>
        <v>45051</v>
      </c>
      <c r="AD35">
        <f t="shared" si="17"/>
        <v>-8.2845792224100975E-3</v>
      </c>
      <c r="AE35">
        <f t="shared" si="18"/>
        <v>-8.3735544952265265E-3</v>
      </c>
      <c r="AF35">
        <f t="shared" si="19"/>
        <v>-8.0597375860183128E-3</v>
      </c>
      <c r="AG35">
        <f t="shared" si="20"/>
        <v>-7.9179043854065052E-3</v>
      </c>
      <c r="AH35">
        <f t="shared" si="21"/>
        <v>-8.545797061199064E-3</v>
      </c>
      <c r="AI35">
        <f t="shared" si="22"/>
        <v>-7.6389751509875385E-3</v>
      </c>
      <c r="AJ35">
        <f t="shared" si="23"/>
        <v>-6.8249650969653885E-3</v>
      </c>
      <c r="AK35">
        <f t="shared" si="24"/>
        <v>-6.636126763258191E-3</v>
      </c>
      <c r="AL35">
        <f t="shared" si="25"/>
        <v>-5.4328069882980095E-3</v>
      </c>
      <c r="AM35">
        <f t="shared" si="26"/>
        <v>-4.8376251276022603E-3</v>
      </c>
      <c r="AP35" s="4">
        <v>45051</v>
      </c>
      <c r="AQ35">
        <v>11.1634087</v>
      </c>
      <c r="AR35">
        <v>11.214788539386726</v>
      </c>
      <c r="AS35">
        <v>11.288998520530928</v>
      </c>
      <c r="AT35">
        <v>11.392936898473279</v>
      </c>
      <c r="AU35">
        <v>11.493149439251333</v>
      </c>
      <c r="AV35">
        <v>11.616559073359186</v>
      </c>
      <c r="AW35">
        <v>12.168111089395202</v>
      </c>
      <c r="AX35">
        <v>12.785629591335246</v>
      </c>
      <c r="AY35">
        <v>13.532209349025409</v>
      </c>
      <c r="AZ35">
        <v>14.316120939283667</v>
      </c>
    </row>
    <row r="36" spans="2:52" x14ac:dyDescent="0.25">
      <c r="P36" s="4">
        <f t="shared" si="15"/>
        <v>45050</v>
      </c>
      <c r="Q36" s="11">
        <f t="array" aca="1" ref="Q36" ca="1">_xlfn.STDEV.S(OFFSET(AD36,0,0,$N$1,))*SQRT(252)</f>
        <v>0.1128639975413102</v>
      </c>
      <c r="R36" s="11">
        <f t="array" aca="1" ref="R36" ca="1">_xlfn.STDEV.S(OFFSET(AE36,0,0,$N$1,))*SQRT(252)</f>
        <v>0.1131700064621242</v>
      </c>
      <c r="S36" s="11">
        <f t="array" aca="1" ref="S36" ca="1">_xlfn.STDEV.S(OFFSET(AF36,0,0,$N$1,))*SQRT(252)</f>
        <v>0.11189011246825147</v>
      </c>
      <c r="T36" s="11">
        <f t="array" aca="1" ref="T36" ca="1">_xlfn.STDEV.S(OFFSET(AG36,0,0,$N$1,))*SQRT(252)</f>
        <v>0.11248237199293763</v>
      </c>
      <c r="U36" s="11">
        <f t="array" aca="1" ref="U36" ca="1">_xlfn.STDEV.S(OFFSET(AH36,0,0,$N$1,))*SQRT(252)</f>
        <v>0.11240528671186302</v>
      </c>
      <c r="V36" s="11">
        <f t="array" aca="1" ref="V36" ca="1">_xlfn.STDEV.S(OFFSET(AI36,0,0,$N$1,))*SQRT(252)</f>
        <v>0.11702013852350057</v>
      </c>
      <c r="W36" s="11">
        <f t="array" aca="1" ref="W36" ca="1">_xlfn.STDEV.S(OFFSET(AJ36,0,0,$N$1,))*SQRT(252)</f>
        <v>0.12491108458466819</v>
      </c>
      <c r="X36" s="11">
        <f t="array" aca="1" ref="X36" ca="1">_xlfn.STDEV.S(OFFSET(AK36,0,0,$N$1,))*SQRT(252)</f>
        <v>0.13220438320729538</v>
      </c>
      <c r="Y36" s="11">
        <f t="array" aca="1" ref="Y36" ca="1">_xlfn.STDEV.S(OFFSET(AL36,0,0,$N$1,))*SQRT(252)</f>
        <v>0.14021564324397864</v>
      </c>
      <c r="Z36" s="11">
        <f t="array" aca="1" ref="Z36" ca="1">_xlfn.STDEV.S(OFFSET(AM36,0,0,$N$1,))*SQRT(252)</f>
        <v>0.15148094920942398</v>
      </c>
      <c r="AC36" s="4">
        <f t="shared" si="16"/>
        <v>45050</v>
      </c>
      <c r="AD36">
        <f t="shared" si="17"/>
        <v>-1.7612201213257034E-2</v>
      </c>
      <c r="AE36">
        <f t="shared" si="18"/>
        <v>-1.7379828003476958E-2</v>
      </c>
      <c r="AF36">
        <f t="shared" si="19"/>
        <v>-1.7524544027625936E-2</v>
      </c>
      <c r="AG36">
        <f t="shared" si="20"/>
        <v>-1.7407410787406052E-2</v>
      </c>
      <c r="AH36">
        <f t="shared" si="21"/>
        <v>-1.7145700399130125E-2</v>
      </c>
      <c r="AI36">
        <f t="shared" si="22"/>
        <v>-1.8273496511771549E-2</v>
      </c>
      <c r="AJ36">
        <f t="shared" si="23"/>
        <v>-1.8305719852578974E-2</v>
      </c>
      <c r="AK36">
        <f t="shared" si="24"/>
        <v>-1.8710327147634272E-2</v>
      </c>
      <c r="AL36">
        <f t="shared" si="25"/>
        <v>-1.9003894194112331E-2</v>
      </c>
      <c r="AM36">
        <f t="shared" si="26"/>
        <v>-1.6989545965836513E-2</v>
      </c>
      <c r="AP36" s="4">
        <v>45050</v>
      </c>
      <c r="AQ36">
        <v>11.256277000000001</v>
      </c>
      <c r="AR36">
        <v>11.309090452469128</v>
      </c>
      <c r="AS36">
        <v>11.380352536388569</v>
      </c>
      <c r="AT36">
        <v>11.483503157838495</v>
      </c>
      <c r="AU36">
        <v>11.591788436072701</v>
      </c>
      <c r="AV36">
        <v>11.705637480155971</v>
      </c>
      <c r="AW36">
        <v>12.251442064912171</v>
      </c>
      <c r="AX36">
        <v>12.870758801756166</v>
      </c>
      <c r="AY36">
        <v>13.605927296917388</v>
      </c>
      <c r="AZ36">
        <v>14.3855447534718</v>
      </c>
    </row>
    <row r="37" spans="2:52" x14ac:dyDescent="0.25">
      <c r="C37">
        <v>1600</v>
      </c>
      <c r="E37">
        <v>-7.6</v>
      </c>
      <c r="H37">
        <f>620*0.02</f>
        <v>12.4</v>
      </c>
      <c r="J37">
        <f>620*0.01</f>
        <v>6.2</v>
      </c>
      <c r="P37" s="4">
        <f t="shared" si="15"/>
        <v>45049</v>
      </c>
      <c r="Q37" s="11">
        <f t="array" aca="1" ref="Q37" ca="1">_xlfn.STDEV.S(OFFSET(AD37,0,0,$N$1,))*SQRT(252)</f>
        <v>0.10659451743781849</v>
      </c>
      <c r="R37" s="11">
        <f t="array" aca="1" ref="R37" ca="1">_xlfn.STDEV.S(OFFSET(AE37,0,0,$N$1,))*SQRT(252)</f>
        <v>0.10700072209762113</v>
      </c>
      <c r="S37" s="11">
        <f t="array" aca="1" ref="S37" ca="1">_xlfn.STDEV.S(OFFSET(AF37,0,0,$N$1,))*SQRT(252)</f>
        <v>0.10558290475830487</v>
      </c>
      <c r="T37" s="11">
        <f t="array" aca="1" ref="T37" ca="1">_xlfn.STDEV.S(OFFSET(AG37,0,0,$N$1,))*SQRT(252)</f>
        <v>0.10633670263076982</v>
      </c>
      <c r="U37" s="11">
        <f t="array" aca="1" ref="U37" ca="1">_xlfn.STDEV.S(OFFSET(AH37,0,0,$N$1,))*SQRT(252)</f>
        <v>0.10646812993440548</v>
      </c>
      <c r="V37" s="11">
        <f t="array" aca="1" ref="V37" ca="1">_xlfn.STDEV.S(OFFSET(AI37,0,0,$N$1,))*SQRT(252)</f>
        <v>0.11070665652944053</v>
      </c>
      <c r="W37" s="11">
        <f t="array" aca="1" ref="W37" ca="1">_xlfn.STDEV.S(OFFSET(AJ37,0,0,$N$1,))*SQRT(252)</f>
        <v>0.11899926256180374</v>
      </c>
      <c r="X37" s="11">
        <f t="array" aca="1" ref="X37" ca="1">_xlfn.STDEV.S(OFFSET(AK37,0,0,$N$1,))*SQRT(252)</f>
        <v>0.12660437870860755</v>
      </c>
      <c r="Y37" s="11">
        <f t="array" aca="1" ref="Y37" ca="1">_xlfn.STDEV.S(OFFSET(AL37,0,0,$N$1,))*SQRT(252)</f>
        <v>0.13495009366229255</v>
      </c>
      <c r="Z37" s="11">
        <f t="array" aca="1" ref="Z37" ca="1">_xlfn.STDEV.S(OFFSET(AM37,0,0,$N$1,))*SQRT(252)</f>
        <v>0.14770454761564894</v>
      </c>
      <c r="AC37" s="4">
        <f t="shared" si="16"/>
        <v>45049</v>
      </c>
      <c r="AD37">
        <f t="shared" si="17"/>
        <v>-4.3213829059843929E-3</v>
      </c>
      <c r="AE37">
        <f t="shared" si="18"/>
        <v>-4.2267646505450892E-3</v>
      </c>
      <c r="AF37">
        <f t="shared" si="19"/>
        <v>-4.2616281590930737E-3</v>
      </c>
      <c r="AG37">
        <f t="shared" si="20"/>
        <v>-4.3161654189161434E-3</v>
      </c>
      <c r="AH37">
        <f t="shared" si="21"/>
        <v>-4.285525067039349E-3</v>
      </c>
      <c r="AI37">
        <f t="shared" si="22"/>
        <v>-3.807661502758946E-3</v>
      </c>
      <c r="AJ37">
        <f t="shared" si="23"/>
        <v>-3.4387706331075953E-3</v>
      </c>
      <c r="AK37">
        <f t="shared" si="24"/>
        <v>-3.2263617183415508E-3</v>
      </c>
      <c r="AL37">
        <f t="shared" si="25"/>
        <v>-3.1249332032481252E-3</v>
      </c>
      <c r="AM37">
        <f t="shared" si="26"/>
        <v>-2.93724720691823E-3</v>
      </c>
      <c r="AP37" s="4">
        <v>45049</v>
      </c>
      <c r="AQ37">
        <v>11.456280899999999</v>
      </c>
      <c r="AR37">
        <v>11.507358440489501</v>
      </c>
      <c r="AS37">
        <v>11.581545786440799</v>
      </c>
      <c r="AT37">
        <v>11.685151207917379</v>
      </c>
      <c r="AU37">
        <v>11.792251395709711</v>
      </c>
      <c r="AV37">
        <v>11.921506742018787</v>
      </c>
      <c r="AW37">
        <v>12.477778839529369</v>
      </c>
      <c r="AX37">
        <v>13.113841900295396</v>
      </c>
      <c r="AY37">
        <v>13.866965413990783</v>
      </c>
      <c r="AZ37">
        <v>14.632036590484304</v>
      </c>
    </row>
    <row r="38" spans="2:52" x14ac:dyDescent="0.25">
      <c r="P38" s="4">
        <f t="shared" si="15"/>
        <v>45048</v>
      </c>
      <c r="Q38" s="11">
        <f t="array" aca="1" ref="Q38" ca="1">_xlfn.STDEV.S(OFFSET(AD38,0,0,$N$1,))*SQRT(252)</f>
        <v>0.10673182030367379</v>
      </c>
      <c r="R38" s="11">
        <f t="array" aca="1" ref="R38" ca="1">_xlfn.STDEV.S(OFFSET(AE38,0,0,$N$1,))*SQRT(252)</f>
        <v>0.10711909263472813</v>
      </c>
      <c r="S38" s="11">
        <f t="array" aca="1" ref="S38" ca="1">_xlfn.STDEV.S(OFFSET(AF38,0,0,$N$1,))*SQRT(252)</f>
        <v>0.10570217641291058</v>
      </c>
      <c r="T38" s="11">
        <f t="array" aca="1" ref="T38" ca="1">_xlfn.STDEV.S(OFFSET(AG38,0,0,$N$1,))*SQRT(252)</f>
        <v>0.10648243537935009</v>
      </c>
      <c r="U38" s="11">
        <f t="array" aca="1" ref="U38" ca="1">_xlfn.STDEV.S(OFFSET(AH38,0,0,$N$1,))*SQRT(252)</f>
        <v>0.10667780408004351</v>
      </c>
      <c r="V38" s="11">
        <f t="array" aca="1" ref="V38" ca="1">_xlfn.STDEV.S(OFFSET(AI38,0,0,$N$1,))*SQRT(252)</f>
        <v>0.11122903486535625</v>
      </c>
      <c r="W38" s="11">
        <f t="array" aca="1" ref="W38" ca="1">_xlfn.STDEV.S(OFFSET(AJ38,0,0,$N$1,))*SQRT(252)</f>
        <v>0.11927928813552392</v>
      </c>
      <c r="X38" s="11">
        <f t="array" aca="1" ref="X38" ca="1">_xlfn.STDEV.S(OFFSET(AK38,0,0,$N$1,))*SQRT(252)</f>
        <v>0.12734315861778067</v>
      </c>
      <c r="Y38" s="11">
        <f t="array" aca="1" ref="Y38" ca="1">_xlfn.STDEV.S(OFFSET(AL38,0,0,$N$1,))*SQRT(252)</f>
        <v>0.13549938107453338</v>
      </c>
      <c r="Z38" s="11">
        <f t="array" aca="1" ref="Z38" ca="1">_xlfn.STDEV.S(OFFSET(AM38,0,0,$N$1,))*SQRT(252)</f>
        <v>0.14817362075115975</v>
      </c>
      <c r="AC38" s="4">
        <f t="shared" si="16"/>
        <v>45048</v>
      </c>
      <c r="AD38">
        <f t="shared" si="17"/>
        <v>-6.3727303243974924E-3</v>
      </c>
      <c r="AE38">
        <f t="shared" si="18"/>
        <v>-7.144160145323427E-3</v>
      </c>
      <c r="AF38">
        <f t="shared" si="19"/>
        <v>-6.7213318139177037E-3</v>
      </c>
      <c r="AG38">
        <f t="shared" si="20"/>
        <v>-6.3143074564399135E-3</v>
      </c>
      <c r="AH38">
        <f t="shared" si="21"/>
        <v>-6.0525157649377178E-3</v>
      </c>
      <c r="AI38">
        <f t="shared" si="22"/>
        <v>-6.212837270567562E-3</v>
      </c>
      <c r="AJ38">
        <f t="shared" si="23"/>
        <v>-5.9924070445672075E-3</v>
      </c>
      <c r="AK38">
        <f t="shared" si="24"/>
        <v>-6.5801254300515552E-3</v>
      </c>
      <c r="AL38">
        <f t="shared" si="25"/>
        <v>-7.9239893396073416E-3</v>
      </c>
      <c r="AM38">
        <f t="shared" si="26"/>
        <v>-1.1233411610449894E-2</v>
      </c>
      <c r="AP38" s="4">
        <v>45048</v>
      </c>
      <c r="AQ38">
        <v>11.505895000000001</v>
      </c>
      <c r="AR38">
        <v>11.556100273929633</v>
      </c>
      <c r="AS38">
        <v>11.631007346621066</v>
      </c>
      <c r="AT38">
        <v>11.735695253239484</v>
      </c>
      <c r="AU38">
        <v>11.842895826140797</v>
      </c>
      <c r="AV38">
        <v>11.966986334794541</v>
      </c>
      <c r="AW38">
        <v>12.520760919370344</v>
      </c>
      <c r="AX38">
        <v>13.156220224923921</v>
      </c>
      <c r="AY38">
        <v>13.910366532120403</v>
      </c>
      <c r="AZ38">
        <v>14.67507767930573</v>
      </c>
    </row>
    <row r="39" spans="2:52" x14ac:dyDescent="0.25">
      <c r="P39" s="4">
        <f t="shared" si="15"/>
        <v>45044</v>
      </c>
      <c r="Q39" s="11">
        <f t="array" aca="1" ref="Q39" ca="1">_xlfn.STDEV.S(OFFSET(AD39,0,0,$N$1,))*SQRT(252)</f>
        <v>0.10553560455414727</v>
      </c>
      <c r="R39" s="11">
        <f t="array" aca="1" ref="R39" ca="1">_xlfn.STDEV.S(OFFSET(AE39,0,0,$N$1,))*SQRT(252)</f>
        <v>0.1056562269971994</v>
      </c>
      <c r="S39" s="11">
        <f t="array" aca="1" ref="S39" ca="1">_xlfn.STDEV.S(OFFSET(AF39,0,0,$N$1,))*SQRT(252)</f>
        <v>0.10440912847471363</v>
      </c>
      <c r="T39" s="11">
        <f t="array" aca="1" ref="T39" ca="1">_xlfn.STDEV.S(OFFSET(AG39,0,0,$N$1,))*SQRT(252)</f>
        <v>0.10533874553430944</v>
      </c>
      <c r="U39" s="11">
        <f t="array" aca="1" ref="U39" ca="1">_xlfn.STDEV.S(OFFSET(AH39,0,0,$N$1,))*SQRT(252)</f>
        <v>0.10561754945224086</v>
      </c>
      <c r="V39" s="11">
        <f t="array" aca="1" ref="V39" ca="1">_xlfn.STDEV.S(OFFSET(AI39,0,0,$N$1,))*SQRT(252)</f>
        <v>0.11016941123330078</v>
      </c>
      <c r="W39" s="11">
        <f t="array" aca="1" ref="W39" ca="1">_xlfn.STDEV.S(OFFSET(AJ39,0,0,$N$1,))*SQRT(252)</f>
        <v>0.11840097723889025</v>
      </c>
      <c r="X39" s="11">
        <f t="array" aca="1" ref="X39" ca="1">_xlfn.STDEV.S(OFFSET(AK39,0,0,$N$1,))*SQRT(252)</f>
        <v>0.12645552023856152</v>
      </c>
      <c r="Y39" s="11">
        <f t="array" aca="1" ref="Y39" ca="1">_xlfn.STDEV.S(OFFSET(AL39,0,0,$N$1,))*SQRT(252)</f>
        <v>0.13442693166753575</v>
      </c>
      <c r="Z39" s="11">
        <f t="array" aca="1" ref="Z39" ca="1">_xlfn.STDEV.S(OFFSET(AM39,0,0,$N$1,))*SQRT(252)</f>
        <v>0.14638200419694006</v>
      </c>
      <c r="AC39" s="4">
        <f t="shared" si="16"/>
        <v>45044</v>
      </c>
      <c r="AD39">
        <f t="shared" si="17"/>
        <v>-1.0318051001909894E-2</v>
      </c>
      <c r="AE39">
        <f t="shared" si="18"/>
        <v>-9.6152402742926378E-3</v>
      </c>
      <c r="AF39">
        <f t="shared" si="19"/>
        <v>-9.0024078072706761E-3</v>
      </c>
      <c r="AG39">
        <f t="shared" si="20"/>
        <v>-9.7104462904837614E-3</v>
      </c>
      <c r="AH39">
        <f t="shared" si="21"/>
        <v>-9.3696293949248229E-3</v>
      </c>
      <c r="AI39">
        <f t="shared" si="22"/>
        <v>-1.116241949433229E-2</v>
      </c>
      <c r="AJ39">
        <f t="shared" si="23"/>
        <v>-1.3010396211565012E-2</v>
      </c>
      <c r="AK39">
        <f t="shared" si="24"/>
        <v>-1.4615479372417322E-2</v>
      </c>
      <c r="AL39">
        <f t="shared" si="25"/>
        <v>-1.6221225478336182E-2</v>
      </c>
      <c r="AM39">
        <f t="shared" si="26"/>
        <v>-1.8932996665539884E-2</v>
      </c>
      <c r="AP39" s="4">
        <v>45044</v>
      </c>
      <c r="AQ39">
        <v>11.5794531</v>
      </c>
      <c r="AR39">
        <v>11.6389545145241</v>
      </c>
      <c r="AS39">
        <v>11.70944651888072</v>
      </c>
      <c r="AT39">
        <v>11.810032488374308</v>
      </c>
      <c r="AU39">
        <v>11.914792498219516</v>
      </c>
      <c r="AV39">
        <v>12.041566711487713</v>
      </c>
      <c r="AW39">
        <v>12.596015668658739</v>
      </c>
      <c r="AX39">
        <v>13.243075249279</v>
      </c>
      <c r="AY39">
        <v>14.021029997247579</v>
      </c>
      <c r="AZ39">
        <v>14.840858264758467</v>
      </c>
    </row>
    <row r="40" spans="2:52" x14ac:dyDescent="0.25">
      <c r="P40" s="4">
        <f t="shared" si="15"/>
        <v>45043</v>
      </c>
      <c r="Q40" s="11">
        <f t="array" aca="1" ref="Q40" ca="1">_xlfn.STDEV.S(OFFSET(AD40,0,0,$N$1,))*SQRT(252)</f>
        <v>0.10269842426403228</v>
      </c>
      <c r="R40" s="11">
        <f t="array" aca="1" ref="R40" ca="1">_xlfn.STDEV.S(OFFSET(AE40,0,0,$N$1,))*SQRT(252)</f>
        <v>0.10316058115706629</v>
      </c>
      <c r="S40" s="11">
        <f t="array" aca="1" ref="S40" ca="1">_xlfn.STDEV.S(OFFSET(AF40,0,0,$N$1,))*SQRT(252)</f>
        <v>0.10213834693527381</v>
      </c>
      <c r="T40" s="11">
        <f t="array" aca="1" ref="T40" ca="1">_xlfn.STDEV.S(OFFSET(AG40,0,0,$N$1,))*SQRT(252)</f>
        <v>0.10281683677749437</v>
      </c>
      <c r="U40" s="11">
        <f t="array" aca="1" ref="U40" ca="1">_xlfn.STDEV.S(OFFSET(AH40,0,0,$N$1,))*SQRT(252)</f>
        <v>0.1032613237735744</v>
      </c>
      <c r="V40" s="11">
        <f t="array" aca="1" ref="V40" ca="1">_xlfn.STDEV.S(OFFSET(AI40,0,0,$N$1,))*SQRT(252)</f>
        <v>0.10719969178350205</v>
      </c>
      <c r="W40" s="11">
        <f t="array" aca="1" ref="W40" ca="1">_xlfn.STDEV.S(OFFSET(AJ40,0,0,$N$1,))*SQRT(252)</f>
        <v>0.11490374347500688</v>
      </c>
      <c r="X40" s="11">
        <f t="array" aca="1" ref="X40" ca="1">_xlfn.STDEV.S(OFFSET(AK40,0,0,$N$1,))*SQRT(252)</f>
        <v>0.12252627213148272</v>
      </c>
      <c r="Y40" s="11">
        <f t="array" aca="1" ref="Y40" ca="1">_xlfn.STDEV.S(OFFSET(AL40,0,0,$N$1,))*SQRT(252)</f>
        <v>0.13008465661080643</v>
      </c>
      <c r="Z40" s="11">
        <f t="array" aca="1" ref="Z40" ca="1">_xlfn.STDEV.S(OFFSET(AM40,0,0,$N$1,))*SQRT(252)</f>
        <v>0.14125920548783258</v>
      </c>
      <c r="AC40" s="4">
        <f t="shared" si="16"/>
        <v>45043</v>
      </c>
      <c r="AD40">
        <f t="shared" si="17"/>
        <v>-4.5748585027205546E-3</v>
      </c>
      <c r="AE40">
        <f t="shared" si="18"/>
        <v>-4.0829114849576216E-3</v>
      </c>
      <c r="AF40">
        <f t="shared" si="19"/>
        <v>-3.8887948126402599E-3</v>
      </c>
      <c r="AG40">
        <f t="shared" si="20"/>
        <v>-3.907505379219741E-3</v>
      </c>
      <c r="AH40">
        <f t="shared" si="21"/>
        <v>-3.931612471702808E-3</v>
      </c>
      <c r="AI40">
        <f t="shared" si="22"/>
        <v>-4.1792667598925404E-3</v>
      </c>
      <c r="AJ40">
        <f t="shared" si="23"/>
        <v>-4.8250688407965193E-3</v>
      </c>
      <c r="AK40">
        <f t="shared" si="24"/>
        <v>-5.6906857739505903E-3</v>
      </c>
      <c r="AL40">
        <f t="shared" si="25"/>
        <v>-5.4306876403898904E-3</v>
      </c>
      <c r="AM40">
        <f t="shared" si="26"/>
        <v>-4.3948138508709744E-3</v>
      </c>
      <c r="AP40" s="4">
        <v>45043</v>
      </c>
      <c r="AQ40">
        <v>11.699548999999999</v>
      </c>
      <c r="AR40">
        <v>11.75140561452829</v>
      </c>
      <c r="AS40">
        <v>11.815335645056075</v>
      </c>
      <c r="AT40">
        <v>11.925271781506897</v>
      </c>
      <c r="AU40">
        <v>12.026954325064551</v>
      </c>
      <c r="AV40">
        <v>12.176732716850573</v>
      </c>
      <c r="AW40">
        <v>12.76096552795301</v>
      </c>
      <c r="AX40">
        <v>13.438050500044115</v>
      </c>
      <c r="AY40">
        <v>14.250322964972209</v>
      </c>
      <c r="AZ40">
        <v>15.124516966153873</v>
      </c>
    </row>
    <row r="41" spans="2:52" x14ac:dyDescent="0.25">
      <c r="H41">
        <f>1.065</f>
        <v>1.0649999999999999</v>
      </c>
      <c r="P41" s="4">
        <f t="shared" si="15"/>
        <v>45042</v>
      </c>
      <c r="Q41" s="11">
        <f t="array" aca="1" ref="Q41" ca="1">_xlfn.STDEV.S(OFFSET(AD41,0,0,$N$1,))*SQRT(252)</f>
        <v>0.10183839678063207</v>
      </c>
      <c r="R41" s="11">
        <f t="array" aca="1" ref="R41" ca="1">_xlfn.STDEV.S(OFFSET(AE41,0,0,$N$1,))*SQRT(252)</f>
        <v>0.10243695446105798</v>
      </c>
      <c r="S41" s="11">
        <f t="array" aca="1" ref="S41" ca="1">_xlfn.STDEV.S(OFFSET(AF41,0,0,$N$1,))*SQRT(252)</f>
        <v>0.10145738554555381</v>
      </c>
      <c r="T41" s="11">
        <f t="array" aca="1" ref="T41" ca="1">_xlfn.STDEV.S(OFFSET(AG41,0,0,$N$1,))*SQRT(252)</f>
        <v>0.10215693715821632</v>
      </c>
      <c r="U41" s="11">
        <f t="array" aca="1" ref="U41" ca="1">_xlfn.STDEV.S(OFFSET(AH41,0,0,$N$1,))*SQRT(252)</f>
        <v>0.10260064131268183</v>
      </c>
      <c r="V41" s="11">
        <f t="array" aca="1" ref="V41" ca="1">_xlfn.STDEV.S(OFFSET(AI41,0,0,$N$1,))*SQRT(252)</f>
        <v>0.10656939575422679</v>
      </c>
      <c r="W41" s="11">
        <f t="array" aca="1" ref="W41" ca="1">_xlfn.STDEV.S(OFFSET(AJ41,0,0,$N$1,))*SQRT(252)</f>
        <v>0.11424995527874481</v>
      </c>
      <c r="X41" s="11">
        <f t="array" aca="1" ref="X41" ca="1">_xlfn.STDEV.S(OFFSET(AK41,0,0,$N$1,))*SQRT(252)</f>
        <v>0.12178801242863985</v>
      </c>
      <c r="Y41" s="11">
        <f t="array" aca="1" ref="Y41" ca="1">_xlfn.STDEV.S(OFFSET(AL41,0,0,$N$1,))*SQRT(252)</f>
        <v>0.12946670863141607</v>
      </c>
      <c r="Z41" s="11">
        <f t="array" aca="1" ref="Z41" ca="1">_xlfn.STDEV.S(OFFSET(AM41,0,0,$N$1,))*SQRT(252)</f>
        <v>0.14091100621352598</v>
      </c>
      <c r="AC41" s="4">
        <f t="shared" si="16"/>
        <v>45042</v>
      </c>
      <c r="AD41">
        <f t="shared" si="17"/>
        <v>-3.8557397164209838E-4</v>
      </c>
      <c r="AE41">
        <f t="shared" si="18"/>
        <v>-2.5353927795772162E-4</v>
      </c>
      <c r="AF41">
        <f t="shared" si="19"/>
        <v>-1.1581663277976421E-3</v>
      </c>
      <c r="AG41">
        <f t="shared" si="20"/>
        <v>-1.9261695563713207E-3</v>
      </c>
      <c r="AH41">
        <f t="shared" si="21"/>
        <v>-2.7239259025870319E-3</v>
      </c>
      <c r="AI41">
        <f t="shared" si="22"/>
        <v>-1.9553043916094366E-4</v>
      </c>
      <c r="AJ41">
        <f t="shared" si="23"/>
        <v>-2.2364685184943347E-4</v>
      </c>
      <c r="AK41">
        <f t="shared" si="24"/>
        <v>-2.355255216737628E-4</v>
      </c>
      <c r="AL41">
        <f t="shared" si="25"/>
        <v>-9.9950120894001294E-4</v>
      </c>
      <c r="AM41">
        <f t="shared" si="26"/>
        <v>-1.4052261559780682E-3</v>
      </c>
      <c r="AP41" s="4">
        <v>45042</v>
      </c>
      <c r="AQ41">
        <v>11.753195399999999</v>
      </c>
      <c r="AR41">
        <v>11.799483645860347</v>
      </c>
      <c r="AS41">
        <v>11.861372516979637</v>
      </c>
      <c r="AT41">
        <v>11.971961004931066</v>
      </c>
      <c r="AU41">
        <v>12.074332724408864</v>
      </c>
      <c r="AV41">
        <v>12.227729020490294</v>
      </c>
      <c r="AW41">
        <v>12.822686850168783</v>
      </c>
      <c r="AX41">
        <v>13.514740224456926</v>
      </c>
      <c r="AY41">
        <v>14.32792253657067</v>
      </c>
      <c r="AZ41">
        <v>15.191132677409604</v>
      </c>
    </row>
    <row r="42" spans="2:52" x14ac:dyDescent="0.25">
      <c r="B42" s="44">
        <v>-108593.26744255899</v>
      </c>
      <c r="C42" s="44">
        <v>-119114.12159905701</v>
      </c>
      <c r="D42" s="44">
        <v>-120583.18294933499</v>
      </c>
      <c r="E42" s="44">
        <v>-121880.264142411</v>
      </c>
      <c r="F42" s="44">
        <v>-122255.058899999</v>
      </c>
      <c r="P42" s="4">
        <f t="shared" si="15"/>
        <v>45041</v>
      </c>
      <c r="Q42" s="11">
        <f t="array" aca="1" ref="Q42" ca="1">_xlfn.STDEV.S(OFFSET(AD42,0,0,$N$1,))*SQRT(252)</f>
        <v>0.10300436702187603</v>
      </c>
      <c r="R42" s="11">
        <f t="array" aca="1" ref="R42" ca="1">_xlfn.STDEV.S(OFFSET(AE42,0,0,$N$1,))*SQRT(252)</f>
        <v>0.10318793200422158</v>
      </c>
      <c r="S42" s="11">
        <f t="array" aca="1" ref="S42" ca="1">_xlfn.STDEV.S(OFFSET(AF42,0,0,$N$1,))*SQRT(252)</f>
        <v>0.10224124964110679</v>
      </c>
      <c r="T42" s="11">
        <f t="array" aca="1" ref="T42" ca="1">_xlfn.STDEV.S(OFFSET(AG42,0,0,$N$1,))*SQRT(252)</f>
        <v>0.10276909833532887</v>
      </c>
      <c r="U42" s="11">
        <f t="array" aca="1" ref="U42" ca="1">_xlfn.STDEV.S(OFFSET(AH42,0,0,$N$1,))*SQRT(252)</f>
        <v>0.10336045912322073</v>
      </c>
      <c r="V42" s="11">
        <f t="array" aca="1" ref="V42" ca="1">_xlfn.STDEV.S(OFFSET(AI42,0,0,$N$1,))*SQRT(252)</f>
        <v>0.10803111098865278</v>
      </c>
      <c r="W42" s="11">
        <f t="array" aca="1" ref="W42" ca="1">_xlfn.STDEV.S(OFFSET(AJ42,0,0,$N$1,))*SQRT(252)</f>
        <v>0.11498507936333068</v>
      </c>
      <c r="X42" s="11">
        <f t="array" aca="1" ref="X42" ca="1">_xlfn.STDEV.S(OFFSET(AK42,0,0,$N$1,))*SQRT(252)</f>
        <v>0.12311568969308004</v>
      </c>
      <c r="Y42" s="11">
        <f t="array" aca="1" ref="Y42" ca="1">_xlfn.STDEV.S(OFFSET(AL42,0,0,$N$1,))*SQRT(252)</f>
        <v>0.13059362264607546</v>
      </c>
      <c r="Z42" s="11">
        <f t="array" aca="1" ref="Z42" ca="1">_xlfn.STDEV.S(OFFSET(AM42,0,0,$N$1,))*SQRT(252)</f>
        <v>0.14181804706588247</v>
      </c>
      <c r="AC42" s="4">
        <f t="shared" si="16"/>
        <v>45041</v>
      </c>
      <c r="AD42">
        <f t="shared" si="17"/>
        <v>-1.3918595284759037E-3</v>
      </c>
      <c r="AE42">
        <f t="shared" si="18"/>
        <v>-1.6196422933794389E-3</v>
      </c>
      <c r="AF42">
        <f t="shared" si="19"/>
        <v>-1.4567145070892801E-3</v>
      </c>
      <c r="AG42">
        <f t="shared" si="20"/>
        <v>-1.3862740783949171E-3</v>
      </c>
      <c r="AH42">
        <f t="shared" si="21"/>
        <v>-1.2960313421205519E-3</v>
      </c>
      <c r="AI42">
        <f t="shared" si="22"/>
        <v>-5.3852521708012643E-4</v>
      </c>
      <c r="AJ42">
        <f t="shared" si="23"/>
        <v>6.8497230095567179E-4</v>
      </c>
      <c r="AK42">
        <f t="shared" si="24"/>
        <v>1.3142609687490168E-3</v>
      </c>
      <c r="AL42">
        <f t="shared" si="25"/>
        <v>3.2002603440278656E-3</v>
      </c>
      <c r="AM42">
        <f t="shared" si="26"/>
        <v>3.3649795798082909E-3</v>
      </c>
      <c r="AP42" s="4">
        <v>45041</v>
      </c>
      <c r="AQ42">
        <v>11.757728</v>
      </c>
      <c r="AR42">
        <v>11.802475657704425</v>
      </c>
      <c r="AS42">
        <v>11.875117917423797</v>
      </c>
      <c r="AT42">
        <v>11.995043254775791</v>
      </c>
      <c r="AU42">
        <v>12.107267147173138</v>
      </c>
      <c r="AV42">
        <v>12.230120147477049</v>
      </c>
      <c r="AW42">
        <v>12.825554924421008</v>
      </c>
      <c r="AX42">
        <v>13.517923665574676</v>
      </c>
      <c r="AY42">
        <v>14.342250471668994</v>
      </c>
      <c r="AZ42">
        <v>15.212494660080006</v>
      </c>
    </row>
    <row r="43" spans="2:52" x14ac:dyDescent="0.25">
      <c r="H43" s="44">
        <f>SUM(B42:F42)</f>
        <v>-592425.89503336092</v>
      </c>
      <c r="I43">
        <f>H43*H41</f>
        <v>-630933.57821052941</v>
      </c>
      <c r="J43">
        <f>I43*1.01</f>
        <v>-637242.91399263474</v>
      </c>
      <c r="P43" s="4">
        <f t="shared" si="15"/>
        <v>45040</v>
      </c>
      <c r="Q43" s="11">
        <f t="array" aca="1" ref="Q43" ca="1">_xlfn.STDEV.S(OFFSET(AD43,0,0,$N$1,))*SQRT(252)</f>
        <v>0.10300383128003172</v>
      </c>
      <c r="R43" s="11">
        <f t="array" aca="1" ref="R43" ca="1">_xlfn.STDEV.S(OFFSET(AE43,0,0,$N$1,))*SQRT(252)</f>
        <v>0.10319475626416087</v>
      </c>
      <c r="S43" s="11">
        <f t="array" aca="1" ref="S43" ca="1">_xlfn.STDEV.S(OFFSET(AF43,0,0,$N$1,))*SQRT(252)</f>
        <v>0.10218010177643404</v>
      </c>
      <c r="T43" s="11">
        <f t="array" aca="1" ref="T43" ca="1">_xlfn.STDEV.S(OFFSET(AG43,0,0,$N$1,))*SQRT(252)</f>
        <v>0.10264150312783085</v>
      </c>
      <c r="U43" s="11">
        <f t="array" aca="1" ref="U43" ca="1">_xlfn.STDEV.S(OFFSET(AH43,0,0,$N$1,))*SQRT(252)</f>
        <v>0.10319489411975004</v>
      </c>
      <c r="V43" s="11">
        <f t="array" aca="1" ref="V43" ca="1">_xlfn.STDEV.S(OFFSET(AI43,0,0,$N$1,))*SQRT(252)</f>
        <v>0.10801273330186817</v>
      </c>
      <c r="W43" s="11">
        <f t="array" aca="1" ref="W43" ca="1">_xlfn.STDEV.S(OFFSET(AJ43,0,0,$N$1,))*SQRT(252)</f>
        <v>0.1150539061305947</v>
      </c>
      <c r="X43" s="11">
        <f t="array" aca="1" ref="X43" ca="1">_xlfn.STDEV.S(OFFSET(AK43,0,0,$N$1,))*SQRT(252)</f>
        <v>0.12314703262463376</v>
      </c>
      <c r="Y43" s="11">
        <f t="array" aca="1" ref="Y43" ca="1">_xlfn.STDEV.S(OFFSET(AL43,0,0,$N$1,))*SQRT(252)</f>
        <v>0.13066934221830315</v>
      </c>
      <c r="Z43" s="11">
        <f t="array" aca="1" ref="Z43" ca="1">_xlfn.STDEV.S(OFFSET(AM43,0,0,$N$1,))*SQRT(252)</f>
        <v>0.14189883651328158</v>
      </c>
      <c r="AC43" s="4">
        <f t="shared" si="16"/>
        <v>45040</v>
      </c>
      <c r="AD43">
        <f t="shared" si="17"/>
        <v>-3.43030316218782E-3</v>
      </c>
      <c r="AE43">
        <f t="shared" si="18"/>
        <v>-3.5644015334029312E-3</v>
      </c>
      <c r="AF43">
        <f t="shared" si="19"/>
        <v>-3.6113246228605604E-3</v>
      </c>
      <c r="AG43">
        <f t="shared" si="20"/>
        <v>-3.6922077317616334E-3</v>
      </c>
      <c r="AH43">
        <f t="shared" si="21"/>
        <v>-3.9075829174822115E-3</v>
      </c>
      <c r="AI43">
        <f t="shared" si="22"/>
        <v>-3.5109552449408593E-3</v>
      </c>
      <c r="AJ43">
        <f t="shared" si="23"/>
        <v>-3.9380044225259155E-3</v>
      </c>
      <c r="AK43">
        <f t="shared" si="24"/>
        <v>-3.8858962345161016E-3</v>
      </c>
      <c r="AL43">
        <f t="shared" si="25"/>
        <v>-2.4492581938414231E-3</v>
      </c>
      <c r="AM43">
        <f t="shared" si="26"/>
        <v>-1.3339919751826079E-3</v>
      </c>
      <c r="AP43" s="4">
        <v>45040</v>
      </c>
      <c r="AQ43">
        <v>11.7741045</v>
      </c>
      <c r="AR43">
        <v>11.821606935177122</v>
      </c>
      <c r="AS43">
        <v>11.89242917968971</v>
      </c>
      <c r="AT43">
        <v>12.011683203409014</v>
      </c>
      <c r="AU43">
        <v>12.122968717529128</v>
      </c>
      <c r="AV43">
        <v>12.236708149327733</v>
      </c>
      <c r="AW43">
        <v>12.81677278265869</v>
      </c>
      <c r="AX43">
        <v>13.500169255642055</v>
      </c>
      <c r="AY43">
        <v>14.296424902227553</v>
      </c>
      <c r="AZ43">
        <v>15.161390955872417</v>
      </c>
    </row>
    <row r="44" spans="2:52" x14ac:dyDescent="0.25">
      <c r="P44" s="4">
        <f t="shared" si="15"/>
        <v>45037</v>
      </c>
      <c r="Q44" s="11">
        <f t="array" aca="1" ref="Q44" ca="1">_xlfn.STDEV.S(OFFSET(AD44,0,0,$N$1,))*SQRT(252)</f>
        <v>0.10252505536126297</v>
      </c>
      <c r="R44" s="11">
        <f t="array" aca="1" ref="R44" ca="1">_xlfn.STDEV.S(OFFSET(AE44,0,0,$N$1,))*SQRT(252)</f>
        <v>0.10272512555306966</v>
      </c>
      <c r="S44" s="11">
        <f t="array" aca="1" ref="S44" ca="1">_xlfn.STDEV.S(OFFSET(AF44,0,0,$N$1,))*SQRT(252)</f>
        <v>0.10161412013529779</v>
      </c>
      <c r="T44" s="11">
        <f t="array" aca="1" ref="T44" ca="1">_xlfn.STDEV.S(OFFSET(AG44,0,0,$N$1,))*SQRT(252)</f>
        <v>0.10204190987951725</v>
      </c>
      <c r="U44" s="11">
        <f t="array" aca="1" ref="U44" ca="1">_xlfn.STDEV.S(OFFSET(AH44,0,0,$N$1,))*SQRT(252)</f>
        <v>0.10255545528241933</v>
      </c>
      <c r="V44" s="11">
        <f t="array" aca="1" ref="V44" ca="1">_xlfn.STDEV.S(OFFSET(AI44,0,0,$N$1,))*SQRT(252)</f>
        <v>0.10785384387330338</v>
      </c>
      <c r="W44" s="11">
        <f t="array" aca="1" ref="W44" ca="1">_xlfn.STDEV.S(OFFSET(AJ44,0,0,$N$1,))*SQRT(252)</f>
        <v>0.11496802952808674</v>
      </c>
      <c r="X44" s="11">
        <f t="array" aca="1" ref="X44" ca="1">_xlfn.STDEV.S(OFFSET(AK44,0,0,$N$1,))*SQRT(252)</f>
        <v>0.12330654328095879</v>
      </c>
      <c r="Y44" s="11">
        <f t="array" aca="1" ref="Y44" ca="1">_xlfn.STDEV.S(OFFSET(AL44,0,0,$N$1,))*SQRT(252)</f>
        <v>0.13132107672496507</v>
      </c>
      <c r="Z44" s="11">
        <f t="array" aca="1" ref="Z44" ca="1">_xlfn.STDEV.S(OFFSET(AM44,0,0,$N$1,))*SQRT(252)</f>
        <v>0.14242825945108323</v>
      </c>
      <c r="AC44" s="4">
        <f t="shared" si="16"/>
        <v>45037</v>
      </c>
      <c r="AD44">
        <f t="shared" si="17"/>
        <v>-6.6840056177606153E-4</v>
      </c>
      <c r="AE44">
        <f t="shared" si="18"/>
        <v>-4.6770408793409923E-4</v>
      </c>
      <c r="AF44">
        <f t="shared" si="19"/>
        <v>-7.180198980963336E-4</v>
      </c>
      <c r="AG44">
        <f t="shared" si="20"/>
        <v>-6.9636470961008574E-4</v>
      </c>
      <c r="AH44">
        <f t="shared" si="21"/>
        <v>-8.2434986064596838E-4</v>
      </c>
      <c r="AI44">
        <f t="shared" si="22"/>
        <v>-1.156992343760703E-3</v>
      </c>
      <c r="AJ44">
        <f t="shared" si="23"/>
        <v>-1.3713052292620878E-3</v>
      </c>
      <c r="AK44">
        <f t="shared" si="24"/>
        <v>-3.9762834599236439E-4</v>
      </c>
      <c r="AL44">
        <f t="shared" si="25"/>
        <v>8.3337094289874969E-4</v>
      </c>
      <c r="AM44">
        <f t="shared" si="26"/>
        <v>2.9813090819487231E-3</v>
      </c>
      <c r="AP44" s="4">
        <v>45037</v>
      </c>
      <c r="AQ44">
        <v>11.8145626</v>
      </c>
      <c r="AR44">
        <v>11.863819074879951</v>
      </c>
      <c r="AS44">
        <v>11.935454243989136</v>
      </c>
      <c r="AT44">
        <v>12.056114807885137</v>
      </c>
      <c r="AU44">
        <v>12.17043289771375</v>
      </c>
      <c r="AV44">
        <v>12.279746192096294</v>
      </c>
      <c r="AW44">
        <v>12.867344801621096</v>
      </c>
      <c r="AX44">
        <v>13.55273157223021</v>
      </c>
      <c r="AY44">
        <v>14.331483454258926</v>
      </c>
      <c r="AZ44">
        <v>15.181629625850542</v>
      </c>
    </row>
    <row r="45" spans="2:52" x14ac:dyDescent="0.25">
      <c r="P45" s="4">
        <f t="shared" si="15"/>
        <v>45036</v>
      </c>
      <c r="Q45" s="11">
        <f t="array" aca="1" ref="Q45" ca="1">_xlfn.STDEV.S(OFFSET(AD45,0,0,$N$1,))*SQRT(252)</f>
        <v>0.10328743722155945</v>
      </c>
      <c r="R45" s="11">
        <f t="array" aca="1" ref="R45" ca="1">_xlfn.STDEV.S(OFFSET(AE45,0,0,$N$1,))*SQRT(252)</f>
        <v>0.10357760784123761</v>
      </c>
      <c r="S45" s="11">
        <f t="array" aca="1" ref="S45" ca="1">_xlfn.STDEV.S(OFFSET(AF45,0,0,$N$1,))*SQRT(252)</f>
        <v>0.10233590941611702</v>
      </c>
      <c r="T45" s="11">
        <f t="array" aca="1" ref="T45" ca="1">_xlfn.STDEV.S(OFFSET(AG45,0,0,$N$1,))*SQRT(252)</f>
        <v>0.10273767154257449</v>
      </c>
      <c r="U45" s="11">
        <f t="array" aca="1" ref="U45" ca="1">_xlfn.STDEV.S(OFFSET(AH45,0,0,$N$1,))*SQRT(252)</f>
        <v>0.10321762143131483</v>
      </c>
      <c r="V45" s="11">
        <f t="array" aca="1" ref="V45" ca="1">_xlfn.STDEV.S(OFFSET(AI45,0,0,$N$1,))*SQRT(252)</f>
        <v>0.10881601560999803</v>
      </c>
      <c r="W45" s="11">
        <f t="array" aca="1" ref="W45" ca="1">_xlfn.STDEV.S(OFFSET(AJ45,0,0,$N$1,))*SQRT(252)</f>
        <v>0.11624607809281598</v>
      </c>
      <c r="X45" s="11">
        <f t="array" aca="1" ref="X45" ca="1">_xlfn.STDEV.S(OFFSET(AK45,0,0,$N$1,))*SQRT(252)</f>
        <v>0.12416051176044232</v>
      </c>
      <c r="Y45" s="11">
        <f t="array" aca="1" ref="Y45" ca="1">_xlfn.STDEV.S(OFFSET(AL45,0,0,$N$1,))*SQRT(252)</f>
        <v>0.1318998630426815</v>
      </c>
      <c r="Z45" s="11">
        <f t="array" aca="1" ref="Z45" ca="1">_xlfn.STDEV.S(OFFSET(AM45,0,0,$N$1,))*SQRT(252)</f>
        <v>0.14256777660869732</v>
      </c>
      <c r="AC45" s="4">
        <f t="shared" si="16"/>
        <v>45036</v>
      </c>
      <c r="AD45">
        <f t="shared" si="17"/>
        <v>-2.0065856818414027E-3</v>
      </c>
      <c r="AE45">
        <f t="shared" si="18"/>
        <v>-2.1360378420242497E-3</v>
      </c>
      <c r="AF45">
        <f t="shared" si="19"/>
        <v>-1.7920662285016238E-3</v>
      </c>
      <c r="AG45">
        <f t="shared" si="20"/>
        <v>-1.6105755629857207E-3</v>
      </c>
      <c r="AH45">
        <f t="shared" si="21"/>
        <v>-1.6521812474591974E-3</v>
      </c>
      <c r="AI45">
        <f t="shared" si="22"/>
        <v>-5.4017055798950579E-3</v>
      </c>
      <c r="AJ45">
        <f t="shared" si="23"/>
        <v>-5.5472665870126602E-3</v>
      </c>
      <c r="AK45">
        <f t="shared" si="24"/>
        <v>-7.4759761773037512E-3</v>
      </c>
      <c r="AL45">
        <f t="shared" si="25"/>
        <v>-9.003511074329798E-3</v>
      </c>
      <c r="AM45">
        <f t="shared" si="26"/>
        <v>-1.0370457485692514E-2</v>
      </c>
      <c r="AP45" s="4">
        <v>45036</v>
      </c>
      <c r="AQ45">
        <v>11.822462099999999</v>
      </c>
      <c r="AR45">
        <v>11.869369129350194</v>
      </c>
      <c r="AS45">
        <v>11.944027215042722</v>
      </c>
      <c r="AT45">
        <v>12.064513184599557</v>
      </c>
      <c r="AU45">
        <v>12.18046972873873</v>
      </c>
      <c r="AV45">
        <v>12.293961986620777</v>
      </c>
      <c r="AW45">
        <v>12.885001962745978</v>
      </c>
      <c r="AX45">
        <v>13.558121594010659</v>
      </c>
      <c r="AY45">
        <v>14.319544987656043</v>
      </c>
      <c r="AZ45">
        <v>15.136435897279183</v>
      </c>
    </row>
    <row r="46" spans="2:52" x14ac:dyDescent="0.25">
      <c r="P46" s="4">
        <f t="shared" si="15"/>
        <v>45035</v>
      </c>
      <c r="Q46" s="11">
        <f t="array" aca="1" ref="Q46" ca="1">_xlfn.STDEV.S(OFFSET(AD46,0,0,$N$1,))*SQRT(252)</f>
        <v>0.10751880840069709</v>
      </c>
      <c r="R46" s="11">
        <f t="array" aca="1" ref="R46" ca="1">_xlfn.STDEV.S(OFFSET(AE46,0,0,$N$1,))*SQRT(252)</f>
        <v>0.10754315450921427</v>
      </c>
      <c r="S46" s="11">
        <f t="array" aca="1" ref="S46" ca="1">_xlfn.STDEV.S(OFFSET(AF46,0,0,$N$1,))*SQRT(252)</f>
        <v>0.10637739799909204</v>
      </c>
      <c r="T46" s="11">
        <f t="array" aca="1" ref="T46" ca="1">_xlfn.STDEV.S(OFFSET(AG46,0,0,$N$1,))*SQRT(252)</f>
        <v>0.10687490959197209</v>
      </c>
      <c r="U46" s="11">
        <f t="array" aca="1" ref="U46" ca="1">_xlfn.STDEV.S(OFFSET(AH46,0,0,$N$1,))*SQRT(252)</f>
        <v>0.10747066041108988</v>
      </c>
      <c r="V46" s="11">
        <f t="array" aca="1" ref="V46" ca="1">_xlfn.STDEV.S(OFFSET(AI46,0,0,$N$1,))*SQRT(252)</f>
        <v>0.11240459019442467</v>
      </c>
      <c r="W46" s="11">
        <f t="array" aca="1" ref="W46" ca="1">_xlfn.STDEV.S(OFFSET(AJ46,0,0,$N$1,))*SQRT(252)</f>
        <v>0.12053815846026075</v>
      </c>
      <c r="X46" s="11">
        <f t="array" aca="1" ref="X46" ca="1">_xlfn.STDEV.S(OFFSET(AK46,0,0,$N$1,))*SQRT(252)</f>
        <v>0.12762873216320167</v>
      </c>
      <c r="Y46" s="11">
        <f t="array" aca="1" ref="Y46" ca="1">_xlfn.STDEV.S(OFFSET(AL46,0,0,$N$1,))*SQRT(252)</f>
        <v>0.13480120962642222</v>
      </c>
      <c r="Z46" s="11">
        <f t="array" aca="1" ref="Z46" ca="1">_xlfn.STDEV.S(OFFSET(AM46,0,0,$N$1,))*SQRT(252)</f>
        <v>0.14467901851074469</v>
      </c>
      <c r="AC46" s="4">
        <f t="shared" si="16"/>
        <v>45035</v>
      </c>
      <c r="AD46">
        <f t="shared" si="17"/>
        <v>1.3102096322912626E-4</v>
      </c>
      <c r="AE46">
        <f t="shared" si="18"/>
        <v>3.8864969706745028E-4</v>
      </c>
      <c r="AF46">
        <f t="shared" si="19"/>
        <v>3.5462844319717325E-4</v>
      </c>
      <c r="AG46">
        <f t="shared" si="20"/>
        <v>1.9464733349565491E-4</v>
      </c>
      <c r="AH46">
        <f t="shared" si="21"/>
        <v>2.564764718842655E-4</v>
      </c>
      <c r="AI46">
        <f t="shared" si="22"/>
        <v>-1.2766264223340025E-5</v>
      </c>
      <c r="AJ46">
        <f t="shared" si="23"/>
        <v>-1.7513713605169182E-4</v>
      </c>
      <c r="AK46">
        <f t="shared" si="24"/>
        <v>-7.6560725817779487E-6</v>
      </c>
      <c r="AL46">
        <f t="shared" si="25"/>
        <v>-1.0226410431780481E-3</v>
      </c>
      <c r="AM46">
        <f t="shared" si="26"/>
        <v>-2.6330796076724518E-3</v>
      </c>
      <c r="AP46" s="4">
        <v>45035</v>
      </c>
      <c r="AQ46">
        <v>11.8462087</v>
      </c>
      <c r="AR46">
        <v>11.894749648195575</v>
      </c>
      <c r="AS46">
        <v>11.965450893438861</v>
      </c>
      <c r="AT46">
        <v>12.083959650511781</v>
      </c>
      <c r="AU46">
        <v>12.200610706100775</v>
      </c>
      <c r="AV46">
        <v>12.36055003228072</v>
      </c>
      <c r="AW46">
        <v>12.956677120411232</v>
      </c>
      <c r="AX46">
        <v>13.659861617195695</v>
      </c>
      <c r="AY46">
        <v>14.449053309474429</v>
      </c>
      <c r="AZ46">
        <v>15.294224417678501</v>
      </c>
    </row>
    <row r="47" spans="2:52" x14ac:dyDescent="0.25">
      <c r="P47" s="4">
        <f t="shared" si="15"/>
        <v>45034</v>
      </c>
      <c r="Q47" s="11">
        <f t="array" aca="1" ref="Q47" ca="1">_xlfn.STDEV.S(OFFSET(AD47,0,0,$N$1,))*SQRT(252)</f>
        <v>0.10863821859562932</v>
      </c>
      <c r="R47" s="11">
        <f t="array" aca="1" ref="R47" ca="1">_xlfn.STDEV.S(OFFSET(AE47,0,0,$N$1,))*SQRT(252)</f>
        <v>0.10855916511835198</v>
      </c>
      <c r="S47" s="11">
        <f t="array" aca="1" ref="S47" ca="1">_xlfn.STDEV.S(OFFSET(AF47,0,0,$N$1,))*SQRT(252)</f>
        <v>0.10744805583766438</v>
      </c>
      <c r="T47" s="11">
        <f t="array" aca="1" ref="T47" ca="1">_xlfn.STDEV.S(OFFSET(AG47,0,0,$N$1,))*SQRT(252)</f>
        <v>0.10786843765726635</v>
      </c>
      <c r="U47" s="11">
        <f t="array" aca="1" ref="U47" ca="1">_xlfn.STDEV.S(OFFSET(AH47,0,0,$N$1,))*SQRT(252)</f>
        <v>0.10854221532293165</v>
      </c>
      <c r="V47" s="11">
        <f t="array" aca="1" ref="V47" ca="1">_xlfn.STDEV.S(OFFSET(AI47,0,0,$N$1,))*SQRT(252)</f>
        <v>0.11371461888694923</v>
      </c>
      <c r="W47" s="11">
        <f t="array" aca="1" ref="W47" ca="1">_xlfn.STDEV.S(OFFSET(AJ47,0,0,$N$1,))*SQRT(252)</f>
        <v>0.1215729093927391</v>
      </c>
      <c r="X47" s="11">
        <f t="array" aca="1" ref="X47" ca="1">_xlfn.STDEV.S(OFFSET(AK47,0,0,$N$1,))*SQRT(252)</f>
        <v>0.12933488791415154</v>
      </c>
      <c r="Y47" s="11">
        <f t="array" aca="1" ref="Y47" ca="1">_xlfn.STDEV.S(OFFSET(AL47,0,0,$N$1,))*SQRT(252)</f>
        <v>0.13687282312308657</v>
      </c>
      <c r="Z47" s="11">
        <f t="array" aca="1" ref="Z47" ca="1">_xlfn.STDEV.S(OFFSET(AM47,0,0,$N$1,))*SQRT(252)</f>
        <v>0.14755653323640028</v>
      </c>
      <c r="AC47" s="4">
        <f t="shared" si="16"/>
        <v>45034</v>
      </c>
      <c r="AD47">
        <f t="shared" si="17"/>
        <v>2.4985139323708636E-3</v>
      </c>
      <c r="AE47">
        <f t="shared" si="18"/>
        <v>2.6653888099422139E-3</v>
      </c>
      <c r="AF47">
        <f t="shared" si="19"/>
        <v>2.3125308578160995E-3</v>
      </c>
      <c r="AG47">
        <f t="shared" si="20"/>
        <v>2.4494779179186979E-3</v>
      </c>
      <c r="AH47">
        <f t="shared" si="21"/>
        <v>2.5065078822101693E-3</v>
      </c>
      <c r="AI47">
        <f t="shared" si="22"/>
        <v>2.443538809020969E-3</v>
      </c>
      <c r="AJ47">
        <f t="shared" si="23"/>
        <v>1.4518261751043174E-3</v>
      </c>
      <c r="AK47">
        <f t="shared" si="24"/>
        <v>1.0005738195298978E-3</v>
      </c>
      <c r="AL47">
        <f t="shared" si="25"/>
        <v>1.3302196072223723E-3</v>
      </c>
      <c r="AM47">
        <f t="shared" si="26"/>
        <v>1.4970768601728975E-4</v>
      </c>
      <c r="AP47" s="4">
        <v>45034</v>
      </c>
      <c r="AQ47">
        <v>11.8446567</v>
      </c>
      <c r="AR47">
        <v>11.890127655574304</v>
      </c>
      <c r="AS47">
        <v>11.961208356522961</v>
      </c>
      <c r="AT47">
        <v>12.081607768888908</v>
      </c>
      <c r="AU47">
        <v>12.197481937756924</v>
      </c>
      <c r="AV47">
        <v>12.360707831335628</v>
      </c>
      <c r="AW47">
        <v>12.958946514456633</v>
      </c>
      <c r="AX47">
        <v>13.659966198488034</v>
      </c>
      <c r="AY47">
        <v>14.46383706237161</v>
      </c>
      <c r="AZ47">
        <v>15.334548392928784</v>
      </c>
    </row>
    <row r="48" spans="2:52" x14ac:dyDescent="0.25">
      <c r="P48" s="4">
        <f t="shared" si="15"/>
        <v>45033</v>
      </c>
      <c r="Q48" s="11">
        <f t="array" aca="1" ref="Q48" ca="1">_xlfn.STDEV.S(OFFSET(AD48,0,0,$N$1,))*SQRT(252)</f>
        <v>0.11673959142302212</v>
      </c>
      <c r="R48" s="11">
        <f t="array" aca="1" ref="R48" ca="1">_xlfn.STDEV.S(OFFSET(AE48,0,0,$N$1,))*SQRT(252)</f>
        <v>0.11727986050266827</v>
      </c>
      <c r="S48" s="11">
        <f t="array" aca="1" ref="S48" ca="1">_xlfn.STDEV.S(OFFSET(AF48,0,0,$N$1,))*SQRT(252)</f>
        <v>0.11724249284318491</v>
      </c>
      <c r="T48" s="11">
        <f t="array" aca="1" ref="T48" ca="1">_xlfn.STDEV.S(OFFSET(AG48,0,0,$N$1,))*SQRT(252)</f>
        <v>0.11824876403265772</v>
      </c>
      <c r="U48" s="11">
        <f t="array" aca="1" ref="U48" ca="1">_xlfn.STDEV.S(OFFSET(AH48,0,0,$N$1,))*SQRT(252)</f>
        <v>0.11976543051315369</v>
      </c>
      <c r="V48" s="11">
        <f t="array" aca="1" ref="V48" ca="1">_xlfn.STDEV.S(OFFSET(AI48,0,0,$N$1,))*SQRT(252)</f>
        <v>0.12231206514718655</v>
      </c>
      <c r="W48" s="11">
        <f t="array" aca="1" ref="W48" ca="1">_xlfn.STDEV.S(OFFSET(AJ48,0,0,$N$1,))*SQRT(252)</f>
        <v>0.13041258816916454</v>
      </c>
      <c r="X48" s="11">
        <f t="array" aca="1" ref="X48" ca="1">_xlfn.STDEV.S(OFFSET(AK48,0,0,$N$1,))*SQRT(252)</f>
        <v>0.13734708069856361</v>
      </c>
      <c r="Y48" s="11">
        <f t="array" aca="1" ref="Y48" ca="1">_xlfn.STDEV.S(OFFSET(AL48,0,0,$N$1,))*SQRT(252)</f>
        <v>0.14452469191738918</v>
      </c>
      <c r="Z48" s="11">
        <f t="array" aca="1" ref="Z48" ca="1">_xlfn.STDEV.S(OFFSET(AM48,0,0,$N$1,))*SQRT(252)</f>
        <v>0.15248146591915546</v>
      </c>
      <c r="AC48" s="4">
        <f t="shared" si="16"/>
        <v>45033</v>
      </c>
      <c r="AD48">
        <f t="shared" si="17"/>
        <v>-6.3764753193539508E-3</v>
      </c>
      <c r="AE48">
        <f t="shared" si="18"/>
        <v>-7.0140069716784405E-3</v>
      </c>
      <c r="AF48">
        <f t="shared" si="19"/>
        <v>-6.7227962075768078E-3</v>
      </c>
      <c r="AG48">
        <f t="shared" si="20"/>
        <v>-6.7392919581067438E-3</v>
      </c>
      <c r="AH48">
        <f t="shared" si="21"/>
        <v>-6.940964868241379E-3</v>
      </c>
      <c r="AI48">
        <f t="shared" si="22"/>
        <v>-1.0222342210313404E-2</v>
      </c>
      <c r="AJ48">
        <f t="shared" si="23"/>
        <v>-9.1558929630378549E-3</v>
      </c>
      <c r="AK48">
        <f t="shared" si="24"/>
        <v>-1.1312682489725721E-2</v>
      </c>
      <c r="AL48">
        <f t="shared" si="25"/>
        <v>-1.2961043450507782E-2</v>
      </c>
      <c r="AM48">
        <f t="shared" si="26"/>
        <v>-1.4059734786996857E-2</v>
      </c>
      <c r="AP48" s="4">
        <v>45033</v>
      </c>
      <c r="AQ48">
        <v>11.8150996</v>
      </c>
      <c r="AR48">
        <v>11.858478040374802</v>
      </c>
      <c r="AS48">
        <v>11.933579651530891</v>
      </c>
      <c r="AT48">
        <v>12.052050352344192</v>
      </c>
      <c r="AU48">
        <v>12.166947136982678</v>
      </c>
      <c r="AV48">
        <v>12.330540834167254</v>
      </c>
      <c r="AW48">
        <v>12.940146027526987</v>
      </c>
      <c r="AX48">
        <v>13.646305229477855</v>
      </c>
      <c r="AY48">
        <v>14.444609773808892</v>
      </c>
      <c r="AZ48">
        <v>15.332252865006133</v>
      </c>
    </row>
    <row r="49" spans="16:52" x14ac:dyDescent="0.25">
      <c r="P49" s="4">
        <f t="shared" si="15"/>
        <v>45030</v>
      </c>
      <c r="Q49" s="11">
        <f t="array" aca="1" ref="Q49" ca="1">_xlfn.STDEV.S(OFFSET(AD49,0,0,$N$1,))*SQRT(252)</f>
        <v>0.115599435748602</v>
      </c>
      <c r="R49" s="11">
        <f t="array" aca="1" ref="R49" ca="1">_xlfn.STDEV.S(OFFSET(AE49,0,0,$N$1,))*SQRT(252)</f>
        <v>0.11596889983264377</v>
      </c>
      <c r="S49" s="11">
        <f t="array" aca="1" ref="S49" ca="1">_xlfn.STDEV.S(OFFSET(AF49,0,0,$N$1,))*SQRT(252)</f>
        <v>0.11604507520862727</v>
      </c>
      <c r="T49" s="11">
        <f t="array" aca="1" ref="T49" ca="1">_xlfn.STDEV.S(OFFSET(AG49,0,0,$N$1,))*SQRT(252)</f>
        <v>0.11705771245881133</v>
      </c>
      <c r="U49" s="11">
        <f t="array" aca="1" ref="U49" ca="1">_xlfn.STDEV.S(OFFSET(AH49,0,0,$N$1,))*SQRT(252)</f>
        <v>0.11848446536066996</v>
      </c>
      <c r="V49" s="11">
        <f t="array" aca="1" ref="V49" ca="1">_xlfn.STDEV.S(OFFSET(AI49,0,0,$N$1,))*SQRT(252)</f>
        <v>0.12000176872405659</v>
      </c>
      <c r="W49" s="11">
        <f t="array" aca="1" ref="W49" ca="1">_xlfn.STDEV.S(OFFSET(AJ49,0,0,$N$1,))*SQRT(252)</f>
        <v>0.12880791210849338</v>
      </c>
      <c r="X49" s="11">
        <f t="array" aca="1" ref="X49" ca="1">_xlfn.STDEV.S(OFFSET(AK49,0,0,$N$1,))*SQRT(252)</f>
        <v>0.13529826269238018</v>
      </c>
      <c r="Y49" s="11">
        <f t="array" aca="1" ref="Y49" ca="1">_xlfn.STDEV.S(OFFSET(AL49,0,0,$N$1,))*SQRT(252)</f>
        <v>0.1422301628335701</v>
      </c>
      <c r="Z49" s="11">
        <f t="array" aca="1" ref="Z49" ca="1">_xlfn.STDEV.S(OFFSET(AM49,0,0,$N$1,))*SQRT(252)</f>
        <v>0.15023169455409843</v>
      </c>
      <c r="AC49" s="4">
        <f t="shared" si="16"/>
        <v>45030</v>
      </c>
      <c r="AD49">
        <f t="shared" si="17"/>
        <v>4.6586263387609341E-3</v>
      </c>
      <c r="AE49">
        <f t="shared" si="18"/>
        <v>4.567760489644454E-3</v>
      </c>
      <c r="AF49">
        <f t="shared" si="19"/>
        <v>2.9800388890715893E-3</v>
      </c>
      <c r="AG49">
        <f t="shared" si="20"/>
        <v>1.371880373068318E-3</v>
      </c>
      <c r="AH49">
        <f t="shared" si="21"/>
        <v>-3.4107204728680283E-4</v>
      </c>
      <c r="AI49">
        <f t="shared" si="22"/>
        <v>4.873929542056391E-3</v>
      </c>
      <c r="AJ49">
        <f t="shared" si="23"/>
        <v>3.7343785404483527E-3</v>
      </c>
      <c r="AK49">
        <f t="shared" si="24"/>
        <v>3.4607493022634898E-3</v>
      </c>
      <c r="AL49">
        <f t="shared" si="25"/>
        <v>3.3539502116384872E-3</v>
      </c>
      <c r="AM49">
        <f t="shared" si="26"/>
        <v>4.3233390466620326E-3</v>
      </c>
      <c r="AP49" s="4">
        <v>45030</v>
      </c>
      <c r="AQ49">
        <v>11.890679</v>
      </c>
      <c r="AR49">
        <v>11.941945867793166</v>
      </c>
      <c r="AS49">
        <v>12.01407695586178</v>
      </c>
      <c r="AT49">
        <v>12.133546944575595</v>
      </c>
      <c r="AU49">
        <v>12.251691252351891</v>
      </c>
      <c r="AV49">
        <v>12.45723429089996</v>
      </c>
      <c r="AW49">
        <v>13.059168667281096</v>
      </c>
      <c r="AX49">
        <v>13.801558054930553</v>
      </c>
      <c r="AY49">
        <v>14.633045512697855</v>
      </c>
      <c r="AZ49">
        <v>15.549342811397405</v>
      </c>
    </row>
    <row r="50" spans="16:52" x14ac:dyDescent="0.25">
      <c r="P50" s="4">
        <f t="shared" si="15"/>
        <v>45029</v>
      </c>
      <c r="Q50" s="11">
        <f t="array" aca="1" ref="Q50" ca="1">_xlfn.STDEV.S(OFFSET(AD50,0,0,$N$1,))*SQRT(252)</f>
        <v>0.12580318570068683</v>
      </c>
      <c r="R50" s="11">
        <f t="array" aca="1" ref="R50" ca="1">_xlfn.STDEV.S(OFFSET(AE50,0,0,$N$1,))*SQRT(252)</f>
        <v>0.12525861539506317</v>
      </c>
      <c r="S50" s="11">
        <f t="array" aca="1" ref="S50" ca="1">_xlfn.STDEV.S(OFFSET(AF50,0,0,$N$1,))*SQRT(252)</f>
        <v>0.12521691821993372</v>
      </c>
      <c r="T50" s="11">
        <f t="array" aca="1" ref="T50" ca="1">_xlfn.STDEV.S(OFFSET(AG50,0,0,$N$1,))*SQRT(252)</f>
        <v>0.12496085812960081</v>
      </c>
      <c r="U50" s="11">
        <f t="array" aca="1" ref="U50" ca="1">_xlfn.STDEV.S(OFFSET(AH50,0,0,$N$1,))*SQRT(252)</f>
        <v>0.12634580166164228</v>
      </c>
      <c r="V50" s="11">
        <f t="array" aca="1" ref="V50" ca="1">_xlfn.STDEV.S(OFFSET(AI50,0,0,$N$1,))*SQRT(252)</f>
        <v>0.12970817279842098</v>
      </c>
      <c r="W50" s="11">
        <f t="array" aca="1" ref="W50" ca="1">_xlfn.STDEV.S(OFFSET(AJ50,0,0,$N$1,))*SQRT(252)</f>
        <v>0.13944095610423438</v>
      </c>
      <c r="X50" s="11">
        <f t="array" aca="1" ref="X50" ca="1">_xlfn.STDEV.S(OFFSET(AK50,0,0,$N$1,))*SQRT(252)</f>
        <v>0.14812470205740993</v>
      </c>
      <c r="Y50" s="11">
        <f t="array" aca="1" ref="Y50" ca="1">_xlfn.STDEV.S(OFFSET(AL50,0,0,$N$1,))*SQRT(252)</f>
        <v>0.15638922270263969</v>
      </c>
      <c r="Z50" s="11">
        <f t="array" aca="1" ref="Z50" ca="1">_xlfn.STDEV.S(OFFSET(AM50,0,0,$N$1,))*SQRT(252)</f>
        <v>0.16351580897492096</v>
      </c>
      <c r="AC50" s="4">
        <f t="shared" si="16"/>
        <v>45029</v>
      </c>
      <c r="AD50">
        <f t="shared" si="17"/>
        <v>-4.2321762543017106E-3</v>
      </c>
      <c r="AE50">
        <f t="shared" si="18"/>
        <v>-4.1014449403059148E-3</v>
      </c>
      <c r="AF50">
        <f t="shared" si="19"/>
        <v>-4.0436527230119038E-3</v>
      </c>
      <c r="AG50">
        <f t="shared" si="20"/>
        <v>-3.8806923254128345E-3</v>
      </c>
      <c r="AH50">
        <f t="shared" si="21"/>
        <v>-3.9862231498656482E-3</v>
      </c>
      <c r="AI50">
        <f t="shared" si="22"/>
        <v>-4.5380901099929503E-3</v>
      </c>
      <c r="AJ50">
        <f t="shared" si="23"/>
        <v>-4.2863032997012638E-3</v>
      </c>
      <c r="AK50">
        <f t="shared" si="24"/>
        <v>-5.2690403665848441E-3</v>
      </c>
      <c r="AL50">
        <f t="shared" si="25"/>
        <v>-6.1735313846638202E-3</v>
      </c>
      <c r="AM50">
        <f t="shared" si="26"/>
        <v>-5.2814961374070164E-3</v>
      </c>
      <c r="AP50" s="4">
        <v>45029</v>
      </c>
      <c r="AQ50">
        <v>11.835413600000001</v>
      </c>
      <c r="AR50">
        <v>11.88752231080182</v>
      </c>
      <c r="AS50">
        <v>11.978327832661936</v>
      </c>
      <c r="AT50">
        <v>12.116912582452986</v>
      </c>
      <c r="AU50">
        <v>12.25587067447157</v>
      </c>
      <c r="AV50">
        <v>12.396666330563052</v>
      </c>
      <c r="AW50">
        <v>13.010491733671056</v>
      </c>
      <c r="AX50">
        <v>13.753876876413374</v>
      </c>
      <c r="AY50">
        <v>14.584049218099807</v>
      </c>
      <c r="AZ50">
        <v>15.482262839685502</v>
      </c>
    </row>
    <row r="51" spans="16:52" x14ac:dyDescent="0.25">
      <c r="P51" s="4">
        <f t="shared" si="15"/>
        <v>45028</v>
      </c>
      <c r="Q51" s="11">
        <f t="array" aca="1" ref="Q51" ca="1">_xlfn.STDEV.S(OFFSET(AD51,0,0,$N$1,))*SQRT(252)</f>
        <v>0.13420286770199938</v>
      </c>
      <c r="R51" s="11">
        <f t="array" aca="1" ref="R51" ca="1">_xlfn.STDEV.S(OFFSET(AE51,0,0,$N$1,))*SQRT(252)</f>
        <v>0.13384185353544198</v>
      </c>
      <c r="S51" s="11">
        <f t="array" aca="1" ref="S51" ca="1">_xlfn.STDEV.S(OFFSET(AF51,0,0,$N$1,))*SQRT(252)</f>
        <v>0.13259906925502415</v>
      </c>
      <c r="T51" s="11">
        <f t="array" aca="1" ref="T51" ca="1">_xlfn.STDEV.S(OFFSET(AG51,0,0,$N$1,))*SQRT(252)</f>
        <v>0.13198161376954756</v>
      </c>
      <c r="U51" s="11">
        <f t="array" aca="1" ref="U51" ca="1">_xlfn.STDEV.S(OFFSET(AH51,0,0,$N$1,))*SQRT(252)</f>
        <v>0.13323659608301186</v>
      </c>
      <c r="V51" s="11">
        <f t="array" aca="1" ref="V51" ca="1">_xlfn.STDEV.S(OFFSET(AI51,0,0,$N$1,))*SQRT(252)</f>
        <v>0.13747454617525309</v>
      </c>
      <c r="W51" s="11">
        <f t="array" aca="1" ref="W51" ca="1">_xlfn.STDEV.S(OFFSET(AJ51,0,0,$N$1,))*SQRT(252)</f>
        <v>0.14830386959992087</v>
      </c>
      <c r="X51" s="11">
        <f t="array" aca="1" ref="X51" ca="1">_xlfn.STDEV.S(OFFSET(AK51,0,0,$N$1,))*SQRT(252)</f>
        <v>0.15710804024795375</v>
      </c>
      <c r="Y51" s="11">
        <f t="array" aca="1" ref="Y51" ca="1">_xlfn.STDEV.S(OFFSET(AL51,0,0,$N$1,))*SQRT(252)</f>
        <v>0.164436505814331</v>
      </c>
      <c r="Z51" s="11">
        <f t="array" aca="1" ref="Z51" ca="1">_xlfn.STDEV.S(OFFSET(AM51,0,0,$N$1,))*SQRT(252)</f>
        <v>0.17081178097865038</v>
      </c>
      <c r="AC51" s="4">
        <f t="shared" si="16"/>
        <v>45028</v>
      </c>
      <c r="AD51">
        <f t="shared" si="17"/>
        <v>-1.4436708877339343E-3</v>
      </c>
      <c r="AE51">
        <f t="shared" si="18"/>
        <v>-1.4496534808371186E-3</v>
      </c>
      <c r="AF51">
        <f t="shared" si="19"/>
        <v>-1.4454004827570768E-3</v>
      </c>
      <c r="AG51">
        <f t="shared" si="20"/>
        <v>-1.4432843301337148E-3</v>
      </c>
      <c r="AH51">
        <f t="shared" si="21"/>
        <v>-1.4301041567247423E-3</v>
      </c>
      <c r="AI51">
        <f t="shared" si="22"/>
        <v>-9.9225447204123285E-4</v>
      </c>
      <c r="AJ51">
        <f t="shared" si="23"/>
        <v>-7.8499039996671931E-4</v>
      </c>
      <c r="AK51">
        <f t="shared" si="24"/>
        <v>-7.8782743884524406E-5</v>
      </c>
      <c r="AL51">
        <f t="shared" si="25"/>
        <v>-6.0323857846708356E-4</v>
      </c>
      <c r="AM51">
        <f t="shared" si="26"/>
        <v>-8.4995782018413126E-4</v>
      </c>
      <c r="AP51" s="4">
        <v>45028</v>
      </c>
      <c r="AQ51">
        <v>11.8856093</v>
      </c>
      <c r="AR51">
        <v>11.936378450933066</v>
      </c>
      <c r="AS51">
        <v>12.026862092332777</v>
      </c>
      <c r="AT51">
        <v>12.164025949233485</v>
      </c>
      <c r="AU51">
        <v>12.304822812127417</v>
      </c>
      <c r="AV51">
        <v>12.453051362846031</v>
      </c>
      <c r="AW51">
        <v>13.066378335217932</v>
      </c>
      <c r="AX51">
        <v>13.826537867614203</v>
      </c>
      <c r="AY51">
        <v>14.674362793670431</v>
      </c>
      <c r="AZ51">
        <v>15.564248664402566</v>
      </c>
    </row>
    <row r="52" spans="16:52" x14ac:dyDescent="0.25">
      <c r="P52" s="4">
        <f t="shared" si="15"/>
        <v>45027</v>
      </c>
      <c r="Q52" s="11">
        <f t="array" aca="1" ref="Q52" ca="1">_xlfn.STDEV.S(OFFSET(AD52,0,0,$N$1,))*SQRT(252)</f>
        <v>0.1357884276011242</v>
      </c>
      <c r="R52" s="11">
        <f t="array" aca="1" ref="R52" ca="1">_xlfn.STDEV.S(OFFSET(AE52,0,0,$N$1,))*SQRT(252)</f>
        <v>0.13516993867870672</v>
      </c>
      <c r="S52" s="11">
        <f t="array" aca="1" ref="S52" ca="1">_xlfn.STDEV.S(OFFSET(AF52,0,0,$N$1,))*SQRT(252)</f>
        <v>0.13451731927453892</v>
      </c>
      <c r="T52" s="11">
        <f t="array" aca="1" ref="T52" ca="1">_xlfn.STDEV.S(OFFSET(AG52,0,0,$N$1,))*SQRT(252)</f>
        <v>0.13399678895635744</v>
      </c>
      <c r="U52" s="11">
        <f t="array" aca="1" ref="U52" ca="1">_xlfn.STDEV.S(OFFSET(AH52,0,0,$N$1,))*SQRT(252)</f>
        <v>0.13535628595953908</v>
      </c>
      <c r="V52" s="11">
        <f t="array" aca="1" ref="V52" ca="1">_xlfn.STDEV.S(OFFSET(AI52,0,0,$N$1,))*SQRT(252)</f>
        <v>0.13911848397000995</v>
      </c>
      <c r="W52" s="11">
        <f t="array" aca="1" ref="W52" ca="1">_xlfn.STDEV.S(OFFSET(AJ52,0,0,$N$1,))*SQRT(252)</f>
        <v>0.14934583113897423</v>
      </c>
      <c r="X52" s="11">
        <f t="array" aca="1" ref="X52" ca="1">_xlfn.STDEV.S(OFFSET(AK52,0,0,$N$1,))*SQRT(252)</f>
        <v>0.1583339776082103</v>
      </c>
      <c r="Y52" s="11">
        <f t="array" aca="1" ref="Y52" ca="1">_xlfn.STDEV.S(OFFSET(AL52,0,0,$N$1,))*SQRT(252)</f>
        <v>0.16552642198371975</v>
      </c>
      <c r="Z52" s="11">
        <f t="array" aca="1" ref="Z52" ca="1">_xlfn.STDEV.S(OFFSET(AM52,0,0,$N$1,))*SQRT(252)</f>
        <v>0.17150357138961955</v>
      </c>
      <c r="AC52" s="4">
        <f t="shared" si="16"/>
        <v>45027</v>
      </c>
      <c r="AD52">
        <f t="shared" si="17"/>
        <v>5.0002308534171664E-3</v>
      </c>
      <c r="AE52">
        <f t="shared" si="18"/>
        <v>4.5917495298222338E-3</v>
      </c>
      <c r="AF52">
        <f t="shared" si="19"/>
        <v>3.8221331497888885E-3</v>
      </c>
      <c r="AG52">
        <f t="shared" si="20"/>
        <v>4.1900225739698116E-3</v>
      </c>
      <c r="AH52">
        <f t="shared" si="21"/>
        <v>4.5432264098933502E-3</v>
      </c>
      <c r="AI52">
        <f t="shared" si="22"/>
        <v>4.7929892823553684E-3</v>
      </c>
      <c r="AJ52">
        <f t="shared" si="23"/>
        <v>2.9873382336537339E-3</v>
      </c>
      <c r="AK52">
        <f t="shared" si="24"/>
        <v>2.0332422819241366E-3</v>
      </c>
      <c r="AL52">
        <f t="shared" si="25"/>
        <v>2.7214304349240047E-3</v>
      </c>
      <c r="AM52">
        <f t="shared" si="26"/>
        <v>1.6333064522329724E-3</v>
      </c>
      <c r="AP52" s="4">
        <v>45027</v>
      </c>
      <c r="AQ52">
        <v>11.9027806</v>
      </c>
      <c r="AR52">
        <v>11.95369461168692</v>
      </c>
      <c r="AS52">
        <v>12.044258293817446</v>
      </c>
      <c r="AT52">
        <v>12.181594772631351</v>
      </c>
      <c r="AU52">
        <v>12.322432579278114</v>
      </c>
      <c r="AV52">
        <v>12.465414091223304</v>
      </c>
      <c r="AW52">
        <v>13.076639343643054</v>
      </c>
      <c r="AX52">
        <v>13.827627203115693</v>
      </c>
      <c r="AY52">
        <v>14.683217605935656</v>
      </c>
      <c r="AZ52">
        <v>15.577483242890153</v>
      </c>
    </row>
    <row r="53" spans="16:52" x14ac:dyDescent="0.25">
      <c r="P53" s="4">
        <f t="shared" si="15"/>
        <v>45026</v>
      </c>
      <c r="Q53" s="11">
        <f t="array" aca="1" ref="Q53" ca="1">_xlfn.STDEV.S(OFFSET(AD53,0,0,$N$1,))*SQRT(252)</f>
        <v>0.14325648135886446</v>
      </c>
      <c r="R53" s="11">
        <f t="array" aca="1" ref="R53" ca="1">_xlfn.STDEV.S(OFFSET(AE53,0,0,$N$1,))*SQRT(252)</f>
        <v>0.14270686313065462</v>
      </c>
      <c r="S53" s="11">
        <f t="array" aca="1" ref="S53" ca="1">_xlfn.STDEV.S(OFFSET(AF53,0,0,$N$1,))*SQRT(252)</f>
        <v>0.1423133942711009</v>
      </c>
      <c r="T53" s="11">
        <f t="array" aca="1" ref="T53" ca="1">_xlfn.STDEV.S(OFFSET(AG53,0,0,$N$1,))*SQRT(252)</f>
        <v>0.14201855037098313</v>
      </c>
      <c r="U53" s="11">
        <f t="array" aca="1" ref="U53" ca="1">_xlfn.STDEV.S(OFFSET(AH53,0,0,$N$1,))*SQRT(252)</f>
        <v>0.14234151120322733</v>
      </c>
      <c r="V53" s="11">
        <f t="array" aca="1" ref="V53" ca="1">_xlfn.STDEV.S(OFFSET(AI53,0,0,$N$1,))*SQRT(252)</f>
        <v>0.14667318909034427</v>
      </c>
      <c r="W53" s="11">
        <f t="array" aca="1" ref="W53" ca="1">_xlfn.STDEV.S(OFFSET(AJ53,0,0,$N$1,))*SQRT(252)</f>
        <v>0.15686666071130762</v>
      </c>
      <c r="X53" s="11">
        <f t="array" aca="1" ref="X53" ca="1">_xlfn.STDEV.S(OFFSET(AK53,0,0,$N$1,))*SQRT(252)</f>
        <v>0.16559306554556597</v>
      </c>
      <c r="Y53" s="11">
        <f t="array" aca="1" ref="Y53" ca="1">_xlfn.STDEV.S(OFFSET(AL53,0,0,$N$1,))*SQRT(252)</f>
        <v>0.17158419166980562</v>
      </c>
      <c r="Z53" s="11">
        <f t="array" aca="1" ref="Z53" ca="1">_xlfn.STDEV.S(OFFSET(AM53,0,0,$N$1,))*SQRT(252)</f>
        <v>0.17710047334664233</v>
      </c>
      <c r="AC53" s="4">
        <f t="shared" si="16"/>
        <v>45026</v>
      </c>
      <c r="AD53">
        <f t="shared" si="17"/>
        <v>2.8834923128764345E-3</v>
      </c>
      <c r="AE53">
        <f t="shared" si="18"/>
        <v>1.7806952614072141E-3</v>
      </c>
      <c r="AF53">
        <f t="shared" si="19"/>
        <v>2.6756105313485187E-3</v>
      </c>
      <c r="AG53">
        <f t="shared" si="20"/>
        <v>2.9792729438700236E-3</v>
      </c>
      <c r="AH53">
        <f t="shared" si="21"/>
        <v>2.2752460820273366E-3</v>
      </c>
      <c r="AI53">
        <f t="shared" si="22"/>
        <v>3.4280329171870101E-3</v>
      </c>
      <c r="AJ53">
        <f t="shared" si="23"/>
        <v>4.8952583821975692E-3</v>
      </c>
      <c r="AK53">
        <f t="shared" si="24"/>
        <v>5.1010853518048708E-3</v>
      </c>
      <c r="AL53">
        <f t="shared" si="25"/>
        <v>6.1387317284542454E-3</v>
      </c>
      <c r="AM53">
        <f t="shared" si="26"/>
        <v>6.6379547879851283E-3</v>
      </c>
      <c r="AP53" s="4">
        <v>45026</v>
      </c>
      <c r="AQ53">
        <v>11.843412499999999</v>
      </c>
      <c r="AR53">
        <v>11.898932064243315</v>
      </c>
      <c r="AS53">
        <v>11.998311398439364</v>
      </c>
      <c r="AT53">
        <v>12.130660398154692</v>
      </c>
      <c r="AU53">
        <v>12.266575958863896</v>
      </c>
      <c r="AV53">
        <v>12.405810448998038</v>
      </c>
      <c r="AW53">
        <v>13.037633290109735</v>
      </c>
      <c r="AX53">
        <v>13.799540849684226</v>
      </c>
      <c r="AY53">
        <v>14.643312574672207</v>
      </c>
      <c r="AZ53">
        <v>15.552061205640234</v>
      </c>
    </row>
    <row r="54" spans="16:52" x14ac:dyDescent="0.25">
      <c r="P54" s="4">
        <f t="shared" si="15"/>
        <v>45023</v>
      </c>
      <c r="Q54" s="11">
        <f t="array" aca="1" ref="Q54" ca="1">_xlfn.STDEV.S(OFFSET(AD54,0,0,$N$1,))*SQRT(252)</f>
        <v>0.14768166922536966</v>
      </c>
      <c r="R54" s="11">
        <f t="array" aca="1" ref="R54" ca="1">_xlfn.STDEV.S(OFFSET(AE54,0,0,$N$1,))*SQRT(252)</f>
        <v>0.14706815564499992</v>
      </c>
      <c r="S54" s="11">
        <f t="array" aca="1" ref="S54" ca="1">_xlfn.STDEV.S(OFFSET(AF54,0,0,$N$1,))*SQRT(252)</f>
        <v>0.14638477591427032</v>
      </c>
      <c r="T54" s="11">
        <f t="array" aca="1" ref="T54" ca="1">_xlfn.STDEV.S(OFFSET(AG54,0,0,$N$1,))*SQRT(252)</f>
        <v>0.14606672836087223</v>
      </c>
      <c r="U54" s="11">
        <f t="array" aca="1" ref="U54" ca="1">_xlfn.STDEV.S(OFFSET(AH54,0,0,$N$1,))*SQRT(252)</f>
        <v>0.14725685140189676</v>
      </c>
      <c r="V54" s="11">
        <f t="array" aca="1" ref="V54" ca="1">_xlfn.STDEV.S(OFFSET(AI54,0,0,$N$1,))*SQRT(252)</f>
        <v>0.15193595236701035</v>
      </c>
      <c r="W54" s="11">
        <f t="array" aca="1" ref="W54" ca="1">_xlfn.STDEV.S(OFFSET(AJ54,0,0,$N$1,))*SQRT(252)</f>
        <v>0.16167110838776455</v>
      </c>
      <c r="X54" s="11">
        <f t="array" aca="1" ref="X54" ca="1">_xlfn.STDEV.S(OFFSET(AK54,0,0,$N$1,))*SQRT(252)</f>
        <v>0.17055606354449879</v>
      </c>
      <c r="Y54" s="11">
        <f t="array" aca="1" ref="Y54" ca="1">_xlfn.STDEV.S(OFFSET(AL54,0,0,$N$1,))*SQRT(252)</f>
        <v>0.17620206036625963</v>
      </c>
      <c r="Z54" s="11">
        <f t="array" aca="1" ref="Z54" ca="1">_xlfn.STDEV.S(OFFSET(AM54,0,0,$N$1,))*SQRT(252)</f>
        <v>0.18071672691324245</v>
      </c>
      <c r="AC54" s="4">
        <f t="shared" si="16"/>
        <v>45023</v>
      </c>
      <c r="AD54">
        <f t="shared" si="17"/>
        <v>4.87090275372603E-4</v>
      </c>
      <c r="AE54">
        <f t="shared" si="18"/>
        <v>2.8057134924890597E-4</v>
      </c>
      <c r="AF54">
        <f t="shared" si="19"/>
        <v>4.5051966325413155E-4</v>
      </c>
      <c r="AG54">
        <f t="shared" si="20"/>
        <v>9.0586799656095277E-4</v>
      </c>
      <c r="AH54">
        <f t="shared" si="21"/>
        <v>1.2264286607256592E-3</v>
      </c>
      <c r="AI54">
        <f t="shared" si="22"/>
        <v>1.0285106566292868E-3</v>
      </c>
      <c r="AJ54">
        <f t="shared" si="23"/>
        <v>1.0817627540517009E-3</v>
      </c>
      <c r="AK54">
        <f t="shared" si="24"/>
        <v>1.6443394355296192E-3</v>
      </c>
      <c r="AL54">
        <f t="shared" si="25"/>
        <v>1.1609547887536692E-3</v>
      </c>
      <c r="AM54">
        <f t="shared" si="26"/>
        <v>2.6935541566596708E-3</v>
      </c>
      <c r="AP54" s="4">
        <v>45023</v>
      </c>
      <c r="AQ54">
        <v>11.809311299999999</v>
      </c>
      <c r="AR54">
        <v>11.877762546124835</v>
      </c>
      <c r="AS54">
        <v>11.966251499131522</v>
      </c>
      <c r="AT54">
        <v>12.094573632693555</v>
      </c>
      <c r="AU54">
        <v>12.238698206373499</v>
      </c>
      <c r="AV54">
        <v>12.363355732073266</v>
      </c>
      <c r="AW54">
        <v>12.97396666589008</v>
      </c>
      <c r="AX54">
        <v>13.729327448522614</v>
      </c>
      <c r="AY54">
        <v>14.553696552942585</v>
      </c>
      <c r="AZ54">
        <v>15.449169200541983</v>
      </c>
    </row>
    <row r="55" spans="16:52" x14ac:dyDescent="0.25">
      <c r="P55" s="4">
        <f t="shared" si="15"/>
        <v>45022</v>
      </c>
      <c r="Q55" s="11">
        <f t="array" aca="1" ref="Q55" ca="1">_xlfn.STDEV.S(OFFSET(AD55,0,0,$N$1,))*SQRT(252)</f>
        <v>0.15150341792381847</v>
      </c>
      <c r="R55" s="11">
        <f t="array" aca="1" ref="R55" ca="1">_xlfn.STDEV.S(OFFSET(AE55,0,0,$N$1,))*SQRT(252)</f>
        <v>0.15105141525736313</v>
      </c>
      <c r="S55" s="11">
        <f t="array" aca="1" ref="S55" ca="1">_xlfn.STDEV.S(OFFSET(AF55,0,0,$N$1,))*SQRT(252)</f>
        <v>0.15006631978011678</v>
      </c>
      <c r="T55" s="11">
        <f t="array" aca="1" ref="T55" ca="1">_xlfn.STDEV.S(OFFSET(AG55,0,0,$N$1,))*SQRT(252)</f>
        <v>0.14983186606854251</v>
      </c>
      <c r="U55" s="11">
        <f t="array" aca="1" ref="U55" ca="1">_xlfn.STDEV.S(OFFSET(AH55,0,0,$N$1,))*SQRT(252)</f>
        <v>0.15101141251454056</v>
      </c>
      <c r="V55" s="11">
        <f t="array" aca="1" ref="V55" ca="1">_xlfn.STDEV.S(OFFSET(AI55,0,0,$N$1,))*SQRT(252)</f>
        <v>0.15554053129990927</v>
      </c>
      <c r="W55" s="11">
        <f t="array" aca="1" ref="W55" ca="1">_xlfn.STDEV.S(OFFSET(AJ55,0,0,$N$1,))*SQRT(252)</f>
        <v>0.16507997401008742</v>
      </c>
      <c r="X55" s="11">
        <f t="array" aca="1" ref="X55" ca="1">_xlfn.STDEV.S(OFFSET(AK55,0,0,$N$1,))*SQRT(252)</f>
        <v>0.17367620831947914</v>
      </c>
      <c r="Y55" s="11">
        <f t="array" aca="1" ref="Y55" ca="1">_xlfn.STDEV.S(OFFSET(AL55,0,0,$N$1,))*SQRT(252)</f>
        <v>0.17944650823347166</v>
      </c>
      <c r="Z55" s="11">
        <f t="array" aca="1" ref="Z55" ca="1">_xlfn.STDEV.S(OFFSET(AM55,0,0,$N$1,))*SQRT(252)</f>
        <v>0.18406528813441389</v>
      </c>
      <c r="AC55" s="4">
        <f t="shared" si="16"/>
        <v>45022</v>
      </c>
      <c r="AD55">
        <f t="shared" si="17"/>
        <v>2.012997939999835E-2</v>
      </c>
      <c r="AE55">
        <f t="shared" si="18"/>
        <v>2.102022666209321E-2</v>
      </c>
      <c r="AF55">
        <f t="shared" si="19"/>
        <v>2.0475992847498851E-2</v>
      </c>
      <c r="AG55">
        <f t="shared" si="20"/>
        <v>1.9795358857669188E-2</v>
      </c>
      <c r="AH55">
        <f t="shared" si="21"/>
        <v>1.9988815731666033E-2</v>
      </c>
      <c r="AI55">
        <f t="shared" si="22"/>
        <v>1.9564268664357669E-2</v>
      </c>
      <c r="AJ55">
        <f t="shared" si="23"/>
        <v>2.0111641265316556E-2</v>
      </c>
      <c r="AK55">
        <f t="shared" si="24"/>
        <v>2.0072516958906845E-2</v>
      </c>
      <c r="AL55">
        <f t="shared" si="25"/>
        <v>2.0583765573040674E-2</v>
      </c>
      <c r="AM55">
        <f t="shared" si="26"/>
        <v>2.171972930451805E-2</v>
      </c>
      <c r="AP55" s="4">
        <v>45022</v>
      </c>
      <c r="AQ55">
        <v>11.8035605</v>
      </c>
      <c r="AR55">
        <v>11.874430453727898</v>
      </c>
      <c r="AS55">
        <v>11.96086168173624</v>
      </c>
      <c r="AT55">
        <v>12.08362250639394</v>
      </c>
      <c r="AU55">
        <v>12.223697516641385</v>
      </c>
      <c r="AV55">
        <v>12.35064642589991</v>
      </c>
      <c r="AW55">
        <v>12.959939500379104</v>
      </c>
      <c r="AX55">
        <v>13.706770324842312</v>
      </c>
      <c r="AY55">
        <v>14.536810173293683</v>
      </c>
      <c r="AZ55">
        <v>15.407612020008694</v>
      </c>
    </row>
    <row r="56" spans="16:52" x14ac:dyDescent="0.25">
      <c r="P56" s="4">
        <f t="shared" si="15"/>
        <v>45021</v>
      </c>
      <c r="Q56" s="11">
        <f t="array" aca="1" ref="Q56" ca="1">_xlfn.STDEV.S(OFFSET(AD56,0,0,$N$1,))*SQRT(252)</f>
        <v>0.1496739749360402</v>
      </c>
      <c r="R56" s="11">
        <f t="array" aca="1" ref="R56" ca="1">_xlfn.STDEV.S(OFFSET(AE56,0,0,$N$1,))*SQRT(252)</f>
        <v>0.14875932883959728</v>
      </c>
      <c r="S56" s="11">
        <f t="array" aca="1" ref="S56" ca="1">_xlfn.STDEV.S(OFFSET(AF56,0,0,$N$1,))*SQRT(252)</f>
        <v>0.14805972706750276</v>
      </c>
      <c r="T56" s="11">
        <f t="array" aca="1" ref="T56" ca="1">_xlfn.STDEV.S(OFFSET(AG56,0,0,$N$1,))*SQRT(252)</f>
        <v>0.14810808035525158</v>
      </c>
      <c r="U56" s="11">
        <f t="array" aca="1" ref="U56" ca="1">_xlfn.STDEV.S(OFFSET(AH56,0,0,$N$1,))*SQRT(252)</f>
        <v>0.14925710769499953</v>
      </c>
      <c r="V56" s="11">
        <f t="array" aca="1" ref="V56" ca="1">_xlfn.STDEV.S(OFFSET(AI56,0,0,$N$1,))*SQRT(252)</f>
        <v>0.15376734830400332</v>
      </c>
      <c r="W56" s="11">
        <f t="array" aca="1" ref="W56" ca="1">_xlfn.STDEV.S(OFFSET(AJ56,0,0,$N$1,))*SQRT(252)</f>
        <v>0.16306528740228324</v>
      </c>
      <c r="X56" s="11">
        <f t="array" aca="1" ref="X56" ca="1">_xlfn.STDEV.S(OFFSET(AK56,0,0,$N$1,))*SQRT(252)</f>
        <v>0.1712203348381573</v>
      </c>
      <c r="Y56" s="11">
        <f t="array" aca="1" ref="Y56" ca="1">_xlfn.STDEV.S(OFFSET(AL56,0,0,$N$1,))*SQRT(252)</f>
        <v>0.17625917491864829</v>
      </c>
      <c r="Z56" s="11">
        <f t="array" aca="1" ref="Z56" ca="1">_xlfn.STDEV.S(OFFSET(AM56,0,0,$N$1,))*SQRT(252)</f>
        <v>0.18007890887047856</v>
      </c>
      <c r="AC56" s="4">
        <f t="shared" si="16"/>
        <v>45021</v>
      </c>
      <c r="AD56">
        <f t="shared" si="17"/>
        <v>5.617472916478179E-3</v>
      </c>
      <c r="AE56">
        <f t="shared" si="18"/>
        <v>5.5860173657404514E-3</v>
      </c>
      <c r="AF56">
        <f t="shared" si="19"/>
        <v>5.3920978213716653E-3</v>
      </c>
      <c r="AG56">
        <f t="shared" si="20"/>
        <v>5.2006211232982066E-3</v>
      </c>
      <c r="AH56">
        <f t="shared" si="21"/>
        <v>4.8925250969063649E-3</v>
      </c>
      <c r="AI56">
        <f t="shared" si="22"/>
        <v>4.9056602191405556E-3</v>
      </c>
      <c r="AJ56">
        <f t="shared" si="23"/>
        <v>4.8431332074338933E-3</v>
      </c>
      <c r="AK56">
        <f t="shared" si="24"/>
        <v>5.889757708752945E-3</v>
      </c>
      <c r="AL56">
        <f t="shared" si="25"/>
        <v>5.4761396179164399E-3</v>
      </c>
      <c r="AM56">
        <f t="shared" si="26"/>
        <v>5.8519290393297492E-3</v>
      </c>
      <c r="AP56" s="4">
        <v>45021</v>
      </c>
      <c r="AQ56">
        <v>11.568330599999999</v>
      </c>
      <c r="AR56">
        <v>11.627432307228689</v>
      </c>
      <c r="AS56">
        <v>11.71844152996181</v>
      </c>
      <c r="AT56">
        <v>11.846774839000297</v>
      </c>
      <c r="AU56">
        <v>11.981786095476391</v>
      </c>
      <c r="AV56">
        <v>12.111363392119577</v>
      </c>
      <c r="AW56">
        <v>12.701897369353452</v>
      </c>
      <c r="AX56">
        <v>13.43438383174596</v>
      </c>
      <c r="AY56">
        <v>14.240646419904868</v>
      </c>
      <c r="AZ56">
        <v>15.076570932962476</v>
      </c>
    </row>
    <row r="57" spans="16:52" x14ac:dyDescent="0.25">
      <c r="P57" s="4">
        <f t="shared" si="15"/>
        <v>45020</v>
      </c>
      <c r="Q57" s="11">
        <f t="array" aca="1" ref="Q57" ca="1">_xlfn.STDEV.S(OFFSET(AD57,0,0,$N$1,))*SQRT(252)</f>
        <v>0.16312476681251975</v>
      </c>
      <c r="R57" s="11">
        <f t="array" aca="1" ref="R57" ca="1">_xlfn.STDEV.S(OFFSET(AE57,0,0,$N$1,))*SQRT(252)</f>
        <v>0.16193476746525456</v>
      </c>
      <c r="S57" s="11">
        <f t="array" aca="1" ref="S57" ca="1">_xlfn.STDEV.S(OFFSET(AF57,0,0,$N$1,))*SQRT(252)</f>
        <v>0.16131592569252376</v>
      </c>
      <c r="T57" s="11">
        <f t="array" aca="1" ref="T57" ca="1">_xlfn.STDEV.S(OFFSET(AG57,0,0,$N$1,))*SQRT(252)</f>
        <v>0.16123426412593386</v>
      </c>
      <c r="U57" s="11">
        <f t="array" aca="1" ref="U57" ca="1">_xlfn.STDEV.S(OFFSET(AH57,0,0,$N$1,))*SQRT(252)</f>
        <v>0.1623101797805275</v>
      </c>
      <c r="V57" s="11">
        <f t="array" aca="1" ref="V57" ca="1">_xlfn.STDEV.S(OFFSET(AI57,0,0,$N$1,))*SQRT(252)</f>
        <v>0.16675781535308259</v>
      </c>
      <c r="W57" s="11">
        <f t="array" aca="1" ref="W57" ca="1">_xlfn.STDEV.S(OFFSET(AJ57,0,0,$N$1,))*SQRT(252)</f>
        <v>0.17517763912330694</v>
      </c>
      <c r="X57" s="11">
        <f t="array" aca="1" ref="X57" ca="1">_xlfn.STDEV.S(OFFSET(AK57,0,0,$N$1,))*SQRT(252)</f>
        <v>0.18391565295525789</v>
      </c>
      <c r="Y57" s="11">
        <f t="array" aca="1" ref="Y57" ca="1">_xlfn.STDEV.S(OFFSET(AL57,0,0,$N$1,))*SQRT(252)</f>
        <v>0.18871718037706903</v>
      </c>
      <c r="Z57" s="11">
        <f t="array" aca="1" ref="Z57" ca="1">_xlfn.STDEV.S(OFFSET(AM57,0,0,$N$1,))*SQRT(252)</f>
        <v>0.19291341228755257</v>
      </c>
      <c r="AC57" s="4">
        <f t="shared" si="16"/>
        <v>45020</v>
      </c>
      <c r="AD57">
        <f t="shared" si="17"/>
        <v>6.1127666819546919E-3</v>
      </c>
      <c r="AE57">
        <f t="shared" si="18"/>
        <v>6.5192211523819798E-3</v>
      </c>
      <c r="AF57">
        <f t="shared" si="19"/>
        <v>6.6111354145115958E-3</v>
      </c>
      <c r="AG57">
        <f t="shared" si="20"/>
        <v>6.8778671833840304E-3</v>
      </c>
      <c r="AH57">
        <f t="shared" si="21"/>
        <v>6.9849805935361083E-3</v>
      </c>
      <c r="AI57">
        <f t="shared" si="22"/>
        <v>7.8577887614008218E-3</v>
      </c>
      <c r="AJ57">
        <f t="shared" si="23"/>
        <v>6.384910107946804E-3</v>
      </c>
      <c r="AK57">
        <f t="shared" si="24"/>
        <v>7.5607464462179395E-3</v>
      </c>
      <c r="AL57">
        <f t="shared" si="25"/>
        <v>9.7081811919226668E-3</v>
      </c>
      <c r="AM57">
        <f t="shared" si="26"/>
        <v>1.1559202714115167E-2</v>
      </c>
      <c r="AP57" s="4">
        <v>45020</v>
      </c>
      <c r="AQ57">
        <v>11.503527999999999</v>
      </c>
      <c r="AR57">
        <v>11.56266233994376</v>
      </c>
      <c r="AS57">
        <v>11.655424596336715</v>
      </c>
      <c r="AT57">
        <v>11.785324180826938</v>
      </c>
      <c r="AU57">
        <v>11.923308075536612</v>
      </c>
      <c r="AV57">
        <v>12.052094653534807</v>
      </c>
      <c r="AW57">
        <v>12.64052911567428</v>
      </c>
      <c r="AX57">
        <v>13.355491123539332</v>
      </c>
      <c r="AY57">
        <v>14.162875787629737</v>
      </c>
      <c r="AZ57">
        <v>14.988601556025099</v>
      </c>
    </row>
    <row r="58" spans="16:52" x14ac:dyDescent="0.25">
      <c r="P58" s="4">
        <f t="shared" si="15"/>
        <v>45019</v>
      </c>
      <c r="Q58" s="11">
        <f t="array" aca="1" ref="Q58" ca="1">_xlfn.STDEV.S(OFFSET(AD58,0,0,$N$1,))*SQRT(252)</f>
        <v>0.16662928550158201</v>
      </c>
      <c r="R58" s="11">
        <f t="array" aca="1" ref="R58" ca="1">_xlfn.STDEV.S(OFFSET(AE58,0,0,$N$1,))*SQRT(252)</f>
        <v>0.16535989448179958</v>
      </c>
      <c r="S58" s="11">
        <f t="array" aca="1" ref="S58" ca="1">_xlfn.STDEV.S(OFFSET(AF58,0,0,$N$1,))*SQRT(252)</f>
        <v>0.16464434640028572</v>
      </c>
      <c r="T58" s="11">
        <f t="array" aca="1" ref="T58" ca="1">_xlfn.STDEV.S(OFFSET(AG58,0,0,$N$1,))*SQRT(252)</f>
        <v>0.16444823949202395</v>
      </c>
      <c r="U58" s="11">
        <f t="array" aca="1" ref="U58" ca="1">_xlfn.STDEV.S(OFFSET(AH58,0,0,$N$1,))*SQRT(252)</f>
        <v>0.165213315182721</v>
      </c>
      <c r="V58" s="11">
        <f t="array" aca="1" ref="V58" ca="1">_xlfn.STDEV.S(OFFSET(AI58,0,0,$N$1,))*SQRT(252)</f>
        <v>0.1699041658430869</v>
      </c>
      <c r="W58" s="11">
        <f t="array" aca="1" ref="W58" ca="1">_xlfn.STDEV.S(OFFSET(AJ58,0,0,$N$1,))*SQRT(252)</f>
        <v>0.17818509978492597</v>
      </c>
      <c r="X58" s="11">
        <f t="array" aca="1" ref="X58" ca="1">_xlfn.STDEV.S(OFFSET(AK58,0,0,$N$1,))*SQRT(252)</f>
        <v>0.18686302326339788</v>
      </c>
      <c r="Y58" s="11">
        <f t="array" aca="1" ref="Y58" ca="1">_xlfn.STDEV.S(OFFSET(AL58,0,0,$N$1,))*SQRT(252)</f>
        <v>0.19147471641807493</v>
      </c>
      <c r="Z58" s="11">
        <f t="array" aca="1" ref="Z58" ca="1">_xlfn.STDEV.S(OFFSET(AM58,0,0,$N$1,))*SQRT(252)</f>
        <v>0.19645546372979805</v>
      </c>
      <c r="AC58" s="4">
        <f t="shared" si="16"/>
        <v>45019</v>
      </c>
      <c r="AD58">
        <f t="shared" si="17"/>
        <v>1.358387439958662E-2</v>
      </c>
      <c r="AE58">
        <f t="shared" si="18"/>
        <v>1.4359452242560102E-2</v>
      </c>
      <c r="AF58">
        <f t="shared" si="19"/>
        <v>1.3874808715072932E-2</v>
      </c>
      <c r="AG58">
        <f t="shared" si="20"/>
        <v>1.3547908838750721E-2</v>
      </c>
      <c r="AH58">
        <f t="shared" si="21"/>
        <v>1.4522610210475332E-2</v>
      </c>
      <c r="AI58">
        <f t="shared" si="22"/>
        <v>1.3791985332713115E-2</v>
      </c>
      <c r="AJ58">
        <f t="shared" si="23"/>
        <v>1.4804468703792451E-2</v>
      </c>
      <c r="AK58">
        <f t="shared" si="24"/>
        <v>1.3823831375494474E-2</v>
      </c>
      <c r="AL58">
        <f t="shared" si="25"/>
        <v>1.3495534152072311E-2</v>
      </c>
      <c r="AM58">
        <f t="shared" si="26"/>
        <v>1.2298876353526386E-2</v>
      </c>
      <c r="AP58" s="4">
        <v>45019</v>
      </c>
      <c r="AQ58">
        <v>11.4334241</v>
      </c>
      <c r="AR58">
        <v>11.48752796195474</v>
      </c>
      <c r="AS58">
        <v>11.578623158101355</v>
      </c>
      <c r="AT58">
        <v>11.704544401136747</v>
      </c>
      <c r="AU58">
        <v>11.840314192787131</v>
      </c>
      <c r="AV58">
        <v>11.957762944311437</v>
      </c>
      <c r="AW58">
        <v>12.560077584764562</v>
      </c>
      <c r="AX58">
        <v>13.254894413813489</v>
      </c>
      <c r="AY58">
        <v>14.026045285611811</v>
      </c>
      <c r="AZ58">
        <v>14.816342777336834</v>
      </c>
    </row>
    <row r="59" spans="16:52" x14ac:dyDescent="0.25">
      <c r="P59" s="4">
        <f t="shared" si="15"/>
        <v>45016</v>
      </c>
      <c r="Q59" s="11">
        <f t="array" aca="1" ref="Q59" ca="1">_xlfn.STDEV.S(OFFSET(AD59,0,0,$N$1,))*SQRT(252)</f>
        <v>0.16967738282006314</v>
      </c>
      <c r="R59" s="11">
        <f t="array" aca="1" ref="R59" ca="1">_xlfn.STDEV.S(OFFSET(AE59,0,0,$N$1,))*SQRT(252)</f>
        <v>0.16824045264905366</v>
      </c>
      <c r="S59" s="11">
        <f t="array" aca="1" ref="S59" ca="1">_xlfn.STDEV.S(OFFSET(AF59,0,0,$N$1,))*SQRT(252)</f>
        <v>0.16759058412236882</v>
      </c>
      <c r="T59" s="11">
        <f t="array" aca="1" ref="T59" ca="1">_xlfn.STDEV.S(OFFSET(AG59,0,0,$N$1,))*SQRT(252)</f>
        <v>0.16755658363517387</v>
      </c>
      <c r="U59" s="11">
        <f t="array" aca="1" ref="U59" ca="1">_xlfn.STDEV.S(OFFSET(AH59,0,0,$N$1,))*SQRT(252)</f>
        <v>0.16806850864322612</v>
      </c>
      <c r="V59" s="11">
        <f t="array" aca="1" ref="V59" ca="1">_xlfn.STDEV.S(OFFSET(AI59,0,0,$N$1,))*SQRT(252)</f>
        <v>0.17364938536786503</v>
      </c>
      <c r="W59" s="11">
        <f t="array" aca="1" ref="W59" ca="1">_xlfn.STDEV.S(OFFSET(AJ59,0,0,$N$1,))*SQRT(252)</f>
        <v>0.1817806113610807</v>
      </c>
      <c r="X59" s="11">
        <f t="array" aca="1" ref="X59" ca="1">_xlfn.STDEV.S(OFFSET(AK59,0,0,$N$1,))*SQRT(252)</f>
        <v>0.19099122950278105</v>
      </c>
      <c r="Y59" s="11">
        <f t="array" aca="1" ref="Y59" ca="1">_xlfn.STDEV.S(OFFSET(AL59,0,0,$N$1,))*SQRT(252)</f>
        <v>0.19546863419196775</v>
      </c>
      <c r="Z59" s="11">
        <f t="array" aca="1" ref="Z59" ca="1">_xlfn.STDEV.S(OFFSET(AM59,0,0,$N$1,))*SQRT(252)</f>
        <v>0.20018189408572554</v>
      </c>
      <c r="AC59" s="4">
        <f t="shared" si="16"/>
        <v>45016</v>
      </c>
      <c r="AD59">
        <f t="shared" si="17"/>
        <v>8.2233331659983082E-3</v>
      </c>
      <c r="AE59">
        <f t="shared" si="18"/>
        <v>7.0908992958760731E-3</v>
      </c>
      <c r="AF59">
        <f t="shared" si="19"/>
        <v>6.9040006170507113E-3</v>
      </c>
      <c r="AG59">
        <f t="shared" si="20"/>
        <v>7.4935163323840313E-3</v>
      </c>
      <c r="AH59">
        <f t="shared" si="21"/>
        <v>7.0031863710533328E-3</v>
      </c>
      <c r="AI59">
        <f t="shared" si="22"/>
        <v>6.8978209825472786E-3</v>
      </c>
      <c r="AJ59">
        <f t="shared" si="23"/>
        <v>5.6911401367735846E-3</v>
      </c>
      <c r="AK59">
        <f t="shared" si="24"/>
        <v>4.2759867602760165E-3</v>
      </c>
      <c r="AL59">
        <f t="shared" si="25"/>
        <v>2.5252852988154337E-3</v>
      </c>
      <c r="AM59">
        <f t="shared" si="26"/>
        <v>2.8464979341284914E-4</v>
      </c>
      <c r="AP59" s="4">
        <v>45016</v>
      </c>
      <c r="AQ59">
        <v>11.279164</v>
      </c>
      <c r="AR59">
        <v>11.323752033236458</v>
      </c>
      <c r="AS59">
        <v>11.419081342133673</v>
      </c>
      <c r="AT59">
        <v>11.547041626282963</v>
      </c>
      <c r="AU59">
        <v>11.669604500456757</v>
      </c>
      <c r="AV59">
        <v>11.793973738640659</v>
      </c>
      <c r="AW59">
        <v>12.375501952472659</v>
      </c>
      <c r="AX59">
        <v>13.072921666703639</v>
      </c>
      <c r="AY59">
        <v>13.838027863826781</v>
      </c>
      <c r="AZ59">
        <v>14.635234407133627</v>
      </c>
    </row>
    <row r="60" spans="16:52" x14ac:dyDescent="0.25">
      <c r="P60" s="4">
        <f t="shared" si="15"/>
        <v>45015</v>
      </c>
      <c r="Q60" s="11">
        <f t="array" aca="1" ref="Q60" ca="1">_xlfn.STDEV.S(OFFSET(AD60,0,0,$N$1,))*SQRT(252)</f>
        <v>0.18689237187558425</v>
      </c>
      <c r="R60" s="11">
        <f t="array" aca="1" ref="R60" ca="1">_xlfn.STDEV.S(OFFSET(AE60,0,0,$N$1,))*SQRT(252)</f>
        <v>0.1856210190971099</v>
      </c>
      <c r="S60" s="11">
        <f t="array" aca="1" ref="S60" ca="1">_xlfn.STDEV.S(OFFSET(AF60,0,0,$N$1,))*SQRT(252)</f>
        <v>0.18553871346645989</v>
      </c>
      <c r="T60" s="11">
        <f t="array" aca="1" ref="T60" ca="1">_xlfn.STDEV.S(OFFSET(AG60,0,0,$N$1,))*SQRT(252)</f>
        <v>0.18595327318453503</v>
      </c>
      <c r="U60" s="11">
        <f t="array" aca="1" ref="U60" ca="1">_xlfn.STDEV.S(OFFSET(AH60,0,0,$N$1,))*SQRT(252)</f>
        <v>0.18622181517326661</v>
      </c>
      <c r="V60" s="11">
        <f t="array" aca="1" ref="V60" ca="1">_xlfn.STDEV.S(OFFSET(AI60,0,0,$N$1,))*SQRT(252)</f>
        <v>0.1910307676972805</v>
      </c>
      <c r="W60" s="11">
        <f t="array" aca="1" ref="W60" ca="1">_xlfn.STDEV.S(OFFSET(AJ60,0,0,$N$1,))*SQRT(252)</f>
        <v>0.20052196412036324</v>
      </c>
      <c r="X60" s="11">
        <f t="array" aca="1" ref="X60" ca="1">_xlfn.STDEV.S(OFFSET(AK60,0,0,$N$1,))*SQRT(252)</f>
        <v>0.20920215576178663</v>
      </c>
      <c r="Y60" s="11">
        <f t="array" aca="1" ref="Y60" ca="1">_xlfn.STDEV.S(OFFSET(AL60,0,0,$N$1,))*SQRT(252)</f>
        <v>0.21151517559072644</v>
      </c>
      <c r="Z60" s="11">
        <f t="array" aca="1" ref="Z60" ca="1">_xlfn.STDEV.S(OFFSET(AM60,0,0,$N$1,))*SQRT(252)</f>
        <v>0.21690336407961189</v>
      </c>
      <c r="AC60" s="4">
        <f t="shared" si="16"/>
        <v>45015</v>
      </c>
      <c r="AD60">
        <f t="shared" si="17"/>
        <v>-6.0704966753748354E-4</v>
      </c>
      <c r="AE60">
        <f t="shared" si="18"/>
        <v>-4.1392083083088626E-4</v>
      </c>
      <c r="AF60">
        <f t="shared" si="19"/>
        <v>-2.7575942646481928E-4</v>
      </c>
      <c r="AG60">
        <f t="shared" si="20"/>
        <v>-6.6604980473798289E-4</v>
      </c>
      <c r="AH60">
        <f t="shared" si="21"/>
        <v>-8.66771071710185E-4</v>
      </c>
      <c r="AI60">
        <f t="shared" si="22"/>
        <v>-7.07976664832265E-4</v>
      </c>
      <c r="AJ60">
        <f t="shared" si="23"/>
        <v>-2.1044083948364494E-3</v>
      </c>
      <c r="AK60">
        <f t="shared" si="24"/>
        <v>-2.2702966683696389E-3</v>
      </c>
      <c r="AL60">
        <f t="shared" si="25"/>
        <v>-4.0540800249642489E-4</v>
      </c>
      <c r="AM60">
        <f t="shared" si="26"/>
        <v>1.5787103223577387E-3</v>
      </c>
      <c r="AP60" s="4">
        <v>45015</v>
      </c>
      <c r="AQ60">
        <v>11.186792000000001</v>
      </c>
      <c r="AR60">
        <v>11.243740460174745</v>
      </c>
      <c r="AS60">
        <v>11.34051551881897</v>
      </c>
      <c r="AT60">
        <v>11.460837072267532</v>
      </c>
      <c r="AU60">
        <v>11.58816558406304</v>
      </c>
      <c r="AV60">
        <v>11.712900953351289</v>
      </c>
      <c r="AW60">
        <v>12.305271272477899</v>
      </c>
      <c r="AX60">
        <v>13.017141369635407</v>
      </c>
      <c r="AY60">
        <v>13.803126981387431</v>
      </c>
      <c r="AZ60">
        <v>14.631069083540462</v>
      </c>
    </row>
    <row r="61" spans="16:52" x14ac:dyDescent="0.25">
      <c r="P61" s="4">
        <f t="shared" si="15"/>
        <v>45014</v>
      </c>
      <c r="Q61" s="11">
        <f t="array" aca="1" ref="Q61" ca="1">_xlfn.STDEV.S(OFFSET(AD61,0,0,$N$1,))*SQRT(252)</f>
        <v>0.18684526078981092</v>
      </c>
      <c r="R61" s="11">
        <f t="array" aca="1" ref="R61" ca="1">_xlfn.STDEV.S(OFFSET(AE61,0,0,$N$1,))*SQRT(252)</f>
        <v>0.18559263578002158</v>
      </c>
      <c r="S61" s="11">
        <f t="array" aca="1" ref="S61" ca="1">_xlfn.STDEV.S(OFFSET(AF61,0,0,$N$1,))*SQRT(252)</f>
        <v>0.18553400712437204</v>
      </c>
      <c r="T61" s="11">
        <f t="array" aca="1" ref="T61" ca="1">_xlfn.STDEV.S(OFFSET(AG61,0,0,$N$1,))*SQRT(252)</f>
        <v>0.18586958065300951</v>
      </c>
      <c r="U61" s="11">
        <f t="array" aca="1" ref="U61" ca="1">_xlfn.STDEV.S(OFFSET(AH61,0,0,$N$1,))*SQRT(252)</f>
        <v>0.18613767775453777</v>
      </c>
      <c r="V61" s="11">
        <f t="array" aca="1" ref="V61" ca="1">_xlfn.STDEV.S(OFFSET(AI61,0,0,$N$1,))*SQRT(252)</f>
        <v>0.19102281875833929</v>
      </c>
      <c r="W61" s="11">
        <f t="array" aca="1" ref="W61" ca="1">_xlfn.STDEV.S(OFFSET(AJ61,0,0,$N$1,))*SQRT(252)</f>
        <v>0.20043289484300295</v>
      </c>
      <c r="X61" s="11">
        <f t="array" aca="1" ref="X61" ca="1">_xlfn.STDEV.S(OFFSET(AK61,0,0,$N$1,))*SQRT(252)</f>
        <v>0.2091425184279288</v>
      </c>
      <c r="Y61" s="11">
        <f t="array" aca="1" ref="Y61" ca="1">_xlfn.STDEV.S(OFFSET(AL61,0,0,$N$1,))*SQRT(252)</f>
        <v>0.21168809903286506</v>
      </c>
      <c r="Z61" s="11">
        <f t="array" aca="1" ref="Z61" ca="1">_xlfn.STDEV.S(OFFSET(AM61,0,0,$N$1,))*SQRT(252)</f>
        <v>0.21709352106390531</v>
      </c>
      <c r="AC61" s="4">
        <f t="shared" si="16"/>
        <v>45014</v>
      </c>
      <c r="AD61">
        <f t="shared" si="17"/>
        <v>2.3371374821185851E-3</v>
      </c>
      <c r="AE61">
        <f t="shared" si="18"/>
        <v>2.3758441027509837E-3</v>
      </c>
      <c r="AF61">
        <f t="shared" si="19"/>
        <v>2.3226452514720874E-3</v>
      </c>
      <c r="AG61">
        <f t="shared" si="20"/>
        <v>1.7296477614157956E-3</v>
      </c>
      <c r="AH61">
        <f t="shared" si="21"/>
        <v>1.2687328346777974E-3</v>
      </c>
      <c r="AI61">
        <f t="shared" si="22"/>
        <v>1.6513022476560618E-3</v>
      </c>
      <c r="AJ61">
        <f t="shared" si="23"/>
        <v>2.1693701782066139E-3</v>
      </c>
      <c r="AK61">
        <f t="shared" si="24"/>
        <v>2.2460385981170985E-3</v>
      </c>
      <c r="AL61">
        <f t="shared" si="25"/>
        <v>1.7761930695875438E-3</v>
      </c>
      <c r="AM61">
        <f t="shared" si="26"/>
        <v>2.8433467496318644E-4</v>
      </c>
      <c r="AP61" s="4">
        <v>45014</v>
      </c>
      <c r="AQ61">
        <v>11.193585000000001</v>
      </c>
      <c r="AR61">
        <v>11.248395441898158</v>
      </c>
      <c r="AS61">
        <v>11.343643204098784</v>
      </c>
      <c r="AT61">
        <v>11.468473103267835</v>
      </c>
      <c r="AU61">
        <v>11.59821422507204</v>
      </c>
      <c r="AV61">
        <v>11.721196350030898</v>
      </c>
      <c r="AW61">
        <v>12.331193854927916</v>
      </c>
      <c r="AX61">
        <v>13.046727714500733</v>
      </c>
      <c r="AY61">
        <v>13.808724013989405</v>
      </c>
      <c r="AZ61">
        <v>14.60798908685922</v>
      </c>
    </row>
    <row r="62" spans="16:52" x14ac:dyDescent="0.25">
      <c r="P62" s="4">
        <f t="shared" si="15"/>
        <v>45013</v>
      </c>
      <c r="Q62" s="11">
        <f t="array" aca="1" ref="Q62" ca="1">_xlfn.STDEV.S(OFFSET(AD62,0,0,$N$1,))*SQRT(252)</f>
        <v>0.18687706127435849</v>
      </c>
      <c r="R62" s="11">
        <f t="array" aca="1" ref="R62" ca="1">_xlfn.STDEV.S(OFFSET(AE62,0,0,$N$1,))*SQRT(252)</f>
        <v>0.18562173753345804</v>
      </c>
      <c r="S62" s="11">
        <f t="array" aca="1" ref="S62" ca="1">_xlfn.STDEV.S(OFFSET(AF62,0,0,$N$1,))*SQRT(252)</f>
        <v>0.18553516436387546</v>
      </c>
      <c r="T62" s="11">
        <f t="array" aca="1" ref="T62" ca="1">_xlfn.STDEV.S(OFFSET(AG62,0,0,$N$1,))*SQRT(252)</f>
        <v>0.18590640151253157</v>
      </c>
      <c r="U62" s="11">
        <f t="array" aca="1" ref="U62" ca="1">_xlfn.STDEV.S(OFFSET(AH62,0,0,$N$1,))*SQRT(252)</f>
        <v>0.18616669732832153</v>
      </c>
      <c r="V62" s="11">
        <f t="array" aca="1" ref="V62" ca="1">_xlfn.STDEV.S(OFFSET(AI62,0,0,$N$1,))*SQRT(252)</f>
        <v>0.19103827967608508</v>
      </c>
      <c r="W62" s="11">
        <f t="array" aca="1" ref="W62" ca="1">_xlfn.STDEV.S(OFFSET(AJ62,0,0,$N$1,))*SQRT(252)</f>
        <v>0.20049858757565917</v>
      </c>
      <c r="X62" s="11">
        <f t="array" aca="1" ref="X62" ca="1">_xlfn.STDEV.S(OFFSET(AK62,0,0,$N$1,))*SQRT(252)</f>
        <v>0.20914534523182601</v>
      </c>
      <c r="Y62" s="11">
        <f t="array" aca="1" ref="Y62" ca="1">_xlfn.STDEV.S(OFFSET(AL62,0,0,$N$1,))*SQRT(252)</f>
        <v>0.21169024135609732</v>
      </c>
      <c r="Z62" s="11">
        <f t="array" aca="1" ref="Z62" ca="1">_xlfn.STDEV.S(OFFSET(AM62,0,0,$N$1,))*SQRT(252)</f>
        <v>0.2170852910433132</v>
      </c>
      <c r="AC62" s="4">
        <f t="shared" si="16"/>
        <v>45013</v>
      </c>
      <c r="AD62">
        <f t="shared" si="17"/>
        <v>5.5393389925522483E-3</v>
      </c>
      <c r="AE62">
        <f t="shared" si="18"/>
        <v>5.367940244268371E-3</v>
      </c>
      <c r="AF62">
        <f t="shared" si="19"/>
        <v>5.2387820281240144E-3</v>
      </c>
      <c r="AG62">
        <f t="shared" si="20"/>
        <v>5.5550006781608513E-3</v>
      </c>
      <c r="AH62">
        <f t="shared" si="21"/>
        <v>5.5093884364439552E-3</v>
      </c>
      <c r="AI62">
        <f t="shared" si="22"/>
        <v>6.2149566611036022E-3</v>
      </c>
      <c r="AJ62">
        <f t="shared" si="23"/>
        <v>5.1299425636493695E-3</v>
      </c>
      <c r="AK62">
        <f t="shared" si="24"/>
        <v>5.7481784308166476E-3</v>
      </c>
      <c r="AL62">
        <f t="shared" si="25"/>
        <v>7.0338403229755009E-3</v>
      </c>
      <c r="AM62">
        <f t="shared" si="26"/>
        <v>8.3871611837218196E-3</v>
      </c>
      <c r="AP62" s="4">
        <v>45013</v>
      </c>
      <c r="AQ62">
        <v>11.167454599999999</v>
      </c>
      <c r="AR62">
        <v>11.221702729339855</v>
      </c>
      <c r="AS62">
        <v>11.317326519068992</v>
      </c>
      <c r="AT62">
        <v>11.44865382956019</v>
      </c>
      <c r="AU62">
        <v>11.583508520638725</v>
      </c>
      <c r="AV62">
        <v>11.701857084034103</v>
      </c>
      <c r="AW62">
        <v>12.30447192607495</v>
      </c>
      <c r="AX62">
        <v>13.017457144195266</v>
      </c>
      <c r="AY62">
        <v>13.784218823513198</v>
      </c>
      <c r="AZ62">
        <v>14.603836119474638</v>
      </c>
    </row>
    <row r="63" spans="16:52" x14ac:dyDescent="0.25">
      <c r="P63" s="4">
        <f t="shared" si="15"/>
        <v>45012</v>
      </c>
      <c r="Q63" s="11">
        <f t="array" aca="1" ref="Q63" ca="1">_xlfn.STDEV.S(OFFSET(AD63,0,0,$N$1,))*SQRT(252)</f>
        <v>0.18824884297953862</v>
      </c>
      <c r="R63" s="11">
        <f t="array" aca="1" ref="R63" ca="1">_xlfn.STDEV.S(OFFSET(AE63,0,0,$N$1,))*SQRT(252)</f>
        <v>0.18720145078535202</v>
      </c>
      <c r="S63" s="11">
        <f t="array" aca="1" ref="S63" ca="1">_xlfn.STDEV.S(OFFSET(AF63,0,0,$N$1,))*SQRT(252)</f>
        <v>0.18720248925062705</v>
      </c>
      <c r="T63" s="11">
        <f t="array" aca="1" ref="T63" ca="1">_xlfn.STDEV.S(OFFSET(AG63,0,0,$N$1,))*SQRT(252)</f>
        <v>0.18714968956818473</v>
      </c>
      <c r="U63" s="11">
        <f t="array" aca="1" ref="U63" ca="1">_xlfn.STDEV.S(OFFSET(AH63,0,0,$N$1,))*SQRT(252)</f>
        <v>0.18738057904098096</v>
      </c>
      <c r="V63" s="11">
        <f t="array" aca="1" ref="V63" ca="1">_xlfn.STDEV.S(OFFSET(AI63,0,0,$N$1,))*SQRT(252)</f>
        <v>0.19251773962073127</v>
      </c>
      <c r="W63" s="11">
        <f t="array" aca="1" ref="W63" ca="1">_xlfn.STDEV.S(OFFSET(AJ63,0,0,$N$1,))*SQRT(252)</f>
        <v>0.20226762501866918</v>
      </c>
      <c r="X63" s="11">
        <f t="array" aca="1" ref="X63" ca="1">_xlfn.STDEV.S(OFFSET(AK63,0,0,$N$1,))*SQRT(252)</f>
        <v>0.21148596313790877</v>
      </c>
      <c r="Y63" s="11">
        <f t="array" aca="1" ref="Y63" ca="1">_xlfn.STDEV.S(OFFSET(AL63,0,0,$N$1,))*SQRT(252)</f>
        <v>0.2140476328384073</v>
      </c>
      <c r="Z63" s="11">
        <f t="array" aca="1" ref="Z63" ca="1">_xlfn.STDEV.S(OFFSET(AM63,0,0,$N$1,))*SQRT(252)</f>
        <v>0.21892615346319799</v>
      </c>
      <c r="AC63" s="4">
        <f t="shared" si="16"/>
        <v>45012</v>
      </c>
      <c r="AD63">
        <f t="shared" si="17"/>
        <v>-3.2536839963849254E-3</v>
      </c>
      <c r="AE63">
        <f t="shared" si="18"/>
        <v>-3.7203288552483727E-3</v>
      </c>
      <c r="AF63">
        <f t="shared" si="19"/>
        <v>-3.4404061639903517E-3</v>
      </c>
      <c r="AG63">
        <f t="shared" si="20"/>
        <v>-4.1986754603110616E-3</v>
      </c>
      <c r="AH63">
        <f t="shared" si="21"/>
        <v>-3.7727582080053228E-3</v>
      </c>
      <c r="AI63">
        <f t="shared" si="22"/>
        <v>-2.8285386069815668E-3</v>
      </c>
      <c r="AJ63">
        <f t="shared" si="23"/>
        <v>-3.8617577342704959E-3</v>
      </c>
      <c r="AK63">
        <f t="shared" si="24"/>
        <v>-4.6473823039000694E-3</v>
      </c>
      <c r="AL63">
        <f t="shared" si="25"/>
        <v>-5.3735792127088183E-3</v>
      </c>
      <c r="AM63">
        <f t="shared" si="26"/>
        <v>-6.2687454180483573E-3</v>
      </c>
      <c r="AP63" s="4">
        <v>45012</v>
      </c>
      <c r="AQ63">
        <v>11.1057653</v>
      </c>
      <c r="AR63">
        <v>11.16162668621107</v>
      </c>
      <c r="AS63">
        <v>11.258192542544684</v>
      </c>
      <c r="AT63">
        <v>11.385232864611703</v>
      </c>
      <c r="AU63">
        <v>11.519865949544705</v>
      </c>
      <c r="AV63">
        <v>11.629356078073975</v>
      </c>
      <c r="AW63">
        <v>12.241512319472985</v>
      </c>
      <c r="AX63">
        <v>12.94284512485636</v>
      </c>
      <c r="AY63">
        <v>13.68760301774474</v>
      </c>
      <c r="AZ63">
        <v>14.481863608601111</v>
      </c>
    </row>
    <row r="64" spans="16:52" x14ac:dyDescent="0.25">
      <c r="P64" s="4">
        <f t="shared" si="15"/>
        <v>45009</v>
      </c>
      <c r="Q64" s="11">
        <f t="array" aca="1" ref="Q64" ca="1">_xlfn.STDEV.S(OFFSET(AD64,0,0,$N$1,))*SQRT(252)</f>
        <v>0.18791008283383656</v>
      </c>
      <c r="R64" s="11">
        <f t="array" aca="1" ref="R64" ca="1">_xlfn.STDEV.S(OFFSET(AE64,0,0,$N$1,))*SQRT(252)</f>
        <v>0.18677972609087906</v>
      </c>
      <c r="S64" s="11">
        <f t="array" aca="1" ref="S64" ca="1">_xlfn.STDEV.S(OFFSET(AF64,0,0,$N$1,))*SQRT(252)</f>
        <v>0.18680685700746091</v>
      </c>
      <c r="T64" s="11">
        <f t="array" aca="1" ref="T64" ca="1">_xlfn.STDEV.S(OFFSET(AG64,0,0,$N$1,))*SQRT(252)</f>
        <v>0.18665862192152033</v>
      </c>
      <c r="U64" s="11">
        <f t="array" aca="1" ref="U64" ca="1">_xlfn.STDEV.S(OFFSET(AH64,0,0,$N$1,))*SQRT(252)</f>
        <v>0.18695700102253993</v>
      </c>
      <c r="V64" s="11">
        <f t="array" aca="1" ref="V64" ca="1">_xlfn.STDEV.S(OFFSET(AI64,0,0,$N$1,))*SQRT(252)</f>
        <v>0.19227459471277827</v>
      </c>
      <c r="W64" s="11">
        <f t="array" aca="1" ref="W64" ca="1">_xlfn.STDEV.S(OFFSET(AJ64,0,0,$N$1,))*SQRT(252)</f>
        <v>0.20183555489607397</v>
      </c>
      <c r="X64" s="11">
        <f t="array" aca="1" ref="X64" ca="1">_xlfn.STDEV.S(OFFSET(AK64,0,0,$N$1,))*SQRT(252)</f>
        <v>0.21100027781923417</v>
      </c>
      <c r="Y64" s="11">
        <f t="array" aca="1" ref="Y64" ca="1">_xlfn.STDEV.S(OFFSET(AL64,0,0,$N$1,))*SQRT(252)</f>
        <v>0.21352857053111415</v>
      </c>
      <c r="Z64" s="11">
        <f t="array" aca="1" ref="Z64" ca="1">_xlfn.STDEV.S(OFFSET(AM64,0,0,$N$1,))*SQRT(252)</f>
        <v>0.21836324841969623</v>
      </c>
      <c r="AC64" s="4">
        <f t="shared" si="16"/>
        <v>45009</v>
      </c>
      <c r="AD64">
        <f t="shared" si="17"/>
        <v>3.4467104853197626E-3</v>
      </c>
      <c r="AE64">
        <f t="shared" si="18"/>
        <v>3.3943241841458806E-3</v>
      </c>
      <c r="AF64">
        <f t="shared" si="19"/>
        <v>3.4926443073505405E-3</v>
      </c>
      <c r="AG64">
        <f t="shared" si="20"/>
        <v>3.79551543557186E-3</v>
      </c>
      <c r="AH64">
        <f t="shared" si="21"/>
        <v>3.7027113638108409E-3</v>
      </c>
      <c r="AI64">
        <f t="shared" si="22"/>
        <v>2.0515898715935251E-3</v>
      </c>
      <c r="AJ64">
        <f t="shared" si="23"/>
        <v>2.5926304278483122E-3</v>
      </c>
      <c r="AK64">
        <f t="shared" si="24"/>
        <v>2.4805556086689795E-3</v>
      </c>
      <c r="AL64">
        <f t="shared" si="25"/>
        <v>1.5201906934058666E-3</v>
      </c>
      <c r="AM64">
        <f t="shared" si="26"/>
        <v>-6.7155018704158625E-4</v>
      </c>
      <c r="AP64" s="4">
        <v>45009</v>
      </c>
      <c r="AQ64">
        <v>11.141958799999999</v>
      </c>
      <c r="AR64">
        <v>11.203228947104916</v>
      </c>
      <c r="AS64">
        <v>11.29699200224313</v>
      </c>
      <c r="AT64">
        <v>11.433136257476761</v>
      </c>
      <c r="AU64">
        <v>11.563409706745595</v>
      </c>
      <c r="AV64">
        <v>11.662296725699758</v>
      </c>
      <c r="AW64">
        <v>12.28887747185995</v>
      </c>
      <c r="AX64">
        <v>13.003135461861048</v>
      </c>
      <c r="AY64">
        <v>13.761352408427506</v>
      </c>
      <c r="AZ64">
        <v>14.572931868383579</v>
      </c>
    </row>
    <row r="65" spans="16:52" x14ac:dyDescent="0.25">
      <c r="P65" s="4">
        <f t="shared" si="15"/>
        <v>45008</v>
      </c>
      <c r="Q65" s="11">
        <f t="array" aca="1" ref="Q65" ca="1">_xlfn.STDEV.S(OFFSET(AD65,0,0,$N$1,))*SQRT(252)</f>
        <v>0.18796855451142966</v>
      </c>
      <c r="R65" s="11">
        <f t="array" aca="1" ref="R65" ca="1">_xlfn.STDEV.S(OFFSET(AE65,0,0,$N$1,))*SQRT(252)</f>
        <v>0.18685358673641866</v>
      </c>
      <c r="S65" s="11">
        <f t="array" aca="1" ref="S65" ca="1">_xlfn.STDEV.S(OFFSET(AF65,0,0,$N$1,))*SQRT(252)</f>
        <v>0.18686210094255026</v>
      </c>
      <c r="T65" s="11">
        <f t="array" aca="1" ref="T65" ca="1">_xlfn.STDEV.S(OFFSET(AG65,0,0,$N$1,))*SQRT(252)</f>
        <v>0.18673553377297539</v>
      </c>
      <c r="U65" s="11">
        <f t="array" aca="1" ref="U65" ca="1">_xlfn.STDEV.S(OFFSET(AH65,0,0,$N$1,))*SQRT(252)</f>
        <v>0.18710299908212288</v>
      </c>
      <c r="V65" s="11">
        <f t="array" aca="1" ref="V65" ca="1">_xlfn.STDEV.S(OFFSET(AI65,0,0,$N$1,))*SQRT(252)</f>
        <v>0.1923122987611425</v>
      </c>
      <c r="W65" s="11">
        <f t="array" aca="1" ref="W65" ca="1">_xlfn.STDEV.S(OFFSET(AJ65,0,0,$N$1,))*SQRT(252)</f>
        <v>0.20191367589736842</v>
      </c>
      <c r="X65" s="11">
        <f t="array" aca="1" ref="X65" ca="1">_xlfn.STDEV.S(OFFSET(AK65,0,0,$N$1,))*SQRT(252)</f>
        <v>0.21120856150131448</v>
      </c>
      <c r="Y65" s="11">
        <f t="array" aca="1" ref="Y65" ca="1">_xlfn.STDEV.S(OFFSET(AL65,0,0,$N$1,))*SQRT(252)</f>
        <v>0.21399653208278294</v>
      </c>
      <c r="Z65" s="11">
        <f t="array" aca="1" ref="Z65" ca="1">_xlfn.STDEV.S(OFFSET(AM65,0,0,$N$1,))*SQRT(252)</f>
        <v>0.2190105816220021</v>
      </c>
      <c r="AC65" s="4">
        <f t="shared" si="16"/>
        <v>45008</v>
      </c>
      <c r="AD65">
        <f t="shared" si="17"/>
        <v>-7.0840784508342993E-3</v>
      </c>
      <c r="AE65">
        <f t="shared" si="18"/>
        <v>-6.6818337621961706E-3</v>
      </c>
      <c r="AF65">
        <f t="shared" si="19"/>
        <v>-7.1013334029950735E-3</v>
      </c>
      <c r="AG65">
        <f t="shared" si="20"/>
        <v>-7.0943133577588413E-3</v>
      </c>
      <c r="AH65">
        <f t="shared" si="21"/>
        <v>-7.2270250600822497E-3</v>
      </c>
      <c r="AI65">
        <f t="shared" si="22"/>
        <v>-6.6210030262388283E-3</v>
      </c>
      <c r="AJ65">
        <f t="shared" si="23"/>
        <v>-6.0289683686652572E-3</v>
      </c>
      <c r="AK65">
        <f t="shared" si="24"/>
        <v>-5.9388438814379461E-3</v>
      </c>
      <c r="AL65">
        <f t="shared" si="25"/>
        <v>-5.7095898957147985E-3</v>
      </c>
      <c r="AM65">
        <f t="shared" si="26"/>
        <v>-3.6083255186677302E-3</v>
      </c>
      <c r="AP65" s="4">
        <v>45008</v>
      </c>
      <c r="AQ65">
        <v>11.103621800000001</v>
      </c>
      <c r="AR65">
        <v>11.165266021835851</v>
      </c>
      <c r="AS65">
        <v>11.257604450829215</v>
      </c>
      <c r="AT65">
        <v>11.38982386076594</v>
      </c>
      <c r="AU65">
        <v>11.520672908062132</v>
      </c>
      <c r="AV65">
        <v>11.638395002507972</v>
      </c>
      <c r="AW65">
        <v>12.257058219806211</v>
      </c>
      <c r="AX65">
        <v>12.970920433364329</v>
      </c>
      <c r="AY65">
        <v>13.740448421616362</v>
      </c>
      <c r="AZ65">
        <v>14.582721610289125</v>
      </c>
    </row>
    <row r="66" spans="16:52" x14ac:dyDescent="0.25">
      <c r="P66" s="4">
        <f t="shared" si="15"/>
        <v>45007</v>
      </c>
      <c r="Q66" s="11">
        <f t="array" aca="1" ref="Q66" ca="1">_xlfn.STDEV.S(OFFSET(AD66,0,0,$N$1,))*SQRT(252)</f>
        <v>0.18735605474926376</v>
      </c>
      <c r="R66" s="11">
        <f t="array" aca="1" ref="R66" ca="1">_xlfn.STDEV.S(OFFSET(AE66,0,0,$N$1,))*SQRT(252)</f>
        <v>0.18639529265919058</v>
      </c>
      <c r="S66" s="11">
        <f t="array" aca="1" ref="S66" ca="1">_xlfn.STDEV.S(OFFSET(AF66,0,0,$N$1,))*SQRT(252)</f>
        <v>0.18630818898349025</v>
      </c>
      <c r="T66" s="11">
        <f t="array" aca="1" ref="T66" ca="1">_xlfn.STDEV.S(OFFSET(AG66,0,0,$N$1,))*SQRT(252)</f>
        <v>0.18618435037374309</v>
      </c>
      <c r="U66" s="11">
        <f t="array" aca="1" ref="U66" ca="1">_xlfn.STDEV.S(OFFSET(AH66,0,0,$N$1,))*SQRT(252)</f>
        <v>0.18656865775475331</v>
      </c>
      <c r="V66" s="11">
        <f t="array" aca="1" ref="V66" ca="1">_xlfn.STDEV.S(OFFSET(AI66,0,0,$N$1,))*SQRT(252)</f>
        <v>0.19160252407990172</v>
      </c>
      <c r="W66" s="11">
        <f t="array" aca="1" ref="W66" ca="1">_xlfn.STDEV.S(OFFSET(AJ66,0,0,$N$1,))*SQRT(252)</f>
        <v>0.20143002415013062</v>
      </c>
      <c r="X66" s="11">
        <f t="array" aca="1" ref="X66" ca="1">_xlfn.STDEV.S(OFFSET(AK66,0,0,$N$1,))*SQRT(252)</f>
        <v>0.21079191154168406</v>
      </c>
      <c r="Y66" s="11">
        <f t="array" aca="1" ref="Y66" ca="1">_xlfn.STDEV.S(OFFSET(AL66,0,0,$N$1,))*SQRT(252)</f>
        <v>0.21359556752535988</v>
      </c>
      <c r="Z66" s="11">
        <f t="array" aca="1" ref="Z66" ca="1">_xlfn.STDEV.S(OFFSET(AM66,0,0,$N$1,))*SQRT(252)</f>
        <v>0.21905868023134287</v>
      </c>
      <c r="AC66" s="4">
        <f t="shared" si="16"/>
        <v>45007</v>
      </c>
      <c r="AD66">
        <f t="shared" si="17"/>
        <v>2.3307140336365877E-3</v>
      </c>
      <c r="AE66">
        <f t="shared" si="18"/>
        <v>2.4536929990462363E-3</v>
      </c>
      <c r="AF66">
        <f t="shared" si="19"/>
        <v>1.8932065042536895E-3</v>
      </c>
      <c r="AG66">
        <f t="shared" si="20"/>
        <v>2.3366380148365363E-3</v>
      </c>
      <c r="AH66">
        <f t="shared" si="21"/>
        <v>2.4243394202490796E-3</v>
      </c>
      <c r="AI66">
        <f t="shared" si="22"/>
        <v>1.9117965548827681E-3</v>
      </c>
      <c r="AJ66">
        <f t="shared" si="23"/>
        <v>2.0184118346624691E-5</v>
      </c>
      <c r="AK66">
        <f t="shared" si="24"/>
        <v>-1.3494458333079666E-3</v>
      </c>
      <c r="AL66">
        <f t="shared" si="25"/>
        <v>-2.3129642003372683E-3</v>
      </c>
      <c r="AM66">
        <f t="shared" si="26"/>
        <v>-3.2893518764150428E-3</v>
      </c>
      <c r="AP66" s="4">
        <v>45007</v>
      </c>
      <c r="AQ66">
        <v>11.18256</v>
      </c>
      <c r="AR66">
        <v>11.2401202766473</v>
      </c>
      <c r="AS66">
        <v>11.337832980971077</v>
      </c>
      <c r="AT66">
        <v>11.470914140148988</v>
      </c>
      <c r="AU66">
        <v>11.604234687713939</v>
      </c>
      <c r="AV66">
        <v>11.715708515103687</v>
      </c>
      <c r="AW66">
        <v>12.33117884705079</v>
      </c>
      <c r="AX66">
        <v>13.048181899626389</v>
      </c>
      <c r="AY66">
        <v>13.819125139248547</v>
      </c>
      <c r="AZ66">
        <v>14.635435864706855</v>
      </c>
    </row>
    <row r="67" spans="16:52" x14ac:dyDescent="0.25">
      <c r="P67" s="4">
        <f t="shared" si="15"/>
        <v>45006</v>
      </c>
      <c r="Q67" s="11">
        <f t="array" aca="1" ref="Q67" ca="1">_xlfn.STDEV.S(OFFSET(AD67,0,0,$N$1,))*SQRT(252)</f>
        <v>0.18738559380839559</v>
      </c>
      <c r="R67" s="11">
        <f t="array" aca="1" ref="R67" ca="1">_xlfn.STDEV.S(OFFSET(AE67,0,0,$N$1,))*SQRT(252)</f>
        <v>0.1864185967255102</v>
      </c>
      <c r="S67" s="11">
        <f t="array" aca="1" ref="S67" ca="1">_xlfn.STDEV.S(OFFSET(AF67,0,0,$N$1,))*SQRT(252)</f>
        <v>0.18631391048051107</v>
      </c>
      <c r="T67" s="11">
        <f t="array" aca="1" ref="T67" ca="1">_xlfn.STDEV.S(OFFSET(AG67,0,0,$N$1,))*SQRT(252)</f>
        <v>0.18620486549025558</v>
      </c>
      <c r="U67" s="11">
        <f t="array" aca="1" ref="U67" ca="1">_xlfn.STDEV.S(OFFSET(AH67,0,0,$N$1,))*SQRT(252)</f>
        <v>0.18659860480300874</v>
      </c>
      <c r="V67" s="11">
        <f t="array" aca="1" ref="V67" ca="1">_xlfn.STDEV.S(OFFSET(AI67,0,0,$N$1,))*SQRT(252)</f>
        <v>0.19159630634070218</v>
      </c>
      <c r="W67" s="11">
        <f t="array" aca="1" ref="W67" ca="1">_xlfn.STDEV.S(OFFSET(AJ67,0,0,$N$1,))*SQRT(252)</f>
        <v>0.2013563710950324</v>
      </c>
      <c r="X67" s="11">
        <f t="array" aca="1" ref="X67" ca="1">_xlfn.STDEV.S(OFFSET(AK67,0,0,$N$1,))*SQRT(252)</f>
        <v>0.21067098412921861</v>
      </c>
      <c r="Y67" s="11">
        <f t="array" aca="1" ref="Y67" ca="1">_xlfn.STDEV.S(OFFSET(AL67,0,0,$N$1,))*SQRT(252)</f>
        <v>0.21340437027970621</v>
      </c>
      <c r="Z67" s="11">
        <f t="array" aca="1" ref="Z67" ca="1">_xlfn.STDEV.S(OFFSET(AM67,0,0,$N$1,))*SQRT(252)</f>
        <v>0.21883275925702506</v>
      </c>
      <c r="AC67" s="4">
        <f t="shared" si="16"/>
        <v>45006</v>
      </c>
      <c r="AD67">
        <f t="shared" si="17"/>
        <v>-3.4429084822499476E-3</v>
      </c>
      <c r="AE67">
        <f t="shared" si="18"/>
        <v>-3.5884645623548992E-3</v>
      </c>
      <c r="AF67">
        <f t="shared" si="19"/>
        <v>-3.4620203105583842E-3</v>
      </c>
      <c r="AG67">
        <f t="shared" si="20"/>
        <v>-3.4144250746318654E-3</v>
      </c>
      <c r="AH67">
        <f t="shared" si="21"/>
        <v>-3.1599580356904034E-3</v>
      </c>
      <c r="AI67">
        <f t="shared" si="22"/>
        <v>-4.4945650925075778E-3</v>
      </c>
      <c r="AJ67">
        <f t="shared" si="23"/>
        <v>-5.8210628744284499E-3</v>
      </c>
      <c r="AK67">
        <f t="shared" si="24"/>
        <v>-5.7839102774745769E-3</v>
      </c>
      <c r="AL67">
        <f t="shared" si="25"/>
        <v>-5.0705966659111241E-3</v>
      </c>
      <c r="AM67">
        <f t="shared" si="26"/>
        <v>-4.4531037574569218E-3</v>
      </c>
      <c r="AP67" s="4">
        <v>45006</v>
      </c>
      <c r="AQ67">
        <v>11.156527000000001</v>
      </c>
      <c r="AR67">
        <v>11.212574280745008</v>
      </c>
      <c r="AS67">
        <v>11.316388427716397</v>
      </c>
      <c r="AT67">
        <v>11.444142056619269</v>
      </c>
      <c r="AU67">
        <v>11.576136158067468</v>
      </c>
      <c r="AV67">
        <v>11.69333186054754</v>
      </c>
      <c r="AW67">
        <v>12.330929955589424</v>
      </c>
      <c r="AX67">
        <v>13.06580160006496</v>
      </c>
      <c r="AY67">
        <v>13.851125274292789</v>
      </c>
      <c r="AZ67">
        <v>14.683656226521363</v>
      </c>
    </row>
    <row r="68" spans="16:52" x14ac:dyDescent="0.25">
      <c r="P68" s="4">
        <f t="shared" ref="P68:P131" si="27">AC68</f>
        <v>45005</v>
      </c>
      <c r="Q68" s="11">
        <f t="array" aca="1" ref="Q68" ca="1">_xlfn.STDEV.S(OFFSET(AD68,0,0,$N$1,))*SQRT(252)</f>
        <v>0.18691937417040563</v>
      </c>
      <c r="R68" s="11">
        <f t="array" aca="1" ref="R68" ca="1">_xlfn.STDEV.S(OFFSET(AE68,0,0,$N$1,))*SQRT(252)</f>
        <v>0.18593493372285191</v>
      </c>
      <c r="S68" s="11">
        <f t="array" aca="1" ref="S68" ca="1">_xlfn.STDEV.S(OFFSET(AF68,0,0,$N$1,))*SQRT(252)</f>
        <v>0.18584909795399471</v>
      </c>
      <c r="T68" s="11">
        <f t="array" aca="1" ref="T68" ca="1">_xlfn.STDEV.S(OFFSET(AG68,0,0,$N$1,))*SQRT(252)</f>
        <v>0.1857526450784964</v>
      </c>
      <c r="U68" s="11">
        <f t="array" aca="1" ref="U68" ca="1">_xlfn.STDEV.S(OFFSET(AH68,0,0,$N$1,))*SQRT(252)</f>
        <v>0.18619085920838357</v>
      </c>
      <c r="V68" s="11">
        <f t="array" aca="1" ref="V68" ca="1">_xlfn.STDEV.S(OFFSET(AI68,0,0,$N$1,))*SQRT(252)</f>
        <v>0.19101547010734343</v>
      </c>
      <c r="W68" s="11">
        <f t="array" aca="1" ref="W68" ca="1">_xlfn.STDEV.S(OFFSET(AJ68,0,0,$N$1,))*SQRT(252)</f>
        <v>0.20060689603729417</v>
      </c>
      <c r="X68" s="11">
        <f t="array" aca="1" ref="X68" ca="1">_xlfn.STDEV.S(OFFSET(AK68,0,0,$N$1,))*SQRT(252)</f>
        <v>0.20999519880658746</v>
      </c>
      <c r="Y68" s="11">
        <f t="array" aca="1" ref="Y68" ca="1">_xlfn.STDEV.S(OFFSET(AL68,0,0,$N$1,))*SQRT(252)</f>
        <v>0.21290163796735367</v>
      </c>
      <c r="Z68" s="11">
        <f t="array" aca="1" ref="Z68" ca="1">_xlfn.STDEV.S(OFFSET(AM68,0,0,$N$1,))*SQRT(252)</f>
        <v>0.2184908594953589</v>
      </c>
      <c r="AC68" s="4">
        <f t="shared" ref="AC68:AC131" si="28">AP68</f>
        <v>45005</v>
      </c>
      <c r="AD68">
        <f t="shared" ref="AD68:AD131" si="29">IF(AQ69=0, "",LN(AQ68/AQ69))</f>
        <v>1.2696126558395411E-3</v>
      </c>
      <c r="AE68">
        <f t="shared" ref="AE68:AE131" si="30">IF(AR69=0, "",LN(AR68/AR69))</f>
        <v>5.0999808819932285E-4</v>
      </c>
      <c r="AF68">
        <f t="shared" ref="AF68:AF131" si="31">IF(AS69=0, "",LN(AS68/AS69))</f>
        <v>2.9920544537079536E-5</v>
      </c>
      <c r="AG68">
        <f t="shared" ref="AG68:AG131" si="32">IF(AT69=0, "",LN(AT68/AT69))</f>
        <v>-3.2849274868763316E-4</v>
      </c>
      <c r="AH68">
        <f t="shared" ref="AH68:AH131" si="33">IF(AU69=0, "",LN(AU68/AU69))</f>
        <v>-9.624732305998214E-4</v>
      </c>
      <c r="AI68">
        <f t="shared" ref="AI68:AI131" si="34">IF(AV69=0, "",LN(AV68/AV69))</f>
        <v>1.4701322786894722E-3</v>
      </c>
      <c r="AJ68">
        <f t="shared" ref="AJ68:AJ131" si="35">IF(AW69=0, "",LN(AW68/AW69))</f>
        <v>5.1952217214083617E-3</v>
      </c>
      <c r="AK68">
        <f t="shared" ref="AK68:AK131" si="36">IF(AX69=0, "",LN(AX68/AX69))</f>
        <v>5.7151393939377463E-3</v>
      </c>
      <c r="AL68">
        <f t="shared" ref="AL68:AL131" si="37">IF(AY69=0, "",LN(AY68/AY69))</f>
        <v>4.6485729662745032E-3</v>
      </c>
      <c r="AM68">
        <f t="shared" ref="AM68:AM131" si="38">IF(AZ69=0, "",LN(AZ68/AZ69))</f>
        <v>3.0047527237518972E-3</v>
      </c>
      <c r="AP68" s="4">
        <v>45005</v>
      </c>
      <c r="AQ68">
        <v>11.1950041</v>
      </c>
      <c r="AR68">
        <v>11.252882485231604</v>
      </c>
      <c r="AS68">
        <v>11.355633889389715</v>
      </c>
      <c r="AT68">
        <v>11.483284007817486</v>
      </c>
      <c r="AU68">
        <v>11.612774119265495</v>
      </c>
      <c r="AV68">
        <v>11.746006588064851</v>
      </c>
      <c r="AW68">
        <v>12.402918395502686</v>
      </c>
      <c r="AX68">
        <v>13.141591995357693</v>
      </c>
      <c r="AY68">
        <v>13.921537108069664</v>
      </c>
      <c r="AZ68">
        <v>14.749189877014468</v>
      </c>
    </row>
    <row r="69" spans="16:52" x14ac:dyDescent="0.25">
      <c r="P69" s="4">
        <f t="shared" si="27"/>
        <v>45002</v>
      </c>
      <c r="Q69" s="11">
        <f t="array" aca="1" ref="Q69" ca="1">_xlfn.STDEV.S(OFFSET(AD69,0,0,$N$1,))*SQRT(252)</f>
        <v>0.18693765804164628</v>
      </c>
      <c r="R69" s="11">
        <f t="array" aca="1" ref="R69" ca="1">_xlfn.STDEV.S(OFFSET(AE69,0,0,$N$1,))*SQRT(252)</f>
        <v>0.18590423970676426</v>
      </c>
      <c r="S69" s="11">
        <f t="array" aca="1" ref="S69" ca="1">_xlfn.STDEV.S(OFFSET(AF69,0,0,$N$1,))*SQRT(252)</f>
        <v>0.18578715250949757</v>
      </c>
      <c r="T69" s="11">
        <f t="array" aca="1" ref="T69" ca="1">_xlfn.STDEV.S(OFFSET(AG69,0,0,$N$1,))*SQRT(252)</f>
        <v>0.18566902370278146</v>
      </c>
      <c r="U69" s="11">
        <f t="array" aca="1" ref="U69" ca="1">_xlfn.STDEV.S(OFFSET(AH69,0,0,$N$1,))*SQRT(252)</f>
        <v>0.18607098622059437</v>
      </c>
      <c r="V69" s="11">
        <f t="array" aca="1" ref="V69" ca="1">_xlfn.STDEV.S(OFFSET(AI69,0,0,$N$1,))*SQRT(252)</f>
        <v>0.19109385137927665</v>
      </c>
      <c r="W69" s="11">
        <f t="array" aca="1" ref="W69" ca="1">_xlfn.STDEV.S(OFFSET(AJ69,0,0,$N$1,))*SQRT(252)</f>
        <v>0.20065512004203545</v>
      </c>
      <c r="X69" s="11">
        <f t="array" aca="1" ref="X69" ca="1">_xlfn.STDEV.S(OFFSET(AK69,0,0,$N$1,))*SQRT(252)</f>
        <v>0.20998700846725826</v>
      </c>
      <c r="Y69" s="11">
        <f t="array" aca="1" ref="Y69" ca="1">_xlfn.STDEV.S(OFFSET(AL69,0,0,$N$1,))*SQRT(252)</f>
        <v>0.21289802814160674</v>
      </c>
      <c r="Z69" s="11">
        <f t="array" aca="1" ref="Z69" ca="1">_xlfn.STDEV.S(OFFSET(AM69,0,0,$N$1,))*SQRT(252)</f>
        <v>0.21849207946021604</v>
      </c>
      <c r="AC69" s="4">
        <f t="shared" si="28"/>
        <v>45002</v>
      </c>
      <c r="AD69">
        <f t="shared" si="29"/>
        <v>9.4230411682904025E-3</v>
      </c>
      <c r="AE69">
        <f t="shared" si="30"/>
        <v>9.2350863523394007E-3</v>
      </c>
      <c r="AF69">
        <f t="shared" si="31"/>
        <v>9.3760340202561111E-3</v>
      </c>
      <c r="AG69">
        <f t="shared" si="32"/>
        <v>9.776380218321926E-3</v>
      </c>
      <c r="AH69">
        <f t="shared" si="33"/>
        <v>9.5802931806307258E-3</v>
      </c>
      <c r="AI69">
        <f t="shared" si="34"/>
        <v>8.1021620963613473E-3</v>
      </c>
      <c r="AJ69">
        <f t="shared" si="35"/>
        <v>7.2889123545553961E-3</v>
      </c>
      <c r="AK69">
        <f t="shared" si="36"/>
        <v>7.0240513349877154E-3</v>
      </c>
      <c r="AL69">
        <f t="shared" si="37"/>
        <v>7.124566082673158E-3</v>
      </c>
      <c r="AM69">
        <f t="shared" si="38"/>
        <v>8.8386942452093973E-3</v>
      </c>
      <c r="AP69" s="4">
        <v>45002</v>
      </c>
      <c r="AQ69">
        <v>11.180799800000001</v>
      </c>
      <c r="AR69">
        <v>11.247144999855049</v>
      </c>
      <c r="AS69">
        <v>11.355294127723132</v>
      </c>
      <c r="AT69">
        <v>11.487056802979176</v>
      </c>
      <c r="AU69">
        <v>11.623956483988405</v>
      </c>
      <c r="AV69">
        <v>11.728751091672997</v>
      </c>
      <c r="AW69">
        <v>12.338649574386238</v>
      </c>
      <c r="AX69">
        <v>13.066700177682749</v>
      </c>
      <c r="AY69">
        <v>13.856972011069141</v>
      </c>
      <c r="AZ69">
        <v>14.704938723738643</v>
      </c>
    </row>
    <row r="70" spans="16:52" x14ac:dyDescent="0.25">
      <c r="P70" s="4">
        <f t="shared" si="27"/>
        <v>45001</v>
      </c>
      <c r="Q70" s="11">
        <f t="array" aca="1" ref="Q70" ca="1">_xlfn.STDEV.S(OFFSET(AD70,0,0,$N$1,))*SQRT(252)</f>
        <v>0.18747761529168319</v>
      </c>
      <c r="R70" s="11">
        <f t="array" aca="1" ref="R70" ca="1">_xlfn.STDEV.S(OFFSET(AE70,0,0,$N$1,))*SQRT(252)</f>
        <v>0.18633674225513877</v>
      </c>
      <c r="S70" s="11">
        <f t="array" aca="1" ref="S70" ca="1">_xlfn.STDEV.S(OFFSET(AF70,0,0,$N$1,))*SQRT(252)</f>
        <v>0.18637358789611624</v>
      </c>
      <c r="T70" s="11">
        <f t="array" aca="1" ref="T70" ca="1">_xlfn.STDEV.S(OFFSET(AG70,0,0,$N$1,))*SQRT(252)</f>
        <v>0.18619292967575912</v>
      </c>
      <c r="U70" s="11">
        <f t="array" aca="1" ref="U70" ca="1">_xlfn.STDEV.S(OFFSET(AH70,0,0,$N$1,))*SQRT(252)</f>
        <v>0.18660021460563381</v>
      </c>
      <c r="V70" s="11">
        <f t="array" aca="1" ref="V70" ca="1">_xlfn.STDEV.S(OFFSET(AI70,0,0,$N$1,))*SQRT(252)</f>
        <v>0.19140550535191433</v>
      </c>
      <c r="W70" s="11">
        <f t="array" aca="1" ref="W70" ca="1">_xlfn.STDEV.S(OFFSET(AJ70,0,0,$N$1,))*SQRT(252)</f>
        <v>0.2011251229693671</v>
      </c>
      <c r="X70" s="11">
        <f t="array" aca="1" ref="X70" ca="1">_xlfn.STDEV.S(OFFSET(AK70,0,0,$N$1,))*SQRT(252)</f>
        <v>0.21055173535745667</v>
      </c>
      <c r="Y70" s="11">
        <f t="array" aca="1" ref="Y70" ca="1">_xlfn.STDEV.S(OFFSET(AL70,0,0,$N$1,))*SQRT(252)</f>
        <v>0.21338090968793258</v>
      </c>
      <c r="Z70" s="11">
        <f t="array" aca="1" ref="Z70" ca="1">_xlfn.STDEV.S(OFFSET(AM70,0,0,$N$1,))*SQRT(252)</f>
        <v>0.21874469713038325</v>
      </c>
      <c r="AC70" s="4">
        <f t="shared" si="28"/>
        <v>45001</v>
      </c>
      <c r="AD70">
        <f t="shared" si="29"/>
        <v>7.767829396982162E-3</v>
      </c>
      <c r="AE70">
        <f t="shared" si="30"/>
        <v>8.2046655597976734E-3</v>
      </c>
      <c r="AF70">
        <f t="shared" si="31"/>
        <v>8.1374211042463569E-3</v>
      </c>
      <c r="AG70">
        <f t="shared" si="32"/>
        <v>7.3097564454696583E-3</v>
      </c>
      <c r="AH70">
        <f t="shared" si="33"/>
        <v>7.4912418970183954E-3</v>
      </c>
      <c r="AI70">
        <f t="shared" si="34"/>
        <v>8.2810551102547592E-3</v>
      </c>
      <c r="AJ70">
        <f t="shared" si="35"/>
        <v>1.0247357357456553E-2</v>
      </c>
      <c r="AK70">
        <f t="shared" si="36"/>
        <v>1.0188621233449839E-2</v>
      </c>
      <c r="AL70">
        <f t="shared" si="37"/>
        <v>1.2612244733964053E-2</v>
      </c>
      <c r="AM70">
        <f t="shared" si="38"/>
        <v>1.4276231006839344E-2</v>
      </c>
      <c r="AP70" s="4">
        <v>45001</v>
      </c>
      <c r="AQ70">
        <v>11.0759375</v>
      </c>
      <c r="AR70">
        <v>11.143754788148142</v>
      </c>
      <c r="AS70">
        <v>11.24932406942542</v>
      </c>
      <c r="AT70">
        <v>11.375302136242631</v>
      </c>
      <c r="AU70">
        <v>11.513127308625188</v>
      </c>
      <c r="AV70">
        <v>11.634106778666627</v>
      </c>
      <c r="AW70">
        <v>12.24904120955129</v>
      </c>
      <c r="AX70">
        <v>12.975240589308154</v>
      </c>
      <c r="AY70">
        <v>13.758597950635066</v>
      </c>
      <c r="AZ70">
        <v>14.575538971306973</v>
      </c>
    </row>
    <row r="71" spans="16:52" x14ac:dyDescent="0.25">
      <c r="P71" s="4">
        <f t="shared" si="27"/>
        <v>45000</v>
      </c>
      <c r="Q71" s="11">
        <f t="array" aca="1" ref="Q71" ca="1">_xlfn.STDEV.S(OFFSET(AD71,0,0,$N$1,))*SQRT(252)</f>
        <v>0.18768034332527281</v>
      </c>
      <c r="R71" s="11">
        <f t="array" aca="1" ref="R71" ca="1">_xlfn.STDEV.S(OFFSET(AE71,0,0,$N$1,))*SQRT(252)</f>
        <v>0.18675223997639578</v>
      </c>
      <c r="S71" s="11">
        <f t="array" aca="1" ref="S71" ca="1">_xlfn.STDEV.S(OFFSET(AF71,0,0,$N$1,))*SQRT(252)</f>
        <v>0.18655191474910329</v>
      </c>
      <c r="T71" s="11">
        <f t="array" aca="1" ref="T71" ca="1">_xlfn.STDEV.S(OFFSET(AG71,0,0,$N$1,))*SQRT(252)</f>
        <v>0.186402982392679</v>
      </c>
      <c r="U71" s="11">
        <f t="array" aca="1" ref="U71" ca="1">_xlfn.STDEV.S(OFFSET(AH71,0,0,$N$1,))*SQRT(252)</f>
        <v>0.18674878500765793</v>
      </c>
      <c r="V71" s="11">
        <f t="array" aca="1" ref="V71" ca="1">_xlfn.STDEV.S(OFFSET(AI71,0,0,$N$1,))*SQRT(252)</f>
        <v>0.19166187262004328</v>
      </c>
      <c r="W71" s="11">
        <f t="array" aca="1" ref="W71" ca="1">_xlfn.STDEV.S(OFFSET(AJ71,0,0,$N$1,))*SQRT(252)</f>
        <v>0.20106969704764996</v>
      </c>
      <c r="X71" s="11">
        <f t="array" aca="1" ref="X71" ca="1">_xlfn.STDEV.S(OFFSET(AK71,0,0,$N$1,))*SQRT(252)</f>
        <v>0.21048138562204569</v>
      </c>
      <c r="Y71" s="11">
        <f t="array" aca="1" ref="Y71" ca="1">_xlfn.STDEV.S(OFFSET(AL71,0,0,$N$1,))*SQRT(252)</f>
        <v>0.21295476572635569</v>
      </c>
      <c r="Z71" s="11">
        <f t="array" aca="1" ref="Z71" ca="1">_xlfn.STDEV.S(OFFSET(AM71,0,0,$N$1,))*SQRT(252)</f>
        <v>0.21795295025102435</v>
      </c>
      <c r="AC71" s="4">
        <f t="shared" si="28"/>
        <v>45000</v>
      </c>
      <c r="AD71">
        <f t="shared" si="29"/>
        <v>5.368483083903002E-3</v>
      </c>
      <c r="AE71">
        <f t="shared" si="30"/>
        <v>5.5816614886215832E-3</v>
      </c>
      <c r="AF71">
        <f t="shared" si="31"/>
        <v>5.5545266684053993E-3</v>
      </c>
      <c r="AG71">
        <f t="shared" si="32"/>
        <v>5.0254033825926914E-3</v>
      </c>
      <c r="AH71">
        <f t="shared" si="33"/>
        <v>4.7243037818041362E-3</v>
      </c>
      <c r="AI71">
        <f t="shared" si="34"/>
        <v>3.2173062704838082E-3</v>
      </c>
      <c r="AJ71">
        <f t="shared" si="35"/>
        <v>1.7870243808945242E-3</v>
      </c>
      <c r="AK71">
        <f t="shared" si="36"/>
        <v>2.1934914737711591E-3</v>
      </c>
      <c r="AL71">
        <f t="shared" si="37"/>
        <v>1.0244443961689412E-3</v>
      </c>
      <c r="AM71">
        <f t="shared" si="38"/>
        <v>1.7003433630144075E-4</v>
      </c>
      <c r="AP71" s="4">
        <v>45000</v>
      </c>
      <c r="AQ71">
        <v>10.9902348</v>
      </c>
      <c r="AR71">
        <v>11.052698062821507</v>
      </c>
      <c r="AS71">
        <v>11.158155025866478</v>
      </c>
      <c r="AT71">
        <v>11.292454614631405</v>
      </c>
      <c r="AU71">
        <v>11.427201932687922</v>
      </c>
      <c r="AV71">
        <v>11.538161909937951</v>
      </c>
      <c r="AW71">
        <v>12.124161841525448</v>
      </c>
      <c r="AX71">
        <v>12.843711963016492</v>
      </c>
      <c r="AY71">
        <v>13.586160841370161</v>
      </c>
      <c r="AZ71">
        <v>14.368933492696616</v>
      </c>
    </row>
    <row r="72" spans="16:52" x14ac:dyDescent="0.25">
      <c r="P72" s="4">
        <f t="shared" si="27"/>
        <v>44999</v>
      </c>
      <c r="Q72" s="11">
        <f t="array" aca="1" ref="Q72" ca="1">_xlfn.STDEV.S(OFFSET(AD72,0,0,$N$1,))*SQRT(252)</f>
        <v>0.18863797635469398</v>
      </c>
      <c r="R72" s="11">
        <f t="array" aca="1" ref="R72" ca="1">_xlfn.STDEV.S(OFFSET(AE72,0,0,$N$1,))*SQRT(252)</f>
        <v>0.18772448413454285</v>
      </c>
      <c r="S72" s="11">
        <f t="array" aca="1" ref="S72" ca="1">_xlfn.STDEV.S(OFFSET(AF72,0,0,$N$1,))*SQRT(252)</f>
        <v>0.18750590454024549</v>
      </c>
      <c r="T72" s="11">
        <f t="array" aca="1" ref="T72" ca="1">_xlfn.STDEV.S(OFFSET(AG72,0,0,$N$1,))*SQRT(252)</f>
        <v>0.187423580430535</v>
      </c>
      <c r="U72" s="11">
        <f t="array" aca="1" ref="U72" ca="1">_xlfn.STDEV.S(OFFSET(AH72,0,0,$N$1,))*SQRT(252)</f>
        <v>0.18768765787101088</v>
      </c>
      <c r="V72" s="11">
        <f t="array" aca="1" ref="V72" ca="1">_xlfn.STDEV.S(OFFSET(AI72,0,0,$N$1,))*SQRT(252)</f>
        <v>0.1923957930651061</v>
      </c>
      <c r="W72" s="11">
        <f t="array" aca="1" ref="W72" ca="1">_xlfn.STDEV.S(OFFSET(AJ72,0,0,$N$1,))*SQRT(252)</f>
        <v>0.2020278180496253</v>
      </c>
      <c r="X72" s="11">
        <f t="array" aca="1" ref="X72" ca="1">_xlfn.STDEV.S(OFFSET(AK72,0,0,$N$1,))*SQRT(252)</f>
        <v>0.21142960399718486</v>
      </c>
      <c r="Y72" s="11">
        <f t="array" aca="1" ref="Y72" ca="1">_xlfn.STDEV.S(OFFSET(AL72,0,0,$N$1,))*SQRT(252)</f>
        <v>0.21394333074128266</v>
      </c>
      <c r="Z72" s="11">
        <f t="array" aca="1" ref="Z72" ca="1">_xlfn.STDEV.S(OFFSET(AM72,0,0,$N$1,))*SQRT(252)</f>
        <v>0.21915799527666396</v>
      </c>
      <c r="AC72" s="4">
        <f t="shared" si="28"/>
        <v>44999</v>
      </c>
      <c r="AD72">
        <f t="shared" si="29"/>
        <v>9.6314421871025458E-5</v>
      </c>
      <c r="AE72">
        <f t="shared" si="30"/>
        <v>2.9172251479795043E-4</v>
      </c>
      <c r="AF72">
        <f t="shared" si="31"/>
        <v>3.4158956610401943E-6</v>
      </c>
      <c r="AG72">
        <f t="shared" si="32"/>
        <v>6.1997053532126265E-5</v>
      </c>
      <c r="AH72">
        <f t="shared" si="33"/>
        <v>2.2688103349854743E-4</v>
      </c>
      <c r="AI72">
        <f t="shared" si="34"/>
        <v>4.0181979975836428E-4</v>
      </c>
      <c r="AJ72">
        <f t="shared" si="35"/>
        <v>-2.6763666368245067E-3</v>
      </c>
      <c r="AK72">
        <f t="shared" si="36"/>
        <v>-5.2171890792192645E-3</v>
      </c>
      <c r="AL72">
        <f t="shared" si="37"/>
        <v>-6.843392241863225E-3</v>
      </c>
      <c r="AM72">
        <f t="shared" si="38"/>
        <v>-7.3419141767385792E-3</v>
      </c>
      <c r="AP72" s="4">
        <v>44999</v>
      </c>
      <c r="AQ72">
        <v>10.931392000000001</v>
      </c>
      <c r="AR72">
        <v>10.991177496908056</v>
      </c>
      <c r="AS72">
        <v>11.096348567922833</v>
      </c>
      <c r="AT72">
        <v>11.235847830108602</v>
      </c>
      <c r="AU72">
        <v>11.373343680925156</v>
      </c>
      <c r="AV72">
        <v>11.501099761386087</v>
      </c>
      <c r="AW72">
        <v>12.102515016179742</v>
      </c>
      <c r="AX72">
        <v>12.815570265903803</v>
      </c>
      <c r="AY72">
        <v>13.572249701841866</v>
      </c>
      <c r="AZ72">
        <v>14.366490488330024</v>
      </c>
    </row>
    <row r="73" spans="16:52" x14ac:dyDescent="0.25">
      <c r="P73" s="4">
        <f t="shared" si="27"/>
        <v>44998</v>
      </c>
      <c r="Q73" s="11">
        <f t="array" aca="1" ref="Q73" ca="1">_xlfn.STDEV.S(OFFSET(AD73,0,0,$N$1,))*SQRT(252)</f>
        <v>0.18961089402547232</v>
      </c>
      <c r="R73" s="11">
        <f t="array" aca="1" ref="R73" ca="1">_xlfn.STDEV.S(OFFSET(AE73,0,0,$N$1,))*SQRT(252)</f>
        <v>0.18867040789774367</v>
      </c>
      <c r="S73" s="11">
        <f t="array" aca="1" ref="S73" ca="1">_xlfn.STDEV.S(OFFSET(AF73,0,0,$N$1,))*SQRT(252)</f>
        <v>0.1883389899575435</v>
      </c>
      <c r="T73" s="11">
        <f t="array" aca="1" ref="T73" ca="1">_xlfn.STDEV.S(OFFSET(AG73,0,0,$N$1,))*SQRT(252)</f>
        <v>0.18825991831901726</v>
      </c>
      <c r="U73" s="11">
        <f t="array" aca="1" ref="U73" ca="1">_xlfn.STDEV.S(OFFSET(AH73,0,0,$N$1,))*SQRT(252)</f>
        <v>0.18858522147955609</v>
      </c>
      <c r="V73" s="11">
        <f t="array" aca="1" ref="V73" ca="1">_xlfn.STDEV.S(OFFSET(AI73,0,0,$N$1,))*SQRT(252)</f>
        <v>0.19346292936604767</v>
      </c>
      <c r="W73" s="11">
        <f t="array" aca="1" ref="W73" ca="1">_xlfn.STDEV.S(OFFSET(AJ73,0,0,$N$1,))*SQRT(252)</f>
        <v>0.20259364048674669</v>
      </c>
      <c r="X73" s="11">
        <f t="array" aca="1" ref="X73" ca="1">_xlfn.STDEV.S(OFFSET(AK73,0,0,$N$1,))*SQRT(252)</f>
        <v>0.21176687887174625</v>
      </c>
      <c r="Y73" s="11">
        <f t="array" aca="1" ref="Y73" ca="1">_xlfn.STDEV.S(OFFSET(AL73,0,0,$N$1,))*SQRT(252)</f>
        <v>0.21446084299332802</v>
      </c>
      <c r="Z73" s="11">
        <f t="array" aca="1" ref="Z73" ca="1">_xlfn.STDEV.S(OFFSET(AM73,0,0,$N$1,))*SQRT(252)</f>
        <v>0.22000444782973919</v>
      </c>
      <c r="AC73" s="4">
        <f t="shared" si="28"/>
        <v>44998</v>
      </c>
      <c r="AD73">
        <f t="shared" si="29"/>
        <v>-3.5120876631350799E-3</v>
      </c>
      <c r="AE73">
        <f t="shared" si="30"/>
        <v>-3.8791859086960015E-3</v>
      </c>
      <c r="AF73">
        <f t="shared" si="31"/>
        <v>-3.7011476613248041E-3</v>
      </c>
      <c r="AG73">
        <f t="shared" si="32"/>
        <v>-3.9965723258218464E-3</v>
      </c>
      <c r="AH73">
        <f t="shared" si="33"/>
        <v>-3.901117746944262E-3</v>
      </c>
      <c r="AI73">
        <f t="shared" si="34"/>
        <v>-6.554174832892664E-3</v>
      </c>
      <c r="AJ73">
        <f t="shared" si="35"/>
        <v>-8.4124175405168103E-3</v>
      </c>
      <c r="AK73">
        <f t="shared" si="36"/>
        <v>-1.0846322521011061E-2</v>
      </c>
      <c r="AL73">
        <f t="shared" si="37"/>
        <v>-1.376857942049293E-2</v>
      </c>
      <c r="AM73">
        <f t="shared" si="38"/>
        <v>-1.7080904127786057E-2</v>
      </c>
      <c r="AP73" s="4">
        <v>44998</v>
      </c>
      <c r="AQ73">
        <v>10.930339200000001</v>
      </c>
      <c r="AR73">
        <v>10.987971590608327</v>
      </c>
      <c r="AS73">
        <v>11.096310664018644</v>
      </c>
      <c r="AT73">
        <v>11.235151262242001</v>
      </c>
      <c r="AU73">
        <v>11.37076357765581</v>
      </c>
      <c r="AV73">
        <v>11.496479320137523</v>
      </c>
      <c r="AW73">
        <v>12.134949167070065</v>
      </c>
      <c r="AX73">
        <v>12.882606236751938</v>
      </c>
      <c r="AY73">
        <v>13.665448464276425</v>
      </c>
      <c r="AZ73">
        <v>14.472356181386964</v>
      </c>
    </row>
    <row r="74" spans="16:52" x14ac:dyDescent="0.25">
      <c r="P74" s="4">
        <f t="shared" si="27"/>
        <v>44995</v>
      </c>
      <c r="Q74" s="11">
        <f t="array" aca="1" ref="Q74" ca="1">_xlfn.STDEV.S(OFFSET(AD74,0,0,$N$1,))*SQRT(252)</f>
        <v>0.18905409825054117</v>
      </c>
      <c r="R74" s="11">
        <f t="array" aca="1" ref="R74" ca="1">_xlfn.STDEV.S(OFFSET(AE74,0,0,$N$1,))*SQRT(252)</f>
        <v>0.18805679720417398</v>
      </c>
      <c r="S74" s="11">
        <f t="array" aca="1" ref="S74" ca="1">_xlfn.STDEV.S(OFFSET(AF74,0,0,$N$1,))*SQRT(252)</f>
        <v>0.1877524212210043</v>
      </c>
      <c r="T74" s="11">
        <f t="array" aca="1" ref="T74" ca="1">_xlfn.STDEV.S(OFFSET(AG74,0,0,$N$1,))*SQRT(252)</f>
        <v>0.18763525311271059</v>
      </c>
      <c r="U74" s="11">
        <f t="array" aca="1" ref="U74" ca="1">_xlfn.STDEV.S(OFFSET(AH74,0,0,$N$1,))*SQRT(252)</f>
        <v>0.18800203006002947</v>
      </c>
      <c r="V74" s="11">
        <f t="array" aca="1" ref="V74" ca="1">_xlfn.STDEV.S(OFFSET(AI74,0,0,$N$1,))*SQRT(252)</f>
        <v>0.19240591266705145</v>
      </c>
      <c r="W74" s="11">
        <f t="array" aca="1" ref="W74" ca="1">_xlfn.STDEV.S(OFFSET(AJ74,0,0,$N$1,))*SQRT(252)</f>
        <v>0.20119528034136294</v>
      </c>
      <c r="X74" s="11">
        <f t="array" aca="1" ref="X74" ca="1">_xlfn.STDEV.S(OFFSET(AK74,0,0,$N$1,))*SQRT(252)</f>
        <v>0.20988194973724569</v>
      </c>
      <c r="Y74" s="11">
        <f t="array" aca="1" ref="Y74" ca="1">_xlfn.STDEV.S(OFFSET(AL74,0,0,$N$1,))*SQRT(252)</f>
        <v>0.21187901672706347</v>
      </c>
      <c r="Z74" s="11">
        <f t="array" aca="1" ref="Z74" ca="1">_xlfn.STDEV.S(OFFSET(AM74,0,0,$N$1,))*SQRT(252)</f>
        <v>0.21653403085844822</v>
      </c>
      <c r="AC74" s="4">
        <f t="shared" si="28"/>
        <v>44995</v>
      </c>
      <c r="AD74">
        <f t="shared" si="29"/>
        <v>9.7384941954908565E-3</v>
      </c>
      <c r="AE74">
        <f t="shared" si="30"/>
        <v>9.5559711520856409E-3</v>
      </c>
      <c r="AF74">
        <f t="shared" si="31"/>
        <v>9.6177994514210392E-3</v>
      </c>
      <c r="AG74">
        <f t="shared" si="32"/>
        <v>1.0029002272098809E-2</v>
      </c>
      <c r="AH74">
        <f t="shared" si="33"/>
        <v>1.0045682115742451E-2</v>
      </c>
      <c r="AI74">
        <f t="shared" si="34"/>
        <v>9.4231013619743599E-3</v>
      </c>
      <c r="AJ74">
        <f t="shared" si="35"/>
        <v>1.0754572199518168E-2</v>
      </c>
      <c r="AK74">
        <f t="shared" si="36"/>
        <v>1.1116123522001456E-2</v>
      </c>
      <c r="AL74">
        <f t="shared" si="37"/>
        <v>1.0143378683669841E-2</v>
      </c>
      <c r="AM74">
        <f t="shared" si="38"/>
        <v>8.89789569744227E-3</v>
      </c>
      <c r="AP74" s="4">
        <v>44995</v>
      </c>
      <c r="AQ74">
        <v>10.968795</v>
      </c>
      <c r="AR74">
        <v>11.030678756130044</v>
      </c>
      <c r="AS74">
        <v>11.13745584350562</v>
      </c>
      <c r="AT74">
        <v>11.280143203740767</v>
      </c>
      <c r="AU74">
        <v>11.41520890210016</v>
      </c>
      <c r="AV74">
        <v>11.572076724245234</v>
      </c>
      <c r="AW74">
        <v>12.237464020602296</v>
      </c>
      <c r="AX74">
        <v>13.02309565840226</v>
      </c>
      <c r="AY74">
        <v>13.854903547486478</v>
      </c>
      <c r="AZ74">
        <v>14.72168038945507</v>
      </c>
    </row>
    <row r="75" spans="16:52" x14ac:dyDescent="0.25">
      <c r="P75" s="4">
        <f t="shared" si="27"/>
        <v>44994</v>
      </c>
      <c r="Q75" s="11">
        <f t="array" aca="1" ref="Q75" ca="1">_xlfn.STDEV.S(OFFSET(AD75,0,0,$N$1,))*SQRT(252)</f>
        <v>0.18871056179602605</v>
      </c>
      <c r="R75" s="11">
        <f t="array" aca="1" ref="R75" ca="1">_xlfn.STDEV.S(OFFSET(AE75,0,0,$N$1,))*SQRT(252)</f>
        <v>0.18772888086464637</v>
      </c>
      <c r="S75" s="11">
        <f t="array" aca="1" ref="S75" ca="1">_xlfn.STDEV.S(OFFSET(AF75,0,0,$N$1,))*SQRT(252)</f>
        <v>0.18741238444771902</v>
      </c>
      <c r="T75" s="11">
        <f t="array" aca="1" ref="T75" ca="1">_xlfn.STDEV.S(OFFSET(AG75,0,0,$N$1,))*SQRT(252)</f>
        <v>0.18724816434572897</v>
      </c>
      <c r="U75" s="11">
        <f t="array" aca="1" ref="U75" ca="1">_xlfn.STDEV.S(OFFSET(AH75,0,0,$N$1,))*SQRT(252)</f>
        <v>0.18759991753056515</v>
      </c>
      <c r="V75" s="11">
        <f t="array" aca="1" ref="V75" ca="1">_xlfn.STDEV.S(OFFSET(AI75,0,0,$N$1,))*SQRT(252)</f>
        <v>0.19208809170412344</v>
      </c>
      <c r="W75" s="11">
        <f t="array" aca="1" ref="W75" ca="1">_xlfn.STDEV.S(OFFSET(AJ75,0,0,$N$1,))*SQRT(252)</f>
        <v>0.20071678805808948</v>
      </c>
      <c r="X75" s="11">
        <f t="array" aca="1" ref="X75" ca="1">_xlfn.STDEV.S(OFFSET(AK75,0,0,$N$1,))*SQRT(252)</f>
        <v>0.20934923057164379</v>
      </c>
      <c r="Y75" s="11">
        <f t="array" aca="1" ref="Y75" ca="1">_xlfn.STDEV.S(OFFSET(AL75,0,0,$N$1,))*SQRT(252)</f>
        <v>0.21144904788718699</v>
      </c>
      <c r="Z75" s="11">
        <f t="array" aca="1" ref="Z75" ca="1">_xlfn.STDEV.S(OFFSET(AM75,0,0,$N$1,))*SQRT(252)</f>
        <v>0.21624698021533961</v>
      </c>
      <c r="AC75" s="4">
        <f t="shared" si="28"/>
        <v>44994</v>
      </c>
      <c r="AD75">
        <f t="shared" si="29"/>
        <v>-9.4595573602287758E-4</v>
      </c>
      <c r="AE75">
        <f t="shared" si="30"/>
        <v>-5.0478275561036123E-4</v>
      </c>
      <c r="AF75">
        <f t="shared" si="31"/>
        <v>-6.9123395337172887E-4</v>
      </c>
      <c r="AG75">
        <f t="shared" si="32"/>
        <v>-7.1028536058227211E-4</v>
      </c>
      <c r="AH75">
        <f t="shared" si="33"/>
        <v>-7.3510880177549804E-4</v>
      </c>
      <c r="AI75">
        <f t="shared" si="34"/>
        <v>-1.5289015501236298E-4</v>
      </c>
      <c r="AJ75">
        <f t="shared" si="35"/>
        <v>-3.349388313032385E-4</v>
      </c>
      <c r="AK75">
        <f t="shared" si="36"/>
        <v>-7.6684852616963411E-4</v>
      </c>
      <c r="AL75">
        <f t="shared" si="37"/>
        <v>-1.5690486118491358E-3</v>
      </c>
      <c r="AM75">
        <f t="shared" si="38"/>
        <v>-2.0644483652176599E-3</v>
      </c>
      <c r="AP75" s="4">
        <v>44994</v>
      </c>
      <c r="AQ75">
        <v>10.8624939</v>
      </c>
      <c r="AR75">
        <v>10.925771949666377</v>
      </c>
      <c r="AS75">
        <v>11.030851498169689</v>
      </c>
      <c r="AT75">
        <v>11.167580013639366</v>
      </c>
      <c r="AU75">
        <v>11.301109405356341</v>
      </c>
      <c r="AV75">
        <v>11.463544032675056</v>
      </c>
      <c r="AW75">
        <v>12.106560497646459</v>
      </c>
      <c r="AX75">
        <v>12.879130965530805</v>
      </c>
      <c r="AY75">
        <v>13.715078362937405</v>
      </c>
      <c r="AZ75">
        <v>14.591269464674498</v>
      </c>
    </row>
    <row r="76" spans="16:52" x14ac:dyDescent="0.25">
      <c r="P76" s="4">
        <f t="shared" si="27"/>
        <v>44992</v>
      </c>
      <c r="Q76" s="11">
        <f t="array" aca="1" ref="Q76" ca="1">_xlfn.STDEV.S(OFFSET(AD76,0,0,$N$1,))*SQRT(252)</f>
        <v>0.18947288072451918</v>
      </c>
      <c r="R76" s="11">
        <f t="array" aca="1" ref="R76" ca="1">_xlfn.STDEV.S(OFFSET(AE76,0,0,$N$1,))*SQRT(252)</f>
        <v>0.188447573084529</v>
      </c>
      <c r="S76" s="11">
        <f t="array" aca="1" ref="S76" ca="1">_xlfn.STDEV.S(OFFSET(AF76,0,0,$N$1,))*SQRT(252)</f>
        <v>0.18823040814316735</v>
      </c>
      <c r="T76" s="11">
        <f t="array" aca="1" ref="T76" ca="1">_xlfn.STDEV.S(OFFSET(AG76,0,0,$N$1,))*SQRT(252)</f>
        <v>0.18801881764194955</v>
      </c>
      <c r="U76" s="11">
        <f t="array" aca="1" ref="U76" ca="1">_xlfn.STDEV.S(OFFSET(AH76,0,0,$N$1,))*SQRT(252)</f>
        <v>0.18830648267372227</v>
      </c>
      <c r="V76" s="11">
        <f t="array" aca="1" ref="V76" ca="1">_xlfn.STDEV.S(OFFSET(AI76,0,0,$N$1,))*SQRT(252)</f>
        <v>0.19288382579023611</v>
      </c>
      <c r="W76" s="11">
        <f t="array" aca="1" ref="W76" ca="1">_xlfn.STDEV.S(OFFSET(AJ76,0,0,$N$1,))*SQRT(252)</f>
        <v>0.20179586817671907</v>
      </c>
      <c r="X76" s="11">
        <f t="array" aca="1" ref="X76" ca="1">_xlfn.STDEV.S(OFFSET(AK76,0,0,$N$1,))*SQRT(252)</f>
        <v>0.21038342364103724</v>
      </c>
      <c r="Y76" s="11">
        <f t="array" aca="1" ref="Y76" ca="1">_xlfn.STDEV.S(OFFSET(AL76,0,0,$N$1,))*SQRT(252)</f>
        <v>0.21277420376246955</v>
      </c>
      <c r="Z76" s="11">
        <f t="array" aca="1" ref="Z76" ca="1">_xlfn.STDEV.S(OFFSET(AM76,0,0,$N$1,))*SQRT(252)</f>
        <v>0.21779960927697059</v>
      </c>
      <c r="AC76" s="4">
        <f t="shared" si="28"/>
        <v>44992</v>
      </c>
      <c r="AD76">
        <f t="shared" si="29"/>
        <v>1.3289061371446933E-3</v>
      </c>
      <c r="AE76">
        <f t="shared" si="30"/>
        <v>1.2227623762017181E-3</v>
      </c>
      <c r="AF76">
        <f t="shared" si="31"/>
        <v>1.3064684073670159E-3</v>
      </c>
      <c r="AG76">
        <f t="shared" si="32"/>
        <v>1.3582966570850931E-3</v>
      </c>
      <c r="AH76">
        <f t="shared" si="33"/>
        <v>1.3755226985800451E-3</v>
      </c>
      <c r="AI76">
        <f t="shared" si="34"/>
        <v>1.3809549955025396E-3</v>
      </c>
      <c r="AJ76">
        <f t="shared" si="35"/>
        <v>1.9336697281336415E-3</v>
      </c>
      <c r="AK76">
        <f t="shared" si="36"/>
        <v>1.8882355991467386E-3</v>
      </c>
      <c r="AL76">
        <f t="shared" si="37"/>
        <v>1.4641207785464382E-3</v>
      </c>
      <c r="AM76">
        <f t="shared" si="38"/>
        <v>1.7562742353796984E-4</v>
      </c>
      <c r="AP76" s="4">
        <v>44992</v>
      </c>
      <c r="AQ76">
        <v>10.8727742</v>
      </c>
      <c r="AR76">
        <v>10.931288483146648</v>
      </c>
      <c r="AS76">
        <v>11.038479033161703</v>
      </c>
      <c r="AT76">
        <v>11.17551499995489</v>
      </c>
      <c r="AU76">
        <v>11.309420004573118</v>
      </c>
      <c r="AV76">
        <v>11.465296829688493</v>
      </c>
      <c r="AW76">
        <v>12.110616134027783</v>
      </c>
      <c r="AX76">
        <v>12.889011095927613</v>
      </c>
      <c r="AY76">
        <v>13.736614879106153</v>
      </c>
      <c r="AZ76">
        <v>14.621423502084339</v>
      </c>
    </row>
    <row r="77" spans="16:52" x14ac:dyDescent="0.25">
      <c r="P77" s="4">
        <f t="shared" si="27"/>
        <v>44991</v>
      </c>
      <c r="Q77" s="11">
        <f t="array" aca="1" ref="Q77" ca="1">_xlfn.STDEV.S(OFFSET(AD77,0,0,$N$1,))*SQRT(252)</f>
        <v>0.18956561911678912</v>
      </c>
      <c r="R77" s="11">
        <f t="array" aca="1" ref="R77" ca="1">_xlfn.STDEV.S(OFFSET(AE77,0,0,$N$1,))*SQRT(252)</f>
        <v>0.18852980792432245</v>
      </c>
      <c r="S77" s="11">
        <f t="array" aca="1" ref="S77" ca="1">_xlfn.STDEV.S(OFFSET(AF77,0,0,$N$1,))*SQRT(252)</f>
        <v>0.18825740028664834</v>
      </c>
      <c r="T77" s="11">
        <f t="array" aca="1" ref="T77" ca="1">_xlfn.STDEV.S(OFFSET(AG77,0,0,$N$1,))*SQRT(252)</f>
        <v>0.18808708102768512</v>
      </c>
      <c r="U77" s="11">
        <f t="array" aca="1" ref="U77" ca="1">_xlfn.STDEV.S(OFFSET(AH77,0,0,$N$1,))*SQRT(252)</f>
        <v>0.18839017756261209</v>
      </c>
      <c r="V77" s="11">
        <f t="array" aca="1" ref="V77" ca="1">_xlfn.STDEV.S(OFFSET(AI77,0,0,$N$1,))*SQRT(252)</f>
        <v>0.19288587841582464</v>
      </c>
      <c r="W77" s="11">
        <f t="array" aca="1" ref="W77" ca="1">_xlfn.STDEV.S(OFFSET(AJ77,0,0,$N$1,))*SQRT(252)</f>
        <v>0.20181455825456912</v>
      </c>
      <c r="X77" s="11">
        <f t="array" aca="1" ref="X77" ca="1">_xlfn.STDEV.S(OFFSET(AK77,0,0,$N$1,))*SQRT(252)</f>
        <v>0.21039902476562425</v>
      </c>
      <c r="Y77" s="11">
        <f t="array" aca="1" ref="Y77" ca="1">_xlfn.STDEV.S(OFFSET(AL77,0,0,$N$1,))*SQRT(252)</f>
        <v>0.21275342073116382</v>
      </c>
      <c r="Z77" s="11">
        <f t="array" aca="1" ref="Z77" ca="1">_xlfn.STDEV.S(OFFSET(AM77,0,0,$N$1,))*SQRT(252)</f>
        <v>0.21778463258476324</v>
      </c>
      <c r="AC77" s="4">
        <f t="shared" si="28"/>
        <v>44991</v>
      </c>
      <c r="AD77">
        <f t="shared" si="29"/>
        <v>-6.0952059658049302E-3</v>
      </c>
      <c r="AE77">
        <f t="shared" si="30"/>
        <v>-6.488991067367297E-3</v>
      </c>
      <c r="AF77">
        <f t="shared" si="31"/>
        <v>-6.3084622945448312E-3</v>
      </c>
      <c r="AG77">
        <f t="shared" si="32"/>
        <v>-6.8143249857350327E-3</v>
      </c>
      <c r="AH77">
        <f t="shared" si="33"/>
        <v>-6.7633406630122845E-3</v>
      </c>
      <c r="AI77">
        <f t="shared" si="34"/>
        <v>-8.4046472685949253E-3</v>
      </c>
      <c r="AJ77">
        <f t="shared" si="35"/>
        <v>-9.8594526454566806E-3</v>
      </c>
      <c r="AK77">
        <f t="shared" si="36"/>
        <v>-1.1565339839444164E-2</v>
      </c>
      <c r="AL77">
        <f t="shared" si="37"/>
        <v>-1.4140175430943081E-2</v>
      </c>
      <c r="AM77">
        <f t="shared" si="38"/>
        <v>-1.3918464675039481E-2</v>
      </c>
      <c r="AP77" s="4">
        <v>44991</v>
      </c>
      <c r="AQ77">
        <v>10.858334899999999</v>
      </c>
      <c r="AR77">
        <v>10.917930283482404</v>
      </c>
      <c r="AS77">
        <v>11.024067025505778</v>
      </c>
      <c r="AT77">
        <v>11.160345639867046</v>
      </c>
      <c r="AU77">
        <v>11.29387433481098</v>
      </c>
      <c r="AV77">
        <v>11.449474698096894</v>
      </c>
      <c r="AW77">
        <v>12.087220828906753</v>
      </c>
      <c r="AX77">
        <v>12.864696569340143</v>
      </c>
      <c r="AY77">
        <v>13.716517531896724</v>
      </c>
      <c r="AZ77">
        <v>14.618855804631854</v>
      </c>
    </row>
    <row r="78" spans="16:52" x14ac:dyDescent="0.25">
      <c r="P78" s="4">
        <f t="shared" si="27"/>
        <v>44988</v>
      </c>
      <c r="Q78" s="11">
        <f t="array" aca="1" ref="Q78" ca="1">_xlfn.STDEV.S(OFFSET(AD78,0,0,$N$1,))*SQRT(252)</f>
        <v>0.1888901793633776</v>
      </c>
      <c r="R78" s="11">
        <f t="array" aca="1" ref="R78" ca="1">_xlfn.STDEV.S(OFFSET(AE78,0,0,$N$1,))*SQRT(252)</f>
        <v>0.18776365446295382</v>
      </c>
      <c r="S78" s="11">
        <f t="array" aca="1" ref="S78" ca="1">_xlfn.STDEV.S(OFFSET(AF78,0,0,$N$1,))*SQRT(252)</f>
        <v>0.1875505448882242</v>
      </c>
      <c r="T78" s="11">
        <f t="array" aca="1" ref="T78" ca="1">_xlfn.STDEV.S(OFFSET(AG78,0,0,$N$1,))*SQRT(252)</f>
        <v>0.18731388229563928</v>
      </c>
      <c r="U78" s="11">
        <f t="array" aca="1" ref="U78" ca="1">_xlfn.STDEV.S(OFFSET(AH78,0,0,$N$1,))*SQRT(252)</f>
        <v>0.18760627421582302</v>
      </c>
      <c r="V78" s="11">
        <f t="array" aca="1" ref="V78" ca="1">_xlfn.STDEV.S(OFFSET(AI78,0,0,$N$1,))*SQRT(252)</f>
        <v>0.19174915488523503</v>
      </c>
      <c r="W78" s="11">
        <f t="array" aca="1" ref="W78" ca="1">_xlfn.STDEV.S(OFFSET(AJ78,0,0,$N$1,))*SQRT(252)</f>
        <v>0.20043142434338426</v>
      </c>
      <c r="X78" s="11">
        <f t="array" aca="1" ref="X78" ca="1">_xlfn.STDEV.S(OFFSET(AK78,0,0,$N$1,))*SQRT(252)</f>
        <v>0.20864949054618687</v>
      </c>
      <c r="Y78" s="11">
        <f t="array" aca="1" ref="Y78" ca="1">_xlfn.STDEV.S(OFFSET(AL78,0,0,$N$1,))*SQRT(252)</f>
        <v>0.21028916045996207</v>
      </c>
      <c r="Z78" s="11">
        <f t="array" aca="1" ref="Z78" ca="1">_xlfn.STDEV.S(OFFSET(AM78,0,0,$N$1,))*SQRT(252)</f>
        <v>0.21546331767267099</v>
      </c>
      <c r="AC78" s="4">
        <f t="shared" si="28"/>
        <v>44988</v>
      </c>
      <c r="AD78">
        <f t="shared" si="29"/>
        <v>5.2298584323271788E-3</v>
      </c>
      <c r="AE78">
        <f t="shared" si="30"/>
        <v>5.2566464867253746E-3</v>
      </c>
      <c r="AF78">
        <f t="shared" si="31"/>
        <v>5.2366956946410022E-3</v>
      </c>
      <c r="AG78">
        <f t="shared" si="32"/>
        <v>5.550179593916813E-3</v>
      </c>
      <c r="AH78">
        <f t="shared" si="33"/>
        <v>3.6537550076401427E-3</v>
      </c>
      <c r="AI78">
        <f t="shared" si="34"/>
        <v>5.7230226178346527E-3</v>
      </c>
      <c r="AJ78">
        <f t="shared" si="35"/>
        <v>4.3223562398313486E-3</v>
      </c>
      <c r="AK78">
        <f t="shared" si="36"/>
        <v>4.4800769976078162E-3</v>
      </c>
      <c r="AL78">
        <f t="shared" si="37"/>
        <v>3.8000638232497256E-3</v>
      </c>
      <c r="AM78">
        <f t="shared" si="38"/>
        <v>2.5329699706731128E-4</v>
      </c>
      <c r="AP78" s="4">
        <v>44988</v>
      </c>
      <c r="AQ78">
        <v>10.924720799999999</v>
      </c>
      <c r="AR78">
        <v>10.989006994234535</v>
      </c>
      <c r="AS78">
        <v>11.093831759398332</v>
      </c>
      <c r="AT78">
        <v>11.236655567044391</v>
      </c>
      <c r="AU78">
        <v>11.370517544254163</v>
      </c>
      <c r="AV78">
        <v>11.546109014177448</v>
      </c>
      <c r="AW78">
        <v>12.206983637991895</v>
      </c>
      <c r="AX78">
        <v>13.014344855700465</v>
      </c>
      <c r="AY78">
        <v>13.911849253892029</v>
      </c>
      <c r="AZ78">
        <v>14.823750434336846</v>
      </c>
    </row>
    <row r="79" spans="16:52" x14ac:dyDescent="0.25">
      <c r="P79" s="4">
        <f t="shared" si="27"/>
        <v>44987</v>
      </c>
      <c r="Q79" s="11">
        <f t="array" aca="1" ref="Q79" ca="1">_xlfn.STDEV.S(OFFSET(AD79,0,0,$N$1,))*SQRT(252)</f>
        <v>0.18893623677630317</v>
      </c>
      <c r="R79" s="11">
        <f t="array" aca="1" ref="R79" ca="1">_xlfn.STDEV.S(OFFSET(AE79,0,0,$N$1,))*SQRT(252)</f>
        <v>0.18780053814957617</v>
      </c>
      <c r="S79" s="11">
        <f t="array" aca="1" ref="S79" ca="1">_xlfn.STDEV.S(OFFSET(AF79,0,0,$N$1,))*SQRT(252)</f>
        <v>0.18757352922412321</v>
      </c>
      <c r="T79" s="11">
        <f t="array" aca="1" ref="T79" ca="1">_xlfn.STDEV.S(OFFSET(AG79,0,0,$N$1,))*SQRT(252)</f>
        <v>0.18731826666742965</v>
      </c>
      <c r="U79" s="11">
        <f t="array" aca="1" ref="U79" ca="1">_xlfn.STDEV.S(OFFSET(AH79,0,0,$N$1,))*SQRT(252)</f>
        <v>0.18763486451225</v>
      </c>
      <c r="V79" s="11">
        <f t="array" aca="1" ref="V79" ca="1">_xlfn.STDEV.S(OFFSET(AI79,0,0,$N$1,))*SQRT(252)</f>
        <v>0.19173655977210191</v>
      </c>
      <c r="W79" s="11">
        <f t="array" aca="1" ref="W79" ca="1">_xlfn.STDEV.S(OFFSET(AJ79,0,0,$N$1,))*SQRT(252)</f>
        <v>0.20044569959750763</v>
      </c>
      <c r="X79" s="11">
        <f t="array" aca="1" ref="X79" ca="1">_xlfn.STDEV.S(OFFSET(AK79,0,0,$N$1,))*SQRT(252)</f>
        <v>0.20864293671402312</v>
      </c>
      <c r="Y79" s="11">
        <f t="array" aca="1" ref="Y79" ca="1">_xlfn.STDEV.S(OFFSET(AL79,0,0,$N$1,))*SQRT(252)</f>
        <v>0.21029053786889049</v>
      </c>
      <c r="Z79" s="11">
        <f t="array" aca="1" ref="Z79" ca="1">_xlfn.STDEV.S(OFFSET(AM79,0,0,$N$1,))*SQRT(252)</f>
        <v>0.21542241558902264</v>
      </c>
      <c r="AC79" s="4">
        <f t="shared" si="28"/>
        <v>44987</v>
      </c>
      <c r="AD79">
        <f t="shared" si="29"/>
        <v>-3.3194092498715871E-3</v>
      </c>
      <c r="AE79">
        <f t="shared" si="30"/>
        <v>-2.2929732509255727E-3</v>
      </c>
      <c r="AF79">
        <f t="shared" si="31"/>
        <v>-2.7708925702220654E-3</v>
      </c>
      <c r="AG79">
        <f t="shared" si="32"/>
        <v>-3.8557676392857233E-3</v>
      </c>
      <c r="AH79">
        <f t="shared" si="33"/>
        <v>-3.8993538278498693E-3</v>
      </c>
      <c r="AI79">
        <f t="shared" si="34"/>
        <v>-3.6249245857396342E-3</v>
      </c>
      <c r="AJ79">
        <f t="shared" si="35"/>
        <v>-3.0448957968113623E-3</v>
      </c>
      <c r="AK79">
        <f t="shared" si="36"/>
        <v>-4.4637076900010276E-3</v>
      </c>
      <c r="AL79">
        <f t="shared" si="37"/>
        <v>-2.4946503116665703E-3</v>
      </c>
      <c r="AM79">
        <f t="shared" si="38"/>
        <v>-2.4725767927416429E-3</v>
      </c>
      <c r="AP79" s="4">
        <v>44987</v>
      </c>
      <c r="AQ79">
        <v>10.8677352</v>
      </c>
      <c r="AR79">
        <v>10.931393229489538</v>
      </c>
      <c r="AS79">
        <v>11.035888586184161</v>
      </c>
      <c r="AT79">
        <v>11.174462860608537</v>
      </c>
      <c r="AU79">
        <v>11.329048264266399</v>
      </c>
      <c r="AV79">
        <v>11.480219095728986</v>
      </c>
      <c r="AW79">
        <v>12.154334572073145</v>
      </c>
      <c r="AX79">
        <v>12.956169999892873</v>
      </c>
      <c r="AY79">
        <v>13.859083658639344</v>
      </c>
      <c r="AZ79">
        <v>14.819996098367641</v>
      </c>
    </row>
    <row r="80" spans="16:52" x14ac:dyDescent="0.25">
      <c r="P80" s="4">
        <f t="shared" si="27"/>
        <v>44986</v>
      </c>
      <c r="Q80" s="11">
        <f t="array" aca="1" ref="Q80" ca="1">_xlfn.STDEV.S(OFFSET(AD80,0,0,$N$1,))*SQRT(252)</f>
        <v>0.18894125492765063</v>
      </c>
      <c r="R80" s="11">
        <f t="array" aca="1" ref="R80" ca="1">_xlfn.STDEV.S(OFFSET(AE80,0,0,$N$1,))*SQRT(252)</f>
        <v>0.18804619892895702</v>
      </c>
      <c r="S80" s="11">
        <f t="array" aca="1" ref="S80" ca="1">_xlfn.STDEV.S(OFFSET(AF80,0,0,$N$1,))*SQRT(252)</f>
        <v>0.18772797351489109</v>
      </c>
      <c r="T80" s="11">
        <f t="array" aca="1" ref="T80" ca="1">_xlfn.STDEV.S(OFFSET(AG80,0,0,$N$1,))*SQRT(252)</f>
        <v>0.18728385439419215</v>
      </c>
      <c r="U80" s="11">
        <f t="array" aca="1" ref="U80" ca="1">_xlfn.STDEV.S(OFFSET(AH80,0,0,$N$1,))*SQRT(252)</f>
        <v>0.1876805884204345</v>
      </c>
      <c r="V80" s="11">
        <f t="array" aca="1" ref="V80" ca="1">_xlfn.STDEV.S(OFFSET(AI80,0,0,$N$1,))*SQRT(252)</f>
        <v>0.19159706106563809</v>
      </c>
      <c r="W80" s="11">
        <f t="array" aca="1" ref="W80" ca="1">_xlfn.STDEV.S(OFFSET(AJ80,0,0,$N$1,))*SQRT(252)</f>
        <v>0.20023882775098797</v>
      </c>
      <c r="X80" s="11">
        <f t="array" aca="1" ref="X80" ca="1">_xlfn.STDEV.S(OFFSET(AK80,0,0,$N$1,))*SQRT(252)</f>
        <v>0.20815834629073968</v>
      </c>
      <c r="Y80" s="11">
        <f t="array" aca="1" ref="Y80" ca="1">_xlfn.STDEV.S(OFFSET(AL80,0,0,$N$1,))*SQRT(252)</f>
        <v>0.21002191740828025</v>
      </c>
      <c r="Z80" s="11">
        <f t="array" aca="1" ref="Z80" ca="1">_xlfn.STDEV.S(OFFSET(AM80,0,0,$N$1,))*SQRT(252)</f>
        <v>0.21516865047765907</v>
      </c>
      <c r="AC80" s="4">
        <f t="shared" si="28"/>
        <v>44986</v>
      </c>
      <c r="AD80">
        <f t="shared" si="29"/>
        <v>1.1456098049766357E-2</v>
      </c>
      <c r="AE80">
        <f t="shared" si="30"/>
        <v>1.1348224305535779E-2</v>
      </c>
      <c r="AF80">
        <f t="shared" si="31"/>
        <v>1.1005483451062774E-2</v>
      </c>
      <c r="AG80">
        <f t="shared" si="32"/>
        <v>1.1500206272114738E-2</v>
      </c>
      <c r="AH80">
        <f t="shared" si="33"/>
        <v>1.1515135109121772E-2</v>
      </c>
      <c r="AI80">
        <f t="shared" si="34"/>
        <v>1.1330947284146879E-2</v>
      </c>
      <c r="AJ80">
        <f t="shared" si="35"/>
        <v>9.578272183122561E-3</v>
      </c>
      <c r="AK80">
        <f t="shared" si="36"/>
        <v>9.1879759088023764E-3</v>
      </c>
      <c r="AL80">
        <f t="shared" si="37"/>
        <v>7.0772214913062516E-3</v>
      </c>
      <c r="AM80">
        <f t="shared" si="38"/>
        <v>5.8659631867110295E-3</v>
      </c>
      <c r="AP80" s="4">
        <v>44986</v>
      </c>
      <c r="AQ80">
        <v>10.9038696</v>
      </c>
      <c r="AR80">
        <v>10.956487380874199</v>
      </c>
      <c r="AS80">
        <v>11.066510252955522</v>
      </c>
      <c r="AT80">
        <v>11.217632164812997</v>
      </c>
      <c r="AU80">
        <v>11.373310472904157</v>
      </c>
      <c r="AV80">
        <v>11.521909540887295</v>
      </c>
      <c r="AW80">
        <v>12.191399655345755</v>
      </c>
      <c r="AX80">
        <v>13.014131821629835</v>
      </c>
      <c r="AY80">
        <v>13.893700386370629</v>
      </c>
      <c r="AZ80">
        <v>14.856685016180466</v>
      </c>
    </row>
    <row r="81" spans="16:52" x14ac:dyDescent="0.25">
      <c r="P81" s="4">
        <f t="shared" si="27"/>
        <v>44985</v>
      </c>
      <c r="Q81" s="11">
        <f t="array" aca="1" ref="Q81" ca="1">_xlfn.STDEV.S(OFFSET(AD81,0,0,$N$1,))*SQRT(252)</f>
        <v>0.18833529572250995</v>
      </c>
      <c r="R81" s="11">
        <f t="array" aca="1" ref="R81" ca="1">_xlfn.STDEV.S(OFFSET(AE81,0,0,$N$1,))*SQRT(252)</f>
        <v>0.18745773036597177</v>
      </c>
      <c r="S81" s="11">
        <f t="array" aca="1" ref="S81" ca="1">_xlfn.STDEV.S(OFFSET(AF81,0,0,$N$1,))*SQRT(252)</f>
        <v>0.18718101763220946</v>
      </c>
      <c r="T81" s="11">
        <f t="array" aca="1" ref="T81" ca="1">_xlfn.STDEV.S(OFFSET(AG81,0,0,$N$1,))*SQRT(252)</f>
        <v>0.18664961341838066</v>
      </c>
      <c r="U81" s="11">
        <f t="array" aca="1" ref="U81" ca="1">_xlfn.STDEV.S(OFFSET(AH81,0,0,$N$1,))*SQRT(252)</f>
        <v>0.18704281163612943</v>
      </c>
      <c r="V81" s="11">
        <f t="array" aca="1" ref="V81" ca="1">_xlfn.STDEV.S(OFFSET(AI81,0,0,$N$1,))*SQRT(252)</f>
        <v>0.19100264100361269</v>
      </c>
      <c r="W81" s="11">
        <f t="array" aca="1" ref="W81" ca="1">_xlfn.STDEV.S(OFFSET(AJ81,0,0,$N$1,))*SQRT(252)</f>
        <v>0.19989358303441992</v>
      </c>
      <c r="X81" s="11">
        <f t="array" aca="1" ref="X81" ca="1">_xlfn.STDEV.S(OFFSET(AK81,0,0,$N$1,))*SQRT(252)</f>
        <v>0.20787746454891812</v>
      </c>
      <c r="Y81" s="11">
        <f t="array" aca="1" ref="Y81" ca="1">_xlfn.STDEV.S(OFFSET(AL81,0,0,$N$1,))*SQRT(252)</f>
        <v>0.21000029222229707</v>
      </c>
      <c r="Z81" s="11">
        <f t="array" aca="1" ref="Z81" ca="1">_xlfn.STDEV.S(OFFSET(AM81,0,0,$N$1,))*SQRT(252)</f>
        <v>0.21534694991598125</v>
      </c>
      <c r="AC81" s="4">
        <f t="shared" si="28"/>
        <v>44985</v>
      </c>
      <c r="AD81">
        <f t="shared" si="29"/>
        <v>6.3575050330691709E-3</v>
      </c>
      <c r="AE81">
        <f t="shared" si="30"/>
        <v>6.1537118120365778E-3</v>
      </c>
      <c r="AF81">
        <f t="shared" si="31"/>
        <v>6.4590370579590594E-3</v>
      </c>
      <c r="AG81">
        <f t="shared" si="32"/>
        <v>6.556756340948983E-3</v>
      </c>
      <c r="AH81">
        <f t="shared" si="33"/>
        <v>6.381756340851032E-3</v>
      </c>
      <c r="AI81">
        <f t="shared" si="34"/>
        <v>6.8462761943779852E-3</v>
      </c>
      <c r="AJ81">
        <f t="shared" si="35"/>
        <v>6.5958582678681352E-3</v>
      </c>
      <c r="AK81">
        <f t="shared" si="36"/>
        <v>6.4468675769702791E-3</v>
      </c>
      <c r="AL81">
        <f t="shared" si="37"/>
        <v>7.0032034253047033E-3</v>
      </c>
      <c r="AM81">
        <f t="shared" si="38"/>
        <v>8.1585710996459858E-3</v>
      </c>
      <c r="AP81" s="4">
        <v>44985</v>
      </c>
      <c r="AQ81">
        <v>10.779666600000001</v>
      </c>
      <c r="AR81">
        <v>10.832853543551012</v>
      </c>
      <c r="AS81">
        <v>10.945385697207277</v>
      </c>
      <c r="AT81">
        <v>11.089366038137385</v>
      </c>
      <c r="AU81">
        <v>11.243096421213878</v>
      </c>
      <c r="AV81">
        <v>11.39209225660692</v>
      </c>
      <c r="AW81">
        <v>12.075184569510496</v>
      </c>
      <c r="AX81">
        <v>12.895105932813259</v>
      </c>
      <c r="AY81">
        <v>13.795718719349727</v>
      </c>
      <c r="AZ81">
        <v>14.769791355470415</v>
      </c>
    </row>
    <row r="82" spans="16:52" x14ac:dyDescent="0.25">
      <c r="P82" s="4">
        <f t="shared" si="27"/>
        <v>44984</v>
      </c>
      <c r="Q82" s="11">
        <f t="array" aca="1" ref="Q82" ca="1">_xlfn.STDEV.S(OFFSET(AD82,0,0,$N$1,))*SQRT(252)</f>
        <v>0.18907177027771219</v>
      </c>
      <c r="R82" s="11">
        <f t="array" aca="1" ref="R82" ca="1">_xlfn.STDEV.S(OFFSET(AE82,0,0,$N$1,))*SQRT(252)</f>
        <v>0.18818004201876029</v>
      </c>
      <c r="S82" s="11">
        <f t="array" aca="1" ref="S82" ca="1">_xlfn.STDEV.S(OFFSET(AF82,0,0,$N$1,))*SQRT(252)</f>
        <v>0.18788458512552725</v>
      </c>
      <c r="T82" s="11">
        <f t="array" aca="1" ref="T82" ca="1">_xlfn.STDEV.S(OFFSET(AG82,0,0,$N$1,))*SQRT(252)</f>
        <v>0.18729664798976076</v>
      </c>
      <c r="U82" s="11">
        <f t="array" aca="1" ref="U82" ca="1">_xlfn.STDEV.S(OFFSET(AH82,0,0,$N$1,))*SQRT(252)</f>
        <v>0.18760511664709906</v>
      </c>
      <c r="V82" s="11">
        <f t="array" aca="1" ref="V82" ca="1">_xlfn.STDEV.S(OFFSET(AI82,0,0,$N$1,))*SQRT(252)</f>
        <v>0.19142358903679077</v>
      </c>
      <c r="W82" s="11">
        <f t="array" aca="1" ref="W82" ca="1">_xlfn.STDEV.S(OFFSET(AJ82,0,0,$N$1,))*SQRT(252)</f>
        <v>0.20035086675285124</v>
      </c>
      <c r="X82" s="11">
        <f t="array" aca="1" ref="X82" ca="1">_xlfn.STDEV.S(OFFSET(AK82,0,0,$N$1,))*SQRT(252)</f>
        <v>0.20858330697207064</v>
      </c>
      <c r="Y82" s="11">
        <f t="array" aca="1" ref="Y82" ca="1">_xlfn.STDEV.S(OFFSET(AL82,0,0,$N$1,))*SQRT(252)</f>
        <v>0.21049512736521978</v>
      </c>
      <c r="Z82" s="11">
        <f t="array" aca="1" ref="Z82" ca="1">_xlfn.STDEV.S(OFFSET(AM82,0,0,$N$1,))*SQRT(252)</f>
        <v>0.21544067895717411</v>
      </c>
      <c r="AC82" s="4">
        <f t="shared" si="28"/>
        <v>44984</v>
      </c>
      <c r="AD82">
        <f t="shared" si="29"/>
        <v>-1.6923752405570768E-2</v>
      </c>
      <c r="AE82">
        <f t="shared" si="30"/>
        <v>-1.6805007578910163E-2</v>
      </c>
      <c r="AF82">
        <f t="shared" si="31"/>
        <v>-1.6790283248360474E-2</v>
      </c>
      <c r="AG82">
        <f t="shared" si="32"/>
        <v>-1.6760529795937583E-2</v>
      </c>
      <c r="AH82">
        <f t="shared" si="33"/>
        <v>-1.6693554573344014E-2</v>
      </c>
      <c r="AI82">
        <f t="shared" si="34"/>
        <v>-1.6417325429600508E-2</v>
      </c>
      <c r="AJ82">
        <f t="shared" si="35"/>
        <v>-1.6445606556573743E-2</v>
      </c>
      <c r="AK82">
        <f t="shared" si="36"/>
        <v>-1.7391335877996433E-2</v>
      </c>
      <c r="AL82">
        <f t="shared" si="37"/>
        <v>-1.7695385770338527E-2</v>
      </c>
      <c r="AM82">
        <f t="shared" si="38"/>
        <v>-1.8170634000747789E-2</v>
      </c>
      <c r="AP82" s="4">
        <v>44984</v>
      </c>
      <c r="AQ82">
        <v>10.7113522</v>
      </c>
      <c r="AR82">
        <v>10.766395974823578</v>
      </c>
      <c r="AS82">
        <v>10.874916870747642</v>
      </c>
      <c r="AT82">
        <v>11.016893618686234</v>
      </c>
      <c r="AU82">
        <v>11.171574180831781</v>
      </c>
      <c r="AV82">
        <v>11.314365220562932</v>
      </c>
      <c r="AW82">
        <v>11.995800454519832</v>
      </c>
      <c r="AX82">
        <v>12.812240291387536</v>
      </c>
      <c r="AY82">
        <v>13.699442010936377</v>
      </c>
      <c r="AZ82">
        <v>14.649781184006663</v>
      </c>
    </row>
    <row r="83" spans="16:52" x14ac:dyDescent="0.25">
      <c r="P83" s="4">
        <f t="shared" si="27"/>
        <v>44979</v>
      </c>
      <c r="Q83" s="11">
        <f t="array" aca="1" ref="Q83" ca="1">_xlfn.STDEV.S(OFFSET(AD83,0,0,$N$1,))*SQRT(252)</f>
        <v>0.18594832440017567</v>
      </c>
      <c r="R83" s="11">
        <f t="array" aca="1" ref="R83" ca="1">_xlfn.STDEV.S(OFFSET(AE83,0,0,$N$1,))*SQRT(252)</f>
        <v>0.18510185337139731</v>
      </c>
      <c r="S83" s="11">
        <f t="array" aca="1" ref="S83" ca="1">_xlfn.STDEV.S(OFFSET(AF83,0,0,$N$1,))*SQRT(252)</f>
        <v>0.18474314709610132</v>
      </c>
      <c r="T83" s="11">
        <f t="array" aca="1" ref="T83" ca="1">_xlfn.STDEV.S(OFFSET(AG83,0,0,$N$1,))*SQRT(252)</f>
        <v>0.18431302730824972</v>
      </c>
      <c r="U83" s="11">
        <f t="array" aca="1" ref="U83" ca="1">_xlfn.STDEV.S(OFFSET(AH83,0,0,$N$1,))*SQRT(252)</f>
        <v>0.18479874444136971</v>
      </c>
      <c r="V83" s="11">
        <f t="array" aca="1" ref="V83" ca="1">_xlfn.STDEV.S(OFFSET(AI83,0,0,$N$1,))*SQRT(252)</f>
        <v>0.18897116204065501</v>
      </c>
      <c r="W83" s="11">
        <f t="array" aca="1" ref="W83" ca="1">_xlfn.STDEV.S(OFFSET(AJ83,0,0,$N$1,))*SQRT(252)</f>
        <v>0.19883355081663404</v>
      </c>
      <c r="X83" s="11">
        <f t="array" aca="1" ref="X83" ca="1">_xlfn.STDEV.S(OFFSET(AK83,0,0,$N$1,))*SQRT(252)</f>
        <v>0.2070997967882959</v>
      </c>
      <c r="Y83" s="11">
        <f t="array" aca="1" ref="Y83" ca="1">_xlfn.STDEV.S(OFFSET(AL83,0,0,$N$1,))*SQRT(252)</f>
        <v>0.2094512398224628</v>
      </c>
      <c r="Z83" s="11">
        <f t="array" aca="1" ref="Z83" ca="1">_xlfn.STDEV.S(OFFSET(AM83,0,0,$N$1,))*SQRT(252)</f>
        <v>0.21502510939635316</v>
      </c>
      <c r="AC83" s="4">
        <f t="shared" si="28"/>
        <v>44979</v>
      </c>
      <c r="AD83">
        <f t="shared" si="29"/>
        <v>3.8251647806782163E-3</v>
      </c>
      <c r="AE83">
        <f t="shared" si="30"/>
        <v>3.9399252068047959E-3</v>
      </c>
      <c r="AF83">
        <f t="shared" si="31"/>
        <v>3.5883458149038468E-3</v>
      </c>
      <c r="AG83">
        <f t="shared" si="32"/>
        <v>3.9452895708546789E-3</v>
      </c>
      <c r="AH83">
        <f t="shared" si="33"/>
        <v>3.9054981054869519E-3</v>
      </c>
      <c r="AI83">
        <f t="shared" si="34"/>
        <v>3.7149954302678179E-3</v>
      </c>
      <c r="AJ83">
        <f t="shared" si="35"/>
        <v>3.9698690138848906E-3</v>
      </c>
      <c r="AK83">
        <f t="shared" si="36"/>
        <v>4.3232238907793263E-3</v>
      </c>
      <c r="AL83">
        <f t="shared" si="37"/>
        <v>3.7732215671626842E-3</v>
      </c>
      <c r="AM83">
        <f t="shared" si="38"/>
        <v>1.7301117289609364E-3</v>
      </c>
      <c r="AP83" s="4">
        <v>44979</v>
      </c>
      <c r="AQ83">
        <v>10.894171099999999</v>
      </c>
      <c r="AR83">
        <v>10.948854152351338</v>
      </c>
      <c r="AS83">
        <v>11.059051314227263</v>
      </c>
      <c r="AT83">
        <v>11.203098681222203</v>
      </c>
      <c r="AU83">
        <v>11.359632780089303</v>
      </c>
      <c r="AV83">
        <v>11.50164998736982</v>
      </c>
      <c r="AW83">
        <v>12.194709778335115</v>
      </c>
      <c r="AX83">
        <v>13.037011132951667</v>
      </c>
      <c r="AY83">
        <v>13.944016459904898</v>
      </c>
      <c r="AZ83">
        <v>14.918410184612437</v>
      </c>
    </row>
    <row r="84" spans="16:52" x14ac:dyDescent="0.25">
      <c r="P84" s="4">
        <f t="shared" si="27"/>
        <v>44978</v>
      </c>
      <c r="Q84" s="11">
        <f t="array" aca="1" ref="Q84" ca="1">_xlfn.STDEV.S(OFFSET(AD84,0,0,$N$1,))*SQRT(252)</f>
        <v>0.18596047425813428</v>
      </c>
      <c r="R84" s="11">
        <f t="array" aca="1" ref="R84" ca="1">_xlfn.STDEV.S(OFFSET(AE84,0,0,$N$1,))*SQRT(252)</f>
        <v>0.18511428023149348</v>
      </c>
      <c r="S84" s="11">
        <f t="array" aca="1" ref="S84" ca="1">_xlfn.STDEV.S(OFFSET(AF84,0,0,$N$1,))*SQRT(252)</f>
        <v>0.1847856215014593</v>
      </c>
      <c r="T84" s="11">
        <f t="array" aca="1" ref="T84" ca="1">_xlfn.STDEV.S(OFFSET(AG84,0,0,$N$1,))*SQRT(252)</f>
        <v>0.18440525523508813</v>
      </c>
      <c r="U84" s="11">
        <f t="array" aca="1" ref="U84" ca="1">_xlfn.STDEV.S(OFFSET(AH84,0,0,$N$1,))*SQRT(252)</f>
        <v>0.1849266569843673</v>
      </c>
      <c r="V84" s="11">
        <f t="array" aca="1" ref="V84" ca="1">_xlfn.STDEV.S(OFFSET(AI84,0,0,$N$1,))*SQRT(252)</f>
        <v>0.18897857856196479</v>
      </c>
      <c r="W84" s="11">
        <f t="array" aca="1" ref="W84" ca="1">_xlfn.STDEV.S(OFFSET(AJ84,0,0,$N$1,))*SQRT(252)</f>
        <v>0.19883236139676122</v>
      </c>
      <c r="X84" s="11">
        <f t="array" aca="1" ref="X84" ca="1">_xlfn.STDEV.S(OFFSET(AK84,0,0,$N$1,))*SQRT(252)</f>
        <v>0.20709600204250736</v>
      </c>
      <c r="Y84" s="11">
        <f t="array" aca="1" ref="Y84" ca="1">_xlfn.STDEV.S(OFFSET(AL84,0,0,$N$1,))*SQRT(252)</f>
        <v>0.20944523701314849</v>
      </c>
      <c r="Z84" s="11">
        <f t="array" aca="1" ref="Z84" ca="1">_xlfn.STDEV.S(OFFSET(AM84,0,0,$N$1,))*SQRT(252)</f>
        <v>0.21504108743614178</v>
      </c>
      <c r="AC84" s="4">
        <f t="shared" si="28"/>
        <v>44978</v>
      </c>
      <c r="AD84">
        <f t="shared" si="29"/>
        <v>-6.375437710908475E-4</v>
      </c>
      <c r="AE84">
        <f t="shared" si="30"/>
        <v>-7.5918915041851235E-4</v>
      </c>
      <c r="AF84">
        <f t="shared" si="31"/>
        <v>-2.9580522352582172E-4</v>
      </c>
      <c r="AG84">
        <f t="shared" si="32"/>
        <v>-4.2568791063814525E-4</v>
      </c>
      <c r="AH84">
        <f t="shared" si="33"/>
        <v>-4.4512231303398935E-4</v>
      </c>
      <c r="AI84">
        <f t="shared" si="34"/>
        <v>-7.8030391299530044E-4</v>
      </c>
      <c r="AJ84">
        <f t="shared" si="35"/>
        <v>-3.1117492952121857E-4</v>
      </c>
      <c r="AK84">
        <f t="shared" si="36"/>
        <v>-2.6112451687132076E-4</v>
      </c>
      <c r="AL84">
        <f t="shared" si="37"/>
        <v>-2.9787381965961003E-4</v>
      </c>
      <c r="AM84">
        <f t="shared" si="38"/>
        <v>-5.1648684421348842E-4</v>
      </c>
      <c r="AP84" s="4">
        <v>44978</v>
      </c>
      <c r="AQ84">
        <v>10.8525787</v>
      </c>
      <c r="AR84">
        <v>10.905801353986018</v>
      </c>
      <c r="AS84">
        <v>11.019438728060983</v>
      </c>
      <c r="AT84">
        <v>11.158986288134692</v>
      </c>
      <c r="AU84">
        <v>11.315354276874189</v>
      </c>
      <c r="AV84">
        <v>11.45900068026762</v>
      </c>
      <c r="AW84">
        <v>12.146394344278749</v>
      </c>
      <c r="AX84">
        <v>12.980770872172268</v>
      </c>
      <c r="AY84">
        <v>13.891501733420007</v>
      </c>
      <c r="AZ84">
        <v>14.892621982842387</v>
      </c>
    </row>
    <row r="85" spans="16:52" x14ac:dyDescent="0.25">
      <c r="P85" s="4">
        <f t="shared" si="27"/>
        <v>44977</v>
      </c>
      <c r="Q85" s="11">
        <f t="array" aca="1" ref="Q85" ca="1">_xlfn.STDEV.S(OFFSET(AD85,0,0,$N$1,))*SQRT(252)</f>
        <v>0.18586737761228866</v>
      </c>
      <c r="R85" s="11">
        <f t="array" aca="1" ref="R85" ca="1">_xlfn.STDEV.S(OFFSET(AE85,0,0,$N$1,))*SQRT(252)</f>
        <v>0.18502229682402882</v>
      </c>
      <c r="S85" s="11">
        <f t="array" aca="1" ref="S85" ca="1">_xlfn.STDEV.S(OFFSET(AF85,0,0,$N$1,))*SQRT(252)</f>
        <v>0.18481894990133393</v>
      </c>
      <c r="T85" s="11">
        <f t="array" aca="1" ref="T85" ca="1">_xlfn.STDEV.S(OFFSET(AG85,0,0,$N$1,))*SQRT(252)</f>
        <v>0.18454425334247446</v>
      </c>
      <c r="U85" s="11">
        <f t="array" aca="1" ref="U85" ca="1">_xlfn.STDEV.S(OFFSET(AH85,0,0,$N$1,))*SQRT(252)</f>
        <v>0.18515841577531178</v>
      </c>
      <c r="V85" s="11">
        <f t="array" aca="1" ref="V85" ca="1">_xlfn.STDEV.S(OFFSET(AI85,0,0,$N$1,))*SQRT(252)</f>
        <v>0.18887139539772274</v>
      </c>
      <c r="W85" s="11">
        <f t="array" aca="1" ref="W85" ca="1">_xlfn.STDEV.S(OFFSET(AJ85,0,0,$N$1,))*SQRT(252)</f>
        <v>0.1987009830929321</v>
      </c>
      <c r="X85" s="11">
        <f t="array" aca="1" ref="X85" ca="1">_xlfn.STDEV.S(OFFSET(AK85,0,0,$N$1,))*SQRT(252)</f>
        <v>0.20698106405277752</v>
      </c>
      <c r="Y85" s="11">
        <f t="array" aca="1" ref="Y85" ca="1">_xlfn.STDEV.S(OFFSET(AL85,0,0,$N$1,))*SQRT(252)</f>
        <v>0.20937183465004197</v>
      </c>
      <c r="Z85" s="11">
        <f t="array" aca="1" ref="Z85" ca="1">_xlfn.STDEV.S(OFFSET(AM85,0,0,$N$1,))*SQRT(252)</f>
        <v>0.21495724277849701</v>
      </c>
      <c r="AC85" s="4">
        <f t="shared" si="28"/>
        <v>44977</v>
      </c>
      <c r="AD85">
        <f t="shared" si="29"/>
        <v>8.4308077833819637E-3</v>
      </c>
      <c r="AE85">
        <f t="shared" si="30"/>
        <v>8.1490462752170385E-3</v>
      </c>
      <c r="AF85">
        <f t="shared" si="31"/>
        <v>7.9263975001163754E-3</v>
      </c>
      <c r="AG85">
        <f t="shared" si="32"/>
        <v>8.1610414011867131E-3</v>
      </c>
      <c r="AH85">
        <f t="shared" si="33"/>
        <v>8.025676538627095E-3</v>
      </c>
      <c r="AI85">
        <f t="shared" si="34"/>
        <v>7.8257865279071272E-3</v>
      </c>
      <c r="AJ85">
        <f t="shared" si="35"/>
        <v>5.8808773579205279E-3</v>
      </c>
      <c r="AK85">
        <f t="shared" si="36"/>
        <v>6.6280390298555768E-3</v>
      </c>
      <c r="AL85">
        <f t="shared" si="37"/>
        <v>8.354509030398867E-3</v>
      </c>
      <c r="AM85">
        <f t="shared" si="38"/>
        <v>1.0943012509768582E-2</v>
      </c>
      <c r="AP85" s="4">
        <v>44977</v>
      </c>
      <c r="AQ85">
        <v>10.859499899999999</v>
      </c>
      <c r="AR85">
        <v>10.914084063724443</v>
      </c>
      <c r="AS85">
        <v>11.022698817749074</v>
      </c>
      <c r="AT85">
        <v>11.163737544897062</v>
      </c>
      <c r="AU85">
        <v>11.320392114686539</v>
      </c>
      <c r="AV85">
        <v>11.467945672789917</v>
      </c>
      <c r="AW85">
        <v>12.15017458581046</v>
      </c>
      <c r="AX85">
        <v>12.984160912286912</v>
      </c>
      <c r="AY85">
        <v>13.895640264451572</v>
      </c>
      <c r="AZ85">
        <v>14.900315812882335</v>
      </c>
    </row>
    <row r="86" spans="16:52" x14ac:dyDescent="0.25">
      <c r="P86" s="4">
        <f t="shared" si="27"/>
        <v>44974</v>
      </c>
      <c r="Q86" s="11">
        <f t="array" aca="1" ref="Q86" ca="1">_xlfn.STDEV.S(OFFSET(AD86,0,0,$N$1,))*SQRT(252)</f>
        <v>0.18604128988135885</v>
      </c>
      <c r="R86" s="11">
        <f t="array" aca="1" ref="R86" ca="1">_xlfn.STDEV.S(OFFSET(AE86,0,0,$N$1,))*SQRT(252)</f>
        <v>0.18516167210745849</v>
      </c>
      <c r="S86" s="11">
        <f t="array" aca="1" ref="S86" ca="1">_xlfn.STDEV.S(OFFSET(AF86,0,0,$N$1,))*SQRT(252)</f>
        <v>0.18504648676252006</v>
      </c>
      <c r="T86" s="11">
        <f t="array" aca="1" ref="T86" ca="1">_xlfn.STDEV.S(OFFSET(AG86,0,0,$N$1,))*SQRT(252)</f>
        <v>0.18497237548805778</v>
      </c>
      <c r="U86" s="11">
        <f t="array" aca="1" ref="U86" ca="1">_xlfn.STDEV.S(OFFSET(AH86,0,0,$N$1,))*SQRT(252)</f>
        <v>0.18569092372806884</v>
      </c>
      <c r="V86" s="11">
        <f t="array" aca="1" ref="V86" ca="1">_xlfn.STDEV.S(OFFSET(AI86,0,0,$N$1,))*SQRT(252)</f>
        <v>0.18886691800566555</v>
      </c>
      <c r="W86" s="11">
        <f t="array" aca="1" ref="W86" ca="1">_xlfn.STDEV.S(OFFSET(AJ86,0,0,$N$1,))*SQRT(252)</f>
        <v>0.19893921098776404</v>
      </c>
      <c r="X86" s="11">
        <f t="array" aca="1" ref="X86" ca="1">_xlfn.STDEV.S(OFFSET(AK86,0,0,$N$1,))*SQRT(252)</f>
        <v>0.20708508845229265</v>
      </c>
      <c r="Y86" s="11">
        <f t="array" aca="1" ref="Y86" ca="1">_xlfn.STDEV.S(OFFSET(AL86,0,0,$N$1,))*SQRT(252)</f>
        <v>0.20927593345147408</v>
      </c>
      <c r="Z86" s="11">
        <f t="array" aca="1" ref="Z86" ca="1">_xlfn.STDEV.S(OFFSET(AM86,0,0,$N$1,))*SQRT(252)</f>
        <v>0.21449642746821651</v>
      </c>
      <c r="AC86" s="4">
        <f t="shared" si="28"/>
        <v>44974</v>
      </c>
      <c r="AD86">
        <f t="shared" si="29"/>
        <v>-1.0814795652994039E-2</v>
      </c>
      <c r="AE86">
        <f t="shared" si="30"/>
        <v>-1.0726285902414024E-2</v>
      </c>
      <c r="AF86">
        <f t="shared" si="31"/>
        <v>-1.0348577073463375E-2</v>
      </c>
      <c r="AG86">
        <f t="shared" si="32"/>
        <v>-1.0216999528558753E-2</v>
      </c>
      <c r="AH86">
        <f t="shared" si="33"/>
        <v>-9.9647704108893898E-3</v>
      </c>
      <c r="AI86">
        <f t="shared" si="34"/>
        <v>-1.0129501494487294E-2</v>
      </c>
      <c r="AJ86">
        <f t="shared" si="35"/>
        <v>-1.1376206934161822E-2</v>
      </c>
      <c r="AK86">
        <f t="shared" si="36"/>
        <v>-8.0308496922132447E-3</v>
      </c>
      <c r="AL86">
        <f t="shared" si="37"/>
        <v>-3.6982589927407922E-3</v>
      </c>
      <c r="AM86">
        <f t="shared" si="38"/>
        <v>-6.28791036894218E-4</v>
      </c>
      <c r="AP86" s="4">
        <v>44974</v>
      </c>
      <c r="AQ86">
        <v>10.7683304</v>
      </c>
      <c r="AR86">
        <v>10.825506090819873</v>
      </c>
      <c r="AS86">
        <v>10.935673878158823</v>
      </c>
      <c r="AT86">
        <v>11.073000578281002</v>
      </c>
      <c r="AU86">
        <v>11.229901917526604</v>
      </c>
      <c r="AV86">
        <v>11.378550229106587</v>
      </c>
      <c r="AW86">
        <v>12.078930593115084</v>
      </c>
      <c r="AX86">
        <v>12.898385960867259</v>
      </c>
      <c r="AY86">
        <v>13.780032607415812</v>
      </c>
      <c r="AZ86">
        <v>14.73815037799997</v>
      </c>
    </row>
    <row r="87" spans="16:52" x14ac:dyDescent="0.25">
      <c r="P87" s="4">
        <f t="shared" si="27"/>
        <v>44973</v>
      </c>
      <c r="Q87" s="11">
        <f t="array" aca="1" ref="Q87" ca="1">_xlfn.STDEV.S(OFFSET(AD87,0,0,$N$1,))*SQRT(252)</f>
        <v>0.18488884435894087</v>
      </c>
      <c r="R87" s="11">
        <f t="array" aca="1" ref="R87" ca="1">_xlfn.STDEV.S(OFFSET(AE87,0,0,$N$1,))*SQRT(252)</f>
        <v>0.18386805910433285</v>
      </c>
      <c r="S87" s="11">
        <f t="array" aca="1" ref="S87" ca="1">_xlfn.STDEV.S(OFFSET(AF87,0,0,$N$1,))*SQRT(252)</f>
        <v>0.18391023415400021</v>
      </c>
      <c r="T87" s="11">
        <f t="array" aca="1" ref="T87" ca="1">_xlfn.STDEV.S(OFFSET(AG87,0,0,$N$1,))*SQRT(252)</f>
        <v>0.18401744476886558</v>
      </c>
      <c r="U87" s="11">
        <f t="array" aca="1" ref="U87" ca="1">_xlfn.STDEV.S(OFFSET(AH87,0,0,$N$1,))*SQRT(252)</f>
        <v>0.18447769715830384</v>
      </c>
      <c r="V87" s="11">
        <f t="array" aca="1" ref="V87" ca="1">_xlfn.STDEV.S(OFFSET(AI87,0,0,$N$1,))*SQRT(252)</f>
        <v>0.18780093125862074</v>
      </c>
      <c r="W87" s="11">
        <f t="array" aca="1" ref="W87" ca="1">_xlfn.STDEV.S(OFFSET(AJ87,0,0,$N$1,))*SQRT(252)</f>
        <v>0.19761303442267045</v>
      </c>
      <c r="X87" s="11">
        <f t="array" aca="1" ref="X87" ca="1">_xlfn.STDEV.S(OFFSET(AK87,0,0,$N$1,))*SQRT(252)</f>
        <v>0.20703458864134294</v>
      </c>
      <c r="Y87" s="11">
        <f t="array" aca="1" ref="Y87" ca="1">_xlfn.STDEV.S(OFFSET(AL87,0,0,$N$1,))*SQRT(252)</f>
        <v>0.2099332799988258</v>
      </c>
      <c r="Z87" s="11">
        <f t="array" aca="1" ref="Z87" ca="1">_xlfn.STDEV.S(OFFSET(AM87,0,0,$N$1,))*SQRT(252)</f>
        <v>0.21570208465785207</v>
      </c>
      <c r="AC87" s="4">
        <f t="shared" si="28"/>
        <v>44973</v>
      </c>
      <c r="AD87">
        <f t="shared" si="29"/>
        <v>1.1979517566777602E-3</v>
      </c>
      <c r="AE87">
        <f t="shared" si="30"/>
        <v>1.3648589603333186E-3</v>
      </c>
      <c r="AF87">
        <f t="shared" si="31"/>
        <v>1.3660038688873767E-3</v>
      </c>
      <c r="AG87">
        <f t="shared" si="32"/>
        <v>6.5700844784026362E-4</v>
      </c>
      <c r="AH87">
        <f t="shared" si="33"/>
        <v>1.1042414525580253E-3</v>
      </c>
      <c r="AI87">
        <f t="shared" si="34"/>
        <v>1.3684361494884394E-3</v>
      </c>
      <c r="AJ87">
        <f t="shared" si="35"/>
        <v>9.1928499322089412E-4</v>
      </c>
      <c r="AK87">
        <f t="shared" si="36"/>
        <v>4.8010995109182123E-4</v>
      </c>
      <c r="AL87">
        <f t="shared" si="37"/>
        <v>-7.3364789893956615E-4</v>
      </c>
      <c r="AM87">
        <f t="shared" si="38"/>
        <v>1.1196749756924006E-4</v>
      </c>
      <c r="AP87" s="4">
        <v>44973</v>
      </c>
      <c r="AQ87">
        <v>10.8854197</v>
      </c>
      <c r="AR87">
        <v>10.942248551395458</v>
      </c>
      <c r="AS87">
        <v>11.049430134624151</v>
      </c>
      <c r="AT87">
        <v>11.186713332369685</v>
      </c>
      <c r="AU87">
        <v>11.342364714249417</v>
      </c>
      <c r="AV87">
        <v>11.494395005036083</v>
      </c>
      <c r="AW87">
        <v>12.217127595504779</v>
      </c>
      <c r="AX87">
        <v>13.002388013253166</v>
      </c>
      <c r="AY87">
        <v>13.831089088780001</v>
      </c>
      <c r="AZ87">
        <v>14.747420509040277</v>
      </c>
    </row>
    <row r="88" spans="16:52" x14ac:dyDescent="0.25">
      <c r="P88" s="4">
        <f t="shared" si="27"/>
        <v>44972</v>
      </c>
      <c r="Q88" s="11">
        <f t="array" aca="1" ref="Q88" ca="1">_xlfn.STDEV.S(OFFSET(AD88,0,0,$N$1,))*SQRT(252)</f>
        <v>0.1850609396709596</v>
      </c>
      <c r="R88" s="11">
        <f t="array" aca="1" ref="R88" ca="1">_xlfn.STDEV.S(OFFSET(AE88,0,0,$N$1,))*SQRT(252)</f>
        <v>0.18404794678769998</v>
      </c>
      <c r="S88" s="11">
        <f t="array" aca="1" ref="S88" ca="1">_xlfn.STDEV.S(OFFSET(AF88,0,0,$N$1,))*SQRT(252)</f>
        <v>0.18411004028175357</v>
      </c>
      <c r="T88" s="11">
        <f t="array" aca="1" ref="T88" ca="1">_xlfn.STDEV.S(OFFSET(AG88,0,0,$N$1,))*SQRT(252)</f>
        <v>0.18417778373479318</v>
      </c>
      <c r="U88" s="11">
        <f t="array" aca="1" ref="U88" ca="1">_xlfn.STDEV.S(OFFSET(AH88,0,0,$N$1,))*SQRT(252)</f>
        <v>0.18476449798461878</v>
      </c>
      <c r="V88" s="11">
        <f t="array" aca="1" ref="V88" ca="1">_xlfn.STDEV.S(OFFSET(AI88,0,0,$N$1,))*SQRT(252)</f>
        <v>0.18805691169567221</v>
      </c>
      <c r="W88" s="11">
        <f t="array" aca="1" ref="W88" ca="1">_xlfn.STDEV.S(OFFSET(AJ88,0,0,$N$1,))*SQRT(252)</f>
        <v>0.19787393745828713</v>
      </c>
      <c r="X88" s="11">
        <f t="array" aca="1" ref="X88" ca="1">_xlfn.STDEV.S(OFFSET(AK88,0,0,$N$1,))*SQRT(252)</f>
        <v>0.20730237867090309</v>
      </c>
      <c r="Y88" s="11">
        <f t="array" aca="1" ref="Y88" ca="1">_xlfn.STDEV.S(OFFSET(AL88,0,0,$N$1,))*SQRT(252)</f>
        <v>0.20998169658004212</v>
      </c>
      <c r="Z88" s="11">
        <f t="array" aca="1" ref="Z88" ca="1">_xlfn.STDEV.S(OFFSET(AM88,0,0,$N$1,))*SQRT(252)</f>
        <v>0.21577401575112201</v>
      </c>
      <c r="AC88" s="4">
        <f t="shared" si="28"/>
        <v>44972</v>
      </c>
      <c r="AD88">
        <f t="shared" si="29"/>
        <v>6.3455827946874051E-3</v>
      </c>
      <c r="AE88">
        <f t="shared" si="30"/>
        <v>6.4677926984419605E-3</v>
      </c>
      <c r="AF88">
        <f t="shared" si="31"/>
        <v>6.2941534671036607E-3</v>
      </c>
      <c r="AG88">
        <f t="shared" si="32"/>
        <v>6.264910183614962E-3</v>
      </c>
      <c r="AH88">
        <f t="shared" si="33"/>
        <v>6.7170919783657284E-3</v>
      </c>
      <c r="AI88">
        <f t="shared" si="34"/>
        <v>6.7950334634420649E-3</v>
      </c>
      <c r="AJ88">
        <f t="shared" si="35"/>
        <v>1.0545803082399713E-2</v>
      </c>
      <c r="AK88">
        <f t="shared" si="36"/>
        <v>9.7668499031167318E-3</v>
      </c>
      <c r="AL88">
        <f t="shared" si="37"/>
        <v>8.0514023987887477E-3</v>
      </c>
      <c r="AM88">
        <f t="shared" si="38"/>
        <v>8.6394256513736174E-3</v>
      </c>
      <c r="AP88" s="4">
        <v>44972</v>
      </c>
      <c r="AQ88">
        <v>10.8723873</v>
      </c>
      <c r="AR88">
        <v>10.927324112607716</v>
      </c>
      <c r="AS88">
        <v>11.034346874552465</v>
      </c>
      <c r="AT88">
        <v>11.179365981106972</v>
      </c>
      <c r="AU88">
        <v>11.329846917568869</v>
      </c>
      <c r="AV88">
        <v>11.478676416789789</v>
      </c>
      <c r="AW88">
        <v>12.205901734119488</v>
      </c>
      <c r="AX88">
        <v>12.996146935701649</v>
      </c>
      <c r="AY88">
        <v>13.8412399613579</v>
      </c>
      <c r="AZ88">
        <v>14.745769369708974</v>
      </c>
    </row>
    <row r="89" spans="16:52" x14ac:dyDescent="0.25">
      <c r="P89" s="4">
        <f t="shared" si="27"/>
        <v>44971</v>
      </c>
      <c r="Q89" s="11">
        <f t="array" aca="1" ref="Q89" ca="1">_xlfn.STDEV.S(OFFSET(AD89,0,0,$N$1,))*SQRT(252)</f>
        <v>0.18586194185300492</v>
      </c>
      <c r="R89" s="11">
        <f t="array" aca="1" ref="R89" ca="1">_xlfn.STDEV.S(OFFSET(AE89,0,0,$N$1,))*SQRT(252)</f>
        <v>0.18481954573748482</v>
      </c>
      <c r="S89" s="11">
        <f t="array" aca="1" ref="S89" ca="1">_xlfn.STDEV.S(OFFSET(AF89,0,0,$N$1,))*SQRT(252)</f>
        <v>0.1848054660620948</v>
      </c>
      <c r="T89" s="11">
        <f t="array" aca="1" ref="T89" ca="1">_xlfn.STDEV.S(OFFSET(AG89,0,0,$N$1,))*SQRT(252)</f>
        <v>0.18478512792527563</v>
      </c>
      <c r="U89" s="11">
        <f t="array" aca="1" ref="U89" ca="1">_xlfn.STDEV.S(OFFSET(AH89,0,0,$N$1,))*SQRT(252)</f>
        <v>0.18526314523844126</v>
      </c>
      <c r="V89" s="11">
        <f t="array" aca="1" ref="V89" ca="1">_xlfn.STDEV.S(OFFSET(AI89,0,0,$N$1,))*SQRT(252)</f>
        <v>0.18862483706429362</v>
      </c>
      <c r="W89" s="11">
        <f t="array" aca="1" ref="W89" ca="1">_xlfn.STDEV.S(OFFSET(AJ89,0,0,$N$1,))*SQRT(252)</f>
        <v>0.19807003151477989</v>
      </c>
      <c r="X89" s="11">
        <f t="array" aca="1" ref="X89" ca="1">_xlfn.STDEV.S(OFFSET(AK89,0,0,$N$1,))*SQRT(252)</f>
        <v>0.20731682750528618</v>
      </c>
      <c r="Y89" s="11">
        <f t="array" aca="1" ref="Y89" ca="1">_xlfn.STDEV.S(OFFSET(AL89,0,0,$N$1,))*SQRT(252)</f>
        <v>0.21000963864649344</v>
      </c>
      <c r="Z89" s="11">
        <f t="array" aca="1" ref="Z89" ca="1">_xlfn.STDEV.S(OFFSET(AM89,0,0,$N$1,))*SQRT(252)</f>
        <v>0.21543863584158554</v>
      </c>
      <c r="AC89" s="4">
        <f t="shared" si="28"/>
        <v>44971</v>
      </c>
      <c r="AD89">
        <f t="shared" si="29"/>
        <v>1.3047411177258397E-4</v>
      </c>
      <c r="AE89">
        <f t="shared" si="30"/>
        <v>-7.3608692734674401E-6</v>
      </c>
      <c r="AF89">
        <f t="shared" si="31"/>
        <v>5.0141814445515075E-4</v>
      </c>
      <c r="AG89">
        <f t="shared" si="32"/>
        <v>4.8298988178799236E-4</v>
      </c>
      <c r="AH89">
        <f t="shared" si="33"/>
        <v>5.6411205303543181E-4</v>
      </c>
      <c r="AI89">
        <f t="shared" si="34"/>
        <v>7.7840577816236736E-4</v>
      </c>
      <c r="AJ89">
        <f t="shared" si="35"/>
        <v>1.2251870671986006E-3</v>
      </c>
      <c r="AK89">
        <f t="shared" si="36"/>
        <v>2.4852999216025493E-3</v>
      </c>
      <c r="AL89">
        <f t="shared" si="37"/>
        <v>2.3269090538786241E-3</v>
      </c>
      <c r="AM89">
        <f t="shared" si="38"/>
        <v>-1.6636128568496488E-3</v>
      </c>
      <c r="AP89" s="4">
        <v>44971</v>
      </c>
      <c r="AQ89">
        <v>10.803614100000001</v>
      </c>
      <c r="AR89">
        <v>10.85687651132147</v>
      </c>
      <c r="AS89">
        <v>10.965113114436106</v>
      </c>
      <c r="AT89">
        <v>11.109547189913794</v>
      </c>
      <c r="AU89">
        <v>11.253998319912444</v>
      </c>
      <c r="AV89">
        <v>11.400942826690478</v>
      </c>
      <c r="AW89">
        <v>12.077857051685868</v>
      </c>
      <c r="AX89">
        <v>12.869833366199135</v>
      </c>
      <c r="AY89">
        <v>13.730245996865538</v>
      </c>
      <c r="AZ89">
        <v>14.618923119918444</v>
      </c>
    </row>
    <row r="90" spans="16:52" x14ac:dyDescent="0.25">
      <c r="P90" s="4">
        <f t="shared" si="27"/>
        <v>44970</v>
      </c>
      <c r="Q90" s="11">
        <f t="array" aca="1" ref="Q90" ca="1">_xlfn.STDEV.S(OFFSET(AD90,0,0,$N$1,))*SQRT(252)</f>
        <v>0.18584082216416845</v>
      </c>
      <c r="R90" s="11">
        <f t="array" aca="1" ref="R90" ca="1">_xlfn.STDEV.S(OFFSET(AE90,0,0,$N$1,))*SQRT(252)</f>
        <v>0.18478239265804869</v>
      </c>
      <c r="S90" s="11">
        <f t="array" aca="1" ref="S90" ca="1">_xlfn.STDEV.S(OFFSET(AF90,0,0,$N$1,))*SQRT(252)</f>
        <v>0.18479400314270242</v>
      </c>
      <c r="T90" s="11">
        <f t="array" aca="1" ref="T90" ca="1">_xlfn.STDEV.S(OFFSET(AG90,0,0,$N$1,))*SQRT(252)</f>
        <v>0.18474203810229722</v>
      </c>
      <c r="U90" s="11">
        <f t="array" aca="1" ref="U90" ca="1">_xlfn.STDEV.S(OFFSET(AH90,0,0,$N$1,))*SQRT(252)</f>
        <v>0.18525330808896809</v>
      </c>
      <c r="V90" s="11">
        <f t="array" aca="1" ref="V90" ca="1">_xlfn.STDEV.S(OFFSET(AI90,0,0,$N$1,))*SQRT(252)</f>
        <v>0.18862293925763912</v>
      </c>
      <c r="W90" s="11">
        <f t="array" aca="1" ref="W90" ca="1">_xlfn.STDEV.S(OFFSET(AJ90,0,0,$N$1,))*SQRT(252)</f>
        <v>0.19812722627564003</v>
      </c>
      <c r="X90" s="11">
        <f t="array" aca="1" ref="X90" ca="1">_xlfn.STDEV.S(OFFSET(AK90,0,0,$N$1,))*SQRT(252)</f>
        <v>0.20737763144021132</v>
      </c>
      <c r="Y90" s="11">
        <f t="array" aca="1" ref="Y90" ca="1">_xlfn.STDEV.S(OFFSET(AL90,0,0,$N$1,))*SQRT(252)</f>
        <v>0.21000732833750621</v>
      </c>
      <c r="Z90" s="11">
        <f t="array" aca="1" ref="Z90" ca="1">_xlfn.STDEV.S(OFFSET(AM90,0,0,$N$1,))*SQRT(252)</f>
        <v>0.21530025596646207</v>
      </c>
      <c r="AC90" s="4">
        <f t="shared" si="28"/>
        <v>44970</v>
      </c>
      <c r="AD90">
        <f t="shared" si="29"/>
        <v>4.8348418894130591E-3</v>
      </c>
      <c r="AE90">
        <f t="shared" si="30"/>
        <v>4.7818127782560498E-3</v>
      </c>
      <c r="AF90">
        <f t="shared" si="31"/>
        <v>4.4976268967427792E-3</v>
      </c>
      <c r="AG90">
        <f t="shared" si="32"/>
        <v>4.9617330917695462E-3</v>
      </c>
      <c r="AH90">
        <f t="shared" si="33"/>
        <v>4.8941545553982339E-3</v>
      </c>
      <c r="AI90">
        <f t="shared" si="34"/>
        <v>4.5641288960636805E-3</v>
      </c>
      <c r="AJ90">
        <f t="shared" si="35"/>
        <v>8.109292627152825E-3</v>
      </c>
      <c r="AK90">
        <f t="shared" si="36"/>
        <v>9.2239322849981906E-3</v>
      </c>
      <c r="AL90">
        <f t="shared" si="37"/>
        <v>1.0354855301846809E-2</v>
      </c>
      <c r="AM90">
        <f t="shared" si="38"/>
        <v>1.2496673291302942E-2</v>
      </c>
      <c r="AP90" s="4">
        <v>44970</v>
      </c>
      <c r="AQ90">
        <v>10.8022046</v>
      </c>
      <c r="AR90">
        <v>10.856956427664315</v>
      </c>
      <c r="AS90">
        <v>10.959616385959388</v>
      </c>
      <c r="AT90">
        <v>11.104182686634507</v>
      </c>
      <c r="AU90">
        <v>11.247651594115906</v>
      </c>
      <c r="AV90">
        <v>11.392071720025955</v>
      </c>
      <c r="AW90">
        <v>12.063068478660782</v>
      </c>
      <c r="AX90">
        <v>12.837887684086988</v>
      </c>
      <c r="AY90">
        <v>13.698334105576759</v>
      </c>
      <c r="AZ90">
        <v>14.643263589319217</v>
      </c>
    </row>
    <row r="91" spans="16:52" x14ac:dyDescent="0.25">
      <c r="P91" s="4">
        <f t="shared" si="27"/>
        <v>44967</v>
      </c>
      <c r="Q91" s="11">
        <f t="array" aca="1" ref="Q91" ca="1">_xlfn.STDEV.S(OFFSET(AD91,0,0,$N$1,))*SQRT(252)</f>
        <v>0.18606891474270704</v>
      </c>
      <c r="R91" s="11">
        <f t="array" aca="1" ref="R91" ca="1">_xlfn.STDEV.S(OFFSET(AE91,0,0,$N$1,))*SQRT(252)</f>
        <v>0.18502596214244491</v>
      </c>
      <c r="S91" s="11">
        <f t="array" aca="1" ref="S91" ca="1">_xlfn.STDEV.S(OFFSET(AF91,0,0,$N$1,))*SQRT(252)</f>
        <v>0.18503455590593765</v>
      </c>
      <c r="T91" s="11">
        <f t="array" aca="1" ref="T91" ca="1">_xlfn.STDEV.S(OFFSET(AG91,0,0,$N$1,))*SQRT(252)</f>
        <v>0.18493540695806476</v>
      </c>
      <c r="U91" s="11">
        <f t="array" aca="1" ref="U91" ca="1">_xlfn.STDEV.S(OFFSET(AH91,0,0,$N$1,))*SQRT(252)</f>
        <v>0.18532783703649197</v>
      </c>
      <c r="V91" s="11">
        <f t="array" aca="1" ref="V91" ca="1">_xlfn.STDEV.S(OFFSET(AI91,0,0,$N$1,))*SQRT(252)</f>
        <v>0.1887889954615066</v>
      </c>
      <c r="W91" s="11">
        <f t="array" aca="1" ref="W91" ca="1">_xlfn.STDEV.S(OFFSET(AJ91,0,0,$N$1,))*SQRT(252)</f>
        <v>0.1980215014024812</v>
      </c>
      <c r="X91" s="11">
        <f t="array" aca="1" ref="X91" ca="1">_xlfn.STDEV.S(OFFSET(AK91,0,0,$N$1,))*SQRT(252)</f>
        <v>0.20727253229328182</v>
      </c>
      <c r="Y91" s="11">
        <f t="array" aca="1" ref="Y91" ca="1">_xlfn.STDEV.S(OFFSET(AL91,0,0,$N$1,))*SQRT(252)</f>
        <v>0.20969759681839484</v>
      </c>
      <c r="Z91" s="11">
        <f t="array" aca="1" ref="Z91" ca="1">_xlfn.STDEV.S(OFFSET(AM91,0,0,$N$1,))*SQRT(252)</f>
        <v>0.21488512550131358</v>
      </c>
      <c r="AC91" s="4">
        <f t="shared" si="28"/>
        <v>44967</v>
      </c>
      <c r="AD91">
        <f t="shared" si="29"/>
        <v>-1.1247145552529597E-3</v>
      </c>
      <c r="AE91">
        <f t="shared" si="30"/>
        <v>-1.2551147201663889E-3</v>
      </c>
      <c r="AF91">
        <f t="shared" si="31"/>
        <v>-1.428111616021258E-3</v>
      </c>
      <c r="AG91">
        <f t="shared" si="32"/>
        <v>-1.2358724961262599E-3</v>
      </c>
      <c r="AH91">
        <f t="shared" si="33"/>
        <v>-1.0050574138757357E-3</v>
      </c>
      <c r="AI91">
        <f t="shared" si="34"/>
        <v>-4.9163200211801983E-3</v>
      </c>
      <c r="AJ91">
        <f t="shared" si="35"/>
        <v>-5.9589042096561996E-3</v>
      </c>
      <c r="AK91">
        <f t="shared" si="36"/>
        <v>-6.9041898275284423E-3</v>
      </c>
      <c r="AL91">
        <f t="shared" si="37"/>
        <v>-1.1811461499521558E-2</v>
      </c>
      <c r="AM91">
        <f t="shared" si="38"/>
        <v>-1.6256325481251534E-2</v>
      </c>
      <c r="AP91" s="4">
        <v>44967</v>
      </c>
      <c r="AQ91">
        <v>10.7501037</v>
      </c>
      <c r="AR91">
        <v>10.805164423208376</v>
      </c>
      <c r="AS91">
        <v>10.91043480363404</v>
      </c>
      <c r="AT91">
        <v>11.049223155955291</v>
      </c>
      <c r="AU91">
        <v>11.192738335426862</v>
      </c>
      <c r="AV91">
        <v>11.340195311664038</v>
      </c>
      <c r="AW91">
        <v>11.965641093879057</v>
      </c>
      <c r="AX91">
        <v>12.720016331808244</v>
      </c>
      <c r="AY91">
        <v>13.557221698189771</v>
      </c>
      <c r="AZ91">
        <v>14.461410156410928</v>
      </c>
    </row>
    <row r="92" spans="16:52" x14ac:dyDescent="0.25">
      <c r="P92" s="4">
        <f t="shared" si="27"/>
        <v>44966</v>
      </c>
      <c r="Q92" s="11">
        <f t="array" aca="1" ref="Q92" ca="1">_xlfn.STDEV.S(OFFSET(AD92,0,0,$N$1,))*SQRT(252)</f>
        <v>0.18583561874765825</v>
      </c>
      <c r="R92" s="11">
        <f t="array" aca="1" ref="R92" ca="1">_xlfn.STDEV.S(OFFSET(AE92,0,0,$N$1,))*SQRT(252)</f>
        <v>0.18478038237549882</v>
      </c>
      <c r="S92" s="11">
        <f t="array" aca="1" ref="S92" ca="1">_xlfn.STDEV.S(OFFSET(AF92,0,0,$N$1,))*SQRT(252)</f>
        <v>0.18477129502917977</v>
      </c>
      <c r="T92" s="11">
        <f t="array" aca="1" ref="T92" ca="1">_xlfn.STDEV.S(OFFSET(AG92,0,0,$N$1,))*SQRT(252)</f>
        <v>0.18478512948830142</v>
      </c>
      <c r="U92" s="11">
        <f t="array" aca="1" ref="U92" ca="1">_xlfn.STDEV.S(OFFSET(AH92,0,0,$N$1,))*SQRT(252)</f>
        <v>0.18534120239036286</v>
      </c>
      <c r="V92" s="11">
        <f t="array" aca="1" ref="V92" ca="1">_xlfn.STDEV.S(OFFSET(AI92,0,0,$N$1,))*SQRT(252)</f>
        <v>0.18806484933979559</v>
      </c>
      <c r="W92" s="11">
        <f t="array" aca="1" ref="W92" ca="1">_xlfn.STDEV.S(OFFSET(AJ92,0,0,$N$1,))*SQRT(252)</f>
        <v>0.19716669439512022</v>
      </c>
      <c r="X92" s="11">
        <f t="array" aca="1" ref="X92" ca="1">_xlfn.STDEV.S(OFFSET(AK92,0,0,$N$1,))*SQRT(252)</f>
        <v>0.20632972585638595</v>
      </c>
      <c r="Y92" s="11">
        <f t="array" aca="1" ref="Y92" ca="1">_xlfn.STDEV.S(OFFSET(AL92,0,0,$N$1,))*SQRT(252)</f>
        <v>0.20784837973647174</v>
      </c>
      <c r="Z92" s="11">
        <f t="array" aca="1" ref="Z92" ca="1">_xlfn.STDEV.S(OFFSET(AM92,0,0,$N$1,))*SQRT(252)</f>
        <v>0.21188236414891437</v>
      </c>
      <c r="AC92" s="4">
        <f t="shared" si="28"/>
        <v>44966</v>
      </c>
      <c r="AD92">
        <f t="shared" si="29"/>
        <v>9.0688630688485986E-3</v>
      </c>
      <c r="AE92">
        <f t="shared" si="30"/>
        <v>9.3579084328594964E-3</v>
      </c>
      <c r="AF92">
        <f t="shared" si="31"/>
        <v>9.5020852403225452E-3</v>
      </c>
      <c r="AG92">
        <f t="shared" si="32"/>
        <v>9.6904403066701544E-3</v>
      </c>
      <c r="AH92">
        <f t="shared" si="33"/>
        <v>9.4664184955177959E-3</v>
      </c>
      <c r="AI92">
        <f t="shared" si="34"/>
        <v>9.951589654923149E-3</v>
      </c>
      <c r="AJ92">
        <f t="shared" si="35"/>
        <v>1.0744924159256323E-2</v>
      </c>
      <c r="AK92">
        <f t="shared" si="36"/>
        <v>9.4495986753208167E-3</v>
      </c>
      <c r="AL92">
        <f t="shared" si="37"/>
        <v>1.1014518009710313E-2</v>
      </c>
      <c r="AM92">
        <f t="shared" si="38"/>
        <v>1.0862449644013247E-2</v>
      </c>
      <c r="AP92" s="4">
        <v>44966</v>
      </c>
      <c r="AQ92">
        <v>10.762201299999999</v>
      </c>
      <c r="AR92">
        <v>10.818734658449319</v>
      </c>
      <c r="AS92">
        <v>10.9260272535423</v>
      </c>
      <c r="AT92">
        <v>11.062887028620345</v>
      </c>
      <c r="AU92">
        <v>11.203993335085451</v>
      </c>
      <c r="AV92">
        <v>11.39608461319364</v>
      </c>
      <c r="AW92">
        <v>12.037156066785267</v>
      </c>
      <c r="AX92">
        <v>12.80814160592136</v>
      </c>
      <c r="AY92">
        <v>13.718301722879877</v>
      </c>
      <c r="AZ92">
        <v>14.698420788312289</v>
      </c>
    </row>
    <row r="93" spans="16:52" x14ac:dyDescent="0.25">
      <c r="P93" s="4">
        <f t="shared" si="27"/>
        <v>44965</v>
      </c>
      <c r="Q93" s="11">
        <f t="array" aca="1" ref="Q93" ca="1">_xlfn.STDEV.S(OFFSET(AD93,0,0,$N$1,))*SQRT(252)</f>
        <v>0.18562325539519514</v>
      </c>
      <c r="R93" s="11">
        <f t="array" aca="1" ref="R93" ca="1">_xlfn.STDEV.S(OFFSET(AE93,0,0,$N$1,))*SQRT(252)</f>
        <v>0.18451941128855007</v>
      </c>
      <c r="S93" s="11">
        <f t="array" aca="1" ref="S93" ca="1">_xlfn.STDEV.S(OFFSET(AF93,0,0,$N$1,))*SQRT(252)</f>
        <v>0.18449644319633413</v>
      </c>
      <c r="T93" s="11">
        <f t="array" aca="1" ref="T93" ca="1">_xlfn.STDEV.S(OFFSET(AG93,0,0,$N$1,))*SQRT(252)</f>
        <v>0.18447803893944628</v>
      </c>
      <c r="U93" s="11">
        <f t="array" aca="1" ref="U93" ca="1">_xlfn.STDEV.S(OFFSET(AH93,0,0,$N$1,))*SQRT(252)</f>
        <v>0.18506013320814821</v>
      </c>
      <c r="V93" s="11">
        <f t="array" aca="1" ref="V93" ca="1">_xlfn.STDEV.S(OFFSET(AI93,0,0,$N$1,))*SQRT(252)</f>
        <v>0.18775187394306564</v>
      </c>
      <c r="W93" s="11">
        <f t="array" aca="1" ref="W93" ca="1">_xlfn.STDEV.S(OFFSET(AJ93,0,0,$N$1,))*SQRT(252)</f>
        <v>0.19669950272020162</v>
      </c>
      <c r="X93" s="11">
        <f t="array" aca="1" ref="X93" ca="1">_xlfn.STDEV.S(OFFSET(AK93,0,0,$N$1,))*SQRT(252)</f>
        <v>0.20599039825736309</v>
      </c>
      <c r="Y93" s="11">
        <f t="array" aca="1" ref="Y93" ca="1">_xlfn.STDEV.S(OFFSET(AL93,0,0,$N$1,))*SQRT(252)</f>
        <v>0.20733655453989336</v>
      </c>
      <c r="Z93" s="11">
        <f t="array" aca="1" ref="Z93" ca="1">_xlfn.STDEV.S(OFFSET(AM93,0,0,$N$1,))*SQRT(252)</f>
        <v>0.21165077238960198</v>
      </c>
      <c r="AC93" s="4">
        <f t="shared" si="28"/>
        <v>44965</v>
      </c>
      <c r="AD93">
        <f t="shared" si="29"/>
        <v>2.0296520780083534E-2</v>
      </c>
      <c r="AE93">
        <f t="shared" si="30"/>
        <v>2.0342509819798692E-2</v>
      </c>
      <c r="AF93">
        <f t="shared" si="31"/>
        <v>2.0148895953417265E-2</v>
      </c>
      <c r="AG93">
        <f t="shared" si="32"/>
        <v>2.0657228017955571E-2</v>
      </c>
      <c r="AH93">
        <f t="shared" si="33"/>
        <v>2.092951465890279E-2</v>
      </c>
      <c r="AI93">
        <f t="shared" si="34"/>
        <v>2.0106072105400982E-2</v>
      </c>
      <c r="AJ93">
        <f t="shared" si="35"/>
        <v>2.1568834625312887E-2</v>
      </c>
      <c r="AK93">
        <f t="shared" si="36"/>
        <v>2.3366734831661001E-2</v>
      </c>
      <c r="AL93">
        <f t="shared" si="37"/>
        <v>2.2114836482222136E-2</v>
      </c>
      <c r="AM93">
        <f t="shared" si="38"/>
        <v>2.409940586767903E-2</v>
      </c>
      <c r="AP93" s="4">
        <v>44965</v>
      </c>
      <c r="AQ93">
        <v>10.6650416</v>
      </c>
      <c r="AR93">
        <v>10.717966156723032</v>
      </c>
      <c r="AS93">
        <v>10.822698906079022</v>
      </c>
      <c r="AT93">
        <v>10.95620053665272</v>
      </c>
      <c r="AU93">
        <v>11.098432077181259</v>
      </c>
      <c r="AV93">
        <v>11.283237888902333</v>
      </c>
      <c r="AW93">
        <v>11.908510120935523</v>
      </c>
      <c r="AX93">
        <v>12.687679861920758</v>
      </c>
      <c r="AY93">
        <v>13.568030344130015</v>
      </c>
      <c r="AZ93">
        <v>14.539623955357532</v>
      </c>
    </row>
    <row r="94" spans="16:52" x14ac:dyDescent="0.25">
      <c r="P94" s="4">
        <f t="shared" si="27"/>
        <v>44964</v>
      </c>
      <c r="Q94" s="11">
        <f t="array" aca="1" ref="Q94" ca="1">_xlfn.STDEV.S(OFFSET(AD94,0,0,$N$1,))*SQRT(252)</f>
        <v>0.18331034564399187</v>
      </c>
      <c r="R94" s="11">
        <f t="array" aca="1" ref="R94" ca="1">_xlfn.STDEV.S(OFFSET(AE94,0,0,$N$1,))*SQRT(252)</f>
        <v>0.18226489564370996</v>
      </c>
      <c r="S94" s="11">
        <f t="array" aca="1" ref="S94" ca="1">_xlfn.STDEV.S(OFFSET(AF94,0,0,$N$1,))*SQRT(252)</f>
        <v>0.18232623966236866</v>
      </c>
      <c r="T94" s="11">
        <f t="array" aca="1" ref="T94" ca="1">_xlfn.STDEV.S(OFFSET(AG94,0,0,$N$1,))*SQRT(252)</f>
        <v>0.1821525569324291</v>
      </c>
      <c r="U94" s="11">
        <f t="array" aca="1" ref="U94" ca="1">_xlfn.STDEV.S(OFFSET(AH94,0,0,$N$1,))*SQRT(252)</f>
        <v>0.18261019585267391</v>
      </c>
      <c r="V94" s="11">
        <f t="array" aca="1" ref="V94" ca="1">_xlfn.STDEV.S(OFFSET(AI94,0,0,$N$1,))*SQRT(252)</f>
        <v>0.18544634703809665</v>
      </c>
      <c r="W94" s="11">
        <f t="array" aca="1" ref="W94" ca="1">_xlfn.STDEV.S(OFFSET(AJ94,0,0,$N$1,))*SQRT(252)</f>
        <v>0.19410910358084621</v>
      </c>
      <c r="X94" s="11">
        <f t="array" aca="1" ref="X94" ca="1">_xlfn.STDEV.S(OFFSET(AK94,0,0,$N$1,))*SQRT(252)</f>
        <v>0.20236113930624428</v>
      </c>
      <c r="Y94" s="11">
        <f t="array" aca="1" ref="Y94" ca="1">_xlfn.STDEV.S(OFFSET(AL94,0,0,$N$1,))*SQRT(252)</f>
        <v>0.20377877772587746</v>
      </c>
      <c r="Z94" s="11">
        <f t="array" aca="1" ref="Z94" ca="1">_xlfn.STDEV.S(OFFSET(AM94,0,0,$N$1,))*SQRT(252)</f>
        <v>0.20746150043827022</v>
      </c>
      <c r="AC94" s="4">
        <f t="shared" si="28"/>
        <v>44964</v>
      </c>
      <c r="AD94">
        <f t="shared" si="29"/>
        <v>3.4896080629414675E-3</v>
      </c>
      <c r="AE94">
        <f t="shared" si="30"/>
        <v>3.3667454732432141E-3</v>
      </c>
      <c r="AF94">
        <f t="shared" si="31"/>
        <v>4.4078629538857423E-3</v>
      </c>
      <c r="AG94">
        <f t="shared" si="32"/>
        <v>3.8502088293754966E-3</v>
      </c>
      <c r="AH94">
        <f t="shared" si="33"/>
        <v>4.055444411826801E-3</v>
      </c>
      <c r="AI94">
        <f t="shared" si="34"/>
        <v>3.4949319755059609E-3</v>
      </c>
      <c r="AJ94">
        <f t="shared" si="35"/>
        <v>3.2358141962118949E-3</v>
      </c>
      <c r="AK94">
        <f t="shared" si="36"/>
        <v>3.2632915707756938E-3</v>
      </c>
      <c r="AL94">
        <f t="shared" si="37"/>
        <v>2.3010034904619543E-3</v>
      </c>
      <c r="AM94">
        <f t="shared" si="38"/>
        <v>5.2384433771945048E-4</v>
      </c>
      <c r="AP94" s="4">
        <v>44964</v>
      </c>
      <c r="AQ94">
        <v>10.450760300000001</v>
      </c>
      <c r="AR94">
        <v>10.502138505710626</v>
      </c>
      <c r="AS94">
        <v>10.606815679821349</v>
      </c>
      <c r="AT94">
        <v>10.732197411289764</v>
      </c>
      <c r="AU94">
        <v>10.86856121420846</v>
      </c>
      <c r="AV94">
        <v>11.058641733680814</v>
      </c>
      <c r="AW94">
        <v>11.654407633705446</v>
      </c>
      <c r="AX94">
        <v>12.394647152736368</v>
      </c>
      <c r="AY94">
        <v>13.271269079657731</v>
      </c>
      <c r="AZ94">
        <v>14.193416113896564</v>
      </c>
    </row>
    <row r="95" spans="16:52" x14ac:dyDescent="0.25">
      <c r="P95" s="4">
        <f t="shared" si="27"/>
        <v>44963</v>
      </c>
      <c r="Q95" s="11">
        <f t="array" aca="1" ref="Q95" ca="1">_xlfn.STDEV.S(OFFSET(AD95,0,0,$N$1,))*SQRT(252)</f>
        <v>0.18440233217879184</v>
      </c>
      <c r="R95" s="11">
        <f t="array" aca="1" ref="R95" ca="1">_xlfn.STDEV.S(OFFSET(AE95,0,0,$N$1,))*SQRT(252)</f>
        <v>0.18338142642100455</v>
      </c>
      <c r="S95" s="11">
        <f t="array" aca="1" ref="S95" ca="1">_xlfn.STDEV.S(OFFSET(AF95,0,0,$N$1,))*SQRT(252)</f>
        <v>0.18336653492971466</v>
      </c>
      <c r="T95" s="11">
        <f t="array" aca="1" ref="T95" ca="1">_xlfn.STDEV.S(OFFSET(AG95,0,0,$N$1,))*SQRT(252)</f>
        <v>0.18308972970766352</v>
      </c>
      <c r="U95" s="11">
        <f t="array" aca="1" ref="U95" ca="1">_xlfn.STDEV.S(OFFSET(AH95,0,0,$N$1,))*SQRT(252)</f>
        <v>0.18361013197595327</v>
      </c>
      <c r="V95" s="11">
        <f t="array" aca="1" ref="V95" ca="1">_xlfn.STDEV.S(OFFSET(AI95,0,0,$N$1,))*SQRT(252)</f>
        <v>0.18638268892179261</v>
      </c>
      <c r="W95" s="11">
        <f t="array" aca="1" ref="W95" ca="1">_xlfn.STDEV.S(OFFSET(AJ95,0,0,$N$1,))*SQRT(252)</f>
        <v>0.19465500197705354</v>
      </c>
      <c r="X95" s="11">
        <f t="array" aca="1" ref="X95" ca="1">_xlfn.STDEV.S(OFFSET(AK95,0,0,$N$1,))*SQRT(252)</f>
        <v>0.20269836835821092</v>
      </c>
      <c r="Y95" s="11">
        <f t="array" aca="1" ref="Y95" ca="1">_xlfn.STDEV.S(OFFSET(AL95,0,0,$N$1,))*SQRT(252)</f>
        <v>0.20396516775710333</v>
      </c>
      <c r="Z95" s="11">
        <f t="array" aca="1" ref="Z95" ca="1">_xlfn.STDEV.S(OFFSET(AM95,0,0,$N$1,))*SQRT(252)</f>
        <v>0.20762698880945185</v>
      </c>
      <c r="AC95" s="4">
        <f t="shared" si="28"/>
        <v>44963</v>
      </c>
      <c r="AD95">
        <f t="shared" si="29"/>
        <v>9.7727336541417664E-4</v>
      </c>
      <c r="AE95">
        <f t="shared" si="30"/>
        <v>8.5593426288994693E-4</v>
      </c>
      <c r="AF95">
        <f t="shared" si="31"/>
        <v>6.6750314573044286E-4</v>
      </c>
      <c r="AG95">
        <f t="shared" si="32"/>
        <v>9.740324531529055E-4</v>
      </c>
      <c r="AH95">
        <f t="shared" si="33"/>
        <v>1.1205317947342224E-3</v>
      </c>
      <c r="AI95">
        <f t="shared" si="34"/>
        <v>1.2085768648617274E-3</v>
      </c>
      <c r="AJ95">
        <f t="shared" si="35"/>
        <v>1.9372998312532019E-3</v>
      </c>
      <c r="AK95">
        <f t="shared" si="36"/>
        <v>2.0813106058665287E-3</v>
      </c>
      <c r="AL95">
        <f t="shared" si="37"/>
        <v>2.067256515905537E-3</v>
      </c>
      <c r="AM95">
        <f t="shared" si="38"/>
        <v>1.0878946996961791E-3</v>
      </c>
      <c r="AP95" s="4">
        <v>44963</v>
      </c>
      <c r="AQ95">
        <v>10.4143548</v>
      </c>
      <c r="AR95">
        <v>10.466839932435409</v>
      </c>
      <c r="AS95">
        <v>10.560165179964635</v>
      </c>
      <c r="AT95">
        <v>10.69095565569166</v>
      </c>
      <c r="AU95">
        <v>10.824573623269915</v>
      </c>
      <c r="AV95">
        <v>11.020059992631881</v>
      </c>
      <c r="AW95">
        <v>11.616757083979159</v>
      </c>
      <c r="AX95">
        <v>12.354265729175051</v>
      </c>
      <c r="AY95">
        <v>13.240766949394772</v>
      </c>
      <c r="AZ95">
        <v>14.185982920320566</v>
      </c>
    </row>
    <row r="96" spans="16:52" x14ac:dyDescent="0.25">
      <c r="P96" s="4">
        <f t="shared" si="27"/>
        <v>44960</v>
      </c>
      <c r="Q96" s="11">
        <f t="array" aca="1" ref="Q96" ca="1">_xlfn.STDEV.S(OFFSET(AD96,0,0,$N$1,))*SQRT(252)</f>
        <v>0.18486490823340032</v>
      </c>
      <c r="R96" s="11">
        <f t="array" aca="1" ref="R96" ca="1">_xlfn.STDEV.S(OFFSET(AE96,0,0,$N$1,))*SQRT(252)</f>
        <v>0.18374848678982483</v>
      </c>
      <c r="S96" s="11">
        <f t="array" aca="1" ref="S96" ca="1">_xlfn.STDEV.S(OFFSET(AF96,0,0,$N$1,))*SQRT(252)</f>
        <v>0.18374618229904804</v>
      </c>
      <c r="T96" s="11">
        <f t="array" aca="1" ref="T96" ca="1">_xlfn.STDEV.S(OFFSET(AG96,0,0,$N$1,))*SQRT(252)</f>
        <v>0.18343787238855921</v>
      </c>
      <c r="U96" s="11">
        <f t="array" aca="1" ref="U96" ca="1">_xlfn.STDEV.S(OFFSET(AH96,0,0,$N$1,))*SQRT(252)</f>
        <v>0.18395869150777702</v>
      </c>
      <c r="V96" s="11">
        <f t="array" aca="1" ref="V96" ca="1">_xlfn.STDEV.S(OFFSET(AI96,0,0,$N$1,))*SQRT(252)</f>
        <v>0.18663430927110516</v>
      </c>
      <c r="W96" s="11">
        <f t="array" aca="1" ref="W96" ca="1">_xlfn.STDEV.S(OFFSET(AJ96,0,0,$N$1,))*SQRT(252)</f>
        <v>0.19475372092428</v>
      </c>
      <c r="X96" s="11">
        <f t="array" aca="1" ref="X96" ca="1">_xlfn.STDEV.S(OFFSET(AK96,0,0,$N$1,))*SQRT(252)</f>
        <v>0.20272678422478047</v>
      </c>
      <c r="Y96" s="11">
        <f t="array" aca="1" ref="Y96" ca="1">_xlfn.STDEV.S(OFFSET(AL96,0,0,$N$1,))*SQRT(252)</f>
        <v>0.20396418351194356</v>
      </c>
      <c r="Z96" s="11">
        <f t="array" aca="1" ref="Z96" ca="1">_xlfn.STDEV.S(OFFSET(AM96,0,0,$N$1,))*SQRT(252)</f>
        <v>0.20773431736107775</v>
      </c>
      <c r="AC96" s="4">
        <f t="shared" si="28"/>
        <v>44960</v>
      </c>
      <c r="AD96">
        <f t="shared" si="29"/>
        <v>-4.8094676659801499E-3</v>
      </c>
      <c r="AE96">
        <f t="shared" si="30"/>
        <v>-4.3919965203947477E-3</v>
      </c>
      <c r="AF96">
        <f t="shared" si="31"/>
        <v>-3.8734186279917883E-3</v>
      </c>
      <c r="AG96">
        <f t="shared" si="32"/>
        <v>-3.6940098228493271E-3</v>
      </c>
      <c r="AH96">
        <f t="shared" si="33"/>
        <v>-3.5778967272170484E-3</v>
      </c>
      <c r="AI96">
        <f t="shared" si="34"/>
        <v>-9.4684234688037407E-3</v>
      </c>
      <c r="AJ96">
        <f t="shared" si="35"/>
        <v>-1.5673675197927957E-2</v>
      </c>
      <c r="AK96">
        <f t="shared" si="36"/>
        <v>-1.9365972278630177E-2</v>
      </c>
      <c r="AL96">
        <f t="shared" si="37"/>
        <v>-2.2592794577222464E-2</v>
      </c>
      <c r="AM96">
        <f t="shared" si="38"/>
        <v>-2.6935208993414256E-2</v>
      </c>
      <c r="AP96" s="4">
        <v>44960</v>
      </c>
      <c r="AQ96">
        <v>10.4041821</v>
      </c>
      <c r="AR96">
        <v>10.457884838545622</v>
      </c>
      <c r="AS96">
        <v>10.55311858856018</v>
      </c>
      <c r="AT96">
        <v>10.680547387746072</v>
      </c>
      <c r="AU96">
        <v>10.812451137444405</v>
      </c>
      <c r="AV96">
        <v>11.006749448103665</v>
      </c>
      <c r="AW96">
        <v>11.594273727973469</v>
      </c>
      <c r="AX96">
        <v>12.328579404767382</v>
      </c>
      <c r="AY96">
        <v>13.213423160693649</v>
      </c>
      <c r="AZ96">
        <v>14.170558456309147</v>
      </c>
    </row>
    <row r="97" spans="16:52" x14ac:dyDescent="0.25">
      <c r="P97" s="4">
        <f t="shared" si="27"/>
        <v>44959</v>
      </c>
      <c r="Q97" s="11">
        <f t="array" aca="1" ref="Q97" ca="1">_xlfn.STDEV.S(OFFSET(AD97,0,0,$N$1,))*SQRT(252)</f>
        <v>0.18490412052201061</v>
      </c>
      <c r="R97" s="11">
        <f t="array" aca="1" ref="R97" ca="1">_xlfn.STDEV.S(OFFSET(AE97,0,0,$N$1,))*SQRT(252)</f>
        <v>0.1838132718836091</v>
      </c>
      <c r="S97" s="11">
        <f t="array" aca="1" ref="S97" ca="1">_xlfn.STDEV.S(OFFSET(AF97,0,0,$N$1,))*SQRT(252)</f>
        <v>0.18385959086816003</v>
      </c>
      <c r="T97" s="11">
        <f t="array" aca="1" ref="T97" ca="1">_xlfn.STDEV.S(OFFSET(AG97,0,0,$N$1,))*SQRT(252)</f>
        <v>0.1835849158204573</v>
      </c>
      <c r="U97" s="11">
        <f t="array" aca="1" ref="U97" ca="1">_xlfn.STDEV.S(OFFSET(AH97,0,0,$N$1,))*SQRT(252)</f>
        <v>0.1839203167208803</v>
      </c>
      <c r="V97" s="11">
        <f t="array" aca="1" ref="V97" ca="1">_xlfn.STDEV.S(OFFSET(AI97,0,0,$N$1,))*SQRT(252)</f>
        <v>0.1857419489886086</v>
      </c>
      <c r="W97" s="11">
        <f t="array" aca="1" ref="W97" ca="1">_xlfn.STDEV.S(OFFSET(AJ97,0,0,$N$1,))*SQRT(252)</f>
        <v>0.19219537343017298</v>
      </c>
      <c r="X97" s="11">
        <f t="array" aca="1" ref="X97" ca="1">_xlfn.STDEV.S(OFFSET(AK97,0,0,$N$1,))*SQRT(252)</f>
        <v>0.19940400026437344</v>
      </c>
      <c r="Y97" s="11">
        <f t="array" aca="1" ref="Y97" ca="1">_xlfn.STDEV.S(OFFSET(AL97,0,0,$N$1,))*SQRT(252)</f>
        <v>0.19934951877109744</v>
      </c>
      <c r="Z97" s="11">
        <f t="array" aca="1" ref="Z97" ca="1">_xlfn.STDEV.S(OFFSET(AM97,0,0,$N$1,))*SQRT(252)</f>
        <v>0.20136132786141447</v>
      </c>
      <c r="AC97" s="4">
        <f t="shared" si="28"/>
        <v>44959</v>
      </c>
      <c r="AD97">
        <f t="shared" si="29"/>
        <v>5.8188115891773164E-3</v>
      </c>
      <c r="AE97">
        <f t="shared" si="30"/>
        <v>6.1383775958362341E-3</v>
      </c>
      <c r="AF97">
        <f t="shared" si="31"/>
        <v>6.4787097399916713E-3</v>
      </c>
      <c r="AG97">
        <f t="shared" si="32"/>
        <v>6.5788136027144272E-3</v>
      </c>
      <c r="AH97">
        <f t="shared" si="33"/>
        <v>6.1721038610842065E-3</v>
      </c>
      <c r="AI97">
        <f t="shared" si="34"/>
        <v>6.0946320004106984E-3</v>
      </c>
      <c r="AJ97">
        <f t="shared" si="35"/>
        <v>6.7424517282698767E-3</v>
      </c>
      <c r="AK97">
        <f t="shared" si="36"/>
        <v>5.4800184934803726E-3</v>
      </c>
      <c r="AL97">
        <f t="shared" si="37"/>
        <v>4.146565056805108E-3</v>
      </c>
      <c r="AM97">
        <f t="shared" si="38"/>
        <v>2.4332993273964189E-3</v>
      </c>
      <c r="AP97" s="4">
        <v>44959</v>
      </c>
      <c r="AQ97">
        <v>10.4543412</v>
      </c>
      <c r="AR97">
        <v>10.503916844577343</v>
      </c>
      <c r="AS97">
        <v>10.594074503179433</v>
      </c>
      <c r="AT97">
        <v>10.720074396340996</v>
      </c>
      <c r="AU97">
        <v>10.851206260553196</v>
      </c>
      <c r="AV97">
        <v>11.111460957057586</v>
      </c>
      <c r="AW97">
        <v>11.777430226711472</v>
      </c>
      <c r="AX97">
        <v>12.569661188747736</v>
      </c>
      <c r="AY97">
        <v>13.515349149067404</v>
      </c>
      <c r="AZ97">
        <v>14.557432283943134</v>
      </c>
    </row>
    <row r="98" spans="16:52" x14ac:dyDescent="0.25">
      <c r="P98" s="4">
        <f t="shared" si="27"/>
        <v>44958</v>
      </c>
      <c r="Q98" s="11">
        <f t="array" aca="1" ref="Q98" ca="1">_xlfn.STDEV.S(OFFSET(AD98,0,0,$N$1,))*SQRT(252)</f>
        <v>0.18534643314547755</v>
      </c>
      <c r="R98" s="11">
        <f t="array" aca="1" ref="R98" ca="1">_xlfn.STDEV.S(OFFSET(AE98,0,0,$N$1,))*SQRT(252)</f>
        <v>0.18425321729270197</v>
      </c>
      <c r="S98" s="11">
        <f t="array" aca="1" ref="S98" ca="1">_xlfn.STDEV.S(OFFSET(AF98,0,0,$N$1,))*SQRT(252)</f>
        <v>0.18424481531233081</v>
      </c>
      <c r="T98" s="11">
        <f t="array" aca="1" ref="T98" ca="1">_xlfn.STDEV.S(OFFSET(AG98,0,0,$N$1,))*SQRT(252)</f>
        <v>0.18364984384983482</v>
      </c>
      <c r="U98" s="11">
        <f t="array" aca="1" ref="U98" ca="1">_xlfn.STDEV.S(OFFSET(AH98,0,0,$N$1,))*SQRT(252)</f>
        <v>0.18391785491829624</v>
      </c>
      <c r="V98" s="11">
        <f t="array" aca="1" ref="V98" ca="1">_xlfn.STDEV.S(OFFSET(AI98,0,0,$N$1,))*SQRT(252)</f>
        <v>0.18591906475439393</v>
      </c>
      <c r="W98" s="11">
        <f t="array" aca="1" ref="W98" ca="1">_xlfn.STDEV.S(OFFSET(AJ98,0,0,$N$1,))*SQRT(252)</f>
        <v>0.19274625141311777</v>
      </c>
      <c r="X98" s="11">
        <f t="array" aca="1" ref="X98" ca="1">_xlfn.STDEV.S(OFFSET(AK98,0,0,$N$1,))*SQRT(252)</f>
        <v>0.19987054999000664</v>
      </c>
      <c r="Y98" s="11">
        <f t="array" aca="1" ref="Y98" ca="1">_xlfn.STDEV.S(OFFSET(AL98,0,0,$N$1,))*SQRT(252)</f>
        <v>0.19995319829691835</v>
      </c>
      <c r="Z98" s="11">
        <f t="array" aca="1" ref="Z98" ca="1">_xlfn.STDEV.S(OFFSET(AM98,0,0,$N$1,))*SQRT(252)</f>
        <v>0.20167058953015612</v>
      </c>
      <c r="AC98" s="4">
        <f t="shared" si="28"/>
        <v>44958</v>
      </c>
      <c r="AD98">
        <f t="shared" si="29"/>
        <v>4.6989844733922956E-3</v>
      </c>
      <c r="AE98">
        <f t="shared" si="30"/>
        <v>4.6807258065870933E-3</v>
      </c>
      <c r="AF98">
        <f t="shared" si="31"/>
        <v>4.6380933676564004E-3</v>
      </c>
      <c r="AG98">
        <f t="shared" si="32"/>
        <v>4.6185420022246491E-3</v>
      </c>
      <c r="AH98">
        <f t="shared" si="33"/>
        <v>4.9591710176392877E-3</v>
      </c>
      <c r="AI98">
        <f t="shared" si="34"/>
        <v>5.1499511249497648E-3</v>
      </c>
      <c r="AJ98">
        <f t="shared" si="35"/>
        <v>5.808734447072075E-3</v>
      </c>
      <c r="AK98">
        <f t="shared" si="36"/>
        <v>6.4577929808118922E-3</v>
      </c>
      <c r="AL98">
        <f t="shared" si="37"/>
        <v>6.8328457034093314E-3</v>
      </c>
      <c r="AM98">
        <f t="shared" si="38"/>
        <v>5.6373051219532474E-3</v>
      </c>
      <c r="AP98" s="4">
        <v>44958</v>
      </c>
      <c r="AQ98">
        <v>10.393686000000001</v>
      </c>
      <c r="AR98">
        <v>10.439637324568658</v>
      </c>
      <c r="AS98">
        <v>10.525660426281709</v>
      </c>
      <c r="AT98">
        <v>10.649780503819466</v>
      </c>
      <c r="AU98">
        <v>10.784437751542463</v>
      </c>
      <c r="AV98">
        <v>11.043946637984371</v>
      </c>
      <c r="AW98">
        <v>11.698288576123243</v>
      </c>
      <c r="AX98">
        <v>12.500967605937761</v>
      </c>
      <c r="AY98">
        <v>13.45942290559181</v>
      </c>
      <c r="AZ98">
        <v>14.522052755705815</v>
      </c>
    </row>
    <row r="99" spans="16:52" x14ac:dyDescent="0.25">
      <c r="P99" s="4">
        <f t="shared" si="27"/>
        <v>44957</v>
      </c>
      <c r="Q99" s="11">
        <f t="array" aca="1" ref="Q99" ca="1">_xlfn.STDEV.S(OFFSET(AD99,0,0,$N$1,))*SQRT(252)</f>
        <v>0.1854288784896489</v>
      </c>
      <c r="R99" s="11">
        <f t="array" aca="1" ref="R99" ca="1">_xlfn.STDEV.S(OFFSET(AE99,0,0,$N$1,))*SQRT(252)</f>
        <v>0.18436106560412474</v>
      </c>
      <c r="S99" s="11">
        <f t="array" aca="1" ref="S99" ca="1">_xlfn.STDEV.S(OFFSET(AF99,0,0,$N$1,))*SQRT(252)</f>
        <v>0.18427168388429513</v>
      </c>
      <c r="T99" s="11">
        <f t="array" aca="1" ref="T99" ca="1">_xlfn.STDEV.S(OFFSET(AG99,0,0,$N$1,))*SQRT(252)</f>
        <v>0.18365626849229413</v>
      </c>
      <c r="U99" s="11">
        <f t="array" aca="1" ref="U99" ca="1">_xlfn.STDEV.S(OFFSET(AH99,0,0,$N$1,))*SQRT(252)</f>
        <v>0.18389612193988572</v>
      </c>
      <c r="V99" s="11">
        <f t="array" aca="1" ref="V99" ca="1">_xlfn.STDEV.S(OFFSET(AI99,0,0,$N$1,))*SQRT(252)</f>
        <v>0.18592597088440621</v>
      </c>
      <c r="W99" s="11">
        <f t="array" aca="1" ref="W99" ca="1">_xlfn.STDEV.S(OFFSET(AJ99,0,0,$N$1,))*SQRT(252)</f>
        <v>0.19270053837512996</v>
      </c>
      <c r="X99" s="11">
        <f t="array" aca="1" ref="X99" ca="1">_xlfn.STDEV.S(OFFSET(AK99,0,0,$N$1,))*SQRT(252)</f>
        <v>0.19977108386248188</v>
      </c>
      <c r="Y99" s="11">
        <f t="array" aca="1" ref="Y99" ca="1">_xlfn.STDEV.S(OFFSET(AL99,0,0,$N$1,))*SQRT(252)</f>
        <v>0.19984951964577191</v>
      </c>
      <c r="Z99" s="11">
        <f t="array" aca="1" ref="Z99" ca="1">_xlfn.STDEV.S(OFFSET(AM99,0,0,$N$1,))*SQRT(252)</f>
        <v>0.2017329425220811</v>
      </c>
      <c r="AC99" s="4">
        <f t="shared" si="28"/>
        <v>44957</v>
      </c>
      <c r="AD99">
        <f t="shared" si="29"/>
        <v>-6.5482338422306304E-3</v>
      </c>
      <c r="AE99">
        <f t="shared" si="30"/>
        <v>-6.6255850052783149E-3</v>
      </c>
      <c r="AF99">
        <f t="shared" si="31"/>
        <v>-6.664469279890453E-3</v>
      </c>
      <c r="AG99">
        <f t="shared" si="32"/>
        <v>-6.582022574914111E-3</v>
      </c>
      <c r="AH99">
        <f t="shared" si="33"/>
        <v>-6.6541169203406915E-3</v>
      </c>
      <c r="AI99">
        <f t="shared" si="34"/>
        <v>-6.2519766042393819E-3</v>
      </c>
      <c r="AJ99">
        <f t="shared" si="35"/>
        <v>-4.8542936328978773E-3</v>
      </c>
      <c r="AK99">
        <f t="shared" si="36"/>
        <v>-4.5076188150883238E-3</v>
      </c>
      <c r="AL99">
        <f t="shared" si="37"/>
        <v>-5.0262654802470655E-3</v>
      </c>
      <c r="AM99">
        <f t="shared" si="38"/>
        <v>-2.9391767425255336E-3</v>
      </c>
      <c r="AP99" s="4">
        <v>44957</v>
      </c>
      <c r="AQ99">
        <v>10.344960800000001</v>
      </c>
      <c r="AR99">
        <v>10.390886428528438</v>
      </c>
      <c r="AS99">
        <v>10.476954469169842</v>
      </c>
      <c r="AT99">
        <v>10.600707455446763</v>
      </c>
      <c r="AU99">
        <v>10.731088274331015</v>
      </c>
      <c r="AV99">
        <v>10.987217055243187</v>
      </c>
      <c r="AW99">
        <v>11.630533301012601</v>
      </c>
      <c r="AX99">
        <v>12.420499049367439</v>
      </c>
      <c r="AY99">
        <v>13.367770226516249</v>
      </c>
      <c r="AZ99">
        <v>14.440417830008181</v>
      </c>
    </row>
    <row r="100" spans="16:52" x14ac:dyDescent="0.25">
      <c r="P100" s="4">
        <f t="shared" si="27"/>
        <v>44956</v>
      </c>
      <c r="Q100" s="11">
        <f t="array" aca="1" ref="Q100" ca="1">_xlfn.STDEV.S(OFFSET(AD100,0,0,$N$1,))*SQRT(252)</f>
        <v>0.18788507282192066</v>
      </c>
      <c r="R100" s="11">
        <f t="array" aca="1" ref="R100" ca="1">_xlfn.STDEV.S(OFFSET(AE100,0,0,$N$1,))*SQRT(252)</f>
        <v>0.18701456303814465</v>
      </c>
      <c r="S100" s="11">
        <f t="array" aca="1" ref="S100" ca="1">_xlfn.STDEV.S(OFFSET(AF100,0,0,$N$1,))*SQRT(252)</f>
        <v>0.18677714686737634</v>
      </c>
      <c r="T100" s="11">
        <f t="array" aca="1" ref="T100" ca="1">_xlfn.STDEV.S(OFFSET(AG100,0,0,$N$1,))*SQRT(252)</f>
        <v>0.18611902833258481</v>
      </c>
      <c r="U100" s="11">
        <f t="array" aca="1" ref="U100" ca="1">_xlfn.STDEV.S(OFFSET(AH100,0,0,$N$1,))*SQRT(252)</f>
        <v>0.18619057509568265</v>
      </c>
      <c r="V100" s="11">
        <f t="array" aca="1" ref="V100" ca="1">_xlfn.STDEV.S(OFFSET(AI100,0,0,$N$1,))*SQRT(252)</f>
        <v>0.18855891195203112</v>
      </c>
      <c r="W100" s="11">
        <f t="array" aca="1" ref="W100" ca="1">_xlfn.STDEV.S(OFFSET(AJ100,0,0,$N$1,))*SQRT(252)</f>
        <v>0.19727219679709743</v>
      </c>
      <c r="X100" s="11">
        <f t="array" aca="1" ref="X100" ca="1">_xlfn.STDEV.S(OFFSET(AK100,0,0,$N$1,))*SQRT(252)</f>
        <v>0.20421031349764038</v>
      </c>
      <c r="Y100" s="11">
        <f t="array" aca="1" ref="Y100" ca="1">_xlfn.STDEV.S(OFFSET(AL100,0,0,$N$1,))*SQRT(252)</f>
        <v>0.20386727978874808</v>
      </c>
      <c r="Z100" s="11">
        <f t="array" aca="1" ref="Z100" ca="1">_xlfn.STDEV.S(OFFSET(AM100,0,0,$N$1,))*SQRT(252)</f>
        <v>0.20499272027265236</v>
      </c>
      <c r="AC100" s="4">
        <f t="shared" si="28"/>
        <v>44956</v>
      </c>
      <c r="AD100">
        <f t="shared" si="29"/>
        <v>1.4004185844287956E-2</v>
      </c>
      <c r="AE100">
        <f t="shared" si="30"/>
        <v>1.3782890292387226E-2</v>
      </c>
      <c r="AF100">
        <f t="shared" si="31"/>
        <v>1.42452822017133E-2</v>
      </c>
      <c r="AG100">
        <f t="shared" si="32"/>
        <v>1.3522506075686242E-2</v>
      </c>
      <c r="AH100">
        <f t="shared" si="33"/>
        <v>1.3629784204950071E-2</v>
      </c>
      <c r="AI100">
        <f t="shared" si="34"/>
        <v>1.3305436452635263E-2</v>
      </c>
      <c r="AJ100">
        <f t="shared" si="35"/>
        <v>1.2872774295871536E-2</v>
      </c>
      <c r="AK100">
        <f t="shared" si="36"/>
        <v>1.3048323654445467E-2</v>
      </c>
      <c r="AL100">
        <f t="shared" si="37"/>
        <v>1.4063259983343382E-2</v>
      </c>
      <c r="AM100">
        <f t="shared" si="38"/>
        <v>1.3700424660206644E-2</v>
      </c>
      <c r="AP100" s="4">
        <v>44956</v>
      </c>
      <c r="AQ100">
        <v>10.4129243</v>
      </c>
      <c r="AR100">
        <v>10.459960705901851</v>
      </c>
      <c r="AS100">
        <v>10.547010995864031</v>
      </c>
      <c r="AT100">
        <v>10.670711683199574</v>
      </c>
      <c r="AU100">
        <v>10.802732289868992</v>
      </c>
      <c r="AV100">
        <v>11.056124057252081</v>
      </c>
      <c r="AW100">
        <v>11.687128578675917</v>
      </c>
      <c r="AX100">
        <v>12.476612298131123</v>
      </c>
      <c r="AY100">
        <v>13.435129329110111</v>
      </c>
      <c r="AZ100">
        <v>14.4829232050519</v>
      </c>
    </row>
    <row r="101" spans="16:52" x14ac:dyDescent="0.25">
      <c r="P101" s="4">
        <f t="shared" si="27"/>
        <v>44953</v>
      </c>
      <c r="Q101" s="11">
        <f t="array" aca="1" ref="Q101" ca="1">_xlfn.STDEV.S(OFFSET(AD101,0,0,$N$1,))*SQRT(252)</f>
        <v>0.18706295220961633</v>
      </c>
      <c r="R101" s="11">
        <f t="array" aca="1" ref="R101" ca="1">_xlfn.STDEV.S(OFFSET(AE101,0,0,$N$1,))*SQRT(252)</f>
        <v>0.18613502440822119</v>
      </c>
      <c r="S101" s="11">
        <f t="array" aca="1" ref="S101" ca="1">_xlfn.STDEV.S(OFFSET(AF101,0,0,$N$1,))*SQRT(252)</f>
        <v>0.18582520696520852</v>
      </c>
      <c r="T101" s="11">
        <f t="array" aca="1" ref="T101" ca="1">_xlfn.STDEV.S(OFFSET(AG101,0,0,$N$1,))*SQRT(252)</f>
        <v>0.18529588434749578</v>
      </c>
      <c r="U101" s="11">
        <f t="array" aca="1" ref="U101" ca="1">_xlfn.STDEV.S(OFFSET(AH101,0,0,$N$1,))*SQRT(252)</f>
        <v>0.18536555525431209</v>
      </c>
      <c r="V101" s="11">
        <f t="array" aca="1" ref="V101" ca="1">_xlfn.STDEV.S(OFFSET(AI101,0,0,$N$1,))*SQRT(252)</f>
        <v>0.18801933024389689</v>
      </c>
      <c r="W101" s="11">
        <f t="array" aca="1" ref="W101" ca="1">_xlfn.STDEV.S(OFFSET(AJ101,0,0,$N$1,))*SQRT(252)</f>
        <v>0.19664403944290146</v>
      </c>
      <c r="X101" s="11">
        <f t="array" aca="1" ref="X101" ca="1">_xlfn.STDEV.S(OFFSET(AK101,0,0,$N$1,))*SQRT(252)</f>
        <v>0.20357280111740078</v>
      </c>
      <c r="Y101" s="11">
        <f t="array" aca="1" ref="Y101" ca="1">_xlfn.STDEV.S(OFFSET(AL101,0,0,$N$1,))*SQRT(252)</f>
        <v>0.20287838562848876</v>
      </c>
      <c r="Z101" s="11">
        <f t="array" aca="1" ref="Z101" ca="1">_xlfn.STDEV.S(OFFSET(AM101,0,0,$N$1,))*SQRT(252)</f>
        <v>0.20387370514182429</v>
      </c>
      <c r="AC101" s="4">
        <f t="shared" si="28"/>
        <v>44953</v>
      </c>
      <c r="AD101">
        <f t="shared" si="29"/>
        <v>-1.3680588195717071E-3</v>
      </c>
      <c r="AE101">
        <f t="shared" si="30"/>
        <v>-1.5573452363302934E-3</v>
      </c>
      <c r="AF101">
        <f t="shared" si="31"/>
        <v>-1.9185165450858279E-3</v>
      </c>
      <c r="AG101">
        <f t="shared" si="32"/>
        <v>-2.3963150530397696E-3</v>
      </c>
      <c r="AH101">
        <f t="shared" si="33"/>
        <v>-1.7755124285969363E-3</v>
      </c>
      <c r="AI101">
        <f t="shared" si="34"/>
        <v>-2.9675853244370272E-3</v>
      </c>
      <c r="AJ101">
        <f t="shared" si="35"/>
        <v>-5.0381140825748226E-3</v>
      </c>
      <c r="AK101">
        <f t="shared" si="36"/>
        <v>-6.6891942436438038E-3</v>
      </c>
      <c r="AL101">
        <f t="shared" si="37"/>
        <v>-7.6423079636311437E-3</v>
      </c>
      <c r="AM101">
        <f t="shared" si="38"/>
        <v>-1.0035983195110955E-2</v>
      </c>
      <c r="AP101" s="4">
        <v>44953</v>
      </c>
      <c r="AQ101">
        <v>10.2681161</v>
      </c>
      <c r="AR101">
        <v>10.316781195393155</v>
      </c>
      <c r="AS101">
        <v>10.397830926662399</v>
      </c>
      <c r="AT101">
        <v>10.527388150287173</v>
      </c>
      <c r="AU101">
        <v>10.656492253923277</v>
      </c>
      <c r="AV101">
        <v>10.90999183356957</v>
      </c>
      <c r="AW101">
        <v>11.537646995843824</v>
      </c>
      <c r="AX101">
        <v>12.314870944337262</v>
      </c>
      <c r="AY101">
        <v>13.247509974521433</v>
      </c>
      <c r="AZ101">
        <v>14.285854054851294</v>
      </c>
    </row>
    <row r="102" spans="16:52" x14ac:dyDescent="0.25">
      <c r="P102" s="4">
        <f t="shared" si="27"/>
        <v>44952</v>
      </c>
      <c r="Q102" s="11">
        <f t="array" aca="1" ref="Q102" ca="1">_xlfn.STDEV.S(OFFSET(AD102,0,0,$N$1,))*SQRT(252)</f>
        <v>0.18723574917316799</v>
      </c>
      <c r="R102" s="11">
        <f t="array" aca="1" ref="R102" ca="1">_xlfn.STDEV.S(OFFSET(AE102,0,0,$N$1,))*SQRT(252)</f>
        <v>0.18636911991121949</v>
      </c>
      <c r="S102" s="11">
        <f t="array" aca="1" ref="S102" ca="1">_xlfn.STDEV.S(OFFSET(AF102,0,0,$N$1,))*SQRT(252)</f>
        <v>0.18604935204998355</v>
      </c>
      <c r="T102" s="11">
        <f t="array" aca="1" ref="T102" ca="1">_xlfn.STDEV.S(OFFSET(AG102,0,0,$N$1,))*SQRT(252)</f>
        <v>0.18550261381363212</v>
      </c>
      <c r="U102" s="11">
        <f t="array" aca="1" ref="U102" ca="1">_xlfn.STDEV.S(OFFSET(AH102,0,0,$N$1,))*SQRT(252)</f>
        <v>0.18566719047481123</v>
      </c>
      <c r="V102" s="11">
        <f t="array" aca="1" ref="V102" ca="1">_xlfn.STDEV.S(OFFSET(AI102,0,0,$N$1,))*SQRT(252)</f>
        <v>0.18805732216000381</v>
      </c>
      <c r="W102" s="11">
        <f t="array" aca="1" ref="W102" ca="1">_xlfn.STDEV.S(OFFSET(AJ102,0,0,$N$1,))*SQRT(252)</f>
        <v>0.19658814168212962</v>
      </c>
      <c r="X102" s="11">
        <f t="array" aca="1" ref="X102" ca="1">_xlfn.STDEV.S(OFFSET(AK102,0,0,$N$1,))*SQRT(252)</f>
        <v>0.20313540417930601</v>
      </c>
      <c r="Y102" s="11">
        <f t="array" aca="1" ref="Y102" ca="1">_xlfn.STDEV.S(OFFSET(AL102,0,0,$N$1,))*SQRT(252)</f>
        <v>0.20214404878241798</v>
      </c>
      <c r="Z102" s="11">
        <f t="array" aca="1" ref="Z102" ca="1">_xlfn.STDEV.S(OFFSET(AM102,0,0,$N$1,))*SQRT(252)</f>
        <v>0.20252638211577548</v>
      </c>
      <c r="AC102" s="4">
        <f t="shared" si="28"/>
        <v>44952</v>
      </c>
      <c r="AD102">
        <f t="shared" si="29"/>
        <v>5.010082039173031E-3</v>
      </c>
      <c r="AE102">
        <f t="shared" si="30"/>
        <v>4.2309296924581243E-3</v>
      </c>
      <c r="AF102">
        <f t="shared" si="31"/>
        <v>4.3904263884285335E-3</v>
      </c>
      <c r="AG102">
        <f t="shared" si="32"/>
        <v>4.3741295363728411E-3</v>
      </c>
      <c r="AH102">
        <f t="shared" si="33"/>
        <v>4.4406769895210876E-3</v>
      </c>
      <c r="AI102">
        <f t="shared" si="34"/>
        <v>4.0184128095647103E-3</v>
      </c>
      <c r="AJ102">
        <f t="shared" si="35"/>
        <v>1.1103279457879566E-3</v>
      </c>
      <c r="AK102">
        <f t="shared" si="36"/>
        <v>-1.0265248125029766E-3</v>
      </c>
      <c r="AL102">
        <f t="shared" si="37"/>
        <v>-1.4811071230714456E-3</v>
      </c>
      <c r="AM102">
        <f t="shared" si="38"/>
        <v>-7.5091419541090455E-6</v>
      </c>
      <c r="AP102" s="4">
        <v>44952</v>
      </c>
      <c r="AQ102">
        <v>10.2821731</v>
      </c>
      <c r="AR102">
        <v>10.332860502708593</v>
      </c>
      <c r="AS102">
        <v>10.417798485249405</v>
      </c>
      <c r="AT102">
        <v>10.552645338985387</v>
      </c>
      <c r="AU102">
        <v>10.675429795310453</v>
      </c>
      <c r="AV102">
        <v>10.942416252543914</v>
      </c>
      <c r="AW102">
        <v>11.595921651571762</v>
      </c>
      <c r="AX102">
        <v>12.397523639943966</v>
      </c>
      <c r="AY102">
        <v>13.34913937243935</v>
      </c>
      <c r="AZ102">
        <v>14.429948501353188</v>
      </c>
    </row>
    <row r="103" spans="16:52" x14ac:dyDescent="0.25">
      <c r="P103" s="4">
        <f t="shared" si="27"/>
        <v>44951</v>
      </c>
      <c r="Q103" s="11">
        <f t="array" aca="1" ref="Q103" ca="1">_xlfn.STDEV.S(OFFSET(AD103,0,0,$N$1,))*SQRT(252)</f>
        <v>0.18753894238802934</v>
      </c>
      <c r="R103" s="11">
        <f t="array" aca="1" ref="R103" ca="1">_xlfn.STDEV.S(OFFSET(AE103,0,0,$N$1,))*SQRT(252)</f>
        <v>0.18670464331675315</v>
      </c>
      <c r="S103" s="11">
        <f t="array" aca="1" ref="S103" ca="1">_xlfn.STDEV.S(OFFSET(AF103,0,0,$N$1,))*SQRT(252)</f>
        <v>0.18637492557761717</v>
      </c>
      <c r="T103" s="11">
        <f t="array" aca="1" ref="T103" ca="1">_xlfn.STDEV.S(OFFSET(AG103,0,0,$N$1,))*SQRT(252)</f>
        <v>0.18583946973592294</v>
      </c>
      <c r="U103" s="11">
        <f t="array" aca="1" ref="U103" ca="1">_xlfn.STDEV.S(OFFSET(AH103,0,0,$N$1,))*SQRT(252)</f>
        <v>0.18598804984831885</v>
      </c>
      <c r="V103" s="11">
        <f t="array" aca="1" ref="V103" ca="1">_xlfn.STDEV.S(OFFSET(AI103,0,0,$N$1,))*SQRT(252)</f>
        <v>0.18855464651846765</v>
      </c>
      <c r="W103" s="11">
        <f t="array" aca="1" ref="W103" ca="1">_xlfn.STDEV.S(OFFSET(AJ103,0,0,$N$1,))*SQRT(252)</f>
        <v>0.19713716714436755</v>
      </c>
      <c r="X103" s="11">
        <f t="array" aca="1" ref="X103" ca="1">_xlfn.STDEV.S(OFFSET(AK103,0,0,$N$1,))*SQRT(252)</f>
        <v>0.20342475916770525</v>
      </c>
      <c r="Y103" s="11">
        <f t="array" aca="1" ref="Y103" ca="1">_xlfn.STDEV.S(OFFSET(AL103,0,0,$N$1,))*SQRT(252)</f>
        <v>0.20231083283211929</v>
      </c>
      <c r="Z103" s="11">
        <f t="array" aca="1" ref="Z103" ca="1">_xlfn.STDEV.S(OFFSET(AM103,0,0,$N$1,))*SQRT(252)</f>
        <v>0.20266743448135577</v>
      </c>
      <c r="AC103" s="4">
        <f t="shared" si="28"/>
        <v>44951</v>
      </c>
      <c r="AD103">
        <f t="shared" si="29"/>
        <v>8.5322898628310152E-3</v>
      </c>
      <c r="AE103">
        <f t="shared" si="30"/>
        <v>8.3282616516805325E-3</v>
      </c>
      <c r="AF103">
        <f t="shared" si="31"/>
        <v>8.3111705366978959E-3</v>
      </c>
      <c r="AG103">
        <f t="shared" si="32"/>
        <v>8.3609972110427287E-3</v>
      </c>
      <c r="AH103">
        <f t="shared" si="33"/>
        <v>8.5289059208706643E-3</v>
      </c>
      <c r="AI103">
        <f t="shared" si="34"/>
        <v>9.0473294668879795E-3</v>
      </c>
      <c r="AJ103">
        <f t="shared" si="35"/>
        <v>7.4403260286648489E-3</v>
      </c>
      <c r="AK103">
        <f t="shared" si="36"/>
        <v>9.0310922346207249E-3</v>
      </c>
      <c r="AL103">
        <f t="shared" si="37"/>
        <v>7.881467464543471E-3</v>
      </c>
      <c r="AM103">
        <f t="shared" si="38"/>
        <v>7.0829349780992127E-3</v>
      </c>
      <c r="AP103" s="4">
        <v>44951</v>
      </c>
      <c r="AQ103">
        <v>10.230787400000001</v>
      </c>
      <c r="AR103">
        <v>10.289235249167032</v>
      </c>
      <c r="AS103">
        <v>10.372160167018512</v>
      </c>
      <c r="AT103">
        <v>10.506587506219994</v>
      </c>
      <c r="AU103">
        <v>10.628128761900303</v>
      </c>
      <c r="AV103">
        <v>10.898533335794946</v>
      </c>
      <c r="AW103">
        <v>11.58305352094939</v>
      </c>
      <c r="AX103">
        <v>12.410256539774656</v>
      </c>
      <c r="AY103">
        <v>13.36892552694089</v>
      </c>
      <c r="AZ103">
        <v>14.430056858291708</v>
      </c>
    </row>
    <row r="104" spans="16:52" x14ac:dyDescent="0.25">
      <c r="P104" s="4">
        <f t="shared" si="27"/>
        <v>44950</v>
      </c>
      <c r="Q104" s="11">
        <f t="array" aca="1" ref="Q104" ca="1">_xlfn.STDEV.S(OFFSET(AD104,0,0,$N$1,))*SQRT(252)</f>
        <v>0.18872132047460402</v>
      </c>
      <c r="R104" s="11">
        <f t="array" aca="1" ref="R104" ca="1">_xlfn.STDEV.S(OFFSET(AE104,0,0,$N$1,))*SQRT(252)</f>
        <v>0.18800229928584822</v>
      </c>
      <c r="S104" s="11">
        <f t="array" aca="1" ref="S104" ca="1">_xlfn.STDEV.S(OFFSET(AF104,0,0,$N$1,))*SQRT(252)</f>
        <v>0.18764228413562964</v>
      </c>
      <c r="T104" s="11">
        <f t="array" aca="1" ref="T104" ca="1">_xlfn.STDEV.S(OFFSET(AG104,0,0,$N$1,))*SQRT(252)</f>
        <v>0.18705458500183281</v>
      </c>
      <c r="U104" s="11">
        <f t="array" aca="1" ref="U104" ca="1">_xlfn.STDEV.S(OFFSET(AH104,0,0,$N$1,))*SQRT(252)</f>
        <v>0.18714786378489714</v>
      </c>
      <c r="V104" s="11">
        <f t="array" aca="1" ref="V104" ca="1">_xlfn.STDEV.S(OFFSET(AI104,0,0,$N$1,))*SQRT(252)</f>
        <v>0.18943495083434642</v>
      </c>
      <c r="W104" s="11">
        <f t="array" aca="1" ref="W104" ca="1">_xlfn.STDEV.S(OFFSET(AJ104,0,0,$N$1,))*SQRT(252)</f>
        <v>0.19891325926176689</v>
      </c>
      <c r="X104" s="11">
        <f t="array" aca="1" ref="X104" ca="1">_xlfn.STDEV.S(OFFSET(AK104,0,0,$N$1,))*SQRT(252)</f>
        <v>0.20535069584677532</v>
      </c>
      <c r="Y104" s="11">
        <f t="array" aca="1" ref="Y104" ca="1">_xlfn.STDEV.S(OFFSET(AL104,0,0,$N$1,))*SQRT(252)</f>
        <v>0.205303946024957</v>
      </c>
      <c r="Z104" s="11">
        <f t="array" aca="1" ref="Z104" ca="1">_xlfn.STDEV.S(OFFSET(AM104,0,0,$N$1,))*SQRT(252)</f>
        <v>0.20664110964008975</v>
      </c>
      <c r="AC104" s="4">
        <f t="shared" si="28"/>
        <v>44950</v>
      </c>
      <c r="AD104">
        <f t="shared" si="29"/>
        <v>-1.5585651175549514E-5</v>
      </c>
      <c r="AE104">
        <f t="shared" si="30"/>
        <v>4.3004799801359578E-4</v>
      </c>
      <c r="AF104">
        <f t="shared" si="31"/>
        <v>-1.9597952303747888E-4</v>
      </c>
      <c r="AG104">
        <f t="shared" si="32"/>
        <v>-1.8975938402772941E-4</v>
      </c>
      <c r="AH104">
        <f t="shared" si="33"/>
        <v>-1.4077892359672391E-4</v>
      </c>
      <c r="AI104">
        <f t="shared" si="34"/>
        <v>8.0571866171307081E-4</v>
      </c>
      <c r="AJ104">
        <f t="shared" si="35"/>
        <v>1.5950082683836555E-3</v>
      </c>
      <c r="AK104">
        <f t="shared" si="36"/>
        <v>1.8932913232342912E-3</v>
      </c>
      <c r="AL104">
        <f t="shared" si="37"/>
        <v>1.9654509938193464E-3</v>
      </c>
      <c r="AM104">
        <f t="shared" si="38"/>
        <v>-1.0530091560796955E-4</v>
      </c>
      <c r="AP104" s="4">
        <v>44950</v>
      </c>
      <c r="AQ104">
        <v>10.1438667</v>
      </c>
      <c r="AR104">
        <v>10.20389964766383</v>
      </c>
      <c r="AS104">
        <v>10.28631261601811</v>
      </c>
      <c r="AT104">
        <v>10.419108174220602</v>
      </c>
      <c r="AU104">
        <v>10.537867911871615</v>
      </c>
      <c r="AV104">
        <v>10.800375417067407</v>
      </c>
      <c r="AW104">
        <v>11.497191642628144</v>
      </c>
      <c r="AX104">
        <v>12.298682942366565</v>
      </c>
      <c r="AY104">
        <v>13.263972908968883</v>
      </c>
      <c r="AZ104">
        <v>14.328210814072378</v>
      </c>
    </row>
    <row r="105" spans="16:52" x14ac:dyDescent="0.25">
      <c r="P105" s="4">
        <f t="shared" si="27"/>
        <v>44949</v>
      </c>
      <c r="Q105" s="11">
        <f t="array" aca="1" ref="Q105" ca="1">_xlfn.STDEV.S(OFFSET(AD105,0,0,$N$1,))*SQRT(252)</f>
        <v>0.19037697144589932</v>
      </c>
      <c r="R105" s="11">
        <f t="array" aca="1" ref="R105" ca="1">_xlfn.STDEV.S(OFFSET(AE105,0,0,$N$1,))*SQRT(252)</f>
        <v>0.18976335722012067</v>
      </c>
      <c r="S105" s="11">
        <f t="array" aca="1" ref="S105" ca="1">_xlfn.STDEV.S(OFFSET(AF105,0,0,$N$1,))*SQRT(252)</f>
        <v>0.189301038954754</v>
      </c>
      <c r="T105" s="11">
        <f t="array" aca="1" ref="T105" ca="1">_xlfn.STDEV.S(OFFSET(AG105,0,0,$N$1,))*SQRT(252)</f>
        <v>0.18876860521188135</v>
      </c>
      <c r="U105" s="11">
        <f t="array" aca="1" ref="U105" ca="1">_xlfn.STDEV.S(OFFSET(AH105,0,0,$N$1,))*SQRT(252)</f>
        <v>0.18889875812836349</v>
      </c>
      <c r="V105" s="11">
        <f t="array" aca="1" ref="V105" ca="1">_xlfn.STDEV.S(OFFSET(AI105,0,0,$N$1,))*SQRT(252)</f>
        <v>0.19122035273812482</v>
      </c>
      <c r="W105" s="11">
        <f t="array" aca="1" ref="W105" ca="1">_xlfn.STDEV.S(OFFSET(AJ105,0,0,$N$1,))*SQRT(252)</f>
        <v>0.20062111152346807</v>
      </c>
      <c r="X105" s="11">
        <f t="array" aca="1" ref="X105" ca="1">_xlfn.STDEV.S(OFFSET(AK105,0,0,$N$1,))*SQRT(252)</f>
        <v>0.20695928745881439</v>
      </c>
      <c r="Y105" s="11">
        <f t="array" aca="1" ref="Y105" ca="1">_xlfn.STDEV.S(OFFSET(AL105,0,0,$N$1,))*SQRT(252)</f>
        <v>0.20669105194695048</v>
      </c>
      <c r="Z105" s="11">
        <f t="array" aca="1" ref="Z105" ca="1">_xlfn.STDEV.S(OFFSET(AM105,0,0,$N$1,))*SQRT(252)</f>
        <v>0.20772954265930452</v>
      </c>
      <c r="AC105" s="4">
        <f t="shared" si="28"/>
        <v>44949</v>
      </c>
      <c r="AD105">
        <f t="shared" si="29"/>
        <v>8.3835203039274323E-4</v>
      </c>
      <c r="AE105">
        <f t="shared" si="30"/>
        <v>5.6150259264776069E-4</v>
      </c>
      <c r="AF105">
        <f t="shared" si="31"/>
        <v>1.0948027265199262E-3</v>
      </c>
      <c r="AG105">
        <f t="shared" si="32"/>
        <v>8.9395464541215208E-4</v>
      </c>
      <c r="AH105">
        <f t="shared" si="33"/>
        <v>9.9179408632752548E-4</v>
      </c>
      <c r="AI105">
        <f t="shared" si="34"/>
        <v>1.1810405778510562E-3</v>
      </c>
      <c r="AJ105">
        <f t="shared" si="35"/>
        <v>8.4318850987898759E-4</v>
      </c>
      <c r="AK105">
        <f t="shared" si="36"/>
        <v>1.2485366611792884E-3</v>
      </c>
      <c r="AL105">
        <f t="shared" si="37"/>
        <v>1.7468589540940382E-3</v>
      </c>
      <c r="AM105">
        <f t="shared" si="38"/>
        <v>2.9917602463773261E-3</v>
      </c>
      <c r="AP105" s="4">
        <v>44949</v>
      </c>
      <c r="AQ105">
        <v>10.1440248</v>
      </c>
      <c r="AR105">
        <v>10.19951242447431</v>
      </c>
      <c r="AS105">
        <v>10.288328720209527</v>
      </c>
      <c r="AT105">
        <v>10.4210854853706</v>
      </c>
      <c r="AU105">
        <v>10.539351526001603</v>
      </c>
      <c r="AV105">
        <v>10.791676857806712</v>
      </c>
      <c r="AW105">
        <v>11.478868143845652</v>
      </c>
      <c r="AX105">
        <v>12.275419981394593</v>
      </c>
      <c r="AY105">
        <v>13.237928822804493</v>
      </c>
      <c r="AZ105">
        <v>14.329719667230538</v>
      </c>
    </row>
    <row r="106" spans="16:52" x14ac:dyDescent="0.25">
      <c r="P106" s="4">
        <f t="shared" si="27"/>
        <v>44946</v>
      </c>
      <c r="Q106" s="11">
        <f t="array" aca="1" ref="Q106" ca="1">_xlfn.STDEV.S(OFFSET(AD106,0,0,$N$1,))*SQRT(252)</f>
        <v>0.19039958429653114</v>
      </c>
      <c r="R106" s="11">
        <f t="array" aca="1" ref="R106" ca="1">_xlfn.STDEV.S(OFFSET(AE106,0,0,$N$1,))*SQRT(252)</f>
        <v>0.1897483391753676</v>
      </c>
      <c r="S106" s="11">
        <f t="array" aca="1" ref="S106" ca="1">_xlfn.STDEV.S(OFFSET(AF106,0,0,$N$1,))*SQRT(252)</f>
        <v>0.18929950846132884</v>
      </c>
      <c r="T106" s="11">
        <f t="array" aca="1" ref="T106" ca="1">_xlfn.STDEV.S(OFFSET(AG106,0,0,$N$1,))*SQRT(252)</f>
        <v>0.18877409444548085</v>
      </c>
      <c r="U106" s="11">
        <f t="array" aca="1" ref="U106" ca="1">_xlfn.STDEV.S(OFFSET(AH106,0,0,$N$1,))*SQRT(252)</f>
        <v>0.18889704187526093</v>
      </c>
      <c r="V106" s="11">
        <f t="array" aca="1" ref="V106" ca="1">_xlfn.STDEV.S(OFFSET(AI106,0,0,$N$1,))*SQRT(252)</f>
        <v>0.19125406197981781</v>
      </c>
      <c r="W106" s="11">
        <f t="array" aca="1" ref="W106" ca="1">_xlfn.STDEV.S(OFFSET(AJ106,0,0,$N$1,))*SQRT(252)</f>
        <v>0.20061445587882454</v>
      </c>
      <c r="X106" s="11">
        <f t="array" aca="1" ref="X106" ca="1">_xlfn.STDEV.S(OFFSET(AK106,0,0,$N$1,))*SQRT(252)</f>
        <v>0.2069609916145167</v>
      </c>
      <c r="Y106" s="11">
        <f t="array" aca="1" ref="Y106" ca="1">_xlfn.STDEV.S(OFFSET(AL106,0,0,$N$1,))*SQRT(252)</f>
        <v>0.20670949644919312</v>
      </c>
      <c r="Z106" s="11">
        <f t="array" aca="1" ref="Z106" ca="1">_xlfn.STDEV.S(OFFSET(AM106,0,0,$N$1,))*SQRT(252)</f>
        <v>0.20781185644130473</v>
      </c>
      <c r="AC106" s="4">
        <f t="shared" si="28"/>
        <v>44946</v>
      </c>
      <c r="AD106">
        <f t="shared" si="29"/>
        <v>1.333389964190339E-3</v>
      </c>
      <c r="AE106">
        <f t="shared" si="30"/>
        <v>1.1799111180810921E-3</v>
      </c>
      <c r="AF106">
        <f t="shared" si="31"/>
        <v>1.2933516302189424E-3</v>
      </c>
      <c r="AG106">
        <f t="shared" si="32"/>
        <v>1.0322554689908522E-3</v>
      </c>
      <c r="AH106">
        <f t="shared" si="33"/>
        <v>1.1884350976691044E-3</v>
      </c>
      <c r="AI106">
        <f t="shared" si="34"/>
        <v>4.7075366371741374E-4</v>
      </c>
      <c r="AJ106">
        <f t="shared" si="35"/>
        <v>-1.6792492123919052E-4</v>
      </c>
      <c r="AK106">
        <f t="shared" si="36"/>
        <v>-6.1093278274886194E-4</v>
      </c>
      <c r="AL106">
        <f t="shared" si="37"/>
        <v>-3.5176623632361117E-4</v>
      </c>
      <c r="AM106">
        <f t="shared" si="38"/>
        <v>-7.2072444069288285E-4</v>
      </c>
      <c r="AP106" s="4">
        <v>44946</v>
      </c>
      <c r="AQ106">
        <v>10.1355241</v>
      </c>
      <c r="AR106">
        <v>10.193786979380786</v>
      </c>
      <c r="AS106">
        <v>10.277071193385272</v>
      </c>
      <c r="AT106">
        <v>10.411773670380981</v>
      </c>
      <c r="AU106">
        <v>10.52890384131674</v>
      </c>
      <c r="AV106">
        <v>10.778938972994633</v>
      </c>
      <c r="AW106">
        <v>11.469193373521135</v>
      </c>
      <c r="AX106">
        <v>12.260103233266934</v>
      </c>
      <c r="AY106">
        <v>13.21482421442807</v>
      </c>
      <c r="AZ106">
        <v>14.286912647687197</v>
      </c>
    </row>
    <row r="107" spans="16:52" x14ac:dyDescent="0.25">
      <c r="P107" s="4">
        <f t="shared" si="27"/>
        <v>44945</v>
      </c>
      <c r="Q107" s="11">
        <f t="array" aca="1" ref="Q107" ca="1">_xlfn.STDEV.S(OFFSET(AD107,0,0,$N$1,))*SQRT(252)</f>
        <v>0.19041341116460259</v>
      </c>
      <c r="R107" s="11">
        <f t="array" aca="1" ref="R107" ca="1">_xlfn.STDEV.S(OFFSET(AE107,0,0,$N$1,))*SQRT(252)</f>
        <v>0.18982181047650332</v>
      </c>
      <c r="S107" s="11">
        <f t="array" aca="1" ref="S107" ca="1">_xlfn.STDEV.S(OFFSET(AF107,0,0,$N$1,))*SQRT(252)</f>
        <v>0.1894017060904484</v>
      </c>
      <c r="T107" s="11">
        <f t="array" aca="1" ref="T107" ca="1">_xlfn.STDEV.S(OFFSET(AG107,0,0,$N$1,))*SQRT(252)</f>
        <v>0.18888295375339625</v>
      </c>
      <c r="U107" s="11">
        <f t="array" aca="1" ref="U107" ca="1">_xlfn.STDEV.S(OFFSET(AH107,0,0,$N$1,))*SQRT(252)</f>
        <v>0.1890198985860525</v>
      </c>
      <c r="V107" s="11">
        <f t="array" aca="1" ref="V107" ca="1">_xlfn.STDEV.S(OFFSET(AI107,0,0,$N$1,))*SQRT(252)</f>
        <v>0.19121731991171481</v>
      </c>
      <c r="W107" s="11">
        <f t="array" aca="1" ref="W107" ca="1">_xlfn.STDEV.S(OFFSET(AJ107,0,0,$N$1,))*SQRT(252)</f>
        <v>0.20055721325068013</v>
      </c>
      <c r="X107" s="11">
        <f t="array" aca="1" ref="X107" ca="1">_xlfn.STDEV.S(OFFSET(AK107,0,0,$N$1,))*SQRT(252)</f>
        <v>0.20688831335198934</v>
      </c>
      <c r="Y107" s="11">
        <f t="array" aca="1" ref="Y107" ca="1">_xlfn.STDEV.S(OFFSET(AL107,0,0,$N$1,))*SQRT(252)</f>
        <v>0.20666557037156688</v>
      </c>
      <c r="Z107" s="11">
        <f t="array" aca="1" ref="Z107" ca="1">_xlfn.STDEV.S(OFFSET(AM107,0,0,$N$1,))*SQRT(252)</f>
        <v>0.20804351451774963</v>
      </c>
      <c r="AC107" s="4">
        <f t="shared" si="28"/>
        <v>44945</v>
      </c>
      <c r="AD107">
        <f t="shared" si="29"/>
        <v>-6.0494862580278653E-3</v>
      </c>
      <c r="AE107">
        <f t="shared" si="30"/>
        <v>-4.5703317778899985E-3</v>
      </c>
      <c r="AF107">
        <f t="shared" si="31"/>
        <v>-5.063394411770253E-3</v>
      </c>
      <c r="AG107">
        <f t="shared" si="32"/>
        <v>-4.8652568496818554E-3</v>
      </c>
      <c r="AH107">
        <f t="shared" si="33"/>
        <v>-5.8894214600989803E-3</v>
      </c>
      <c r="AI107">
        <f t="shared" si="34"/>
        <v>-7.3641069929451979E-3</v>
      </c>
      <c r="AJ107">
        <f t="shared" si="35"/>
        <v>-5.2040532193174706E-3</v>
      </c>
      <c r="AK107">
        <f t="shared" si="36"/>
        <v>-7.8955321353491575E-3</v>
      </c>
      <c r="AL107">
        <f t="shared" si="37"/>
        <v>-7.7920888817839479E-3</v>
      </c>
      <c r="AM107">
        <f t="shared" si="38"/>
        <v>-7.5737503961130596E-3</v>
      </c>
      <c r="AP107" s="4">
        <v>44945</v>
      </c>
      <c r="AQ107">
        <v>10.122018499999999</v>
      </c>
      <c r="AR107">
        <v>10.181766309843869</v>
      </c>
      <c r="AS107">
        <v>10.263787918427735</v>
      </c>
      <c r="AT107">
        <v>10.401031605299401</v>
      </c>
      <c r="AU107">
        <v>10.516398354903092</v>
      </c>
      <c r="AV107">
        <v>10.773865942149722</v>
      </c>
      <c r="AW107">
        <v>11.471119498632738</v>
      </c>
      <c r="AX107">
        <v>12.267595620691534</v>
      </c>
      <c r="AY107">
        <v>13.219473561099305</v>
      </c>
      <c r="AZ107">
        <v>14.297213286329558</v>
      </c>
    </row>
    <row r="108" spans="16:52" x14ac:dyDescent="0.25">
      <c r="P108" s="4">
        <f t="shared" si="27"/>
        <v>44944</v>
      </c>
      <c r="Q108" s="11">
        <f t="array" aca="1" ref="Q108" ca="1">_xlfn.STDEV.S(OFFSET(AD108,0,0,$N$1,))*SQRT(252)</f>
        <v>0.18969830526090684</v>
      </c>
      <c r="R108" s="11">
        <f t="array" aca="1" ref="R108" ca="1">_xlfn.STDEV.S(OFFSET(AE108,0,0,$N$1,))*SQRT(252)</f>
        <v>0.18934379348801489</v>
      </c>
      <c r="S108" s="11">
        <f t="array" aca="1" ref="S108" ca="1">_xlfn.STDEV.S(OFFSET(AF108,0,0,$N$1,))*SQRT(252)</f>
        <v>0.18885213589703659</v>
      </c>
      <c r="T108" s="11">
        <f t="array" aca="1" ref="T108" ca="1">_xlfn.STDEV.S(OFFSET(AG108,0,0,$N$1,))*SQRT(252)</f>
        <v>0.18839170268976088</v>
      </c>
      <c r="U108" s="11">
        <f t="array" aca="1" ref="U108" ca="1">_xlfn.STDEV.S(OFFSET(AH108,0,0,$N$1,))*SQRT(252)</f>
        <v>0.18836916182878344</v>
      </c>
      <c r="V108" s="11">
        <f t="array" aca="1" ref="V108" ca="1">_xlfn.STDEV.S(OFFSET(AI108,0,0,$N$1,))*SQRT(252)</f>
        <v>0.19030423563490456</v>
      </c>
      <c r="W108" s="11">
        <f t="array" aca="1" ref="W108" ca="1">_xlfn.STDEV.S(OFFSET(AJ108,0,0,$N$1,))*SQRT(252)</f>
        <v>0.20001026252072326</v>
      </c>
      <c r="X108" s="11">
        <f t="array" aca="1" ref="X108" ca="1">_xlfn.STDEV.S(OFFSET(AK108,0,0,$N$1,))*SQRT(252)</f>
        <v>0.20596856244512454</v>
      </c>
      <c r="Y108" s="11">
        <f t="array" aca="1" ref="Y108" ca="1">_xlfn.STDEV.S(OFFSET(AL108,0,0,$N$1,))*SQRT(252)</f>
        <v>0.20591851936914438</v>
      </c>
      <c r="Z108" s="11">
        <f t="array" aca="1" ref="Z108" ca="1">_xlfn.STDEV.S(OFFSET(AM108,0,0,$N$1,))*SQRT(252)</f>
        <v>0.20757772604790337</v>
      </c>
      <c r="AC108" s="4">
        <f t="shared" si="28"/>
        <v>44944</v>
      </c>
      <c r="AD108">
        <f t="shared" si="29"/>
        <v>-1.3878701010851093E-3</v>
      </c>
      <c r="AE108">
        <f t="shared" si="30"/>
        <v>-1.667293065887637E-3</v>
      </c>
      <c r="AF108">
        <f t="shared" si="31"/>
        <v>-9.7587469657596472E-4</v>
      </c>
      <c r="AG108">
        <f t="shared" si="32"/>
        <v>-2.2020799879547218E-4</v>
      </c>
      <c r="AH108">
        <f t="shared" si="33"/>
        <v>4.9875391361750121E-4</v>
      </c>
      <c r="AI108">
        <f t="shared" si="34"/>
        <v>-3.094199869521267E-4</v>
      </c>
      <c r="AJ108">
        <f t="shared" si="35"/>
        <v>-6.1701211232710639E-4</v>
      </c>
      <c r="AK108">
        <f t="shared" si="36"/>
        <v>-7.0826578815633406E-5</v>
      </c>
      <c r="AL108">
        <f t="shared" si="37"/>
        <v>-2.0222962875476947E-3</v>
      </c>
      <c r="AM108">
        <f t="shared" si="38"/>
        <v>-2.7706642335885543E-3</v>
      </c>
      <c r="AP108" s="4">
        <v>44944</v>
      </c>
      <c r="AQ108">
        <v>10.183437100000001</v>
      </c>
      <c r="AR108">
        <v>10.228406860174093</v>
      </c>
      <c r="AS108">
        <v>10.315889318471978</v>
      </c>
      <c r="AT108">
        <v>10.451758595416898</v>
      </c>
      <c r="AU108">
        <v>10.578516597764718</v>
      </c>
      <c r="AV108">
        <v>10.853498695860759</v>
      </c>
      <c r="AW108">
        <v>11.530971416194319</v>
      </c>
      <c r="AX108">
        <v>12.364838201930674</v>
      </c>
      <c r="AY108">
        <v>13.322883239537028</v>
      </c>
      <c r="AZ108">
        <v>14.405907904498786</v>
      </c>
    </row>
    <row r="109" spans="16:52" x14ac:dyDescent="0.25">
      <c r="P109" s="4">
        <f t="shared" si="27"/>
        <v>44943</v>
      </c>
      <c r="Q109" s="11">
        <f t="array" aca="1" ref="Q109" ca="1">_xlfn.STDEV.S(OFFSET(AD109,0,0,$N$1,))*SQRT(252)</f>
        <v>0.19144797060910476</v>
      </c>
      <c r="R109" s="11">
        <f t="array" aca="1" ref="R109" ca="1">_xlfn.STDEV.S(OFFSET(AE109,0,0,$N$1,))*SQRT(252)</f>
        <v>0.19148176152272739</v>
      </c>
      <c r="S109" s="11">
        <f t="array" aca="1" ref="S109" ca="1">_xlfn.STDEV.S(OFFSET(AF109,0,0,$N$1,))*SQRT(252)</f>
        <v>0.19059726196667365</v>
      </c>
      <c r="T109" s="11">
        <f t="array" aca="1" ref="T109" ca="1">_xlfn.STDEV.S(OFFSET(AG109,0,0,$N$1,))*SQRT(252)</f>
        <v>0.19025720162922988</v>
      </c>
      <c r="U109" s="11">
        <f t="array" aca="1" ref="U109" ca="1">_xlfn.STDEV.S(OFFSET(AH109,0,0,$N$1,))*SQRT(252)</f>
        <v>0.19024020563804619</v>
      </c>
      <c r="V109" s="11">
        <f t="array" aca="1" ref="V109" ca="1">_xlfn.STDEV.S(OFFSET(AI109,0,0,$N$1,))*SQRT(252)</f>
        <v>0.19230054471438399</v>
      </c>
      <c r="W109" s="11">
        <f t="array" aca="1" ref="W109" ca="1">_xlfn.STDEV.S(OFFSET(AJ109,0,0,$N$1,))*SQRT(252)</f>
        <v>0.20239757419392337</v>
      </c>
      <c r="X109" s="11">
        <f t="array" aca="1" ref="X109" ca="1">_xlfn.STDEV.S(OFFSET(AK109,0,0,$N$1,))*SQRT(252)</f>
        <v>0.20965791795787331</v>
      </c>
      <c r="Y109" s="11">
        <f t="array" aca="1" ref="Y109" ca="1">_xlfn.STDEV.S(OFFSET(AL109,0,0,$N$1,))*SQRT(252)</f>
        <v>0.21013855087360214</v>
      </c>
      <c r="Z109" s="11">
        <f t="array" aca="1" ref="Z109" ca="1">_xlfn.STDEV.S(OFFSET(AM109,0,0,$N$1,))*SQRT(252)</f>
        <v>0.21162425861112652</v>
      </c>
      <c r="AC109" s="4">
        <f t="shared" si="28"/>
        <v>44943</v>
      </c>
      <c r="AD109">
        <f t="shared" si="29"/>
        <v>4.8444600071570008E-3</v>
      </c>
      <c r="AE109">
        <f t="shared" si="30"/>
        <v>5.1806997415677469E-3</v>
      </c>
      <c r="AF109">
        <f t="shared" si="31"/>
        <v>4.2019144423338642E-3</v>
      </c>
      <c r="AG109">
        <f t="shared" si="32"/>
        <v>3.7745594333487625E-3</v>
      </c>
      <c r="AH109">
        <f t="shared" si="33"/>
        <v>3.7170879342524896E-3</v>
      </c>
      <c r="AI109">
        <f t="shared" si="34"/>
        <v>6.3933339184543648E-3</v>
      </c>
      <c r="AJ109">
        <f t="shared" si="35"/>
        <v>6.8117849431828699E-3</v>
      </c>
      <c r="AK109">
        <f t="shared" si="36"/>
        <v>7.6024319049434758E-3</v>
      </c>
      <c r="AL109">
        <f t="shared" si="37"/>
        <v>8.6584503179889336E-3</v>
      </c>
      <c r="AM109">
        <f t="shared" si="38"/>
        <v>7.3844595210345058E-3</v>
      </c>
      <c r="AP109" s="4">
        <v>44943</v>
      </c>
      <c r="AQ109">
        <v>10.197580200000001</v>
      </c>
      <c r="AR109">
        <v>10.245474836712715</v>
      </c>
      <c r="AS109">
        <v>10.325961247501578</v>
      </c>
      <c r="AT109">
        <v>10.454060409690744</v>
      </c>
      <c r="AU109">
        <v>10.573241836724515</v>
      </c>
      <c r="AV109">
        <v>10.856857504900145</v>
      </c>
      <c r="AW109">
        <v>11.538088360619678</v>
      </c>
      <c r="AX109">
        <v>12.36571399213237</v>
      </c>
      <c r="AY109">
        <v>13.349853318405373</v>
      </c>
      <c r="AZ109">
        <v>14.445877183439007</v>
      </c>
    </row>
    <row r="110" spans="16:52" x14ac:dyDescent="0.25">
      <c r="P110" s="4">
        <f t="shared" si="27"/>
        <v>44942</v>
      </c>
      <c r="Q110" s="11">
        <f t="array" aca="1" ref="Q110" ca="1">_xlfn.STDEV.S(OFFSET(AD110,0,0,$N$1,))*SQRT(252)</f>
        <v>0.19283387462272847</v>
      </c>
      <c r="R110" s="11">
        <f t="array" aca="1" ref="R110" ca="1">_xlfn.STDEV.S(OFFSET(AE110,0,0,$N$1,))*SQRT(252)</f>
        <v>0.19352830611067184</v>
      </c>
      <c r="S110" s="11">
        <f t="array" aca="1" ref="S110" ca="1">_xlfn.STDEV.S(OFFSET(AF110,0,0,$N$1,))*SQRT(252)</f>
        <v>0.1926009717842086</v>
      </c>
      <c r="T110" s="11">
        <f t="array" aca="1" ref="T110" ca="1">_xlfn.STDEV.S(OFFSET(AG110,0,0,$N$1,))*SQRT(252)</f>
        <v>0.19231400243770871</v>
      </c>
      <c r="U110" s="11">
        <f t="array" aca="1" ref="U110" ca="1">_xlfn.STDEV.S(OFFSET(AH110,0,0,$N$1,))*SQRT(252)</f>
        <v>0.19228519839496816</v>
      </c>
      <c r="V110" s="11">
        <f t="array" aca="1" ref="V110" ca="1">_xlfn.STDEV.S(OFFSET(AI110,0,0,$N$1,))*SQRT(252)</f>
        <v>0.19434763500853516</v>
      </c>
      <c r="W110" s="11">
        <f t="array" aca="1" ref="W110" ca="1">_xlfn.STDEV.S(OFFSET(AJ110,0,0,$N$1,))*SQRT(252)</f>
        <v>0.20533680915650684</v>
      </c>
      <c r="X110" s="11">
        <f t="array" aca="1" ref="X110" ca="1">_xlfn.STDEV.S(OFFSET(AK110,0,0,$N$1,))*SQRT(252)</f>
        <v>0.21224247730833362</v>
      </c>
      <c r="Y110" s="11">
        <f t="array" aca="1" ref="Y110" ca="1">_xlfn.STDEV.S(OFFSET(AL110,0,0,$N$1,))*SQRT(252)</f>
        <v>0.21121929106935752</v>
      </c>
      <c r="Z110" s="11">
        <f t="array" aca="1" ref="Z110" ca="1">_xlfn.STDEV.S(OFFSET(AM110,0,0,$N$1,))*SQRT(252)</f>
        <v>0.21181744741416642</v>
      </c>
      <c r="AC110" s="4">
        <f t="shared" si="28"/>
        <v>44942</v>
      </c>
      <c r="AD110">
        <f t="shared" si="29"/>
        <v>-4.7360754813484535E-3</v>
      </c>
      <c r="AE110">
        <f t="shared" si="30"/>
        <v>-5.0027208216634296E-3</v>
      </c>
      <c r="AF110">
        <f t="shared" si="31"/>
        <v>-4.6014972118989216E-3</v>
      </c>
      <c r="AG110">
        <f t="shared" si="32"/>
        <v>-4.5251118046832454E-3</v>
      </c>
      <c r="AH110">
        <f t="shared" si="33"/>
        <v>-4.477033073834959E-3</v>
      </c>
      <c r="AI110">
        <f t="shared" si="34"/>
        <v>-6.0287733907590261E-3</v>
      </c>
      <c r="AJ110">
        <f t="shared" si="35"/>
        <v>-7.5492538136807605E-3</v>
      </c>
      <c r="AK110">
        <f t="shared" si="36"/>
        <v>-6.1528742395226717E-3</v>
      </c>
      <c r="AL110">
        <f t="shared" si="37"/>
        <v>-5.1160715877079021E-3</v>
      </c>
      <c r="AM110">
        <f t="shared" si="38"/>
        <v>-3.0452805654483466E-3</v>
      </c>
      <c r="AP110" s="4">
        <v>44942</v>
      </c>
      <c r="AQ110">
        <v>10.148297899999999</v>
      </c>
      <c r="AR110">
        <v>10.192533363223761</v>
      </c>
      <c r="AS110">
        <v>10.282663472283973</v>
      </c>
      <c r="AT110">
        <v>10.414675314806187</v>
      </c>
      <c r="AU110">
        <v>10.534013120528863</v>
      </c>
      <c r="AV110">
        <v>10.787667402956034</v>
      </c>
      <c r="AW110">
        <v>11.459760463317769</v>
      </c>
      <c r="AX110">
        <v>12.272060940098028</v>
      </c>
      <c r="AY110">
        <v>13.234763246542629</v>
      </c>
      <c r="AZ110">
        <v>14.339595089009389</v>
      </c>
    </row>
    <row r="111" spans="16:52" x14ac:dyDescent="0.25">
      <c r="P111" s="4">
        <f t="shared" si="27"/>
        <v>44939</v>
      </c>
      <c r="Q111" s="11">
        <f t="array" aca="1" ref="Q111" ca="1">_xlfn.STDEV.S(OFFSET(AD111,0,0,$N$1,))*SQRT(252)</f>
        <v>0.1923203034729318</v>
      </c>
      <c r="R111" s="11">
        <f t="array" aca="1" ref="R111" ca="1">_xlfn.STDEV.S(OFFSET(AE111,0,0,$N$1,))*SQRT(252)</f>
        <v>0.19297200000625117</v>
      </c>
      <c r="S111" s="11">
        <f t="array" aca="1" ref="S111" ca="1">_xlfn.STDEV.S(OFFSET(AF111,0,0,$N$1,))*SQRT(252)</f>
        <v>0.19211102074190856</v>
      </c>
      <c r="T111" s="11">
        <f t="array" aca="1" ref="T111" ca="1">_xlfn.STDEV.S(OFFSET(AG111,0,0,$N$1,))*SQRT(252)</f>
        <v>0.1918413004666405</v>
      </c>
      <c r="U111" s="11">
        <f t="array" aca="1" ref="U111" ca="1">_xlfn.STDEV.S(OFFSET(AH111,0,0,$N$1,))*SQRT(252)</f>
        <v>0.19182815133009237</v>
      </c>
      <c r="V111" s="11">
        <f t="array" aca="1" ref="V111" ca="1">_xlfn.STDEV.S(OFFSET(AI111,0,0,$N$1,))*SQRT(252)</f>
        <v>0.19365571363539691</v>
      </c>
      <c r="W111" s="11">
        <f t="array" aca="1" ref="W111" ca="1">_xlfn.STDEV.S(OFFSET(AJ111,0,0,$N$1,))*SQRT(252)</f>
        <v>0.2044434632274191</v>
      </c>
      <c r="X111" s="11">
        <f t="array" aca="1" ref="X111" ca="1">_xlfn.STDEV.S(OFFSET(AK111,0,0,$N$1,))*SQRT(252)</f>
        <v>0.21168552334823101</v>
      </c>
      <c r="Y111" s="11">
        <f t="array" aca="1" ref="Y111" ca="1">_xlfn.STDEV.S(OFFSET(AL111,0,0,$N$1,))*SQRT(252)</f>
        <v>0.21093059787604909</v>
      </c>
      <c r="Z111" s="11">
        <f t="array" aca="1" ref="Z111" ca="1">_xlfn.STDEV.S(OFFSET(AM111,0,0,$N$1,))*SQRT(252)</f>
        <v>0.21196333626453584</v>
      </c>
      <c r="AC111" s="4">
        <f t="shared" si="28"/>
        <v>44939</v>
      </c>
      <c r="AD111">
        <f t="shared" si="29"/>
        <v>1.8188833768106375E-2</v>
      </c>
      <c r="AE111">
        <f t="shared" si="30"/>
        <v>1.7756718525821207E-2</v>
      </c>
      <c r="AF111">
        <f t="shared" si="31"/>
        <v>1.7667032235327326E-2</v>
      </c>
      <c r="AG111">
        <f t="shared" si="32"/>
        <v>1.7766863623050203E-2</v>
      </c>
      <c r="AH111">
        <f t="shared" si="33"/>
        <v>1.798481389608491E-2</v>
      </c>
      <c r="AI111">
        <f t="shared" si="34"/>
        <v>1.8209845152326543E-2</v>
      </c>
      <c r="AJ111">
        <f t="shared" si="35"/>
        <v>1.9654277611640712E-2</v>
      </c>
      <c r="AK111">
        <f t="shared" si="36"/>
        <v>1.9167346269091359E-2</v>
      </c>
      <c r="AL111">
        <f t="shared" si="37"/>
        <v>1.8828591606177076E-2</v>
      </c>
      <c r="AM111">
        <f t="shared" si="38"/>
        <v>1.7881765061229214E-2</v>
      </c>
      <c r="AP111" s="4">
        <v>44939</v>
      </c>
      <c r="AQ111">
        <v>10.196475</v>
      </c>
      <c r="AR111">
        <v>10.243651520428115</v>
      </c>
      <c r="AS111">
        <v>10.330088148159563</v>
      </c>
      <c r="AT111">
        <v>10.461909674795104</v>
      </c>
      <c r="AU111">
        <v>10.581279974352929</v>
      </c>
      <c r="AV111">
        <v>10.85290024457333</v>
      </c>
      <c r="AW111">
        <v>11.546600479936414</v>
      </c>
      <c r="AX111">
        <v>12.347802161878485</v>
      </c>
      <c r="AY111">
        <v>13.302646743106106</v>
      </c>
      <c r="AZ111">
        <v>14.383329737589408</v>
      </c>
    </row>
    <row r="112" spans="16:52" x14ac:dyDescent="0.25">
      <c r="P112" s="4">
        <f t="shared" si="27"/>
        <v>44938</v>
      </c>
      <c r="Q112" s="11">
        <f t="array" aca="1" ref="Q112" ca="1">_xlfn.STDEV.S(OFFSET(AD112,0,0,$N$1,))*SQRT(252)</f>
        <v>0.19930192750735889</v>
      </c>
      <c r="R112" s="11">
        <f t="array" aca="1" ref="R112" ca="1">_xlfn.STDEV.S(OFFSET(AE112,0,0,$N$1,))*SQRT(252)</f>
        <v>0.19957445858303532</v>
      </c>
      <c r="S112" s="11">
        <f t="array" aca="1" ref="S112" ca="1">_xlfn.STDEV.S(OFFSET(AF112,0,0,$N$1,))*SQRT(252)</f>
        <v>0.19826907202505117</v>
      </c>
      <c r="T112" s="11">
        <f t="array" aca="1" ref="T112" ca="1">_xlfn.STDEV.S(OFFSET(AG112,0,0,$N$1,))*SQRT(252)</f>
        <v>0.19778447738482119</v>
      </c>
      <c r="U112" s="11">
        <f t="array" aca="1" ref="U112" ca="1">_xlfn.STDEV.S(OFFSET(AH112,0,0,$N$1,))*SQRT(252)</f>
        <v>0.19751333992552284</v>
      </c>
      <c r="V112" s="11">
        <f t="array" aca="1" ref="V112" ca="1">_xlfn.STDEV.S(OFFSET(AI112,0,0,$N$1,))*SQRT(252)</f>
        <v>0.20017676551425903</v>
      </c>
      <c r="W112" s="11">
        <f t="array" aca="1" ref="W112" ca="1">_xlfn.STDEV.S(OFFSET(AJ112,0,0,$N$1,))*SQRT(252)</f>
        <v>0.2112451438434457</v>
      </c>
      <c r="X112" s="11">
        <f t="array" aca="1" ref="X112" ca="1">_xlfn.STDEV.S(OFFSET(AK112,0,0,$N$1,))*SQRT(252)</f>
        <v>0.21898763359027973</v>
      </c>
      <c r="Y112" s="11">
        <f t="array" aca="1" ref="Y112" ca="1">_xlfn.STDEV.S(OFFSET(AL112,0,0,$N$1,))*SQRT(252)</f>
        <v>0.21751184926103975</v>
      </c>
      <c r="Z112" s="11">
        <f t="array" aca="1" ref="Z112" ca="1">_xlfn.STDEV.S(OFFSET(AM112,0,0,$N$1,))*SQRT(252)</f>
        <v>0.21945856345184303</v>
      </c>
      <c r="AC112" s="4">
        <f t="shared" si="28"/>
        <v>44938</v>
      </c>
      <c r="AD112">
        <f t="shared" si="29"/>
        <v>-5.7453621918764856E-3</v>
      </c>
      <c r="AE112">
        <f t="shared" si="30"/>
        <v>-5.3233765535339646E-3</v>
      </c>
      <c r="AF112">
        <f t="shared" si="31"/>
        <v>-5.5150436171544585E-3</v>
      </c>
      <c r="AG112">
        <f t="shared" si="32"/>
        <v>-5.3311721683637729E-3</v>
      </c>
      <c r="AH112">
        <f t="shared" si="33"/>
        <v>-5.6293287843149145E-3</v>
      </c>
      <c r="AI112">
        <f t="shared" si="34"/>
        <v>-6.8204345182574459E-3</v>
      </c>
      <c r="AJ112">
        <f t="shared" si="35"/>
        <v>-6.3299775890997816E-3</v>
      </c>
      <c r="AK112">
        <f t="shared" si="36"/>
        <v>-9.0266039481634638E-3</v>
      </c>
      <c r="AL112">
        <f t="shared" si="37"/>
        <v>-1.0838933972646396E-2</v>
      </c>
      <c r="AM112">
        <f t="shared" si="38"/>
        <v>-1.408235395827004E-2</v>
      </c>
      <c r="AP112" s="4">
        <v>44938</v>
      </c>
      <c r="AQ112">
        <v>10.0126895</v>
      </c>
      <c r="AR112">
        <v>10.063363284497067</v>
      </c>
      <c r="AS112">
        <v>10.149188830121327</v>
      </c>
      <c r="AT112">
        <v>10.277675827454587</v>
      </c>
      <c r="AU112">
        <v>10.392678686382812</v>
      </c>
      <c r="AV112">
        <v>10.657059141434761</v>
      </c>
      <c r="AW112">
        <v>11.321876021115727</v>
      </c>
      <c r="AX112">
        <v>12.113381351491308</v>
      </c>
      <c r="AY112">
        <v>13.054519910066697</v>
      </c>
      <c r="AZ112">
        <v>14.128416357513407</v>
      </c>
    </row>
    <row r="113" spans="16:52" x14ac:dyDescent="0.25">
      <c r="P113" s="4">
        <f t="shared" si="27"/>
        <v>44937</v>
      </c>
      <c r="Q113" s="11">
        <f t="array" aca="1" ref="Q113" ca="1">_xlfn.STDEV.S(OFFSET(AD113,0,0,$N$1,))*SQRT(252)</f>
        <v>0.198892270899729</v>
      </c>
      <c r="R113" s="11">
        <f t="array" aca="1" ref="R113" ca="1">_xlfn.STDEV.S(OFFSET(AE113,0,0,$N$1,))*SQRT(252)</f>
        <v>0.19907789923954758</v>
      </c>
      <c r="S113" s="11">
        <f t="array" aca="1" ref="S113" ca="1">_xlfn.STDEV.S(OFFSET(AF113,0,0,$N$1,))*SQRT(252)</f>
        <v>0.1976862361935563</v>
      </c>
      <c r="T113" s="11">
        <f t="array" aca="1" ref="T113" ca="1">_xlfn.STDEV.S(OFFSET(AG113,0,0,$N$1,))*SQRT(252)</f>
        <v>0.19719950379510548</v>
      </c>
      <c r="U113" s="11">
        <f t="array" aca="1" ref="U113" ca="1">_xlfn.STDEV.S(OFFSET(AH113,0,0,$N$1,))*SQRT(252)</f>
        <v>0.19684901668019791</v>
      </c>
      <c r="V113" s="11">
        <f t="array" aca="1" ref="V113" ca="1">_xlfn.STDEV.S(OFFSET(AI113,0,0,$N$1,))*SQRT(252)</f>
        <v>0.19939639448508947</v>
      </c>
      <c r="W113" s="11">
        <f t="array" aca="1" ref="W113" ca="1">_xlfn.STDEV.S(OFFSET(AJ113,0,0,$N$1,))*SQRT(252)</f>
        <v>0.21080125618447926</v>
      </c>
      <c r="X113" s="11">
        <f t="array" aca="1" ref="X113" ca="1">_xlfn.STDEV.S(OFFSET(AK113,0,0,$N$1,))*SQRT(252)</f>
        <v>0.21838958486681714</v>
      </c>
      <c r="Y113" s="11">
        <f t="array" aca="1" ref="Y113" ca="1">_xlfn.STDEV.S(OFFSET(AL113,0,0,$N$1,))*SQRT(252)</f>
        <v>0.21694324462883013</v>
      </c>
      <c r="Z113" s="11">
        <f t="array" aca="1" ref="Z113" ca="1">_xlfn.STDEV.S(OFFSET(AM113,0,0,$N$1,))*SQRT(252)</f>
        <v>0.21912424219268534</v>
      </c>
      <c r="AC113" s="4">
        <f t="shared" si="28"/>
        <v>44937</v>
      </c>
      <c r="AD113">
        <f t="shared" si="29"/>
        <v>-1.9409762480398676E-2</v>
      </c>
      <c r="AE113">
        <f t="shared" si="30"/>
        <v>-2.0269276367676958E-2</v>
      </c>
      <c r="AF113">
        <f t="shared" si="31"/>
        <v>-2.1601183530833006E-2</v>
      </c>
      <c r="AG113">
        <f t="shared" si="32"/>
        <v>-2.2425839467657728E-2</v>
      </c>
      <c r="AH113">
        <f t="shared" si="33"/>
        <v>-2.3567621662996897E-2</v>
      </c>
      <c r="AI113">
        <f t="shared" si="34"/>
        <v>-2.0916498153592106E-2</v>
      </c>
      <c r="AJ113">
        <f t="shared" si="35"/>
        <v>-2.220070503201765E-2</v>
      </c>
      <c r="AK113">
        <f t="shared" si="36"/>
        <v>-2.1971998748768859E-2</v>
      </c>
      <c r="AL113">
        <f t="shared" si="37"/>
        <v>-2.2357480123527663E-2</v>
      </c>
      <c r="AM113">
        <f t="shared" si="38"/>
        <v>-1.8651359106855423E-2</v>
      </c>
      <c r="AP113" s="4">
        <v>44937</v>
      </c>
      <c r="AQ113">
        <v>10.070381599999999</v>
      </c>
      <c r="AR113">
        <v>10.11707719950647</v>
      </c>
      <c r="AS113">
        <v>10.205316680706295</v>
      </c>
      <c r="AT113">
        <v>10.332614199623007</v>
      </c>
      <c r="AU113">
        <v>10.451347469662249</v>
      </c>
      <c r="AV113">
        <v>10.729993354246179</v>
      </c>
      <c r="AW113">
        <v>11.393770547908288</v>
      </c>
      <c r="AX113">
        <v>12.223219032252713</v>
      </c>
      <c r="AY113">
        <v>13.196786606262046</v>
      </c>
      <c r="AZ113">
        <v>14.328785238988539</v>
      </c>
    </row>
    <row r="114" spans="16:52" x14ac:dyDescent="0.25">
      <c r="P114" s="4">
        <f t="shared" si="27"/>
        <v>44936</v>
      </c>
      <c r="Q114" s="11">
        <f t="array" aca="1" ref="Q114" ca="1">_xlfn.STDEV.S(OFFSET(AD114,0,0,$N$1,))*SQRT(252)</f>
        <v>0.19521821965061184</v>
      </c>
      <c r="R114" s="11">
        <f t="array" aca="1" ref="R114" ca="1">_xlfn.STDEV.S(OFFSET(AE114,0,0,$N$1,))*SQRT(252)</f>
        <v>0.19469488762293055</v>
      </c>
      <c r="S114" s="11">
        <f t="array" aca="1" ref="S114" ca="1">_xlfn.STDEV.S(OFFSET(AF114,0,0,$N$1,))*SQRT(252)</f>
        <v>0.192486399758833</v>
      </c>
      <c r="T114" s="11">
        <f t="array" aca="1" ref="T114" ca="1">_xlfn.STDEV.S(OFFSET(AG114,0,0,$N$1,))*SQRT(252)</f>
        <v>0.19185399280121335</v>
      </c>
      <c r="U114" s="11">
        <f t="array" aca="1" ref="U114" ca="1">_xlfn.STDEV.S(OFFSET(AH114,0,0,$N$1,))*SQRT(252)</f>
        <v>0.19098983689773219</v>
      </c>
      <c r="V114" s="11">
        <f t="array" aca="1" ref="V114" ca="1">_xlfn.STDEV.S(OFFSET(AI114,0,0,$N$1,))*SQRT(252)</f>
        <v>0.19489121318730096</v>
      </c>
      <c r="W114" s="11">
        <f t="array" aca="1" ref="W114" ca="1">_xlfn.STDEV.S(OFFSET(AJ114,0,0,$N$1,))*SQRT(252)</f>
        <v>0.20641943706862073</v>
      </c>
      <c r="X114" s="11">
        <f t="array" aca="1" ref="X114" ca="1">_xlfn.STDEV.S(OFFSET(AK114,0,0,$N$1,))*SQRT(252)</f>
        <v>0.21470164392507277</v>
      </c>
      <c r="Y114" s="11">
        <f t="array" aca="1" ref="Y114" ca="1">_xlfn.STDEV.S(OFFSET(AL114,0,0,$N$1,))*SQRT(252)</f>
        <v>0.21322826765709907</v>
      </c>
      <c r="Z114" s="11">
        <f t="array" aca="1" ref="Z114" ca="1">_xlfn.STDEV.S(OFFSET(AM114,0,0,$N$1,))*SQRT(252)</f>
        <v>0.21731023402759184</v>
      </c>
      <c r="AC114" s="4">
        <f t="shared" si="28"/>
        <v>44936</v>
      </c>
      <c r="AD114">
        <f t="shared" si="29"/>
        <v>4.5311020611908505E-3</v>
      </c>
      <c r="AE114">
        <f t="shared" si="30"/>
        <v>4.5933377185970103E-3</v>
      </c>
      <c r="AF114">
        <f t="shared" si="31"/>
        <v>4.6402478629275412E-3</v>
      </c>
      <c r="AG114">
        <f t="shared" si="32"/>
        <v>4.408447387016806E-3</v>
      </c>
      <c r="AH114">
        <f t="shared" si="33"/>
        <v>3.3044588414838255E-3</v>
      </c>
      <c r="AI114">
        <f t="shared" si="34"/>
        <v>3.4387761201534707E-3</v>
      </c>
      <c r="AJ114">
        <f t="shared" si="35"/>
        <v>4.94382368535695E-3</v>
      </c>
      <c r="AK114">
        <f t="shared" si="36"/>
        <v>5.8481022924317472E-3</v>
      </c>
      <c r="AL114">
        <f t="shared" si="37"/>
        <v>6.6766583463148685E-3</v>
      </c>
      <c r="AM114">
        <f t="shared" si="38"/>
        <v>7.8662248177398773E-3</v>
      </c>
      <c r="AP114" s="4">
        <v>44936</v>
      </c>
      <c r="AQ114">
        <v>10.2677546</v>
      </c>
      <c r="AR114">
        <v>10.324235414431746</v>
      </c>
      <c r="AS114">
        <v>10.428161793304499</v>
      </c>
      <c r="AT114">
        <v>10.566949509083949</v>
      </c>
      <c r="AU114">
        <v>10.700586319980722</v>
      </c>
      <c r="AV114">
        <v>10.956790876811917</v>
      </c>
      <c r="AW114">
        <v>11.649549012768345</v>
      </c>
      <c r="AX114">
        <v>12.49475980813421</v>
      </c>
      <c r="AY114">
        <v>13.495156471252436</v>
      </c>
      <c r="AZ114">
        <v>14.598544425656845</v>
      </c>
    </row>
    <row r="115" spans="16:52" x14ac:dyDescent="0.25">
      <c r="P115" s="4">
        <f t="shared" si="27"/>
        <v>44935</v>
      </c>
      <c r="Q115" s="11">
        <f t="array" aca="1" ref="Q115" ca="1">_xlfn.STDEV.S(OFFSET(AD115,0,0,$N$1,))*SQRT(252)</f>
        <v>0.20401300618931967</v>
      </c>
      <c r="R115" s="11">
        <f t="array" aca="1" ref="R115" ca="1">_xlfn.STDEV.S(OFFSET(AE115,0,0,$N$1,))*SQRT(252)</f>
        <v>0.20182653877198392</v>
      </c>
      <c r="S115" s="11">
        <f t="array" aca="1" ref="S115" ca="1">_xlfn.STDEV.S(OFFSET(AF115,0,0,$N$1,))*SQRT(252)</f>
        <v>0.19938620779399091</v>
      </c>
      <c r="T115" s="11">
        <f t="array" aca="1" ref="T115" ca="1">_xlfn.STDEV.S(OFFSET(AG115,0,0,$N$1,))*SQRT(252)</f>
        <v>0.19842955708503737</v>
      </c>
      <c r="U115" s="11">
        <f t="array" aca="1" ref="U115" ca="1">_xlfn.STDEV.S(OFFSET(AH115,0,0,$N$1,))*SQRT(252)</f>
        <v>0.19749830236805505</v>
      </c>
      <c r="V115" s="11">
        <f t="array" aca="1" ref="V115" ca="1">_xlfn.STDEV.S(OFFSET(AI115,0,0,$N$1,))*SQRT(252)</f>
        <v>0.20136005942751606</v>
      </c>
      <c r="W115" s="11">
        <f t="array" aca="1" ref="W115" ca="1">_xlfn.STDEV.S(OFFSET(AJ115,0,0,$N$1,))*SQRT(252)</f>
        <v>0.21284352447773702</v>
      </c>
      <c r="X115" s="11">
        <f t="array" aca="1" ref="X115" ca="1">_xlfn.STDEV.S(OFFSET(AK115,0,0,$N$1,))*SQRT(252)</f>
        <v>0.22186076937560642</v>
      </c>
      <c r="Y115" s="11">
        <f t="array" aca="1" ref="Y115" ca="1">_xlfn.STDEV.S(OFFSET(AL115,0,0,$N$1,))*SQRT(252)</f>
        <v>0.22094743744787892</v>
      </c>
      <c r="Z115" s="11">
        <f t="array" aca="1" ref="Z115" ca="1">_xlfn.STDEV.S(OFFSET(AM115,0,0,$N$1,))*SQRT(252)</f>
        <v>0.22613810804082496</v>
      </c>
      <c r="AC115" s="4">
        <f t="shared" si="28"/>
        <v>44935</v>
      </c>
      <c r="AD115">
        <f t="shared" si="29"/>
        <v>2.7768439689069786E-2</v>
      </c>
      <c r="AE115">
        <f t="shared" si="30"/>
        <v>2.657767179493252E-2</v>
      </c>
      <c r="AF115">
        <f t="shared" si="31"/>
        <v>2.6289836448524576E-2</v>
      </c>
      <c r="AG115">
        <f t="shared" si="32"/>
        <v>2.4569735374208177E-2</v>
      </c>
      <c r="AH115">
        <f t="shared" si="33"/>
        <v>2.4727016999306926E-2</v>
      </c>
      <c r="AI115">
        <f t="shared" si="34"/>
        <v>2.7316488153995202E-2</v>
      </c>
      <c r="AJ115">
        <f t="shared" si="35"/>
        <v>2.917783957353973E-2</v>
      </c>
      <c r="AK115">
        <f t="shared" si="36"/>
        <v>3.2481311294008032E-2</v>
      </c>
      <c r="AL115">
        <f t="shared" si="37"/>
        <v>3.4637354214061708E-2</v>
      </c>
      <c r="AM115">
        <f t="shared" si="38"/>
        <v>3.4228525562906877E-2</v>
      </c>
      <c r="AP115" s="4">
        <v>44935</v>
      </c>
      <c r="AQ115">
        <v>10.2213356</v>
      </c>
      <c r="AR115">
        <v>10.276921462156508</v>
      </c>
      <c r="AS115">
        <v>10.379884633447666</v>
      </c>
      <c r="AT115">
        <v>10.520468198615768</v>
      </c>
      <c r="AU115">
        <v>10.665285030857625</v>
      </c>
      <c r="AV115">
        <v>10.919177634815686</v>
      </c>
      <c r="AW115">
        <v>11.592097827715536</v>
      </c>
      <c r="AX115">
        <v>12.421902421028411</v>
      </c>
      <c r="AY115">
        <v>13.405354045819514</v>
      </c>
      <c r="AZ115">
        <v>14.484159471894468</v>
      </c>
    </row>
    <row r="116" spans="16:52" x14ac:dyDescent="0.25">
      <c r="P116" s="4">
        <f t="shared" si="27"/>
        <v>44925</v>
      </c>
      <c r="Q116" s="11">
        <f t="array" aca="1" ref="Q116" ca="1">_xlfn.STDEV.S(OFFSET(AD116,0,0,$N$1,))*SQRT(252)</f>
        <v>0.19913675895532659</v>
      </c>
      <c r="R116" s="11">
        <f t="array" aca="1" ref="R116" ca="1">_xlfn.STDEV.S(OFFSET(AE116,0,0,$N$1,))*SQRT(252)</f>
        <v>0.19756948579716313</v>
      </c>
      <c r="S116" s="11">
        <f t="array" aca="1" ref="S116" ca="1">_xlfn.STDEV.S(OFFSET(AF116,0,0,$N$1,))*SQRT(252)</f>
        <v>0.19518653469579939</v>
      </c>
      <c r="T116" s="11">
        <f t="array" aca="1" ref="T116" ca="1">_xlfn.STDEV.S(OFFSET(AG116,0,0,$N$1,))*SQRT(252)</f>
        <v>0.19506685860593959</v>
      </c>
      <c r="U116" s="11">
        <f t="array" aca="1" ref="U116" ca="1">_xlfn.STDEV.S(OFFSET(AH116,0,0,$N$1,))*SQRT(252)</f>
        <v>0.19402598397524398</v>
      </c>
      <c r="V116" s="11">
        <f t="array" aca="1" ref="V116" ca="1">_xlfn.STDEV.S(OFFSET(AI116,0,0,$N$1,))*SQRT(252)</f>
        <v>0.19689645518510865</v>
      </c>
      <c r="W116" s="11">
        <f t="array" aca="1" ref="W116" ca="1">_xlfn.STDEV.S(OFFSET(AJ116,0,0,$N$1,))*SQRT(252)</f>
        <v>0.20909261320000594</v>
      </c>
      <c r="X116" s="11">
        <f t="array" aca="1" ref="X116" ca="1">_xlfn.STDEV.S(OFFSET(AK116,0,0,$N$1,))*SQRT(252)</f>
        <v>0.21699635019504301</v>
      </c>
      <c r="Y116" s="11">
        <f t="array" aca="1" ref="Y116" ca="1">_xlfn.STDEV.S(OFFSET(AL116,0,0,$N$1,))*SQRT(252)</f>
        <v>0.21541323188663947</v>
      </c>
      <c r="Z116" s="11">
        <f t="array" aca="1" ref="Z116" ca="1">_xlfn.STDEV.S(OFFSET(AM116,0,0,$N$1,))*SQRT(252)</f>
        <v>0.22090664496508433</v>
      </c>
      <c r="AC116" s="4">
        <f t="shared" si="28"/>
        <v>44925</v>
      </c>
      <c r="AD116">
        <f t="shared" si="29"/>
        <v>-2.2166148084512033E-2</v>
      </c>
      <c r="AE116">
        <f t="shared" si="30"/>
        <v>-2.236558890777331E-2</v>
      </c>
      <c r="AF116">
        <f t="shared" si="31"/>
        <v>-2.0643801687153546E-2</v>
      </c>
      <c r="AG116">
        <f t="shared" si="32"/>
        <v>-2.0073632907885844E-2</v>
      </c>
      <c r="AH116">
        <f t="shared" si="33"/>
        <v>-2.0038133188724067E-2</v>
      </c>
      <c r="AI116">
        <f t="shared" si="34"/>
        <v>-2.1892499924329668E-2</v>
      </c>
      <c r="AJ116">
        <f t="shared" si="35"/>
        <v>-2.4377274866716876E-2</v>
      </c>
      <c r="AK116">
        <f t="shared" si="36"/>
        <v>-2.5657827727624524E-2</v>
      </c>
      <c r="AL116">
        <f t="shared" si="37"/>
        <v>-2.5310803373694016E-2</v>
      </c>
      <c r="AM116">
        <f t="shared" si="38"/>
        <v>-2.4571148990927792E-2</v>
      </c>
      <c r="AP116" s="4">
        <v>44925</v>
      </c>
      <c r="AQ116">
        <v>9.9414096000000001</v>
      </c>
      <c r="AR116">
        <v>10.007382541020416</v>
      </c>
      <c r="AS116">
        <v>10.110554992396642</v>
      </c>
      <c r="AT116">
        <v>10.265132686719296</v>
      </c>
      <c r="AU116">
        <v>10.404798150577554</v>
      </c>
      <c r="AV116">
        <v>10.624941098875842</v>
      </c>
      <c r="AW116">
        <v>11.258752257799971</v>
      </c>
      <c r="AX116">
        <v>12.024905140986174</v>
      </c>
      <c r="AY116">
        <v>12.94897751425153</v>
      </c>
      <c r="AZ116">
        <v>13.996776827344069</v>
      </c>
    </row>
    <row r="117" spans="16:52" x14ac:dyDescent="0.25">
      <c r="P117" s="4">
        <f t="shared" si="27"/>
        <v>44924</v>
      </c>
      <c r="Q117" s="11">
        <f t="array" aca="1" ref="Q117" ca="1">_xlfn.STDEV.S(OFFSET(AD117,0,0,$N$1,))*SQRT(252)</f>
        <v>0.19683508049636542</v>
      </c>
      <c r="R117" s="11">
        <f t="array" aca="1" ref="R117" ca="1">_xlfn.STDEV.S(OFFSET(AE117,0,0,$N$1,))*SQRT(252)</f>
        <v>0.19520965667804935</v>
      </c>
      <c r="S117" s="11">
        <f t="array" aca="1" ref="S117" ca="1">_xlfn.STDEV.S(OFFSET(AF117,0,0,$N$1,))*SQRT(252)</f>
        <v>0.19347613807107772</v>
      </c>
      <c r="T117" s="11">
        <f t="array" aca="1" ref="T117" ca="1">_xlfn.STDEV.S(OFFSET(AG117,0,0,$N$1,))*SQRT(252)</f>
        <v>0.19360084271466255</v>
      </c>
      <c r="U117" s="11">
        <f t="array" aca="1" ref="U117" ca="1">_xlfn.STDEV.S(OFFSET(AH117,0,0,$N$1,))*SQRT(252)</f>
        <v>0.19242247551122268</v>
      </c>
      <c r="V117" s="11">
        <f t="array" aca="1" ref="V117" ca="1">_xlfn.STDEV.S(OFFSET(AI117,0,0,$N$1,))*SQRT(252)</f>
        <v>0.19515020339249836</v>
      </c>
      <c r="W117" s="11">
        <f t="array" aca="1" ref="W117" ca="1">_xlfn.STDEV.S(OFFSET(AJ117,0,0,$N$1,))*SQRT(252)</f>
        <v>0.20587498808158886</v>
      </c>
      <c r="X117" s="11">
        <f t="array" aca="1" ref="X117" ca="1">_xlfn.STDEV.S(OFFSET(AK117,0,0,$N$1,))*SQRT(252)</f>
        <v>0.21286588716585206</v>
      </c>
      <c r="Y117" s="11">
        <f t="array" aca="1" ref="Y117" ca="1">_xlfn.STDEV.S(OFFSET(AL117,0,0,$N$1,))*SQRT(252)</f>
        <v>0.21185605050259862</v>
      </c>
      <c r="Z117" s="11">
        <f t="array" aca="1" ref="Z117" ca="1">_xlfn.STDEV.S(OFFSET(AM117,0,0,$N$1,))*SQRT(252)</f>
        <v>0.21699807155020101</v>
      </c>
      <c r="AC117" s="4">
        <f t="shared" si="28"/>
        <v>44924</v>
      </c>
      <c r="AD117">
        <f t="shared" si="29"/>
        <v>-8.8454380134521688E-3</v>
      </c>
      <c r="AE117">
        <f t="shared" si="30"/>
        <v>-8.017374764456419E-3</v>
      </c>
      <c r="AF117">
        <f t="shared" si="31"/>
        <v>-9.8232444612070171E-3</v>
      </c>
      <c r="AG117">
        <f t="shared" si="32"/>
        <v>-1.0108257175298977E-2</v>
      </c>
      <c r="AH117">
        <f t="shared" si="33"/>
        <v>-1.0472299880308429E-2</v>
      </c>
      <c r="AI117">
        <f t="shared" si="34"/>
        <v>-9.2272090894900977E-3</v>
      </c>
      <c r="AJ117">
        <f t="shared" si="35"/>
        <v>-7.4842566419181574E-3</v>
      </c>
      <c r="AK117">
        <f t="shared" si="36"/>
        <v>-8.4751481523032517E-3</v>
      </c>
      <c r="AL117">
        <f t="shared" si="37"/>
        <v>-8.3956046539393966E-3</v>
      </c>
      <c r="AM117">
        <f t="shared" si="38"/>
        <v>-6.8871212197549872E-3</v>
      </c>
      <c r="AP117" s="4">
        <v>44924</v>
      </c>
      <c r="AQ117">
        <v>10.164232800000001</v>
      </c>
      <c r="AR117">
        <v>10.233725254001946</v>
      </c>
      <c r="AS117">
        <v>10.321444576529117</v>
      </c>
      <c r="AT117">
        <v>10.473273271718231</v>
      </c>
      <c r="AU117">
        <v>10.615393807024518</v>
      </c>
      <c r="AV117">
        <v>10.860112473024275</v>
      </c>
      <c r="AW117">
        <v>11.536582570911353</v>
      </c>
      <c r="AX117">
        <v>12.337430298815248</v>
      </c>
      <c r="AY117">
        <v>13.280909550793943</v>
      </c>
      <c r="AZ117">
        <v>14.344953752488292</v>
      </c>
    </row>
    <row r="118" spans="16:52" x14ac:dyDescent="0.25">
      <c r="P118" s="4">
        <f t="shared" si="27"/>
        <v>44923</v>
      </c>
      <c r="Q118" s="11">
        <f t="array" aca="1" ref="Q118" ca="1">_xlfn.STDEV.S(OFFSET(AD118,0,0,$N$1,))*SQRT(252)</f>
        <v>0.1953627840211728</v>
      </c>
      <c r="R118" s="11">
        <f t="array" aca="1" ref="R118" ca="1">_xlfn.STDEV.S(OFFSET(AE118,0,0,$N$1,))*SQRT(252)</f>
        <v>0.19392102264195113</v>
      </c>
      <c r="S118" s="11">
        <f t="array" aca="1" ref="S118" ca="1">_xlfn.STDEV.S(OFFSET(AF118,0,0,$N$1,))*SQRT(252)</f>
        <v>0.19172952847108765</v>
      </c>
      <c r="T118" s="11">
        <f t="array" aca="1" ref="T118" ca="1">_xlfn.STDEV.S(OFFSET(AG118,0,0,$N$1,))*SQRT(252)</f>
        <v>0.19178022565848382</v>
      </c>
      <c r="U118" s="11">
        <f t="array" aca="1" ref="U118" ca="1">_xlfn.STDEV.S(OFFSET(AH118,0,0,$N$1,))*SQRT(252)</f>
        <v>0.19049102525500256</v>
      </c>
      <c r="V118" s="11">
        <f t="array" aca="1" ref="V118" ca="1">_xlfn.STDEV.S(OFFSET(AI118,0,0,$N$1,))*SQRT(252)</f>
        <v>0.19361021757335878</v>
      </c>
      <c r="W118" s="11">
        <f t="array" aca="1" ref="W118" ca="1">_xlfn.STDEV.S(OFFSET(AJ118,0,0,$N$1,))*SQRT(252)</f>
        <v>0.20479640780856642</v>
      </c>
      <c r="X118" s="11">
        <f t="array" aca="1" ref="X118" ca="1">_xlfn.STDEV.S(OFFSET(AK118,0,0,$N$1,))*SQRT(252)</f>
        <v>0.21164961371337823</v>
      </c>
      <c r="Y118" s="11">
        <f t="array" aca="1" ref="Y118" ca="1">_xlfn.STDEV.S(OFFSET(AL118,0,0,$N$1,))*SQRT(252)</f>
        <v>0.2106339103265327</v>
      </c>
      <c r="Z118" s="11">
        <f t="array" aca="1" ref="Z118" ca="1">_xlfn.STDEV.S(OFFSET(AM118,0,0,$N$1,))*SQRT(252)</f>
        <v>0.21624431884940351</v>
      </c>
      <c r="AC118" s="4">
        <f t="shared" si="28"/>
        <v>44923</v>
      </c>
      <c r="AD118">
        <f t="shared" si="29"/>
        <v>2.5743609557261519E-2</v>
      </c>
      <c r="AE118">
        <f t="shared" si="30"/>
        <v>2.5738684849653162E-2</v>
      </c>
      <c r="AF118">
        <f t="shared" si="31"/>
        <v>2.5997393651934032E-2</v>
      </c>
      <c r="AG118">
        <f t="shared" si="32"/>
        <v>2.6275688716948725E-2</v>
      </c>
      <c r="AH118">
        <f t="shared" si="33"/>
        <v>2.4738826334292207E-2</v>
      </c>
      <c r="AI118">
        <f t="shared" si="34"/>
        <v>2.5859583837155052E-2</v>
      </c>
      <c r="AJ118">
        <f t="shared" si="35"/>
        <v>2.6356276528539439E-2</v>
      </c>
      <c r="AK118">
        <f t="shared" si="36"/>
        <v>2.6412823322491796E-2</v>
      </c>
      <c r="AL118">
        <f t="shared" si="37"/>
        <v>2.4539235480353725E-2</v>
      </c>
      <c r="AM118">
        <f t="shared" si="38"/>
        <v>2.3747867473366588E-2</v>
      </c>
      <c r="AP118" s="4">
        <v>44923</v>
      </c>
      <c r="AQ118">
        <v>10.254538699999999</v>
      </c>
      <c r="AR118">
        <v>10.316102648565844</v>
      </c>
      <c r="AS118">
        <v>10.423334274172353</v>
      </c>
      <c r="AT118">
        <v>10.579676681937677</v>
      </c>
      <c r="AU118">
        <v>10.727145521746632</v>
      </c>
      <c r="AV118">
        <v>10.960784749339359</v>
      </c>
      <c r="AW118">
        <v>11.623249228852055</v>
      </c>
      <c r="AX118">
        <v>12.442436190128591</v>
      </c>
      <c r="AY118">
        <v>13.392880189738094</v>
      </c>
      <c r="AZ118">
        <v>14.444090178307855</v>
      </c>
    </row>
    <row r="119" spans="16:52" x14ac:dyDescent="0.25">
      <c r="P119" s="4">
        <f t="shared" si="27"/>
        <v>44922</v>
      </c>
      <c r="Q119" s="11">
        <f t="array" aca="1" ref="Q119" ca="1">_xlfn.STDEV.S(OFFSET(AD119,0,0,$N$1,))*SQRT(252)</f>
        <v>0.19035029350557145</v>
      </c>
      <c r="R119" s="11">
        <f t="array" aca="1" ref="R119" ca="1">_xlfn.STDEV.S(OFFSET(AE119,0,0,$N$1,))*SQRT(252)</f>
        <v>0.18887550197913455</v>
      </c>
      <c r="S119" s="11">
        <f t="array" aca="1" ref="S119" ca="1">_xlfn.STDEV.S(OFFSET(AF119,0,0,$N$1,))*SQRT(252)</f>
        <v>0.18647469021356536</v>
      </c>
      <c r="T119" s="11">
        <f t="array" aca="1" ref="T119" ca="1">_xlfn.STDEV.S(OFFSET(AG119,0,0,$N$1,))*SQRT(252)</f>
        <v>0.18639474538848841</v>
      </c>
      <c r="U119" s="11">
        <f t="array" aca="1" ref="U119" ca="1">_xlfn.STDEV.S(OFFSET(AH119,0,0,$N$1,))*SQRT(252)</f>
        <v>0.18577349053531975</v>
      </c>
      <c r="V119" s="11">
        <f t="array" aca="1" ref="V119" ca="1">_xlfn.STDEV.S(OFFSET(AI119,0,0,$N$1,))*SQRT(252)</f>
        <v>0.18868685183664266</v>
      </c>
      <c r="W119" s="11">
        <f t="array" aca="1" ref="W119" ca="1">_xlfn.STDEV.S(OFFSET(AJ119,0,0,$N$1,))*SQRT(252)</f>
        <v>0.19970524236225723</v>
      </c>
      <c r="X119" s="11">
        <f t="array" aca="1" ref="X119" ca="1">_xlfn.STDEV.S(OFFSET(AK119,0,0,$N$1,))*SQRT(252)</f>
        <v>0.20673752960721486</v>
      </c>
      <c r="Y119" s="11">
        <f t="array" aca="1" ref="Y119" ca="1">_xlfn.STDEV.S(OFFSET(AL119,0,0,$N$1,))*SQRT(252)</f>
        <v>0.20656360729096757</v>
      </c>
      <c r="Z119" s="11">
        <f t="array" aca="1" ref="Z119" ca="1">_xlfn.STDEV.S(OFFSET(AM119,0,0,$N$1,))*SQRT(252)</f>
        <v>0.21289065928743234</v>
      </c>
      <c r="AC119" s="4">
        <f t="shared" si="28"/>
        <v>44922</v>
      </c>
      <c r="AD119">
        <f t="shared" si="29"/>
        <v>2.0933338918150291E-2</v>
      </c>
      <c r="AE119">
        <f t="shared" si="30"/>
        <v>2.0774734863044337E-2</v>
      </c>
      <c r="AF119">
        <f t="shared" si="31"/>
        <v>2.0069815566871121E-2</v>
      </c>
      <c r="AG119">
        <f t="shared" si="32"/>
        <v>1.9947468910444011E-2</v>
      </c>
      <c r="AH119">
        <f t="shared" si="33"/>
        <v>2.1717553003669329E-2</v>
      </c>
      <c r="AI119">
        <f t="shared" si="34"/>
        <v>2.2572077497748654E-2</v>
      </c>
      <c r="AJ119">
        <f t="shared" si="35"/>
        <v>2.2311913892587555E-2</v>
      </c>
      <c r="AK119">
        <f t="shared" si="36"/>
        <v>2.3064168187140757E-2</v>
      </c>
      <c r="AL119">
        <f t="shared" si="37"/>
        <v>2.2649636966480178E-2</v>
      </c>
      <c r="AM119">
        <f t="shared" si="38"/>
        <v>2.0539943912395872E-2</v>
      </c>
      <c r="AP119" s="4">
        <v>44922</v>
      </c>
      <c r="AQ119">
        <v>9.9939189000000006</v>
      </c>
      <c r="AR119">
        <v>10.053967709346258</v>
      </c>
      <c r="AS119">
        <v>10.155846803684847</v>
      </c>
      <c r="AT119">
        <v>10.305308778912604</v>
      </c>
      <c r="AU119">
        <v>10.465024186971073</v>
      </c>
      <c r="AV119">
        <v>10.680976867425063</v>
      </c>
      <c r="AW119">
        <v>11.320905487448018</v>
      </c>
      <c r="AX119">
        <v>12.118098513825286</v>
      </c>
      <c r="AY119">
        <v>13.068228788814755</v>
      </c>
      <c r="AZ119">
        <v>14.105114741455633</v>
      </c>
    </row>
    <row r="120" spans="16:52" x14ac:dyDescent="0.25">
      <c r="P120" s="4">
        <f t="shared" si="27"/>
        <v>44921</v>
      </c>
      <c r="Q120" s="11">
        <f t="array" aca="1" ref="Q120" ca="1">_xlfn.STDEV.S(OFFSET(AD120,0,0,$N$1,))*SQRT(252)</f>
        <v>0.19306826886875028</v>
      </c>
      <c r="R120" s="11">
        <f t="array" aca="1" ref="R120" ca="1">_xlfn.STDEV.S(OFFSET(AE120,0,0,$N$1,))*SQRT(252)</f>
        <v>0.19164503717759401</v>
      </c>
      <c r="S120" s="11">
        <f t="array" aca="1" ref="S120" ca="1">_xlfn.STDEV.S(OFFSET(AF120,0,0,$N$1,))*SQRT(252)</f>
        <v>0.18964911964273001</v>
      </c>
      <c r="T120" s="11">
        <f t="array" aca="1" ref="T120" ca="1">_xlfn.STDEV.S(OFFSET(AG120,0,0,$N$1,))*SQRT(252)</f>
        <v>0.18999383679620896</v>
      </c>
      <c r="U120" s="11">
        <f t="array" aca="1" ref="U120" ca="1">_xlfn.STDEV.S(OFFSET(AH120,0,0,$N$1,))*SQRT(252)</f>
        <v>0.18858205445661813</v>
      </c>
      <c r="V120" s="11">
        <f t="array" aca="1" ref="V120" ca="1">_xlfn.STDEV.S(OFFSET(AI120,0,0,$N$1,))*SQRT(252)</f>
        <v>0.19358631392669687</v>
      </c>
      <c r="W120" s="11">
        <f t="array" aca="1" ref="W120" ca="1">_xlfn.STDEV.S(OFFSET(AJ120,0,0,$N$1,))*SQRT(252)</f>
        <v>0.20627909993481619</v>
      </c>
      <c r="X120" s="11">
        <f t="array" aca="1" ref="X120" ca="1">_xlfn.STDEV.S(OFFSET(AK120,0,0,$N$1,))*SQRT(252)</f>
        <v>0.21428441413030661</v>
      </c>
      <c r="Y120" s="11">
        <f t="array" aca="1" ref="Y120" ca="1">_xlfn.STDEV.S(OFFSET(AL120,0,0,$N$1,))*SQRT(252)</f>
        <v>0.21930029939826931</v>
      </c>
      <c r="Z120" s="11">
        <f t="array" aca="1" ref="Z120" ca="1">_xlfn.STDEV.S(OFFSET(AM120,0,0,$N$1,))*SQRT(252)</f>
        <v>0.23508553473498689</v>
      </c>
      <c r="AC120" s="4">
        <f t="shared" si="28"/>
        <v>44921</v>
      </c>
      <c r="AD120">
        <f t="shared" si="29"/>
        <v>-1.4587610622528696E-2</v>
      </c>
      <c r="AE120">
        <f t="shared" si="30"/>
        <v>-1.4946052555897919E-2</v>
      </c>
      <c r="AF120">
        <f t="shared" si="31"/>
        <v>-1.4247333566602623E-2</v>
      </c>
      <c r="AG120">
        <f t="shared" si="32"/>
        <v>-1.4425709265652618E-2</v>
      </c>
      <c r="AH120">
        <f t="shared" si="33"/>
        <v>-1.4467372941417755E-2</v>
      </c>
      <c r="AI120">
        <f t="shared" si="34"/>
        <v>-1.4526333625467411E-2</v>
      </c>
      <c r="AJ120">
        <f t="shared" si="35"/>
        <v>-1.4709064825318361E-2</v>
      </c>
      <c r="AK120">
        <f t="shared" si="36"/>
        <v>-1.4532873309685338E-2</v>
      </c>
      <c r="AL120">
        <f t="shared" si="37"/>
        <v>-1.5416809032356069E-2</v>
      </c>
      <c r="AM120">
        <f t="shared" si="38"/>
        <v>-1.6240331799766122E-2</v>
      </c>
      <c r="AP120" s="4">
        <v>44921</v>
      </c>
      <c r="AQ120">
        <v>9.7868873000000001</v>
      </c>
      <c r="AR120">
        <v>9.8472538433188319</v>
      </c>
      <c r="AS120">
        <v>9.9540525911945661</v>
      </c>
      <c r="AT120">
        <v>10.10178063671213</v>
      </c>
      <c r="AU120">
        <v>10.240199625681086</v>
      </c>
      <c r="AV120">
        <v>10.442585643988885</v>
      </c>
      <c r="AW120">
        <v>11.071111472947138</v>
      </c>
      <c r="AX120">
        <v>11.841803160808682</v>
      </c>
      <c r="AY120">
        <v>12.775565026356199</v>
      </c>
      <c r="AZ120">
        <v>13.818351606925113</v>
      </c>
    </row>
    <row r="121" spans="16:52" x14ac:dyDescent="0.25">
      <c r="P121" s="4">
        <f t="shared" si="27"/>
        <v>44918</v>
      </c>
      <c r="Q121" s="11">
        <f t="array" aca="1" ref="Q121" ca="1">_xlfn.STDEV.S(OFFSET(AD121,0,0,$N$1,))*SQRT(252)</f>
        <v>0.20390278855968702</v>
      </c>
      <c r="R121" s="11">
        <f t="array" aca="1" ref="R121" ca="1">_xlfn.STDEV.S(OFFSET(AE121,0,0,$N$1,))*SQRT(252)</f>
        <v>0.20237956645671271</v>
      </c>
      <c r="S121" s="11">
        <f t="array" aca="1" ref="S121" ca="1">_xlfn.STDEV.S(OFFSET(AF121,0,0,$N$1,))*SQRT(252)</f>
        <v>0.20050875196792442</v>
      </c>
      <c r="T121" s="11">
        <f t="array" aca="1" ref="T121" ca="1">_xlfn.STDEV.S(OFFSET(AG121,0,0,$N$1,))*SQRT(252)</f>
        <v>0.20088618760387716</v>
      </c>
      <c r="U121" s="11">
        <f t="array" aca="1" ref="U121" ca="1">_xlfn.STDEV.S(OFFSET(AH121,0,0,$N$1,))*SQRT(252)</f>
        <v>0.20017293107535181</v>
      </c>
      <c r="V121" s="11">
        <f t="array" aca="1" ref="V121" ca="1">_xlfn.STDEV.S(OFFSET(AI121,0,0,$N$1,))*SQRT(252)</f>
        <v>0.20444173532490786</v>
      </c>
      <c r="W121" s="11">
        <f t="array" aca="1" ref="W121" ca="1">_xlfn.STDEV.S(OFFSET(AJ121,0,0,$N$1,))*SQRT(252)</f>
        <v>0.21796902896683135</v>
      </c>
      <c r="X121" s="11">
        <f t="array" aca="1" ref="X121" ca="1">_xlfn.STDEV.S(OFFSET(AK121,0,0,$N$1,))*SQRT(252)</f>
        <v>0.22388948761371127</v>
      </c>
      <c r="Y121" s="11">
        <f t="array" aca="1" ref="Y121" ca="1">_xlfn.STDEV.S(OFFSET(AL121,0,0,$N$1,))*SQRT(252)</f>
        <v>0.22431937837592883</v>
      </c>
      <c r="Z121" s="11">
        <f t="array" aca="1" ref="Z121" ca="1">_xlfn.STDEV.S(OFFSET(AM121,0,0,$N$1,))*SQRT(252)</f>
        <v>0.23516234776616482</v>
      </c>
      <c r="AC121" s="4">
        <f t="shared" si="28"/>
        <v>44918</v>
      </c>
      <c r="AD121">
        <f t="shared" si="29"/>
        <v>1.5458675301133928E-2</v>
      </c>
      <c r="AE121">
        <f t="shared" si="30"/>
        <v>1.534477478176223E-2</v>
      </c>
      <c r="AF121">
        <f t="shared" si="31"/>
        <v>1.5482459529461113E-2</v>
      </c>
      <c r="AG121">
        <f t="shared" si="32"/>
        <v>1.5422264626763571E-2</v>
      </c>
      <c r="AH121">
        <f t="shared" si="33"/>
        <v>1.5561697255024091E-2</v>
      </c>
      <c r="AI121">
        <f t="shared" si="34"/>
        <v>1.4818555663914575E-2</v>
      </c>
      <c r="AJ121">
        <f t="shared" si="35"/>
        <v>1.4495782816482582E-2</v>
      </c>
      <c r="AK121">
        <f t="shared" si="36"/>
        <v>1.2444329767539114E-2</v>
      </c>
      <c r="AL121">
        <f t="shared" si="37"/>
        <v>9.7885522503111545E-3</v>
      </c>
      <c r="AM121">
        <f t="shared" si="38"/>
        <v>7.8262631375865515E-3</v>
      </c>
      <c r="AP121" s="4">
        <v>44918</v>
      </c>
      <c r="AQ121">
        <v>9.9307009999999991</v>
      </c>
      <c r="AR121">
        <v>9.9955367787332552</v>
      </c>
      <c r="AS121">
        <v>10.096886383036349</v>
      </c>
      <c r="AT121">
        <v>10.248562155560325</v>
      </c>
      <c r="AU121">
        <v>10.389425261326634</v>
      </c>
      <c r="AV121">
        <v>10.59538524908683</v>
      </c>
      <c r="AW121">
        <v>11.235160717023312</v>
      </c>
      <c r="AX121">
        <v>12.015155186367087</v>
      </c>
      <c r="AY121">
        <v>12.974049540303719</v>
      </c>
      <c r="AZ121">
        <v>14.044598410865973</v>
      </c>
    </row>
    <row r="122" spans="16:52" x14ac:dyDescent="0.25">
      <c r="P122" s="4">
        <f t="shared" si="27"/>
        <v>44917</v>
      </c>
      <c r="Q122" s="11">
        <f t="array" aca="1" ref="Q122" ca="1">_xlfn.STDEV.S(OFFSET(AD122,0,0,$N$1,))*SQRT(252)</f>
        <v>0.20297567649031678</v>
      </c>
      <c r="R122" s="11">
        <f t="array" aca="1" ref="R122" ca="1">_xlfn.STDEV.S(OFFSET(AE122,0,0,$N$1,))*SQRT(252)</f>
        <v>0.20148452982945528</v>
      </c>
      <c r="S122" s="11">
        <f t="array" aca="1" ref="S122" ca="1">_xlfn.STDEV.S(OFFSET(AF122,0,0,$N$1,))*SQRT(252)</f>
        <v>0.19951099539846862</v>
      </c>
      <c r="T122" s="11">
        <f t="array" aca="1" ref="T122" ca="1">_xlfn.STDEV.S(OFFSET(AG122,0,0,$N$1,))*SQRT(252)</f>
        <v>0.19980511692645186</v>
      </c>
      <c r="U122" s="11">
        <f t="array" aca="1" ref="U122" ca="1">_xlfn.STDEV.S(OFFSET(AH122,0,0,$N$1,))*SQRT(252)</f>
        <v>0.199041255411503</v>
      </c>
      <c r="V122" s="11">
        <f t="array" aca="1" ref="V122" ca="1">_xlfn.STDEV.S(OFFSET(AI122,0,0,$N$1,))*SQRT(252)</f>
        <v>0.20345696510862513</v>
      </c>
      <c r="W122" s="11">
        <f t="array" aca="1" ref="W122" ca="1">_xlfn.STDEV.S(OFFSET(AJ122,0,0,$N$1,))*SQRT(252)</f>
        <v>0.21695368018719646</v>
      </c>
      <c r="X122" s="11">
        <f t="array" aca="1" ref="X122" ca="1">_xlfn.STDEV.S(OFFSET(AK122,0,0,$N$1,))*SQRT(252)</f>
        <v>0.22354847159965072</v>
      </c>
      <c r="Y122" s="11">
        <f t="array" aca="1" ref="Y122" ca="1">_xlfn.STDEV.S(OFFSET(AL122,0,0,$N$1,))*SQRT(252)</f>
        <v>0.22527996268118372</v>
      </c>
      <c r="Z122" s="11">
        <f t="array" aca="1" ref="Z122" ca="1">_xlfn.STDEV.S(OFFSET(AM122,0,0,$N$1,))*SQRT(252)</f>
        <v>0.23793577805287303</v>
      </c>
      <c r="AC122" s="4">
        <f t="shared" si="28"/>
        <v>44917</v>
      </c>
      <c r="AD122">
        <f t="shared" si="29"/>
        <v>-3.0841793723361016E-2</v>
      </c>
      <c r="AE122">
        <f t="shared" si="30"/>
        <v>-3.041374209323949E-2</v>
      </c>
      <c r="AF122">
        <f t="shared" si="31"/>
        <v>-3.0459136951711919E-2</v>
      </c>
      <c r="AG122">
        <f t="shared" si="32"/>
        <v>-3.0345143310325284E-2</v>
      </c>
      <c r="AH122">
        <f t="shared" si="33"/>
        <v>-3.0376824960028994E-2</v>
      </c>
      <c r="AI122">
        <f t="shared" si="34"/>
        <v>-3.0922927569566928E-2</v>
      </c>
      <c r="AJ122">
        <f t="shared" si="35"/>
        <v>-3.0840507947336959E-2</v>
      </c>
      <c r="AK122">
        <f t="shared" si="36"/>
        <v>-3.2784806459815991E-2</v>
      </c>
      <c r="AL122">
        <f t="shared" si="37"/>
        <v>-3.3237650330879706E-2</v>
      </c>
      <c r="AM122">
        <f t="shared" si="38"/>
        <v>-3.4602212814394975E-2</v>
      </c>
      <c r="AP122" s="4">
        <v>44917</v>
      </c>
      <c r="AQ122">
        <v>9.7783660000000001</v>
      </c>
      <c r="AR122">
        <v>9.8433283069990694</v>
      </c>
      <c r="AS122">
        <v>9.9417656719120391</v>
      </c>
      <c r="AT122">
        <v>10.091718667549234</v>
      </c>
      <c r="AU122">
        <v>10.228999655572027</v>
      </c>
      <c r="AV122">
        <v>10.439534536147528</v>
      </c>
      <c r="AW122">
        <v>11.073472993668123</v>
      </c>
      <c r="AX122">
        <v>11.8665611273736</v>
      </c>
      <c r="AY122">
        <v>12.847671914555809</v>
      </c>
      <c r="AZ122">
        <v>13.935110686757035</v>
      </c>
    </row>
    <row r="123" spans="16:52" x14ac:dyDescent="0.25">
      <c r="P123" s="4">
        <f t="shared" si="27"/>
        <v>44916</v>
      </c>
      <c r="Q123" s="11">
        <f t="array" aca="1" ref="Q123" ca="1">_xlfn.STDEV.S(OFFSET(AD123,0,0,$N$1,))*SQRT(252)</f>
        <v>0.19267820140697908</v>
      </c>
      <c r="R123" s="11">
        <f t="array" aca="1" ref="R123" ca="1">_xlfn.STDEV.S(OFFSET(AE123,0,0,$N$1,))*SQRT(252)</f>
        <v>0.19139262628356321</v>
      </c>
      <c r="S123" s="11">
        <f t="array" aca="1" ref="S123" ca="1">_xlfn.STDEV.S(OFFSET(AF123,0,0,$N$1,))*SQRT(252)</f>
        <v>0.18926074332155471</v>
      </c>
      <c r="T123" s="11">
        <f t="array" aca="1" ref="T123" ca="1">_xlfn.STDEV.S(OFFSET(AG123,0,0,$N$1,))*SQRT(252)</f>
        <v>0.18963524871186596</v>
      </c>
      <c r="U123" s="11">
        <f t="array" aca="1" ref="U123" ca="1">_xlfn.STDEV.S(OFFSET(AH123,0,0,$N$1,))*SQRT(252)</f>
        <v>0.18870589359702217</v>
      </c>
      <c r="V123" s="11">
        <f t="array" aca="1" ref="V123" ca="1">_xlfn.STDEV.S(OFFSET(AI123,0,0,$N$1,))*SQRT(252)</f>
        <v>0.19351743044606334</v>
      </c>
      <c r="W123" s="11">
        <f t="array" aca="1" ref="W123" ca="1">_xlfn.STDEV.S(OFFSET(AJ123,0,0,$N$1,))*SQRT(252)</f>
        <v>0.20818921759409634</v>
      </c>
      <c r="X123" s="11">
        <f t="array" aca="1" ref="X123" ca="1">_xlfn.STDEV.S(OFFSET(AK123,0,0,$N$1,))*SQRT(252)</f>
        <v>0.21452241936984084</v>
      </c>
      <c r="Y123" s="11">
        <f t="array" aca="1" ref="Y123" ca="1">_xlfn.STDEV.S(OFFSET(AL123,0,0,$N$1,))*SQRT(252)</f>
        <v>0.21756983192367127</v>
      </c>
      <c r="Z123" s="11">
        <f t="array" aca="1" ref="Z123" ca="1">_xlfn.STDEV.S(OFFSET(AM123,0,0,$N$1,))*SQRT(252)</f>
        <v>0.23082833125205293</v>
      </c>
      <c r="AC123" s="4">
        <f t="shared" si="28"/>
        <v>44916</v>
      </c>
      <c r="AD123">
        <f t="shared" si="29"/>
        <v>1.9823930400199207E-2</v>
      </c>
      <c r="AE123">
        <f t="shared" si="30"/>
        <v>1.96528360691695E-2</v>
      </c>
      <c r="AF123">
        <f t="shared" si="31"/>
        <v>1.9385346232795714E-2</v>
      </c>
      <c r="AG123">
        <f t="shared" si="32"/>
        <v>1.9128455449553383E-2</v>
      </c>
      <c r="AH123">
        <f t="shared" si="33"/>
        <v>1.8399121873248155E-2</v>
      </c>
      <c r="AI123">
        <f t="shared" si="34"/>
        <v>1.9401374416927956E-2</v>
      </c>
      <c r="AJ123">
        <f t="shared" si="35"/>
        <v>1.8857579684012409E-2</v>
      </c>
      <c r="AK123">
        <f t="shared" si="36"/>
        <v>1.9272716591645811E-2</v>
      </c>
      <c r="AL123">
        <f t="shared" si="37"/>
        <v>1.9633562112273555E-2</v>
      </c>
      <c r="AM123">
        <f t="shared" si="38"/>
        <v>2.2444902644180382E-2</v>
      </c>
      <c r="AP123" s="4">
        <v>44916</v>
      </c>
      <c r="AQ123">
        <v>10.084647199999999</v>
      </c>
      <c r="AR123">
        <v>10.147299779791402</v>
      </c>
      <c r="AS123">
        <v>10.249242237824268</v>
      </c>
      <c r="AT123">
        <v>10.402647040864592</v>
      </c>
      <c r="AU123">
        <v>10.544491752026804</v>
      </c>
      <c r="AV123">
        <v>10.767398639795424</v>
      </c>
      <c r="AW123">
        <v>11.420305277455867</v>
      </c>
      <c r="AX123">
        <v>12.262051653894074</v>
      </c>
      <c r="AY123">
        <v>13.28187430207211</v>
      </c>
      <c r="AZ123">
        <v>14.425735757205759</v>
      </c>
    </row>
    <row r="124" spans="16:52" x14ac:dyDescent="0.25">
      <c r="P124" s="4">
        <f t="shared" si="27"/>
        <v>44915</v>
      </c>
      <c r="Q124" s="11">
        <f t="array" aca="1" ref="Q124" ca="1">_xlfn.STDEV.S(OFFSET(AD124,0,0,$N$1,))*SQRT(252)</f>
        <v>0.18960473149215235</v>
      </c>
      <c r="R124" s="11">
        <f t="array" aca="1" ref="R124" ca="1">_xlfn.STDEV.S(OFFSET(AE124,0,0,$N$1,))*SQRT(252)</f>
        <v>0.18838693517280844</v>
      </c>
      <c r="S124" s="11">
        <f t="array" aca="1" ref="S124" ca="1">_xlfn.STDEV.S(OFFSET(AF124,0,0,$N$1,))*SQRT(252)</f>
        <v>0.18636233153834383</v>
      </c>
      <c r="T124" s="11">
        <f t="array" aca="1" ref="T124" ca="1">_xlfn.STDEV.S(OFFSET(AG124,0,0,$N$1,))*SQRT(252)</f>
        <v>0.1871035232040065</v>
      </c>
      <c r="U124" s="11">
        <f t="array" aca="1" ref="U124" ca="1">_xlfn.STDEV.S(OFFSET(AH124,0,0,$N$1,))*SQRT(252)</f>
        <v>0.18741235470351292</v>
      </c>
      <c r="V124" s="11">
        <f t="array" aca="1" ref="V124" ca="1">_xlfn.STDEV.S(OFFSET(AI124,0,0,$N$1,))*SQRT(252)</f>
        <v>0.19066083873599249</v>
      </c>
      <c r="W124" s="11">
        <f t="array" aca="1" ref="W124" ca="1">_xlfn.STDEV.S(OFFSET(AJ124,0,0,$N$1,))*SQRT(252)</f>
        <v>0.20564440301173614</v>
      </c>
      <c r="X124" s="11">
        <f t="array" aca="1" ref="X124" ca="1">_xlfn.STDEV.S(OFFSET(AK124,0,0,$N$1,))*SQRT(252)</f>
        <v>0.21196032877392837</v>
      </c>
      <c r="Y124" s="11">
        <f t="array" aca="1" ref="Y124" ca="1">_xlfn.STDEV.S(OFFSET(AL124,0,0,$N$1,))*SQRT(252)</f>
        <v>0.21505718375083541</v>
      </c>
      <c r="Z124" s="11">
        <f t="array" aca="1" ref="Z124" ca="1">_xlfn.STDEV.S(OFFSET(AM124,0,0,$N$1,))*SQRT(252)</f>
        <v>0.22770421913136416</v>
      </c>
      <c r="AC124" s="4">
        <f t="shared" si="28"/>
        <v>44915</v>
      </c>
      <c r="AD124">
        <f t="shared" si="29"/>
        <v>2.2077980762273009E-2</v>
      </c>
      <c r="AE124">
        <f t="shared" si="30"/>
        <v>2.2106697957398606E-2</v>
      </c>
      <c r="AF124">
        <f t="shared" si="31"/>
        <v>2.1918531905026913E-2</v>
      </c>
      <c r="AG124">
        <f t="shared" si="32"/>
        <v>2.2048323943274706E-2</v>
      </c>
      <c r="AH124">
        <f t="shared" si="33"/>
        <v>2.2091311978649015E-2</v>
      </c>
      <c r="AI124">
        <f t="shared" si="34"/>
        <v>2.3681688757912392E-2</v>
      </c>
      <c r="AJ124">
        <f t="shared" si="35"/>
        <v>2.4225976623514538E-2</v>
      </c>
      <c r="AK124">
        <f t="shared" si="36"/>
        <v>2.5069060314416684E-2</v>
      </c>
      <c r="AL124">
        <f t="shared" si="37"/>
        <v>2.4651623495563511E-2</v>
      </c>
      <c r="AM124">
        <f t="shared" si="38"/>
        <v>2.3474330401501275E-2</v>
      </c>
      <c r="AP124" s="4">
        <v>44915</v>
      </c>
      <c r="AQ124">
        <v>9.8866984000000002</v>
      </c>
      <c r="AR124">
        <v>9.9498234020799146</v>
      </c>
      <c r="AS124">
        <v>10.052470534279577</v>
      </c>
      <c r="AT124">
        <v>10.205551546277215</v>
      </c>
      <c r="AU124">
        <v>10.352256268292123</v>
      </c>
      <c r="AV124">
        <v>10.560509761190277</v>
      </c>
      <c r="AW124">
        <v>11.20696383442977</v>
      </c>
      <c r="AX124">
        <v>12.027991341425535</v>
      </c>
      <c r="AY124">
        <v>13.023647053355347</v>
      </c>
      <c r="AZ124">
        <v>14.105558141578184</v>
      </c>
    </row>
    <row r="125" spans="16:52" x14ac:dyDescent="0.25">
      <c r="P125" s="4">
        <f t="shared" si="27"/>
        <v>44914</v>
      </c>
      <c r="Q125" s="11">
        <f t="array" aca="1" ref="Q125" ca="1">_xlfn.STDEV.S(OFFSET(AD125,0,0,$N$1,))*SQRT(252)</f>
        <v>0.18558342678046805</v>
      </c>
      <c r="R125" s="11">
        <f t="array" aca="1" ref="R125" ca="1">_xlfn.STDEV.S(OFFSET(AE125,0,0,$N$1,))*SQRT(252)</f>
        <v>0.18430957670859835</v>
      </c>
      <c r="S125" s="11">
        <f t="array" aca="1" ref="S125" ca="1">_xlfn.STDEV.S(OFFSET(AF125,0,0,$N$1,))*SQRT(252)</f>
        <v>0.18234561357111242</v>
      </c>
      <c r="T125" s="11">
        <f t="array" aca="1" ref="T125" ca="1">_xlfn.STDEV.S(OFFSET(AG125,0,0,$N$1,))*SQRT(252)</f>
        <v>0.18304612657642674</v>
      </c>
      <c r="U125" s="11">
        <f t="array" aca="1" ref="U125" ca="1">_xlfn.STDEV.S(OFFSET(AH125,0,0,$N$1,))*SQRT(252)</f>
        <v>0.18324926501441913</v>
      </c>
      <c r="V125" s="11">
        <f t="array" aca="1" ref="V125" ca="1">_xlfn.STDEV.S(OFFSET(AI125,0,0,$N$1,))*SQRT(252)</f>
        <v>0.18606183194863324</v>
      </c>
      <c r="W125" s="11">
        <f t="array" aca="1" ref="W125" ca="1">_xlfn.STDEV.S(OFFSET(AJ125,0,0,$N$1,))*SQRT(252)</f>
        <v>0.2009348102944872</v>
      </c>
      <c r="X125" s="11">
        <f t="array" aca="1" ref="X125" ca="1">_xlfn.STDEV.S(OFFSET(AK125,0,0,$N$1,))*SQRT(252)</f>
        <v>0.20709199638973788</v>
      </c>
      <c r="Y125" s="11">
        <f t="array" aca="1" ref="Y125" ca="1">_xlfn.STDEV.S(OFFSET(AL125,0,0,$N$1,))*SQRT(252)</f>
        <v>0.21060511106645624</v>
      </c>
      <c r="Z125" s="11">
        <f t="array" aca="1" ref="Z125" ca="1">_xlfn.STDEV.S(OFFSET(AM125,0,0,$N$1,))*SQRT(252)</f>
        <v>0.22378856937084685</v>
      </c>
      <c r="AC125" s="4">
        <f t="shared" si="28"/>
        <v>44914</v>
      </c>
      <c r="AD125">
        <f t="shared" si="29"/>
        <v>4.2779916036502816E-2</v>
      </c>
      <c r="AE125">
        <f t="shared" si="30"/>
        <v>4.2650079337096747E-2</v>
      </c>
      <c r="AF125">
        <f t="shared" si="31"/>
        <v>4.3206145231100598E-2</v>
      </c>
      <c r="AG125">
        <f t="shared" si="32"/>
        <v>4.3742473981902244E-2</v>
      </c>
      <c r="AH125">
        <f t="shared" si="33"/>
        <v>4.3411834970043479E-2</v>
      </c>
      <c r="AI125">
        <f t="shared" si="34"/>
        <v>4.3000686309186006E-2</v>
      </c>
      <c r="AJ125">
        <f t="shared" si="35"/>
        <v>4.5303211581552233E-2</v>
      </c>
      <c r="AK125">
        <f t="shared" si="36"/>
        <v>4.5372371329188588E-2</v>
      </c>
      <c r="AL125">
        <f t="shared" si="37"/>
        <v>4.2649664670083194E-2</v>
      </c>
      <c r="AM125">
        <f t="shared" si="38"/>
        <v>4.3667371563473341E-2</v>
      </c>
      <c r="AP125" s="4">
        <v>44914</v>
      </c>
      <c r="AQ125">
        <v>9.6708119999999997</v>
      </c>
      <c r="AR125">
        <v>9.73227911386609</v>
      </c>
      <c r="AS125">
        <v>9.8345323062757011</v>
      </c>
      <c r="AT125">
        <v>9.982998713937544</v>
      </c>
      <c r="AU125">
        <v>10.126068931598123</v>
      </c>
      <c r="AV125">
        <v>10.313357102688636</v>
      </c>
      <c r="AW125">
        <v>10.938726465538808</v>
      </c>
      <c r="AX125">
        <v>11.730209057184378</v>
      </c>
      <c r="AY125">
        <v>12.706517943219382</v>
      </c>
      <c r="AZ125">
        <v>13.778295769652781</v>
      </c>
    </row>
    <row r="126" spans="16:52" x14ac:dyDescent="0.25">
      <c r="P126" s="4">
        <f t="shared" si="27"/>
        <v>44911</v>
      </c>
      <c r="Q126" s="11">
        <f t="array" aca="1" ref="Q126" ca="1">_xlfn.STDEV.S(OFFSET(AD126,0,0,$N$1,))*SQRT(252)</f>
        <v>0.16693755469471214</v>
      </c>
      <c r="R126" s="11">
        <f t="array" aca="1" ref="R126" ca="1">_xlfn.STDEV.S(OFFSET(AE126,0,0,$N$1,))*SQRT(252)</f>
        <v>0.16564460620448362</v>
      </c>
      <c r="S126" s="11">
        <f t="array" aca="1" ref="S126" ca="1">_xlfn.STDEV.S(OFFSET(AF126,0,0,$N$1,))*SQRT(252)</f>
        <v>0.1628816715578687</v>
      </c>
      <c r="T126" s="11">
        <f t="array" aca="1" ref="T126" ca="1">_xlfn.STDEV.S(OFFSET(AG126,0,0,$N$1,))*SQRT(252)</f>
        <v>0.16305236773276957</v>
      </c>
      <c r="U126" s="11">
        <f t="array" aca="1" ref="U126" ca="1">_xlfn.STDEV.S(OFFSET(AH126,0,0,$N$1,))*SQRT(252)</f>
        <v>0.16350853362919601</v>
      </c>
      <c r="V126" s="11">
        <f t="array" aca="1" ref="V126" ca="1">_xlfn.STDEV.S(OFFSET(AI126,0,0,$N$1,))*SQRT(252)</f>
        <v>0.16727299662331124</v>
      </c>
      <c r="W126" s="11">
        <f t="array" aca="1" ref="W126" ca="1">_xlfn.STDEV.S(OFFSET(AJ126,0,0,$N$1,))*SQRT(252)</f>
        <v>0.18166457710406103</v>
      </c>
      <c r="X126" s="11">
        <f t="array" aca="1" ref="X126" ca="1">_xlfn.STDEV.S(OFFSET(AK126,0,0,$N$1,))*SQRT(252)</f>
        <v>0.1884585570815156</v>
      </c>
      <c r="Y126" s="11">
        <f t="array" aca="1" ref="Y126" ca="1">_xlfn.STDEV.S(OFFSET(AL126,0,0,$N$1,))*SQRT(252)</f>
        <v>0.19470548531674794</v>
      </c>
      <c r="Z126" s="11">
        <f t="array" aca="1" ref="Z126" ca="1">_xlfn.STDEV.S(OFFSET(AM126,0,0,$N$1,))*SQRT(252)</f>
        <v>0.20794317948564633</v>
      </c>
      <c r="AC126" s="4">
        <f t="shared" si="28"/>
        <v>44911</v>
      </c>
      <c r="AD126">
        <f t="shared" si="29"/>
        <v>5.6904336875899433E-3</v>
      </c>
      <c r="AE126">
        <f t="shared" si="30"/>
        <v>5.7319165998698171E-3</v>
      </c>
      <c r="AF126">
        <f t="shared" si="31"/>
        <v>5.9239454754415437E-3</v>
      </c>
      <c r="AG126">
        <f t="shared" si="32"/>
        <v>4.7851000628651042E-3</v>
      </c>
      <c r="AH126">
        <f t="shared" si="33"/>
        <v>4.9743147241613486E-3</v>
      </c>
      <c r="AI126">
        <f t="shared" si="34"/>
        <v>5.8469328463387916E-3</v>
      </c>
      <c r="AJ126">
        <f t="shared" si="35"/>
        <v>6.0362397703637976E-3</v>
      </c>
      <c r="AK126">
        <f t="shared" si="36"/>
        <v>6.1646217855274455E-3</v>
      </c>
      <c r="AL126">
        <f t="shared" si="37"/>
        <v>6.9006503982023317E-3</v>
      </c>
      <c r="AM126">
        <f t="shared" si="38"/>
        <v>6.2205355039581193E-3</v>
      </c>
      <c r="AP126" s="4">
        <v>44911</v>
      </c>
      <c r="AQ126">
        <v>9.2658199999999997</v>
      </c>
      <c r="AR126">
        <v>9.3259237770267305</v>
      </c>
      <c r="AS126">
        <v>9.4186686983872399</v>
      </c>
      <c r="AT126">
        <v>9.5557306591783835</v>
      </c>
      <c r="AU126">
        <v>9.6958828401999479</v>
      </c>
      <c r="AV126">
        <v>9.8792754582543303</v>
      </c>
      <c r="AW126">
        <v>10.454224632916361</v>
      </c>
      <c r="AX126">
        <v>11.20987530659672</v>
      </c>
      <c r="AY126">
        <v>12.175983195869486</v>
      </c>
      <c r="AZ126">
        <v>13.189581164186658</v>
      </c>
    </row>
    <row r="127" spans="16:52" x14ac:dyDescent="0.25">
      <c r="P127" s="4">
        <f t="shared" si="27"/>
        <v>44910</v>
      </c>
      <c r="Q127" s="11">
        <f t="array" aca="1" ref="Q127" ca="1">_xlfn.STDEV.S(OFFSET(AD127,0,0,$N$1,))*SQRT(252)</f>
        <v>0.16671176296157139</v>
      </c>
      <c r="R127" s="11">
        <f t="array" aca="1" ref="R127" ca="1">_xlfn.STDEV.S(OFFSET(AE127,0,0,$N$1,))*SQRT(252)</f>
        <v>0.16541318047309256</v>
      </c>
      <c r="S127" s="11">
        <f t="array" aca="1" ref="S127" ca="1">_xlfn.STDEV.S(OFFSET(AF127,0,0,$N$1,))*SQRT(252)</f>
        <v>0.16261782414549081</v>
      </c>
      <c r="T127" s="11">
        <f t="array" aca="1" ref="T127" ca="1">_xlfn.STDEV.S(OFFSET(AG127,0,0,$N$1,))*SQRT(252)</f>
        <v>0.16289577486663356</v>
      </c>
      <c r="U127" s="11">
        <f t="array" aca="1" ref="U127" ca="1">_xlfn.STDEV.S(OFFSET(AH127,0,0,$N$1,))*SQRT(252)</f>
        <v>0.16332202568758189</v>
      </c>
      <c r="V127" s="11">
        <f t="array" aca="1" ref="V127" ca="1">_xlfn.STDEV.S(OFFSET(AI127,0,0,$N$1,))*SQRT(252)</f>
        <v>0.16713341654412697</v>
      </c>
      <c r="W127" s="11">
        <f t="array" aca="1" ref="W127" ca="1">_xlfn.STDEV.S(OFFSET(AJ127,0,0,$N$1,))*SQRT(252)</f>
        <v>0.18168447248213962</v>
      </c>
      <c r="X127" s="11">
        <f t="array" aca="1" ref="X127" ca="1">_xlfn.STDEV.S(OFFSET(AK127,0,0,$N$1,))*SQRT(252)</f>
        <v>0.18850736988830721</v>
      </c>
      <c r="Y127" s="11">
        <f t="array" aca="1" ref="Y127" ca="1">_xlfn.STDEV.S(OFFSET(AL127,0,0,$N$1,))*SQRT(252)</f>
        <v>0.19470392833793262</v>
      </c>
      <c r="Z127" s="11">
        <f t="array" aca="1" ref="Z127" ca="1">_xlfn.STDEV.S(OFFSET(AM127,0,0,$N$1,))*SQRT(252)</f>
        <v>0.20782164062484637</v>
      </c>
      <c r="AC127" s="4">
        <f t="shared" si="28"/>
        <v>44910</v>
      </c>
      <c r="AD127">
        <f t="shared" si="29"/>
        <v>4.8301995828166485E-3</v>
      </c>
      <c r="AE127">
        <f t="shared" si="30"/>
        <v>4.7077442735745587E-3</v>
      </c>
      <c r="AF127">
        <f t="shared" si="31"/>
        <v>3.5982900924564376E-3</v>
      </c>
      <c r="AG127">
        <f t="shared" si="32"/>
        <v>5.0562822312485035E-3</v>
      </c>
      <c r="AH127">
        <f t="shared" si="33"/>
        <v>5.0967758679039349E-3</v>
      </c>
      <c r="AI127">
        <f t="shared" si="34"/>
        <v>4.3181958827039719E-3</v>
      </c>
      <c r="AJ127">
        <f t="shared" si="35"/>
        <v>5.261368629877995E-3</v>
      </c>
      <c r="AK127">
        <f t="shared" si="36"/>
        <v>2.9708074031645484E-3</v>
      </c>
      <c r="AL127">
        <f t="shared" si="37"/>
        <v>1.4721152126344354E-3</v>
      </c>
      <c r="AM127">
        <f t="shared" si="38"/>
        <v>2.6446249138063977E-3</v>
      </c>
      <c r="AP127" s="4">
        <v>44910</v>
      </c>
      <c r="AQ127">
        <v>9.2132432000000009</v>
      </c>
      <c r="AR127">
        <v>9.2726212684241673</v>
      </c>
      <c r="AS127">
        <v>9.3630379579911498</v>
      </c>
      <c r="AT127">
        <v>9.5101147571678197</v>
      </c>
      <c r="AU127">
        <v>9.6477722252975209</v>
      </c>
      <c r="AV127">
        <v>9.8216805389733235</v>
      </c>
      <c r="AW127">
        <v>10.391310499844082</v>
      </c>
      <c r="AX127">
        <v>11.140983230039437</v>
      </c>
      <c r="AY127">
        <v>12.092250230812644</v>
      </c>
      <c r="AZ127">
        <v>13.107789563793666</v>
      </c>
    </row>
    <row r="128" spans="16:52" x14ac:dyDescent="0.25">
      <c r="P128" s="4">
        <f t="shared" si="27"/>
        <v>44909</v>
      </c>
      <c r="Q128" s="11">
        <f t="array" aca="1" ref="Q128" ca="1">_xlfn.STDEV.S(OFFSET(AD128,0,0,$N$1,))*SQRT(252)</f>
        <v>0.16908695656437558</v>
      </c>
      <c r="R128" s="11">
        <f t="array" aca="1" ref="R128" ca="1">_xlfn.STDEV.S(OFFSET(AE128,0,0,$N$1,))*SQRT(252)</f>
        <v>0.16785489476773668</v>
      </c>
      <c r="S128" s="11">
        <f t="array" aca="1" ref="S128" ca="1">_xlfn.STDEV.S(OFFSET(AF128,0,0,$N$1,))*SQRT(252)</f>
        <v>0.1653518250357347</v>
      </c>
      <c r="T128" s="11">
        <f t="array" aca="1" ref="T128" ca="1">_xlfn.STDEV.S(OFFSET(AG128,0,0,$N$1,))*SQRT(252)</f>
        <v>0.1655593427472356</v>
      </c>
      <c r="U128" s="11">
        <f t="array" aca="1" ref="U128" ca="1">_xlfn.STDEV.S(OFFSET(AH128,0,0,$N$1,))*SQRT(252)</f>
        <v>0.16606542294846621</v>
      </c>
      <c r="V128" s="11">
        <f t="array" aca="1" ref="V128" ca="1">_xlfn.STDEV.S(OFFSET(AI128,0,0,$N$1,))*SQRT(252)</f>
        <v>0.17010740929227491</v>
      </c>
      <c r="W128" s="11">
        <f t="array" aca="1" ref="W128" ca="1">_xlfn.STDEV.S(OFFSET(AJ128,0,0,$N$1,))*SQRT(252)</f>
        <v>0.1844337341884309</v>
      </c>
      <c r="X128" s="11">
        <f t="array" aca="1" ref="X128" ca="1">_xlfn.STDEV.S(OFFSET(AK128,0,0,$N$1,))*SQRT(252)</f>
        <v>0.19160079900397678</v>
      </c>
      <c r="Y128" s="11">
        <f t="array" aca="1" ref="Y128" ca="1">_xlfn.STDEV.S(OFFSET(AL128,0,0,$N$1,))*SQRT(252)</f>
        <v>0.19756332409982605</v>
      </c>
      <c r="Z128" s="11">
        <f t="array" aca="1" ref="Z128" ca="1">_xlfn.STDEV.S(OFFSET(AM128,0,0,$N$1,))*SQRT(252)</f>
        <v>0.21075808349618921</v>
      </c>
      <c r="AC128" s="4">
        <f t="shared" si="28"/>
        <v>44909</v>
      </c>
      <c r="AD128">
        <f t="shared" si="29"/>
        <v>1.4843300633900634E-2</v>
      </c>
      <c r="AE128">
        <f t="shared" si="30"/>
        <v>1.5582694213673661E-2</v>
      </c>
      <c r="AF128">
        <f t="shared" si="31"/>
        <v>1.5863371057323206E-2</v>
      </c>
      <c r="AG128">
        <f t="shared" si="32"/>
        <v>1.4195963030583241E-2</v>
      </c>
      <c r="AH128">
        <f t="shared" si="33"/>
        <v>1.4034571727224023E-2</v>
      </c>
      <c r="AI128">
        <f t="shared" si="34"/>
        <v>1.5362677092839866E-2</v>
      </c>
      <c r="AJ128">
        <f t="shared" si="35"/>
        <v>1.6494366980020277E-2</v>
      </c>
      <c r="AK128">
        <f t="shared" si="36"/>
        <v>1.8765116212998083E-2</v>
      </c>
      <c r="AL128">
        <f t="shared" si="37"/>
        <v>1.8926641105566824E-2</v>
      </c>
      <c r="AM128">
        <f t="shared" si="38"/>
        <v>1.7594010294730875E-2</v>
      </c>
      <c r="AP128" s="4">
        <v>44909</v>
      </c>
      <c r="AQ128">
        <v>9.1688486999999999</v>
      </c>
      <c r="AR128">
        <v>9.2290707315756091</v>
      </c>
      <c r="AS128">
        <v>9.3294075734975941</v>
      </c>
      <c r="AT128">
        <v>9.4621502960185389</v>
      </c>
      <c r="AU128">
        <v>9.5987247907069886</v>
      </c>
      <c r="AV128">
        <v>9.7793600383762715</v>
      </c>
      <c r="AW128">
        <v>10.336781558975453</v>
      </c>
      <c r="AX128">
        <v>11.10793462940123</v>
      </c>
      <c r="AY128">
        <v>12.074462141563689</v>
      </c>
      <c r="AZ128">
        <v>13.073170174775125</v>
      </c>
    </row>
    <row r="129" spans="16:52" x14ac:dyDescent="0.25">
      <c r="P129" s="4">
        <f t="shared" si="27"/>
        <v>44908</v>
      </c>
      <c r="Q129" s="11">
        <f t="array" aca="1" ref="Q129" ca="1">_xlfn.STDEV.S(OFFSET(AD129,0,0,$N$1,))*SQRT(252)</f>
        <v>0.16682874184618648</v>
      </c>
      <c r="R129" s="11">
        <f t="array" aca="1" ref="R129" ca="1">_xlfn.STDEV.S(OFFSET(AE129,0,0,$N$1,))*SQRT(252)</f>
        <v>0.16534143885447303</v>
      </c>
      <c r="S129" s="11">
        <f t="array" aca="1" ref="S129" ca="1">_xlfn.STDEV.S(OFFSET(AF129,0,0,$N$1,))*SQRT(252)</f>
        <v>0.16263994714590557</v>
      </c>
      <c r="T129" s="11">
        <f t="array" aca="1" ref="T129" ca="1">_xlfn.STDEV.S(OFFSET(AG129,0,0,$N$1,))*SQRT(252)</f>
        <v>0.16338923894124366</v>
      </c>
      <c r="U129" s="11">
        <f t="array" aca="1" ref="U129" ca="1">_xlfn.STDEV.S(OFFSET(AH129,0,0,$N$1,))*SQRT(252)</f>
        <v>0.1639205348159595</v>
      </c>
      <c r="V129" s="11">
        <f t="array" aca="1" ref="V129" ca="1">_xlfn.STDEV.S(OFFSET(AI129,0,0,$N$1,))*SQRT(252)</f>
        <v>0.16773790701972438</v>
      </c>
      <c r="W129" s="11">
        <f t="array" aca="1" ref="W129" ca="1">_xlfn.STDEV.S(OFFSET(AJ129,0,0,$N$1,))*SQRT(252)</f>
        <v>0.18187749399227793</v>
      </c>
      <c r="X129" s="11">
        <f t="array" aca="1" ref="X129" ca="1">_xlfn.STDEV.S(OFFSET(AK129,0,0,$N$1,))*SQRT(252)</f>
        <v>0.18835547794166249</v>
      </c>
      <c r="Y129" s="11">
        <f t="array" aca="1" ref="Y129" ca="1">_xlfn.STDEV.S(OFFSET(AL129,0,0,$N$1,))*SQRT(252)</f>
        <v>0.19442032716922092</v>
      </c>
      <c r="Z129" s="11">
        <f t="array" aca="1" ref="Z129" ca="1">_xlfn.STDEV.S(OFFSET(AM129,0,0,$N$1,))*SQRT(252)</f>
        <v>0.20822020565532601</v>
      </c>
      <c r="AC129" s="4">
        <f t="shared" si="28"/>
        <v>44908</v>
      </c>
      <c r="AD129">
        <f t="shared" si="29"/>
        <v>6.1636305725318924E-3</v>
      </c>
      <c r="AE129">
        <f t="shared" si="30"/>
        <v>5.8465001782234665E-3</v>
      </c>
      <c r="AF129">
        <f t="shared" si="31"/>
        <v>5.4648328565495849E-3</v>
      </c>
      <c r="AG129">
        <f t="shared" si="32"/>
        <v>5.5009892732812756E-3</v>
      </c>
      <c r="AH129">
        <f t="shared" si="33"/>
        <v>5.4137799880391952E-3</v>
      </c>
      <c r="AI129">
        <f t="shared" si="34"/>
        <v>5.917629474034041E-3</v>
      </c>
      <c r="AJ129">
        <f t="shared" si="35"/>
        <v>3.358658695507112E-3</v>
      </c>
      <c r="AK129">
        <f t="shared" si="36"/>
        <v>2.0622634495251722E-3</v>
      </c>
      <c r="AL129">
        <f t="shared" si="37"/>
        <v>1.4064984925355722E-3</v>
      </c>
      <c r="AM129">
        <f t="shared" si="38"/>
        <v>2.2694510628805384E-4</v>
      </c>
      <c r="AP129" s="4">
        <v>44908</v>
      </c>
      <c r="AQ129">
        <v>9.0337578000000001</v>
      </c>
      <c r="AR129">
        <v>9.0863716500734082</v>
      </c>
      <c r="AS129">
        <v>9.1825793934193864</v>
      </c>
      <c r="AT129">
        <v>9.3287748962184818</v>
      </c>
      <c r="AU129">
        <v>9.4649517187858638</v>
      </c>
      <c r="AV129">
        <v>9.6302710233496676</v>
      </c>
      <c r="AW129">
        <v>10.167681325032062</v>
      </c>
      <c r="AX129">
        <v>10.901436485501428</v>
      </c>
      <c r="AY129">
        <v>11.848082193815648</v>
      </c>
      <c r="AZ129">
        <v>12.845172264278117</v>
      </c>
    </row>
    <row r="130" spans="16:52" x14ac:dyDescent="0.25">
      <c r="P130" s="4">
        <f t="shared" si="27"/>
        <v>44907</v>
      </c>
      <c r="Q130" s="11">
        <f t="array" aca="1" ref="Q130" ca="1">_xlfn.STDEV.S(OFFSET(AD130,0,0,$N$1,))*SQRT(252)</f>
        <v>0.1664605710223154</v>
      </c>
      <c r="R130" s="11">
        <f t="array" aca="1" ref="R130" ca="1">_xlfn.STDEV.S(OFFSET(AE130,0,0,$N$1,))*SQRT(252)</f>
        <v>0.1650096333698052</v>
      </c>
      <c r="S130" s="11">
        <f t="array" aca="1" ref="S130" ca="1">_xlfn.STDEV.S(OFFSET(AF130,0,0,$N$1,))*SQRT(252)</f>
        <v>0.16236124650948516</v>
      </c>
      <c r="T130" s="11">
        <f t="array" aca="1" ref="T130" ca="1">_xlfn.STDEV.S(OFFSET(AG130,0,0,$N$1,))*SQRT(252)</f>
        <v>0.16312533823910416</v>
      </c>
      <c r="U130" s="11">
        <f t="array" aca="1" ref="U130" ca="1">_xlfn.STDEV.S(OFFSET(AH130,0,0,$N$1,))*SQRT(252)</f>
        <v>0.16369879754936109</v>
      </c>
      <c r="V130" s="11">
        <f t="array" aca="1" ref="V130" ca="1">_xlfn.STDEV.S(OFFSET(AI130,0,0,$N$1,))*SQRT(252)</f>
        <v>0.1674391322014343</v>
      </c>
      <c r="W130" s="11">
        <f t="array" aca="1" ref="W130" ca="1">_xlfn.STDEV.S(OFFSET(AJ130,0,0,$N$1,))*SQRT(252)</f>
        <v>0.18179847714647487</v>
      </c>
      <c r="X130" s="11">
        <f t="array" aca="1" ref="X130" ca="1">_xlfn.STDEV.S(OFFSET(AK130,0,0,$N$1,))*SQRT(252)</f>
        <v>0.18833304517376076</v>
      </c>
      <c r="Y130" s="11">
        <f t="array" aca="1" ref="Y130" ca="1">_xlfn.STDEV.S(OFFSET(AL130,0,0,$N$1,))*SQRT(252)</f>
        <v>0.19443801470036495</v>
      </c>
      <c r="Z130" s="11">
        <f t="array" aca="1" ref="Z130" ca="1">_xlfn.STDEV.S(OFFSET(AM130,0,0,$N$1,))*SQRT(252)</f>
        <v>0.20829279960325572</v>
      </c>
      <c r="AC130" s="4">
        <f t="shared" si="28"/>
        <v>44907</v>
      </c>
      <c r="AD130">
        <f t="shared" si="29"/>
        <v>8.629123924388314E-4</v>
      </c>
      <c r="AE130">
        <f t="shared" si="30"/>
        <v>5.6785551630029953E-4</v>
      </c>
      <c r="AF130">
        <f t="shared" si="31"/>
        <v>8.7717599035643434E-4</v>
      </c>
      <c r="AG130">
        <f t="shared" si="32"/>
        <v>3.3946725915175798E-4</v>
      </c>
      <c r="AH130">
        <f t="shared" si="33"/>
        <v>-7.2147032144813091E-4</v>
      </c>
      <c r="AI130">
        <f t="shared" si="34"/>
        <v>8.3541930525880966E-4</v>
      </c>
      <c r="AJ130">
        <f t="shared" si="35"/>
        <v>3.333555461980234E-5</v>
      </c>
      <c r="AK130">
        <f t="shared" si="36"/>
        <v>-2.0986084656121392E-3</v>
      </c>
      <c r="AL130">
        <f t="shared" si="37"/>
        <v>-4.9793735882129233E-3</v>
      </c>
      <c r="AM130">
        <f t="shared" si="38"/>
        <v>-7.0475994189658116E-3</v>
      </c>
      <c r="AP130" s="4">
        <v>44907</v>
      </c>
      <c r="AQ130">
        <v>8.9782483000000006</v>
      </c>
      <c r="AR130">
        <v>9.0334031676016693</v>
      </c>
      <c r="AS130">
        <v>9.132534998514549</v>
      </c>
      <c r="AT130">
        <v>9.2775982956010772</v>
      </c>
      <c r="AU130">
        <v>9.4138490068167542</v>
      </c>
      <c r="AV130">
        <v>9.5734509336297773</v>
      </c>
      <c r="AW130">
        <v>10.133588838298708</v>
      </c>
      <c r="AX130">
        <v>10.878978017088853</v>
      </c>
      <c r="AY130">
        <v>11.831429597741479</v>
      </c>
      <c r="AZ130">
        <v>12.842257446057689</v>
      </c>
    </row>
    <row r="131" spans="16:52" x14ac:dyDescent="0.25">
      <c r="P131" s="4">
        <f t="shared" si="27"/>
        <v>44904</v>
      </c>
      <c r="Q131" s="11">
        <f t="array" aca="1" ref="Q131" ca="1">_xlfn.STDEV.S(OFFSET(AD131,0,0,$N$1,))*SQRT(252)</f>
        <v>0.16645844362735343</v>
      </c>
      <c r="R131" s="11">
        <f t="array" aca="1" ref="R131" ca="1">_xlfn.STDEV.S(OFFSET(AE131,0,0,$N$1,))*SQRT(252)</f>
        <v>0.16500941261568547</v>
      </c>
      <c r="S131" s="11">
        <f t="array" aca="1" ref="S131" ca="1">_xlfn.STDEV.S(OFFSET(AF131,0,0,$N$1,))*SQRT(252)</f>
        <v>0.16235842956984844</v>
      </c>
      <c r="T131" s="11">
        <f t="array" aca="1" ref="T131" ca="1">_xlfn.STDEV.S(OFFSET(AG131,0,0,$N$1,))*SQRT(252)</f>
        <v>0.16312539083768474</v>
      </c>
      <c r="U131" s="11">
        <f t="array" aca="1" ref="U131" ca="1">_xlfn.STDEV.S(OFFSET(AH131,0,0,$N$1,))*SQRT(252)</f>
        <v>0.16368755673924448</v>
      </c>
      <c r="V131" s="11">
        <f t="array" aca="1" ref="V131" ca="1">_xlfn.STDEV.S(OFFSET(AI131,0,0,$N$1,))*SQRT(252)</f>
        <v>0.16743701445727666</v>
      </c>
      <c r="W131" s="11">
        <f t="array" aca="1" ref="W131" ca="1">_xlfn.STDEV.S(OFFSET(AJ131,0,0,$N$1,))*SQRT(252)</f>
        <v>0.18181910827967396</v>
      </c>
      <c r="X131" s="11">
        <f t="array" aca="1" ref="X131" ca="1">_xlfn.STDEV.S(OFFSET(AK131,0,0,$N$1,))*SQRT(252)</f>
        <v>0.18828760355862464</v>
      </c>
      <c r="Y131" s="11">
        <f t="array" aca="1" ref="Y131" ca="1">_xlfn.STDEV.S(OFFSET(AL131,0,0,$N$1,))*SQRT(252)</f>
        <v>0.19419728513960141</v>
      </c>
      <c r="Z131" s="11">
        <f t="array" aca="1" ref="Z131" ca="1">_xlfn.STDEV.S(OFFSET(AM131,0,0,$N$1,))*SQRT(252)</f>
        <v>0.20904985985924293</v>
      </c>
      <c r="AC131" s="4">
        <f t="shared" si="28"/>
        <v>44904</v>
      </c>
      <c r="AD131">
        <f t="shared" si="29"/>
        <v>-3.6459606014618072E-3</v>
      </c>
      <c r="AE131">
        <f t="shared" si="30"/>
        <v>-4.1296443832606498E-3</v>
      </c>
      <c r="AF131">
        <f t="shared" si="31"/>
        <v>-4.0689264739874418E-3</v>
      </c>
      <c r="AG131">
        <f t="shared" si="32"/>
        <v>-4.0501992909352975E-3</v>
      </c>
      <c r="AH131">
        <f t="shared" si="33"/>
        <v>-4.3146935681612443E-3</v>
      </c>
      <c r="AI131">
        <f t="shared" si="34"/>
        <v>-1.7293030708929174E-3</v>
      </c>
      <c r="AJ131">
        <f t="shared" si="35"/>
        <v>-2.5291387385925762E-3</v>
      </c>
      <c r="AK131">
        <f t="shared" si="36"/>
        <v>-2.685357275795084E-3</v>
      </c>
      <c r="AL131">
        <f t="shared" si="37"/>
        <v>-2.0978038625676289E-3</v>
      </c>
      <c r="AM131">
        <f t="shared" si="38"/>
        <v>-4.0881384574074702E-3</v>
      </c>
      <c r="AP131" s="4">
        <v>44904</v>
      </c>
      <c r="AQ131">
        <v>8.9705042000000006</v>
      </c>
      <c r="AR131">
        <v>9.0282749559614199</v>
      </c>
      <c r="AS131">
        <v>9.1245276705141247</v>
      </c>
      <c r="AT131">
        <v>9.2744493892417026</v>
      </c>
      <c r="AU131">
        <v>9.4206432701207188</v>
      </c>
      <c r="AV131">
        <v>9.5654564277491136</v>
      </c>
      <c r="AW131">
        <v>10.133251035124955</v>
      </c>
      <c r="AX131">
        <v>10.901832705586134</v>
      </c>
      <c r="AY131">
        <v>11.890489624731929</v>
      </c>
      <c r="AZ131">
        <v>12.933084211565998</v>
      </c>
    </row>
    <row r="132" spans="16:52" x14ac:dyDescent="0.25">
      <c r="P132" s="4">
        <f t="shared" ref="P132:P195" si="39">AC132</f>
        <v>44903</v>
      </c>
      <c r="Q132" s="11">
        <f t="array" aca="1" ref="Q132" ca="1">_xlfn.STDEV.S(OFFSET(AD132,0,0,$N$1,))*SQRT(252)</f>
        <v>0.16641277739976132</v>
      </c>
      <c r="R132" s="11">
        <f t="array" aca="1" ref="R132" ca="1">_xlfn.STDEV.S(OFFSET(AE132,0,0,$N$1,))*SQRT(252)</f>
        <v>0.16488465747762246</v>
      </c>
      <c r="S132" s="11">
        <f t="array" aca="1" ref="S132" ca="1">_xlfn.STDEV.S(OFFSET(AF132,0,0,$N$1,))*SQRT(252)</f>
        <v>0.16222544632070601</v>
      </c>
      <c r="T132" s="11">
        <f t="array" aca="1" ref="T132" ca="1">_xlfn.STDEV.S(OFFSET(AG132,0,0,$N$1,))*SQRT(252)</f>
        <v>0.16300339805139433</v>
      </c>
      <c r="U132" s="11">
        <f t="array" aca="1" ref="U132" ca="1">_xlfn.STDEV.S(OFFSET(AH132,0,0,$N$1,))*SQRT(252)</f>
        <v>0.16351867959830571</v>
      </c>
      <c r="V132" s="11">
        <f t="array" aca="1" ref="V132" ca="1">_xlfn.STDEV.S(OFFSET(AI132,0,0,$N$1,))*SQRT(252)</f>
        <v>0.16747553161137085</v>
      </c>
      <c r="W132" s="11">
        <f t="array" aca="1" ref="W132" ca="1">_xlfn.STDEV.S(OFFSET(AJ132,0,0,$N$1,))*SQRT(252)</f>
        <v>0.18178306573372366</v>
      </c>
      <c r="X132" s="11">
        <f t="array" aca="1" ref="X132" ca="1">_xlfn.STDEV.S(OFFSET(AK132,0,0,$N$1,))*SQRT(252)</f>
        <v>0.18820739420922264</v>
      </c>
      <c r="Y132" s="11">
        <f t="array" aca="1" ref="Y132" ca="1">_xlfn.STDEV.S(OFFSET(AL132,0,0,$N$1,))*SQRT(252)</f>
        <v>0.19418442669140473</v>
      </c>
      <c r="Z132" s="11">
        <f t="array" aca="1" ref="Z132" ca="1">_xlfn.STDEV.S(OFFSET(AM132,0,0,$N$1,))*SQRT(252)</f>
        <v>0.20894227042865379</v>
      </c>
      <c r="AC132" s="4">
        <f t="shared" ref="AC132:AC195" si="40">AP132</f>
        <v>44903</v>
      </c>
      <c r="AD132">
        <f t="shared" ref="AD132:AD195" si="41">IF(AQ133=0, "",LN(AQ132/AQ133))</f>
        <v>1.3402555524670446E-3</v>
      </c>
      <c r="AE132">
        <f t="shared" ref="AE132:AE195" si="42">IF(AR133=0, "",LN(AR132/AR133))</f>
        <v>1.5547892895810653E-3</v>
      </c>
      <c r="AF132">
        <f t="shared" ref="AF132:AF195" si="43">IF(AS133=0, "",LN(AS132/AS133))</f>
        <v>1.7009829705348777E-3</v>
      </c>
      <c r="AG132">
        <f t="shared" ref="AG132:AG195" si="44">IF(AT133=0, "",LN(AT132/AT133))</f>
        <v>1.5291173658678334E-3</v>
      </c>
      <c r="AH132">
        <f t="shared" ref="AH132:AH195" si="45">IF(AU133=0, "",LN(AU132/AU133))</f>
        <v>1.2628191983179928E-3</v>
      </c>
      <c r="AI132">
        <f t="shared" ref="AI132:AI195" si="46">IF(AV133=0, "",LN(AV132/AV133))</f>
        <v>2.2253868800630899E-3</v>
      </c>
      <c r="AJ132">
        <f t="shared" ref="AJ132:AJ195" si="47">IF(AW133=0, "",LN(AW132/AW133))</f>
        <v>1.9828475406733961E-3</v>
      </c>
      <c r="AK132">
        <f t="shared" ref="AK132:AK195" si="48">IF(AX133=0, "",LN(AX132/AX133))</f>
        <v>8.9752468012498283E-4</v>
      </c>
      <c r="AL132">
        <f t="shared" ref="AL132:AL195" si="49">IF(AY133=0, "",LN(AY132/AY133))</f>
        <v>2.5247261435683253E-3</v>
      </c>
      <c r="AM132">
        <f t="shared" ref="AM132:AM195" si="50">IF(AZ133=0, "",LN(AZ132/AZ133))</f>
        <v>2.8477569220887199E-3</v>
      </c>
      <c r="AP132" s="4">
        <v>44903</v>
      </c>
      <c r="AQ132">
        <v>9.0032700000000006</v>
      </c>
      <c r="AR132">
        <v>9.0656356109377416</v>
      </c>
      <c r="AS132">
        <v>9.1617303388485833</v>
      </c>
      <c r="AT132">
        <v>9.3120889299487697</v>
      </c>
      <c r="AU132">
        <v>9.4613782753833302</v>
      </c>
      <c r="AV132">
        <v>9.5820123118688887</v>
      </c>
      <c r="AW132">
        <v>10.158911869092014</v>
      </c>
      <c r="AX132">
        <v>10.931147363911075</v>
      </c>
      <c r="AY132">
        <v>11.915459721820245</v>
      </c>
      <c r="AZ132">
        <v>12.986064672446028</v>
      </c>
    </row>
    <row r="133" spans="16:52" x14ac:dyDescent="0.25">
      <c r="P133" s="4">
        <f t="shared" si="39"/>
        <v>44902</v>
      </c>
      <c r="Q133" s="11">
        <f t="array" aca="1" ref="Q133" ca="1">_xlfn.STDEV.S(OFFSET(AD133,0,0,$N$1,))*SQRT(252)</f>
        <v>0.16641415736191043</v>
      </c>
      <c r="R133" s="11">
        <f t="array" aca="1" ref="R133" ca="1">_xlfn.STDEV.S(OFFSET(AE133,0,0,$N$1,))*SQRT(252)</f>
        <v>0.16487965932529469</v>
      </c>
      <c r="S133" s="11">
        <f t="array" aca="1" ref="S133" ca="1">_xlfn.STDEV.S(OFFSET(AF133,0,0,$N$1,))*SQRT(252)</f>
        <v>0.16221437585186327</v>
      </c>
      <c r="T133" s="11">
        <f t="array" aca="1" ref="T133" ca="1">_xlfn.STDEV.S(OFFSET(AG133,0,0,$N$1,))*SQRT(252)</f>
        <v>0.16299892551462369</v>
      </c>
      <c r="U133" s="11">
        <f t="array" aca="1" ref="U133" ca="1">_xlfn.STDEV.S(OFFSET(AH133,0,0,$N$1,))*SQRT(252)</f>
        <v>0.16352448419545362</v>
      </c>
      <c r="V133" s="11">
        <f t="array" aca="1" ref="V133" ca="1">_xlfn.STDEV.S(OFFSET(AI133,0,0,$N$1,))*SQRT(252)</f>
        <v>0.1674399132579347</v>
      </c>
      <c r="W133" s="11">
        <f t="array" aca="1" ref="W133" ca="1">_xlfn.STDEV.S(OFFSET(AJ133,0,0,$N$1,))*SQRT(252)</f>
        <v>0.18177988811443935</v>
      </c>
      <c r="X133" s="11">
        <f t="array" aca="1" ref="X133" ca="1">_xlfn.STDEV.S(OFFSET(AK133,0,0,$N$1,))*SQRT(252)</f>
        <v>0.18827579090102944</v>
      </c>
      <c r="Y133" s="11">
        <f t="array" aca="1" ref="Y133" ca="1">_xlfn.STDEV.S(OFFSET(AL133,0,0,$N$1,))*SQRT(252)</f>
        <v>0.19429319977153983</v>
      </c>
      <c r="Z133" s="11">
        <f t="array" aca="1" ref="Z133" ca="1">_xlfn.STDEV.S(OFFSET(AM133,0,0,$N$1,))*SQRT(252)</f>
        <v>0.20902198298369346</v>
      </c>
      <c r="AC133" s="4">
        <f t="shared" si="40"/>
        <v>44902</v>
      </c>
      <c r="AD133">
        <f t="shared" si="41"/>
        <v>2.5084343813924471E-3</v>
      </c>
      <c r="AE133">
        <f t="shared" si="42"/>
        <v>2.3683813111263453E-3</v>
      </c>
      <c r="AF133">
        <f t="shared" si="43"/>
        <v>2.4283494201154652E-3</v>
      </c>
      <c r="AG133">
        <f t="shared" si="44"/>
        <v>2.6722213852903905E-3</v>
      </c>
      <c r="AH133">
        <f t="shared" si="45"/>
        <v>2.644706242886256E-3</v>
      </c>
      <c r="AI133">
        <f t="shared" si="46"/>
        <v>2.4638693244153401E-3</v>
      </c>
      <c r="AJ133">
        <f t="shared" si="47"/>
        <v>2.2637550711060769E-3</v>
      </c>
      <c r="AK133">
        <f t="shared" si="48"/>
        <v>3.0485077061478292E-3</v>
      </c>
      <c r="AL133">
        <f t="shared" si="49"/>
        <v>2.0221867481815263E-3</v>
      </c>
      <c r="AM133">
        <f t="shared" si="50"/>
        <v>3.587982111717528E-3</v>
      </c>
      <c r="AP133" s="4">
        <v>44902</v>
      </c>
      <c r="AQ133">
        <v>8.9912113999999992</v>
      </c>
      <c r="AR133">
        <v>9.0515514096065282</v>
      </c>
      <c r="AS133">
        <v>9.1461596380642867</v>
      </c>
      <c r="AT133">
        <v>9.2978605342693434</v>
      </c>
      <c r="AU133">
        <v>9.4494378061683086</v>
      </c>
      <c r="AV133">
        <v>9.5607123365187014</v>
      </c>
      <c r="AW133">
        <v>10.138788253300817</v>
      </c>
      <c r="AX133">
        <v>10.921340790848864</v>
      </c>
      <c r="AY133">
        <v>11.885414393220914</v>
      </c>
      <c r="AZ133">
        <v>12.949136123606346</v>
      </c>
    </row>
    <row r="134" spans="16:52" x14ac:dyDescent="0.25">
      <c r="P134" s="4">
        <f t="shared" si="39"/>
        <v>44901</v>
      </c>
      <c r="Q134" s="11">
        <f t="array" aca="1" ref="Q134" ca="1">_xlfn.STDEV.S(OFFSET(AD134,0,0,$N$1,))*SQRT(252)</f>
        <v>0.16688904727594978</v>
      </c>
      <c r="R134" s="11">
        <f t="array" aca="1" ref="R134" ca="1">_xlfn.STDEV.S(OFFSET(AE134,0,0,$N$1,))*SQRT(252)</f>
        <v>0.16544920478870115</v>
      </c>
      <c r="S134" s="11">
        <f t="array" aca="1" ref="S134" ca="1">_xlfn.STDEV.S(OFFSET(AF134,0,0,$N$1,))*SQRT(252)</f>
        <v>0.16274935586535857</v>
      </c>
      <c r="T134" s="11">
        <f t="array" aca="1" ref="T134" ca="1">_xlfn.STDEV.S(OFFSET(AG134,0,0,$N$1,))*SQRT(252)</f>
        <v>0.1635705825385973</v>
      </c>
      <c r="U134" s="11">
        <f t="array" aca="1" ref="U134" ca="1">_xlfn.STDEV.S(OFFSET(AH134,0,0,$N$1,))*SQRT(252)</f>
        <v>0.16417060780472142</v>
      </c>
      <c r="V134" s="11">
        <f t="array" aca="1" ref="V134" ca="1">_xlfn.STDEV.S(OFFSET(AI134,0,0,$N$1,))*SQRT(252)</f>
        <v>0.16810474514184673</v>
      </c>
      <c r="W134" s="11">
        <f t="array" aca="1" ref="W134" ca="1">_xlfn.STDEV.S(OFFSET(AJ134,0,0,$N$1,))*SQRT(252)</f>
        <v>0.18230427819272141</v>
      </c>
      <c r="X134" s="11">
        <f t="array" aca="1" ref="X134" ca="1">_xlfn.STDEV.S(OFFSET(AK134,0,0,$N$1,))*SQRT(252)</f>
        <v>0.18874146106917983</v>
      </c>
      <c r="Y134" s="11">
        <f t="array" aca="1" ref="Y134" ca="1">_xlfn.STDEV.S(OFFSET(AL134,0,0,$N$1,))*SQRT(252)</f>
        <v>0.19483784402375262</v>
      </c>
      <c r="Z134" s="11">
        <f t="array" aca="1" ref="Z134" ca="1">_xlfn.STDEV.S(OFFSET(AM134,0,0,$N$1,))*SQRT(252)</f>
        <v>0.20929986516146884</v>
      </c>
      <c r="AC134" s="4">
        <f t="shared" si="40"/>
        <v>44901</v>
      </c>
      <c r="AD134">
        <f t="shared" si="41"/>
        <v>5.9003417718379953E-3</v>
      </c>
      <c r="AE134">
        <f t="shared" si="42"/>
        <v>5.6654725628829099E-3</v>
      </c>
      <c r="AF134">
        <f t="shared" si="43"/>
        <v>5.6238896821488435E-3</v>
      </c>
      <c r="AG134">
        <f t="shared" si="44"/>
        <v>5.5273367329061922E-3</v>
      </c>
      <c r="AH134">
        <f t="shared" si="45"/>
        <v>5.6487655596518188E-3</v>
      </c>
      <c r="AI134">
        <f t="shared" si="46"/>
        <v>6.4648146887071522E-3</v>
      </c>
      <c r="AJ134">
        <f t="shared" si="47"/>
        <v>6.1614798413774175E-3</v>
      </c>
      <c r="AK134">
        <f t="shared" si="48"/>
        <v>5.5559381119642112E-3</v>
      </c>
      <c r="AL134">
        <f t="shared" si="49"/>
        <v>4.5575265170219991E-3</v>
      </c>
      <c r="AM134">
        <f t="shared" si="50"/>
        <v>3.0727080625912303E-3</v>
      </c>
      <c r="AP134" s="4">
        <v>44901</v>
      </c>
      <c r="AQ134">
        <v>8.9686857999999994</v>
      </c>
      <c r="AR134">
        <v>9.0301392504988574</v>
      </c>
      <c r="AS134">
        <v>9.1239765117028639</v>
      </c>
      <c r="AT134">
        <v>9.2730477598905683</v>
      </c>
      <c r="AU134">
        <v>9.4244798368065741</v>
      </c>
      <c r="AV134">
        <v>9.5371849867331004</v>
      </c>
      <c r="AW134">
        <v>10.11586247893695</v>
      </c>
      <c r="AX134">
        <v>10.888097695947096</v>
      </c>
      <c r="AY134">
        <v>11.861404150517572</v>
      </c>
      <c r="AZ134">
        <v>12.902758106335209</v>
      </c>
    </row>
    <row r="135" spans="16:52" x14ac:dyDescent="0.25">
      <c r="P135" s="4">
        <f t="shared" si="39"/>
        <v>44900</v>
      </c>
      <c r="Q135" s="11">
        <f t="array" aca="1" ref="Q135" ca="1">_xlfn.STDEV.S(OFFSET(AD135,0,0,$N$1,))*SQRT(252)</f>
        <v>0.16720755493789857</v>
      </c>
      <c r="R135" s="11">
        <f t="array" aca="1" ref="R135" ca="1">_xlfn.STDEV.S(OFFSET(AE135,0,0,$N$1,))*SQRT(252)</f>
        <v>0.16591381040227254</v>
      </c>
      <c r="S135" s="11">
        <f t="array" aca="1" ref="S135" ca="1">_xlfn.STDEV.S(OFFSET(AF135,0,0,$N$1,))*SQRT(252)</f>
        <v>0.16309514751399407</v>
      </c>
      <c r="T135" s="11">
        <f t="array" aca="1" ref="T135" ca="1">_xlfn.STDEV.S(OFFSET(AG135,0,0,$N$1,))*SQRT(252)</f>
        <v>0.16392228282020763</v>
      </c>
      <c r="U135" s="11">
        <f t="array" aca="1" ref="U135" ca="1">_xlfn.STDEV.S(OFFSET(AH135,0,0,$N$1,))*SQRT(252)</f>
        <v>0.16450056701343638</v>
      </c>
      <c r="V135" s="11">
        <f t="array" aca="1" ref="V135" ca="1">_xlfn.STDEV.S(OFFSET(AI135,0,0,$N$1,))*SQRT(252)</f>
        <v>0.16838337997522149</v>
      </c>
      <c r="W135" s="11">
        <f t="array" aca="1" ref="W135" ca="1">_xlfn.STDEV.S(OFFSET(AJ135,0,0,$N$1,))*SQRT(252)</f>
        <v>0.18275491165548496</v>
      </c>
      <c r="X135" s="11">
        <f t="array" aca="1" ref="X135" ca="1">_xlfn.STDEV.S(OFFSET(AK135,0,0,$N$1,))*SQRT(252)</f>
        <v>0.18894072786912081</v>
      </c>
      <c r="Y135" s="11">
        <f t="array" aca="1" ref="Y135" ca="1">_xlfn.STDEV.S(OFFSET(AL135,0,0,$N$1,))*SQRT(252)</f>
        <v>0.19486302242038786</v>
      </c>
      <c r="Z135" s="11">
        <f t="array" aca="1" ref="Z135" ca="1">_xlfn.STDEV.S(OFFSET(AM135,0,0,$N$1,))*SQRT(252)</f>
        <v>0.20924244780224238</v>
      </c>
      <c r="AC135" s="4">
        <f t="shared" si="40"/>
        <v>44900</v>
      </c>
      <c r="AD135">
        <f t="shared" si="41"/>
        <v>1.2823410347959585E-2</v>
      </c>
      <c r="AE135">
        <f t="shared" si="42"/>
        <v>1.2104604121257497E-2</v>
      </c>
      <c r="AF135">
        <f t="shared" si="43"/>
        <v>1.300243031849143E-2</v>
      </c>
      <c r="AG135">
        <f t="shared" si="44"/>
        <v>1.2918696385678469E-2</v>
      </c>
      <c r="AH135">
        <f t="shared" si="45"/>
        <v>1.2799365604598094E-2</v>
      </c>
      <c r="AI135">
        <f t="shared" si="46"/>
        <v>1.0618622930134464E-2</v>
      </c>
      <c r="AJ135">
        <f t="shared" si="47"/>
        <v>1.1255785508705816E-2</v>
      </c>
      <c r="AK135">
        <f t="shared" si="48"/>
        <v>1.1737945051102969E-2</v>
      </c>
      <c r="AL135">
        <f t="shared" si="49"/>
        <v>1.1109555865562972E-2</v>
      </c>
      <c r="AM135">
        <f t="shared" si="50"/>
        <v>1.0683943207411426E-2</v>
      </c>
      <c r="AP135" s="4">
        <v>44900</v>
      </c>
      <c r="AQ135">
        <v>8.9159232999999993</v>
      </c>
      <c r="AR135">
        <v>8.9791238938435676</v>
      </c>
      <c r="AS135">
        <v>9.072808291414475</v>
      </c>
      <c r="AT135">
        <v>9.2219338942882825</v>
      </c>
      <c r="AU135">
        <v>9.3713932377227156</v>
      </c>
      <c r="AV135">
        <v>9.4757277220999008</v>
      </c>
      <c r="AW135">
        <v>10.053725420890068</v>
      </c>
      <c r="AX135">
        <v>10.827771837539714</v>
      </c>
      <c r="AY135">
        <v>11.807468486540191</v>
      </c>
      <c r="AZ135">
        <v>12.863172546053027</v>
      </c>
    </row>
    <row r="136" spans="16:52" x14ac:dyDescent="0.25">
      <c r="P136" s="4">
        <f t="shared" si="39"/>
        <v>44897</v>
      </c>
      <c r="Q136" s="11">
        <f t="array" aca="1" ref="Q136" ca="1">_xlfn.STDEV.S(OFFSET(AD136,0,0,$N$1,))*SQRT(252)</f>
        <v>0.16664329630740146</v>
      </c>
      <c r="R136" s="11">
        <f t="array" aca="1" ref="R136" ca="1">_xlfn.STDEV.S(OFFSET(AE136,0,0,$N$1,))*SQRT(252)</f>
        <v>0.16553934656431116</v>
      </c>
      <c r="S136" s="11">
        <f t="array" aca="1" ref="S136" ca="1">_xlfn.STDEV.S(OFFSET(AF136,0,0,$N$1,))*SQRT(252)</f>
        <v>0.16238772813321573</v>
      </c>
      <c r="T136" s="11">
        <f t="array" aca="1" ref="T136" ca="1">_xlfn.STDEV.S(OFFSET(AG136,0,0,$N$1,))*SQRT(252)</f>
        <v>0.1632400380460948</v>
      </c>
      <c r="U136" s="11">
        <f t="array" aca="1" ref="U136" ca="1">_xlfn.STDEV.S(OFFSET(AH136,0,0,$N$1,))*SQRT(252)</f>
        <v>0.16384697287386718</v>
      </c>
      <c r="V136" s="11">
        <f t="array" aca="1" ref="V136" ca="1">_xlfn.STDEV.S(OFFSET(AI136,0,0,$N$1,))*SQRT(252)</f>
        <v>0.16841157328389042</v>
      </c>
      <c r="W136" s="11">
        <f t="array" aca="1" ref="W136" ca="1">_xlfn.STDEV.S(OFFSET(AJ136,0,0,$N$1,))*SQRT(252)</f>
        <v>0.18282942437403268</v>
      </c>
      <c r="X136" s="11">
        <f t="array" aca="1" ref="X136" ca="1">_xlfn.STDEV.S(OFFSET(AK136,0,0,$N$1,))*SQRT(252)</f>
        <v>0.18900354812001299</v>
      </c>
      <c r="Y136" s="11">
        <f t="array" aca="1" ref="Y136" ca="1">_xlfn.STDEV.S(OFFSET(AL136,0,0,$N$1,))*SQRT(252)</f>
        <v>0.19519999789827913</v>
      </c>
      <c r="Z136" s="11">
        <f t="array" aca="1" ref="Z136" ca="1">_xlfn.STDEV.S(OFFSET(AM136,0,0,$N$1,))*SQRT(252)</f>
        <v>0.20988554506846221</v>
      </c>
      <c r="AC136" s="4">
        <f t="shared" si="40"/>
        <v>44897</v>
      </c>
      <c r="AD136">
        <f t="shared" si="41"/>
        <v>9.649361894753055E-3</v>
      </c>
      <c r="AE136">
        <f t="shared" si="42"/>
        <v>1.1373403183159797E-2</v>
      </c>
      <c r="AF136">
        <f t="shared" si="43"/>
        <v>9.7092700456197639E-3</v>
      </c>
      <c r="AG136">
        <f t="shared" si="44"/>
        <v>9.3528475105975513E-3</v>
      </c>
      <c r="AH136">
        <f t="shared" si="45"/>
        <v>8.9517912776709788E-3</v>
      </c>
      <c r="AI136">
        <f t="shared" si="46"/>
        <v>1.0376934153195827E-2</v>
      </c>
      <c r="AJ136">
        <f t="shared" si="47"/>
        <v>9.8293942863157679E-3</v>
      </c>
      <c r="AK136">
        <f t="shared" si="48"/>
        <v>9.6429666383873389E-3</v>
      </c>
      <c r="AL136">
        <f t="shared" si="49"/>
        <v>9.9551766752519321E-3</v>
      </c>
      <c r="AM136">
        <f t="shared" si="50"/>
        <v>9.8313219507728724E-3</v>
      </c>
      <c r="AP136" s="4">
        <v>44897</v>
      </c>
      <c r="AQ136">
        <v>8.8023206999999992</v>
      </c>
      <c r="AR136">
        <v>8.8710903246459694</v>
      </c>
      <c r="AS136">
        <v>8.9556033595408557</v>
      </c>
      <c r="AT136">
        <v>9.1035647638886061</v>
      </c>
      <c r="AU136">
        <v>9.2522097132869412</v>
      </c>
      <c r="AV136">
        <v>9.3756408751150424</v>
      </c>
      <c r="AW136">
        <v>9.9411973280655932</v>
      </c>
      <c r="AX136">
        <v>10.701419058404424</v>
      </c>
      <c r="AY136">
        <v>11.677018716956894</v>
      </c>
      <c r="AZ136">
        <v>12.726474677533533</v>
      </c>
    </row>
    <row r="137" spans="16:52" x14ac:dyDescent="0.25">
      <c r="P137" s="4">
        <f t="shared" si="39"/>
        <v>44896</v>
      </c>
      <c r="Q137" s="11">
        <f t="array" aca="1" ref="Q137" ca="1">_xlfn.STDEV.S(OFFSET(AD137,0,0,$N$1,))*SQRT(252)</f>
        <v>0.16686016695901726</v>
      </c>
      <c r="R137" s="11">
        <f t="array" aca="1" ref="R137" ca="1">_xlfn.STDEV.S(OFFSET(AE137,0,0,$N$1,))*SQRT(252)</f>
        <v>0.16530721726072858</v>
      </c>
      <c r="S137" s="11">
        <f t="array" aca="1" ref="S137" ca="1">_xlfn.STDEV.S(OFFSET(AF137,0,0,$N$1,))*SQRT(252)</f>
        <v>0.16252066378173849</v>
      </c>
      <c r="T137" s="11">
        <f t="array" aca="1" ref="T137" ca="1">_xlfn.STDEV.S(OFFSET(AG137,0,0,$N$1,))*SQRT(252)</f>
        <v>0.16345654171313201</v>
      </c>
      <c r="U137" s="11">
        <f t="array" aca="1" ref="U137" ca="1">_xlfn.STDEV.S(OFFSET(AH137,0,0,$N$1,))*SQRT(252)</f>
        <v>0.16414882725808755</v>
      </c>
      <c r="V137" s="11">
        <f t="array" aca="1" ref="V137" ca="1">_xlfn.STDEV.S(OFFSET(AI137,0,0,$N$1,))*SQRT(252)</f>
        <v>0.16846073116904223</v>
      </c>
      <c r="W137" s="11">
        <f t="array" aca="1" ref="W137" ca="1">_xlfn.STDEV.S(OFFSET(AJ137,0,0,$N$1,))*SQRT(252)</f>
        <v>0.18319832280250847</v>
      </c>
      <c r="X137" s="11">
        <f t="array" aca="1" ref="X137" ca="1">_xlfn.STDEV.S(OFFSET(AK137,0,0,$N$1,))*SQRT(252)</f>
        <v>0.18950411271414536</v>
      </c>
      <c r="Y137" s="11">
        <f t="array" aca="1" ref="Y137" ca="1">_xlfn.STDEV.S(OFFSET(AL137,0,0,$N$1,))*SQRT(252)</f>
        <v>0.19575734597629818</v>
      </c>
      <c r="Z137" s="11">
        <f t="array" aca="1" ref="Z137" ca="1">_xlfn.STDEV.S(OFFSET(AM137,0,0,$N$1,))*SQRT(252)</f>
        <v>0.21067878925170269</v>
      </c>
      <c r="AC137" s="4">
        <f t="shared" si="40"/>
        <v>44896</v>
      </c>
      <c r="AD137">
        <f t="shared" si="41"/>
        <v>1.3377886256820924E-2</v>
      </c>
      <c r="AE137">
        <f t="shared" si="42"/>
        <v>1.3462141520696885E-2</v>
      </c>
      <c r="AF137">
        <f t="shared" si="43"/>
        <v>1.3341418612427231E-2</v>
      </c>
      <c r="AG137">
        <f t="shared" si="44"/>
        <v>1.3511934961463849E-2</v>
      </c>
      <c r="AH137">
        <f t="shared" si="45"/>
        <v>1.3011875948891747E-2</v>
      </c>
      <c r="AI137">
        <f t="shared" si="46"/>
        <v>1.1895580325501112E-2</v>
      </c>
      <c r="AJ137">
        <f t="shared" si="47"/>
        <v>1.3330902050413533E-2</v>
      </c>
      <c r="AK137">
        <f t="shared" si="48"/>
        <v>1.318399158150071E-2</v>
      </c>
      <c r="AL137">
        <f t="shared" si="49"/>
        <v>1.3078826220474292E-2</v>
      </c>
      <c r="AM137">
        <f t="shared" si="50"/>
        <v>1.3905706750579122E-2</v>
      </c>
      <c r="AP137" s="4">
        <v>44896</v>
      </c>
      <c r="AQ137">
        <v>8.7177924000000004</v>
      </c>
      <c r="AR137">
        <v>8.7707674255304813</v>
      </c>
      <c r="AS137">
        <v>8.8690717472734217</v>
      </c>
      <c r="AT137">
        <v>9.018817443010759</v>
      </c>
      <c r="AU137">
        <v>9.1697554702818795</v>
      </c>
      <c r="AV137">
        <v>9.2788535136581594</v>
      </c>
      <c r="AW137">
        <v>9.8439600544970638</v>
      </c>
      <c r="AX137">
        <v>10.5987215814044</v>
      </c>
      <c r="AY137">
        <v>11.561348645880022</v>
      </c>
      <c r="AZ137">
        <v>12.601969635092207</v>
      </c>
    </row>
    <row r="138" spans="16:52" x14ac:dyDescent="0.25">
      <c r="P138" s="4">
        <f t="shared" si="39"/>
        <v>44895</v>
      </c>
      <c r="Q138" s="11">
        <f t="array" aca="1" ref="Q138" ca="1">_xlfn.STDEV.S(OFFSET(AD138,0,0,$N$1,))*SQRT(252)</f>
        <v>0.1659815358252201</v>
      </c>
      <c r="R138" s="11">
        <f t="array" aca="1" ref="R138" ca="1">_xlfn.STDEV.S(OFFSET(AE138,0,0,$N$1,))*SQRT(252)</f>
        <v>0.1643656052252096</v>
      </c>
      <c r="S138" s="11">
        <f t="array" aca="1" ref="S138" ca="1">_xlfn.STDEV.S(OFFSET(AF138,0,0,$N$1,))*SQRT(252)</f>
        <v>0.16154919599977996</v>
      </c>
      <c r="T138" s="11">
        <f t="array" aca="1" ref="T138" ca="1">_xlfn.STDEV.S(OFFSET(AG138,0,0,$N$1,))*SQRT(252)</f>
        <v>0.16242984264071483</v>
      </c>
      <c r="U138" s="11">
        <f t="array" aca="1" ref="U138" ca="1">_xlfn.STDEV.S(OFFSET(AH138,0,0,$N$1,))*SQRT(252)</f>
        <v>0.16328765464001482</v>
      </c>
      <c r="V138" s="11">
        <f t="array" aca="1" ref="V138" ca="1">_xlfn.STDEV.S(OFFSET(AI138,0,0,$N$1,))*SQRT(252)</f>
        <v>0.16805060936364591</v>
      </c>
      <c r="W138" s="11">
        <f t="array" aca="1" ref="W138" ca="1">_xlfn.STDEV.S(OFFSET(AJ138,0,0,$N$1,))*SQRT(252)</f>
        <v>0.18261391302859503</v>
      </c>
      <c r="X138" s="11">
        <f t="array" aca="1" ref="X138" ca="1">_xlfn.STDEV.S(OFFSET(AK138,0,0,$N$1,))*SQRT(252)</f>
        <v>0.18909555180300047</v>
      </c>
      <c r="Y138" s="11">
        <f t="array" aca="1" ref="Y138" ca="1">_xlfn.STDEV.S(OFFSET(AL138,0,0,$N$1,))*SQRT(252)</f>
        <v>0.1955439244198027</v>
      </c>
      <c r="Z138" s="11">
        <f t="array" aca="1" ref="Z138" ca="1">_xlfn.STDEV.S(OFFSET(AM138,0,0,$N$1,))*SQRT(252)</f>
        <v>0.21053597745705971</v>
      </c>
      <c r="AC138" s="4">
        <f t="shared" si="40"/>
        <v>44895</v>
      </c>
      <c r="AD138">
        <f t="shared" si="41"/>
        <v>1.413839833677988E-2</v>
      </c>
      <c r="AE138">
        <f t="shared" si="42"/>
        <v>1.3906338739975819E-2</v>
      </c>
      <c r="AF138">
        <f t="shared" si="43"/>
        <v>1.3415146811100849E-2</v>
      </c>
      <c r="AG138">
        <f t="shared" si="44"/>
        <v>1.3321107426607533E-2</v>
      </c>
      <c r="AH138">
        <f t="shared" si="45"/>
        <v>1.3471441933355323E-2</v>
      </c>
      <c r="AI138">
        <f t="shared" si="46"/>
        <v>1.4311317247250304E-2</v>
      </c>
      <c r="AJ138">
        <f t="shared" si="47"/>
        <v>1.3281849015974631E-2</v>
      </c>
      <c r="AK138">
        <f t="shared" si="48"/>
        <v>1.3612592334794116E-2</v>
      </c>
      <c r="AL138">
        <f t="shared" si="49"/>
        <v>1.5043506045380475E-2</v>
      </c>
      <c r="AM138">
        <f t="shared" si="50"/>
        <v>1.6168844548804309E-2</v>
      </c>
      <c r="AP138" s="4">
        <v>44895</v>
      </c>
      <c r="AQ138">
        <v>8.6019433999999997</v>
      </c>
      <c r="AR138">
        <v>8.6534853186038987</v>
      </c>
      <c r="AS138">
        <v>8.7515315681991339</v>
      </c>
      <c r="AT138">
        <v>8.8977753661990207</v>
      </c>
      <c r="AU138">
        <v>9.0512126543535629</v>
      </c>
      <c r="AV138">
        <v>9.1691300722268192</v>
      </c>
      <c r="AW138">
        <v>9.7136020128847758</v>
      </c>
      <c r="AX138">
        <v>10.459905212939008</v>
      </c>
      <c r="AY138">
        <v>11.411124296533938</v>
      </c>
      <c r="AZ138">
        <v>12.42794312593251</v>
      </c>
    </row>
    <row r="139" spans="16:52" x14ac:dyDescent="0.25">
      <c r="P139" s="4">
        <f t="shared" si="39"/>
        <v>44894</v>
      </c>
      <c r="Q139" s="11">
        <f t="array" aca="1" ref="Q139" ca="1">_xlfn.STDEV.S(OFFSET(AD139,0,0,$N$1,))*SQRT(252)</f>
        <v>0.16472454188654884</v>
      </c>
      <c r="R139" s="11">
        <f t="array" aca="1" ref="R139" ca="1">_xlfn.STDEV.S(OFFSET(AE139,0,0,$N$1,))*SQRT(252)</f>
        <v>0.16315297952844268</v>
      </c>
      <c r="S139" s="11">
        <f t="array" aca="1" ref="S139" ca="1">_xlfn.STDEV.S(OFFSET(AF139,0,0,$N$1,))*SQRT(252)</f>
        <v>0.1604377191399784</v>
      </c>
      <c r="T139" s="11">
        <f t="array" aca="1" ref="T139" ca="1">_xlfn.STDEV.S(OFFSET(AG139,0,0,$N$1,))*SQRT(252)</f>
        <v>0.16135304537461514</v>
      </c>
      <c r="U139" s="11">
        <f t="array" aca="1" ref="U139" ca="1">_xlfn.STDEV.S(OFFSET(AH139,0,0,$N$1,))*SQRT(252)</f>
        <v>0.1621592363812171</v>
      </c>
      <c r="V139" s="11">
        <f t="array" aca="1" ref="V139" ca="1">_xlfn.STDEV.S(OFFSET(AI139,0,0,$N$1,))*SQRT(252)</f>
        <v>0.16675419379929873</v>
      </c>
      <c r="W139" s="11">
        <f t="array" aca="1" ref="W139" ca="1">_xlfn.STDEV.S(OFFSET(AJ139,0,0,$N$1,))*SQRT(252)</f>
        <v>0.18195586765717217</v>
      </c>
      <c r="X139" s="11">
        <f t="array" aca="1" ref="X139" ca="1">_xlfn.STDEV.S(OFFSET(AK139,0,0,$N$1,))*SQRT(252)</f>
        <v>0.18847760355884755</v>
      </c>
      <c r="Y139" s="11">
        <f t="array" aca="1" ref="Y139" ca="1">_xlfn.STDEV.S(OFFSET(AL139,0,0,$N$1,))*SQRT(252)</f>
        <v>0.19466264817602744</v>
      </c>
      <c r="Z139" s="11">
        <f t="array" aca="1" ref="Z139" ca="1">_xlfn.STDEV.S(OFFSET(AM139,0,0,$N$1,))*SQRT(252)</f>
        <v>0.20964662597735828</v>
      </c>
      <c r="AC139" s="4">
        <f t="shared" si="40"/>
        <v>44894</v>
      </c>
      <c r="AD139">
        <f t="shared" si="41"/>
        <v>4.7102797868140336E-3</v>
      </c>
      <c r="AE139">
        <f t="shared" si="42"/>
        <v>4.7983767974923803E-3</v>
      </c>
      <c r="AF139">
        <f t="shared" si="43"/>
        <v>4.3996670015250487E-3</v>
      </c>
      <c r="AG139">
        <f t="shared" si="44"/>
        <v>3.4714558724498351E-3</v>
      </c>
      <c r="AH139">
        <f t="shared" si="45"/>
        <v>2.5785958545188991E-3</v>
      </c>
      <c r="AI139">
        <f t="shared" si="46"/>
        <v>4.4383656390017852E-3</v>
      </c>
      <c r="AJ139">
        <f t="shared" si="47"/>
        <v>4.2390269047033781E-3</v>
      </c>
      <c r="AK139">
        <f t="shared" si="48"/>
        <v>3.5430395581063237E-3</v>
      </c>
      <c r="AL139">
        <f t="shared" si="49"/>
        <v>3.6819315112885487E-3</v>
      </c>
      <c r="AM139">
        <f t="shared" si="50"/>
        <v>3.6560366373114429E-3</v>
      </c>
      <c r="AP139" s="4">
        <v>44894</v>
      </c>
      <c r="AQ139">
        <v>8.4811814000000005</v>
      </c>
      <c r="AR139">
        <v>8.533979887868643</v>
      </c>
      <c r="AS139">
        <v>8.6349124675204862</v>
      </c>
      <c r="AT139">
        <v>8.7800331144075159</v>
      </c>
      <c r="AU139">
        <v>8.9300973988779742</v>
      </c>
      <c r="AV139">
        <v>9.0388422616977326</v>
      </c>
      <c r="AW139">
        <v>9.5854404131075377</v>
      </c>
      <c r="AX139">
        <v>10.318483529090669</v>
      </c>
      <c r="AY139">
        <v>11.240745737777743</v>
      </c>
      <c r="AZ139">
        <v>12.22861345328303</v>
      </c>
    </row>
    <row r="140" spans="16:52" x14ac:dyDescent="0.25">
      <c r="P140" s="4">
        <f t="shared" si="39"/>
        <v>44893</v>
      </c>
      <c r="Q140" s="11">
        <f t="array" aca="1" ref="Q140" ca="1">_xlfn.STDEV.S(OFFSET(AD140,0,0,$N$1,))*SQRT(252)</f>
        <v>0.16574667444626096</v>
      </c>
      <c r="R140" s="11">
        <f t="array" aca="1" ref="R140" ca="1">_xlfn.STDEV.S(OFFSET(AE140,0,0,$N$1,))*SQRT(252)</f>
        <v>0.16414671607003614</v>
      </c>
      <c r="S140" s="11">
        <f t="array" aca="1" ref="S140" ca="1">_xlfn.STDEV.S(OFFSET(AF140,0,0,$N$1,))*SQRT(252)</f>
        <v>0.16145383256589119</v>
      </c>
      <c r="T140" s="11">
        <f t="array" aca="1" ref="T140" ca="1">_xlfn.STDEV.S(OFFSET(AG140,0,0,$N$1,))*SQRT(252)</f>
        <v>0.16248080439125526</v>
      </c>
      <c r="U140" s="11">
        <f t="array" aca="1" ref="U140" ca="1">_xlfn.STDEV.S(OFFSET(AH140,0,0,$N$1,))*SQRT(252)</f>
        <v>0.16337351904571615</v>
      </c>
      <c r="V140" s="11">
        <f t="array" aca="1" ref="V140" ca="1">_xlfn.STDEV.S(OFFSET(AI140,0,0,$N$1,))*SQRT(252)</f>
        <v>0.16782283436825748</v>
      </c>
      <c r="W140" s="11">
        <f t="array" aca="1" ref="W140" ca="1">_xlfn.STDEV.S(OFFSET(AJ140,0,0,$N$1,))*SQRT(252)</f>
        <v>0.18319014369548337</v>
      </c>
      <c r="X140" s="11">
        <f t="array" aca="1" ref="X140" ca="1">_xlfn.STDEV.S(OFFSET(AK140,0,0,$N$1,))*SQRT(252)</f>
        <v>0.18985027414118191</v>
      </c>
      <c r="Y140" s="11">
        <f t="array" aca="1" ref="Y140" ca="1">_xlfn.STDEV.S(OFFSET(AL140,0,0,$N$1,))*SQRT(252)</f>
        <v>0.19609609524316843</v>
      </c>
      <c r="Z140" s="11">
        <f t="array" aca="1" ref="Z140" ca="1">_xlfn.STDEV.S(OFFSET(AM140,0,0,$N$1,))*SQRT(252)</f>
        <v>0.21122977323417966</v>
      </c>
      <c r="AC140" s="4">
        <f t="shared" si="40"/>
        <v>44893</v>
      </c>
      <c r="AD140">
        <f t="shared" si="41"/>
        <v>4.4603824995881423E-3</v>
      </c>
      <c r="AE140">
        <f t="shared" si="42"/>
        <v>3.8388802058494788E-3</v>
      </c>
      <c r="AF140">
        <f t="shared" si="43"/>
        <v>3.6667156841094293E-3</v>
      </c>
      <c r="AG140">
        <f t="shared" si="44"/>
        <v>4.9246495142847655E-3</v>
      </c>
      <c r="AH140">
        <f t="shared" si="45"/>
        <v>4.7534185625564248E-3</v>
      </c>
      <c r="AI140">
        <f t="shared" si="46"/>
        <v>3.0375900978913198E-3</v>
      </c>
      <c r="AJ140">
        <f t="shared" si="47"/>
        <v>3.6419430043106668E-3</v>
      </c>
      <c r="AK140">
        <f t="shared" si="48"/>
        <v>3.2405033170901827E-3</v>
      </c>
      <c r="AL140">
        <f t="shared" si="49"/>
        <v>1.8163916142162004E-3</v>
      </c>
      <c r="AM140">
        <f t="shared" si="50"/>
        <v>5.4509712795228074E-4</v>
      </c>
      <c r="AP140" s="4">
        <v>44893</v>
      </c>
      <c r="AQ140">
        <v>8.4413266</v>
      </c>
      <c r="AR140">
        <v>8.4931287248020961</v>
      </c>
      <c r="AS140">
        <v>8.5970051789472208</v>
      </c>
      <c r="AT140">
        <v>8.7496064598425125</v>
      </c>
      <c r="AU140">
        <v>8.907099950050684</v>
      </c>
      <c r="AV140">
        <v>8.9988134717009736</v>
      </c>
      <c r="AW140">
        <v>9.5448934738030751</v>
      </c>
      <c r="AX140">
        <v>10.281989421976267</v>
      </c>
      <c r="AY140">
        <v>11.199434181665961</v>
      </c>
      <c r="AZ140">
        <v>12.183986822481776</v>
      </c>
    </row>
    <row r="141" spans="16:52" x14ac:dyDescent="0.25">
      <c r="P141" s="4">
        <f t="shared" si="39"/>
        <v>44890</v>
      </c>
      <c r="Q141" s="11">
        <f t="array" aca="1" ref="Q141" ca="1">_xlfn.STDEV.S(OFFSET(AD141,0,0,$N$1,))*SQRT(252)</f>
        <v>0.16681866431715572</v>
      </c>
      <c r="R141" s="11">
        <f t="array" aca="1" ref="R141" ca="1">_xlfn.STDEV.S(OFFSET(AE141,0,0,$N$1,))*SQRT(252)</f>
        <v>0.16527859169885259</v>
      </c>
      <c r="S141" s="11">
        <f t="array" aca="1" ref="S141" ca="1">_xlfn.STDEV.S(OFFSET(AF141,0,0,$N$1,))*SQRT(252)</f>
        <v>0.16257715700108791</v>
      </c>
      <c r="T141" s="11">
        <f t="array" aca="1" ref="T141" ca="1">_xlfn.STDEV.S(OFFSET(AG141,0,0,$N$1,))*SQRT(252)</f>
        <v>0.16344612885275323</v>
      </c>
      <c r="U141" s="11">
        <f t="array" aca="1" ref="U141" ca="1">_xlfn.STDEV.S(OFFSET(AH141,0,0,$N$1,))*SQRT(252)</f>
        <v>0.16436754916808452</v>
      </c>
      <c r="V141" s="11">
        <f t="array" aca="1" ref="V141" ca="1">_xlfn.STDEV.S(OFFSET(AI141,0,0,$N$1,))*SQRT(252)</f>
        <v>0.16906697944617141</v>
      </c>
      <c r="W141" s="11">
        <f t="array" aca="1" ref="W141" ca="1">_xlfn.STDEV.S(OFFSET(AJ141,0,0,$N$1,))*SQRT(252)</f>
        <v>0.18451360962738467</v>
      </c>
      <c r="X141" s="11">
        <f t="array" aca="1" ref="X141" ca="1">_xlfn.STDEV.S(OFFSET(AK141,0,0,$N$1,))*SQRT(252)</f>
        <v>0.19128045076517872</v>
      </c>
      <c r="Y141" s="11">
        <f t="array" aca="1" ref="Y141" ca="1">_xlfn.STDEV.S(OFFSET(AL141,0,0,$N$1,))*SQRT(252)</f>
        <v>0.19769325714803745</v>
      </c>
      <c r="Z141" s="11">
        <f t="array" aca="1" ref="Z141" ca="1">_xlfn.STDEV.S(OFFSET(AM141,0,0,$N$1,))*SQRT(252)</f>
        <v>0.21300422119962861</v>
      </c>
      <c r="AC141" s="4">
        <f t="shared" si="40"/>
        <v>44890</v>
      </c>
      <c r="AD141">
        <f t="shared" si="41"/>
        <v>-6.0172780854224426E-3</v>
      </c>
      <c r="AE141">
        <f t="shared" si="42"/>
        <v>-5.5755725889819491E-3</v>
      </c>
      <c r="AF141">
        <f t="shared" si="43"/>
        <v>-6.1764634766434488E-3</v>
      </c>
      <c r="AG141">
        <f t="shared" si="44"/>
        <v>-5.9804620043090815E-3</v>
      </c>
      <c r="AH141">
        <f t="shared" si="45"/>
        <v>-5.7215803073134772E-3</v>
      </c>
      <c r="AI141">
        <f t="shared" si="46"/>
        <v>-6.0065111849634568E-3</v>
      </c>
      <c r="AJ141">
        <f t="shared" si="47"/>
        <v>-7.6912960413906663E-3</v>
      </c>
      <c r="AK141">
        <f t="shared" si="48"/>
        <v>-7.9679253232529043E-3</v>
      </c>
      <c r="AL141">
        <f t="shared" si="49"/>
        <v>-9.8568808374868873E-3</v>
      </c>
      <c r="AM141">
        <f t="shared" si="50"/>
        <v>-1.1338747626488045E-2</v>
      </c>
      <c r="AP141" s="4">
        <v>44890</v>
      </c>
      <c r="AQ141">
        <v>8.4037588999999997</v>
      </c>
      <c r="AR141">
        <v>8.4605871226746512</v>
      </c>
      <c r="AS141">
        <v>8.5655401271740708</v>
      </c>
      <c r="AT141">
        <v>8.7066236391721983</v>
      </c>
      <c r="AU141">
        <v>8.8648612444650521</v>
      </c>
      <c r="AV141">
        <v>8.9715202388196467</v>
      </c>
      <c r="AW141">
        <v>9.5101947395484387</v>
      </c>
      <c r="AX141">
        <v>10.248724527757261</v>
      </c>
      <c r="AY141">
        <v>11.179110087179716</v>
      </c>
      <c r="AZ141">
        <v>12.177347176048336</v>
      </c>
    </row>
    <row r="142" spans="16:52" x14ac:dyDescent="0.25">
      <c r="P142" s="4">
        <f t="shared" si="39"/>
        <v>44889</v>
      </c>
      <c r="Q142" s="11">
        <f t="array" aca="1" ref="Q142" ca="1">_xlfn.STDEV.S(OFFSET(AD142,0,0,$N$1,))*SQRT(252)</f>
        <v>0.16786994923750623</v>
      </c>
      <c r="R142" s="11">
        <f t="array" aca="1" ref="R142" ca="1">_xlfn.STDEV.S(OFFSET(AE142,0,0,$N$1,))*SQRT(252)</f>
        <v>0.16637254021632472</v>
      </c>
      <c r="S142" s="11">
        <f t="array" aca="1" ref="S142" ca="1">_xlfn.STDEV.S(OFFSET(AF142,0,0,$N$1,))*SQRT(252)</f>
        <v>0.16355879455945327</v>
      </c>
      <c r="T142" s="11">
        <f t="array" aca="1" ref="T142" ca="1">_xlfn.STDEV.S(OFFSET(AG142,0,0,$N$1,))*SQRT(252)</f>
        <v>0.16447478651381492</v>
      </c>
      <c r="U142" s="11">
        <f t="array" aca="1" ref="U142" ca="1">_xlfn.STDEV.S(OFFSET(AH142,0,0,$N$1,))*SQRT(252)</f>
        <v>0.16544690206208232</v>
      </c>
      <c r="V142" s="11">
        <f t="array" aca="1" ref="V142" ca="1">_xlfn.STDEV.S(OFFSET(AI142,0,0,$N$1,))*SQRT(252)</f>
        <v>0.17015096253945741</v>
      </c>
      <c r="W142" s="11">
        <f t="array" aca="1" ref="W142" ca="1">_xlfn.STDEV.S(OFFSET(AJ142,0,0,$N$1,))*SQRT(252)</f>
        <v>0.18552952710875603</v>
      </c>
      <c r="X142" s="11">
        <f t="array" aca="1" ref="X142" ca="1">_xlfn.STDEV.S(OFFSET(AK142,0,0,$N$1,))*SQRT(252)</f>
        <v>0.19231945332913539</v>
      </c>
      <c r="Y142" s="11">
        <f t="array" aca="1" ref="Y142" ca="1">_xlfn.STDEV.S(OFFSET(AL142,0,0,$N$1,))*SQRT(252)</f>
        <v>0.19842066939942815</v>
      </c>
      <c r="Z142" s="11">
        <f t="array" aca="1" ref="Z142" ca="1">_xlfn.STDEV.S(OFFSET(AM142,0,0,$N$1,))*SQRT(252)</f>
        <v>0.21358996118291715</v>
      </c>
      <c r="AC142" s="4">
        <f t="shared" si="40"/>
        <v>44889</v>
      </c>
      <c r="AD142">
        <f t="shared" si="41"/>
        <v>-9.4974729815032507E-5</v>
      </c>
      <c r="AE142">
        <f t="shared" si="42"/>
        <v>-2.9934477646492205E-5</v>
      </c>
      <c r="AF142">
        <f t="shared" si="43"/>
        <v>8.1807143867034817E-4</v>
      </c>
      <c r="AG142">
        <f t="shared" si="44"/>
        <v>2.1512015910485642E-4</v>
      </c>
      <c r="AH142">
        <f t="shared" si="45"/>
        <v>-1.9480097587540625E-5</v>
      </c>
      <c r="AI142">
        <f t="shared" si="46"/>
        <v>1.3358963703920871E-3</v>
      </c>
      <c r="AJ142">
        <f t="shared" si="47"/>
        <v>1.4130189330616488E-3</v>
      </c>
      <c r="AK142">
        <f t="shared" si="48"/>
        <v>1.3925945362188552E-3</v>
      </c>
      <c r="AL142">
        <f t="shared" si="49"/>
        <v>2.826794330806568E-3</v>
      </c>
      <c r="AM142">
        <f t="shared" si="50"/>
        <v>4.7223133271721441E-3</v>
      </c>
      <c r="AP142" s="4">
        <v>44889</v>
      </c>
      <c r="AQ142">
        <v>8.4544791000000004</v>
      </c>
      <c r="AR142">
        <v>8.507891492249815</v>
      </c>
      <c r="AS142">
        <v>8.6186085919368267</v>
      </c>
      <c r="AT142">
        <v>8.7588492821105959</v>
      </c>
      <c r="AU142">
        <v>8.9157276393044693</v>
      </c>
      <c r="AV142">
        <v>9.0255699380405812</v>
      </c>
      <c r="AW142">
        <v>9.5836224779643544</v>
      </c>
      <c r="AX142">
        <v>10.330711799918305</v>
      </c>
      <c r="AY142">
        <v>11.289846102458085</v>
      </c>
      <c r="AZ142">
        <v>12.316208813215988</v>
      </c>
    </row>
    <row r="143" spans="16:52" x14ac:dyDescent="0.25">
      <c r="P143" s="4">
        <f t="shared" si="39"/>
        <v>44888</v>
      </c>
      <c r="Q143" s="11">
        <f t="array" aca="1" ref="Q143" ca="1">_xlfn.STDEV.S(OFFSET(AD143,0,0,$N$1,))*SQRT(252)</f>
        <v>0.16933340263006838</v>
      </c>
      <c r="R143" s="11">
        <f t="array" aca="1" ref="R143" ca="1">_xlfn.STDEV.S(OFFSET(AE143,0,0,$N$1,))*SQRT(252)</f>
        <v>0.16782206554511137</v>
      </c>
      <c r="S143" s="11">
        <f t="array" aca="1" ref="S143" ca="1">_xlfn.STDEV.S(OFFSET(AF143,0,0,$N$1,))*SQRT(252)</f>
        <v>0.16496201438617203</v>
      </c>
      <c r="T143" s="11">
        <f t="array" aca="1" ref="T143" ca="1">_xlfn.STDEV.S(OFFSET(AG143,0,0,$N$1,))*SQRT(252)</f>
        <v>0.16590207369511614</v>
      </c>
      <c r="U143" s="11">
        <f t="array" aca="1" ref="U143" ca="1">_xlfn.STDEV.S(OFFSET(AH143,0,0,$N$1,))*SQRT(252)</f>
        <v>0.16688649589250781</v>
      </c>
      <c r="V143" s="11">
        <f t="array" aca="1" ref="V143" ca="1">_xlfn.STDEV.S(OFFSET(AI143,0,0,$N$1,))*SQRT(252)</f>
        <v>0.17158817226172107</v>
      </c>
      <c r="W143" s="11">
        <f t="array" aca="1" ref="W143" ca="1">_xlfn.STDEV.S(OFFSET(AJ143,0,0,$N$1,))*SQRT(252)</f>
        <v>0.18709812054836134</v>
      </c>
      <c r="X143" s="11">
        <f t="array" aca="1" ref="X143" ca="1">_xlfn.STDEV.S(OFFSET(AK143,0,0,$N$1,))*SQRT(252)</f>
        <v>0.19395335083918036</v>
      </c>
      <c r="Y143" s="11">
        <f t="array" aca="1" ref="Y143" ca="1">_xlfn.STDEV.S(OFFSET(AL143,0,0,$N$1,))*SQRT(252)</f>
        <v>0.20003983160605648</v>
      </c>
      <c r="Z143" s="11">
        <f t="array" aca="1" ref="Z143" ca="1">_xlfn.STDEV.S(OFFSET(AM143,0,0,$N$1,))*SQRT(252)</f>
        <v>0.21520486343435272</v>
      </c>
      <c r="AC143" s="4">
        <f t="shared" si="40"/>
        <v>44888</v>
      </c>
      <c r="AD143">
        <f t="shared" si="41"/>
        <v>-1.8715381228916199E-3</v>
      </c>
      <c r="AE143">
        <f t="shared" si="42"/>
        <v>-1.8240499772466565E-3</v>
      </c>
      <c r="AF143">
        <f t="shared" si="43"/>
        <v>-1.9831148160534664E-3</v>
      </c>
      <c r="AG143">
        <f t="shared" si="44"/>
        <v>-2.280201881202616E-3</v>
      </c>
      <c r="AH143">
        <f t="shared" si="45"/>
        <v>-2.0165488610186908E-3</v>
      </c>
      <c r="AI143">
        <f t="shared" si="46"/>
        <v>-2.0790861145345515E-3</v>
      </c>
      <c r="AJ143">
        <f t="shared" si="47"/>
        <v>-2.528307009090154E-3</v>
      </c>
      <c r="AK143">
        <f t="shared" si="48"/>
        <v>-2.5244106951329034E-3</v>
      </c>
      <c r="AL143">
        <f t="shared" si="49"/>
        <v>-2.1849032105914824E-3</v>
      </c>
      <c r="AM143">
        <f t="shared" si="50"/>
        <v>-1.5772098684401195E-3</v>
      </c>
      <c r="AP143" s="4">
        <v>44888</v>
      </c>
      <c r="AQ143">
        <v>8.4552820999999998</v>
      </c>
      <c r="AR143">
        <v>8.5081461753493919</v>
      </c>
      <c r="AS143">
        <v>8.6115608375830099</v>
      </c>
      <c r="AT143">
        <v>8.7569652797101671</v>
      </c>
      <c r="AU143">
        <v>8.9159013202406019</v>
      </c>
      <c r="AV143">
        <v>9.013520761936876</v>
      </c>
      <c r="AW143">
        <v>9.5700902008891031</v>
      </c>
      <c r="AX143">
        <v>10.316335319737744</v>
      </c>
      <c r="AY143">
        <v>11.257977094287272</v>
      </c>
      <c r="AZ143">
        <v>12.258184927510341</v>
      </c>
    </row>
    <row r="144" spans="16:52" x14ac:dyDescent="0.25">
      <c r="P144" s="4">
        <f t="shared" si="39"/>
        <v>44887</v>
      </c>
      <c r="Q144" s="11">
        <f t="array" aca="1" ref="Q144" ca="1">_xlfn.STDEV.S(OFFSET(AD144,0,0,$N$1,))*SQRT(252)</f>
        <v>0.17081530359513514</v>
      </c>
      <c r="R144" s="11">
        <f t="array" aca="1" ref="R144" ca="1">_xlfn.STDEV.S(OFFSET(AE144,0,0,$N$1,))*SQRT(252)</f>
        <v>0.16929198634007897</v>
      </c>
      <c r="S144" s="11">
        <f t="array" aca="1" ref="S144" ca="1">_xlfn.STDEV.S(OFFSET(AF144,0,0,$N$1,))*SQRT(252)</f>
        <v>0.16640078157916502</v>
      </c>
      <c r="T144" s="11">
        <f t="array" aca="1" ref="T144" ca="1">_xlfn.STDEV.S(OFFSET(AG144,0,0,$N$1,))*SQRT(252)</f>
        <v>0.1673392187675361</v>
      </c>
      <c r="U144" s="11">
        <f t="array" aca="1" ref="U144" ca="1">_xlfn.STDEV.S(OFFSET(AH144,0,0,$N$1,))*SQRT(252)</f>
        <v>0.16834502965702725</v>
      </c>
      <c r="V144" s="11">
        <f t="array" aca="1" ref="V144" ca="1">_xlfn.STDEV.S(OFFSET(AI144,0,0,$N$1,))*SQRT(252)</f>
        <v>0.17308559189059794</v>
      </c>
      <c r="W144" s="11">
        <f t="array" aca="1" ref="W144" ca="1">_xlfn.STDEV.S(OFFSET(AJ144,0,0,$N$1,))*SQRT(252)</f>
        <v>0.18872063878406162</v>
      </c>
      <c r="X144" s="11">
        <f t="array" aca="1" ref="X144" ca="1">_xlfn.STDEV.S(OFFSET(AK144,0,0,$N$1,))*SQRT(252)</f>
        <v>0.19563537252391294</v>
      </c>
      <c r="Y144" s="11">
        <f t="array" aca="1" ref="Y144" ca="1">_xlfn.STDEV.S(OFFSET(AL144,0,0,$N$1,))*SQRT(252)</f>
        <v>0.20178227105469998</v>
      </c>
      <c r="Z144" s="11">
        <f t="array" aca="1" ref="Z144" ca="1">_xlfn.STDEV.S(OFFSET(AM144,0,0,$N$1,))*SQRT(252)</f>
        <v>0.21709954644977336</v>
      </c>
      <c r="AC144" s="4">
        <f t="shared" si="40"/>
        <v>44887</v>
      </c>
      <c r="AD144">
        <f t="shared" si="41"/>
        <v>1.2815367482685736E-3</v>
      </c>
      <c r="AE144">
        <f t="shared" si="42"/>
        <v>1.4463138985785415E-3</v>
      </c>
      <c r="AF144">
        <f t="shared" si="43"/>
        <v>1.6966215977390628E-3</v>
      </c>
      <c r="AG144">
        <f t="shared" si="44"/>
        <v>1.7669265810133015E-3</v>
      </c>
      <c r="AH144">
        <f t="shared" si="45"/>
        <v>1.9778701345849101E-3</v>
      </c>
      <c r="AI144">
        <f t="shared" si="46"/>
        <v>1.9954389342024671E-3</v>
      </c>
      <c r="AJ144">
        <f t="shared" si="47"/>
        <v>2.236485666827995E-3</v>
      </c>
      <c r="AK144">
        <f t="shared" si="48"/>
        <v>2.9086221104757995E-3</v>
      </c>
      <c r="AL144">
        <f t="shared" si="49"/>
        <v>2.4186861115766825E-3</v>
      </c>
      <c r="AM144">
        <f t="shared" si="50"/>
        <v>1.3575295759783912E-3</v>
      </c>
      <c r="AP144" s="4">
        <v>44887</v>
      </c>
      <c r="AQ144">
        <v>8.4711213000000001</v>
      </c>
      <c r="AR144">
        <v>8.523679621771393</v>
      </c>
      <c r="AS144">
        <v>8.6286554962023487</v>
      </c>
      <c r="AT144">
        <v>8.7769557108625609</v>
      </c>
      <c r="AU144">
        <v>8.9338988112039868</v>
      </c>
      <c r="AV144">
        <v>9.0322801422221826</v>
      </c>
      <c r="AW144">
        <v>9.5943169404338811</v>
      </c>
      <c r="AX144">
        <v>10.342410885824888</v>
      </c>
      <c r="AY144">
        <v>11.282601575843719</v>
      </c>
      <c r="AZ144">
        <v>12.277533912441132</v>
      </c>
    </row>
    <row r="145" spans="16:52" x14ac:dyDescent="0.25">
      <c r="P145" s="4">
        <f t="shared" si="39"/>
        <v>44886</v>
      </c>
      <c r="Q145" s="11">
        <f t="array" aca="1" ref="Q145" ca="1">_xlfn.STDEV.S(OFFSET(AD145,0,0,$N$1,))*SQRT(252)</f>
        <v>0.17231679885218304</v>
      </c>
      <c r="R145" s="11">
        <f t="array" aca="1" ref="R145" ca="1">_xlfn.STDEV.S(OFFSET(AE145,0,0,$N$1,))*SQRT(252)</f>
        <v>0.17077073037092294</v>
      </c>
      <c r="S145" s="11">
        <f t="array" aca="1" ref="S145" ca="1">_xlfn.STDEV.S(OFFSET(AF145,0,0,$N$1,))*SQRT(252)</f>
        <v>0.1678370831276009</v>
      </c>
      <c r="T145" s="11">
        <f t="array" aca="1" ref="T145" ca="1">_xlfn.STDEV.S(OFFSET(AG145,0,0,$N$1,))*SQRT(252)</f>
        <v>0.16877664277134613</v>
      </c>
      <c r="U145" s="11">
        <f t="array" aca="1" ref="U145" ca="1">_xlfn.STDEV.S(OFFSET(AH145,0,0,$N$1,))*SQRT(252)</f>
        <v>0.16977452971309068</v>
      </c>
      <c r="V145" s="11">
        <f t="array" aca="1" ref="V145" ca="1">_xlfn.STDEV.S(OFFSET(AI145,0,0,$N$1,))*SQRT(252)</f>
        <v>0.17456185066607774</v>
      </c>
      <c r="W145" s="11">
        <f t="array" aca="1" ref="W145" ca="1">_xlfn.STDEV.S(OFFSET(AJ145,0,0,$N$1,))*SQRT(252)</f>
        <v>0.190325329420826</v>
      </c>
      <c r="X145" s="11">
        <f t="array" aca="1" ref="X145" ca="1">_xlfn.STDEV.S(OFFSET(AK145,0,0,$N$1,))*SQRT(252)</f>
        <v>0.19726075536696272</v>
      </c>
      <c r="Y145" s="11">
        <f t="array" aca="1" ref="Y145" ca="1">_xlfn.STDEV.S(OFFSET(AL145,0,0,$N$1,))*SQRT(252)</f>
        <v>0.20351872064832652</v>
      </c>
      <c r="Z145" s="11">
        <f t="array" aca="1" ref="Z145" ca="1">_xlfn.STDEV.S(OFFSET(AM145,0,0,$N$1,))*SQRT(252)</f>
        <v>0.2190372143554212</v>
      </c>
      <c r="AC145" s="4">
        <f t="shared" si="40"/>
        <v>44886</v>
      </c>
      <c r="AD145">
        <f t="shared" si="41"/>
        <v>-3.353706392720591E-3</v>
      </c>
      <c r="AE145">
        <f t="shared" si="42"/>
        <v>-4.0111364042318149E-3</v>
      </c>
      <c r="AF145">
        <f t="shared" si="43"/>
        <v>-3.8316577639633423E-3</v>
      </c>
      <c r="AG145">
        <f t="shared" si="44"/>
        <v>-3.6320550233950788E-3</v>
      </c>
      <c r="AH145">
        <f t="shared" si="45"/>
        <v>-4.187902103006954E-3</v>
      </c>
      <c r="AI145">
        <f t="shared" si="46"/>
        <v>-2.6090198186365845E-3</v>
      </c>
      <c r="AJ145">
        <f t="shared" si="47"/>
        <v>-1.1845108569094574E-3</v>
      </c>
      <c r="AK145">
        <f t="shared" si="48"/>
        <v>1.4473516823955638E-4</v>
      </c>
      <c r="AL145">
        <f t="shared" si="49"/>
        <v>1.4192690779906275E-3</v>
      </c>
      <c r="AM145">
        <f t="shared" si="50"/>
        <v>2.0411303903270644E-3</v>
      </c>
      <c r="AP145" s="4">
        <v>44886</v>
      </c>
      <c r="AQ145">
        <v>8.4602722000000004</v>
      </c>
      <c r="AR145">
        <v>8.5113606161893216</v>
      </c>
      <c r="AS145">
        <v>8.6140283448072452</v>
      </c>
      <c r="AT145">
        <v>8.7614611674082088</v>
      </c>
      <c r="AU145">
        <v>8.916246182618055</v>
      </c>
      <c r="AV145">
        <v>9.0142747490674857</v>
      </c>
      <c r="AW145">
        <v>9.5728833649897229</v>
      </c>
      <c r="AX145">
        <v>10.312372427286405</v>
      </c>
      <c r="AY145">
        <v>11.255345479368215</v>
      </c>
      <c r="AZ145">
        <v>12.260878104968441</v>
      </c>
    </row>
    <row r="146" spans="16:52" x14ac:dyDescent="0.25">
      <c r="P146" s="4">
        <f t="shared" si="39"/>
        <v>44883</v>
      </c>
      <c r="Q146" s="11">
        <f t="array" aca="1" ref="Q146" ca="1">_xlfn.STDEV.S(OFFSET(AD146,0,0,$N$1,))*SQRT(252)</f>
        <v>0.17379848762846489</v>
      </c>
      <c r="R146" s="11">
        <f t="array" aca="1" ref="R146" ca="1">_xlfn.STDEV.S(OFFSET(AE146,0,0,$N$1,))*SQRT(252)</f>
        <v>0.17218096017977086</v>
      </c>
      <c r="S146" s="11">
        <f t="array" aca="1" ref="S146" ca="1">_xlfn.STDEV.S(OFFSET(AF146,0,0,$N$1,))*SQRT(252)</f>
        <v>0.16923582855606656</v>
      </c>
      <c r="T146" s="11">
        <f t="array" aca="1" ref="T146" ca="1">_xlfn.STDEV.S(OFFSET(AG146,0,0,$N$1,))*SQRT(252)</f>
        <v>0.17020698325785408</v>
      </c>
      <c r="U146" s="11">
        <f t="array" aca="1" ref="U146" ca="1">_xlfn.STDEV.S(OFFSET(AH146,0,0,$N$1,))*SQRT(252)</f>
        <v>0.17116913347024848</v>
      </c>
      <c r="V146" s="11">
        <f t="array" aca="1" ref="V146" ca="1">_xlfn.STDEV.S(OFFSET(AI146,0,0,$N$1,))*SQRT(252)</f>
        <v>0.17611894790797109</v>
      </c>
      <c r="W146" s="11">
        <f t="array" aca="1" ref="W146" ca="1">_xlfn.STDEV.S(OFFSET(AJ146,0,0,$N$1,))*SQRT(252)</f>
        <v>0.19207682937809686</v>
      </c>
      <c r="X146" s="11">
        <f t="array" aca="1" ref="X146" ca="1">_xlfn.STDEV.S(OFFSET(AK146,0,0,$N$1,))*SQRT(252)</f>
        <v>0.19907117050628811</v>
      </c>
      <c r="Y146" s="11">
        <f t="array" aca="1" ref="Y146" ca="1">_xlfn.STDEV.S(OFFSET(AL146,0,0,$N$1,))*SQRT(252)</f>
        <v>0.20535498482340525</v>
      </c>
      <c r="Z146" s="11">
        <f t="array" aca="1" ref="Z146" ca="1">_xlfn.STDEV.S(OFFSET(AM146,0,0,$N$1,))*SQRT(252)</f>
        <v>0.2209988329689071</v>
      </c>
      <c r="AC146" s="4">
        <f t="shared" si="40"/>
        <v>44883</v>
      </c>
      <c r="AD146">
        <f t="shared" si="41"/>
        <v>4.486959594067909E-3</v>
      </c>
      <c r="AE146">
        <f t="shared" si="42"/>
        <v>4.8352807283039119E-3</v>
      </c>
      <c r="AF146">
        <f t="shared" si="43"/>
        <v>4.4920733073881619E-3</v>
      </c>
      <c r="AG146">
        <f t="shared" si="44"/>
        <v>4.4567939362360849E-3</v>
      </c>
      <c r="AH146">
        <f t="shared" si="45"/>
        <v>4.7688892441451521E-3</v>
      </c>
      <c r="AI146">
        <f t="shared" si="46"/>
        <v>4.4558657769227534E-3</v>
      </c>
      <c r="AJ146">
        <f t="shared" si="47"/>
        <v>3.2272096555880521E-3</v>
      </c>
      <c r="AK146">
        <f t="shared" si="48"/>
        <v>1.8833937806196637E-3</v>
      </c>
      <c r="AL146">
        <f t="shared" si="49"/>
        <v>-4.557495916277588E-4</v>
      </c>
      <c r="AM146">
        <f t="shared" si="50"/>
        <v>-2.4828456154211776E-3</v>
      </c>
      <c r="AP146" s="4">
        <v>44883</v>
      </c>
      <c r="AQ146">
        <v>8.4886931000000008</v>
      </c>
      <c r="AR146">
        <v>8.5455694068031143</v>
      </c>
      <c r="AS146">
        <v>8.6470976680990876</v>
      </c>
      <c r="AT146">
        <v>8.7933411363079319</v>
      </c>
      <c r="AU146">
        <v>8.9536648469196329</v>
      </c>
      <c r="AV146">
        <v>9.0378238772512987</v>
      </c>
      <c r="AW146">
        <v>9.5842292676133134</v>
      </c>
      <c r="AX146">
        <v>10.310879972336156</v>
      </c>
      <c r="AY146">
        <v>11.239382446166513</v>
      </c>
      <c r="AZ146">
        <v>12.235877577404381</v>
      </c>
    </row>
    <row r="147" spans="16:52" x14ac:dyDescent="0.25">
      <c r="P147" s="4">
        <f t="shared" si="39"/>
        <v>44882</v>
      </c>
      <c r="Q147" s="11">
        <f t="array" aca="1" ref="Q147" ca="1">_xlfn.STDEV.S(OFFSET(AD147,0,0,$N$1,))*SQRT(252)</f>
        <v>0.1750853070310619</v>
      </c>
      <c r="R147" s="11">
        <f t="array" aca="1" ref="R147" ca="1">_xlfn.STDEV.S(OFFSET(AE147,0,0,$N$1,))*SQRT(252)</f>
        <v>0.17340023953130063</v>
      </c>
      <c r="S147" s="11">
        <f t="array" aca="1" ref="S147" ca="1">_xlfn.STDEV.S(OFFSET(AF147,0,0,$N$1,))*SQRT(252)</f>
        <v>0.17046805111890947</v>
      </c>
      <c r="T147" s="11">
        <f t="array" aca="1" ref="T147" ca="1">_xlfn.STDEV.S(OFFSET(AG147,0,0,$N$1,))*SQRT(252)</f>
        <v>0.17144705178116504</v>
      </c>
      <c r="U147" s="11">
        <f t="array" aca="1" ref="U147" ca="1">_xlfn.STDEV.S(OFFSET(AH147,0,0,$N$1,))*SQRT(252)</f>
        <v>0.17236864651719169</v>
      </c>
      <c r="V147" s="11">
        <f t="array" aca="1" ref="V147" ca="1">_xlfn.STDEV.S(OFFSET(AI147,0,0,$N$1,))*SQRT(252)</f>
        <v>0.17742229187152167</v>
      </c>
      <c r="W147" s="11">
        <f t="array" aca="1" ref="W147" ca="1">_xlfn.STDEV.S(OFFSET(AJ147,0,0,$N$1,))*SQRT(252)</f>
        <v>0.19368672079443663</v>
      </c>
      <c r="X147" s="11">
        <f t="array" aca="1" ref="X147" ca="1">_xlfn.STDEV.S(OFFSET(AK147,0,0,$N$1,))*SQRT(252)</f>
        <v>0.20086166825320109</v>
      </c>
      <c r="Y147" s="11">
        <f t="array" aca="1" ref="Y147" ca="1">_xlfn.STDEV.S(OFFSET(AL147,0,0,$N$1,))*SQRT(252)</f>
        <v>0.2072832423716553</v>
      </c>
      <c r="Z147" s="11">
        <f t="array" aca="1" ref="Z147" ca="1">_xlfn.STDEV.S(OFFSET(AM147,0,0,$N$1,))*SQRT(252)</f>
        <v>0.22302262159824693</v>
      </c>
      <c r="AC147" s="4">
        <f t="shared" si="40"/>
        <v>44882</v>
      </c>
      <c r="AD147">
        <f t="shared" si="41"/>
        <v>-5.3052666074561829E-3</v>
      </c>
      <c r="AE147">
        <f t="shared" si="42"/>
        <v>-5.171431735417553E-3</v>
      </c>
      <c r="AF147">
        <f t="shared" si="43"/>
        <v>-5.1968387647228454E-3</v>
      </c>
      <c r="AG147">
        <f t="shared" si="44"/>
        <v>-4.9772843733947216E-3</v>
      </c>
      <c r="AH147">
        <f t="shared" si="45"/>
        <v>-4.4971798218392698E-3</v>
      </c>
      <c r="AI147">
        <f t="shared" si="46"/>
        <v>-3.7686556183327792E-3</v>
      </c>
      <c r="AJ147">
        <f t="shared" si="47"/>
        <v>-4.0805914303355525E-3</v>
      </c>
      <c r="AK147">
        <f t="shared" si="48"/>
        <v>-5.9274341245110834E-3</v>
      </c>
      <c r="AL147">
        <f t="shared" si="49"/>
        <v>-5.3415488510397506E-3</v>
      </c>
      <c r="AM147">
        <f t="shared" si="50"/>
        <v>-3.594630424783946E-3</v>
      </c>
      <c r="AP147" s="4">
        <v>44882</v>
      </c>
      <c r="AQ147">
        <v>8.4506899999999998</v>
      </c>
      <c r="AR147">
        <v>8.5043489163705335</v>
      </c>
      <c r="AS147">
        <v>8.6083413846819603</v>
      </c>
      <c r="AT147">
        <v>8.7542382283789593</v>
      </c>
      <c r="AU147">
        <v>8.911067462769223</v>
      </c>
      <c r="AV147">
        <v>8.9976421358451404</v>
      </c>
      <c r="AW147">
        <v>9.5533488060427363</v>
      </c>
      <c r="AX147">
        <v>10.291478800881311</v>
      </c>
      <c r="AY147">
        <v>11.24450595755693</v>
      </c>
      <c r="AZ147">
        <v>12.266295117800873</v>
      </c>
    </row>
    <row r="148" spans="16:52" x14ac:dyDescent="0.25">
      <c r="P148" s="4">
        <f t="shared" si="39"/>
        <v>44881</v>
      </c>
      <c r="Q148" s="11">
        <f t="array" aca="1" ref="Q148" ca="1">_xlfn.STDEV.S(OFFSET(AD148,0,0,$N$1,))*SQRT(252)</f>
        <v>0.17645178537101236</v>
      </c>
      <c r="R148" s="11">
        <f t="array" aca="1" ref="R148" ca="1">_xlfn.STDEV.S(OFFSET(AE148,0,0,$N$1,))*SQRT(252)</f>
        <v>0.17476488082854055</v>
      </c>
      <c r="S148" s="11">
        <f t="array" aca="1" ref="S148" ca="1">_xlfn.STDEV.S(OFFSET(AF148,0,0,$N$1,))*SQRT(252)</f>
        <v>0.17179806268570913</v>
      </c>
      <c r="T148" s="11">
        <f t="array" aca="1" ref="T148" ca="1">_xlfn.STDEV.S(OFFSET(AG148,0,0,$N$1,))*SQRT(252)</f>
        <v>0.17282351339068919</v>
      </c>
      <c r="U148" s="11">
        <f t="array" aca="1" ref="U148" ca="1">_xlfn.STDEV.S(OFFSET(AH148,0,0,$N$1,))*SQRT(252)</f>
        <v>0.17381579926535584</v>
      </c>
      <c r="V148" s="11">
        <f t="array" aca="1" ref="V148" ca="1">_xlfn.STDEV.S(OFFSET(AI148,0,0,$N$1,))*SQRT(252)</f>
        <v>0.17899094919912856</v>
      </c>
      <c r="W148" s="11">
        <f t="array" aca="1" ref="W148" ca="1">_xlfn.STDEV.S(OFFSET(AJ148,0,0,$N$1,))*SQRT(252)</f>
        <v>0.1954028682310478</v>
      </c>
      <c r="X148" s="11">
        <f t="array" aca="1" ref="X148" ca="1">_xlfn.STDEV.S(OFFSET(AK148,0,0,$N$1,))*SQRT(252)</f>
        <v>0.2024534464538737</v>
      </c>
      <c r="Y148" s="11">
        <f t="array" aca="1" ref="Y148" ca="1">_xlfn.STDEV.S(OFFSET(AL148,0,0,$N$1,))*SQRT(252)</f>
        <v>0.20898587921597428</v>
      </c>
      <c r="Z148" s="11">
        <f t="array" aca="1" ref="Z148" ca="1">_xlfn.STDEV.S(OFFSET(AM148,0,0,$N$1,))*SQRT(252)</f>
        <v>0.22503543933007639</v>
      </c>
      <c r="AC148" s="4">
        <f t="shared" si="40"/>
        <v>44881</v>
      </c>
      <c r="AD148">
        <f t="shared" si="41"/>
        <v>-7.2989358336817464E-3</v>
      </c>
      <c r="AE148">
        <f t="shared" si="42"/>
        <v>-7.32524308650388E-3</v>
      </c>
      <c r="AF148">
        <f t="shared" si="43"/>
        <v>-7.0107428849769263E-3</v>
      </c>
      <c r="AG148">
        <f t="shared" si="44"/>
        <v>-7.6392330529195182E-3</v>
      </c>
      <c r="AH148">
        <f t="shared" si="45"/>
        <v>-8.199489195983593E-3</v>
      </c>
      <c r="AI148">
        <f t="shared" si="46"/>
        <v>-8.9754372327728385E-3</v>
      </c>
      <c r="AJ148">
        <f t="shared" si="47"/>
        <v>-1.2020962429144657E-2</v>
      </c>
      <c r="AK148">
        <f t="shared" si="48"/>
        <v>-1.3093439521901272E-2</v>
      </c>
      <c r="AL148">
        <f t="shared" si="49"/>
        <v>-1.4743531635034062E-2</v>
      </c>
      <c r="AM148">
        <f t="shared" si="50"/>
        <v>-1.7031074196826243E-2</v>
      </c>
      <c r="AP148" s="4">
        <v>44881</v>
      </c>
      <c r="AQ148">
        <v>8.4956423000000001</v>
      </c>
      <c r="AR148">
        <v>8.5484424914336632</v>
      </c>
      <c r="AS148">
        <v>8.6531939918286209</v>
      </c>
      <c r="AT148">
        <v>8.7979191775900549</v>
      </c>
      <c r="AU148">
        <v>8.9512323822933002</v>
      </c>
      <c r="AV148">
        <v>9.0316151264739517</v>
      </c>
      <c r="AW148">
        <v>9.5924117650958252</v>
      </c>
      <c r="AX148">
        <v>10.352662014113749</v>
      </c>
      <c r="AY148">
        <v>11.304729736370565</v>
      </c>
      <c r="AZ148">
        <v>12.310467259128574</v>
      </c>
    </row>
    <row r="149" spans="16:52" x14ac:dyDescent="0.25">
      <c r="P149" s="4">
        <f t="shared" si="39"/>
        <v>44880</v>
      </c>
      <c r="Q149" s="11">
        <f t="array" aca="1" ref="Q149" ca="1">_xlfn.STDEV.S(OFFSET(AD149,0,0,$N$1,))*SQRT(252)</f>
        <v>0.17752167413171679</v>
      </c>
      <c r="R149" s="11">
        <f t="array" aca="1" ref="R149" ca="1">_xlfn.STDEV.S(OFFSET(AE149,0,0,$N$1,))*SQRT(252)</f>
        <v>0.17580701581964131</v>
      </c>
      <c r="S149" s="11">
        <f t="array" aca="1" ref="S149" ca="1">_xlfn.STDEV.S(OFFSET(AF149,0,0,$N$1,))*SQRT(252)</f>
        <v>0.17286334312591906</v>
      </c>
      <c r="T149" s="11">
        <f t="array" aca="1" ref="T149" ca="1">_xlfn.STDEV.S(OFFSET(AG149,0,0,$N$1,))*SQRT(252)</f>
        <v>0.17379189530273689</v>
      </c>
      <c r="U149" s="11">
        <f t="array" aca="1" ref="U149" ca="1">_xlfn.STDEV.S(OFFSET(AH149,0,0,$N$1,))*SQRT(252)</f>
        <v>0.17469206913238067</v>
      </c>
      <c r="V149" s="11">
        <f t="array" aca="1" ref="V149" ca="1">_xlfn.STDEV.S(OFFSET(AI149,0,0,$N$1,))*SQRT(252)</f>
        <v>0.17976889440769944</v>
      </c>
      <c r="W149" s="11">
        <f t="array" aca="1" ref="W149" ca="1">_xlfn.STDEV.S(OFFSET(AJ149,0,0,$N$1,))*SQRT(252)</f>
        <v>0.1956727799312877</v>
      </c>
      <c r="X149" s="11">
        <f t="array" aca="1" ref="X149" ca="1">_xlfn.STDEV.S(OFFSET(AK149,0,0,$N$1,))*SQRT(252)</f>
        <v>0.20250370302780596</v>
      </c>
      <c r="Y149" s="11">
        <f t="array" aca="1" ref="Y149" ca="1">_xlfn.STDEV.S(OFFSET(AL149,0,0,$N$1,))*SQRT(252)</f>
        <v>0.2085452575438565</v>
      </c>
      <c r="Z149" s="11">
        <f t="array" aca="1" ref="Z149" ca="1">_xlfn.STDEV.S(OFFSET(AM149,0,0,$N$1,))*SQRT(252)</f>
        <v>0.22407144059487255</v>
      </c>
      <c r="AC149" s="4">
        <f t="shared" si="40"/>
        <v>44880</v>
      </c>
      <c r="AD149">
        <f t="shared" si="41"/>
        <v>2.5534688687125408E-3</v>
      </c>
      <c r="AE149">
        <f t="shared" si="42"/>
        <v>2.4946813399762736E-3</v>
      </c>
      <c r="AF149">
        <f t="shared" si="43"/>
        <v>1.5834807162737039E-3</v>
      </c>
      <c r="AG149">
        <f t="shared" si="44"/>
        <v>5.2808892212103276E-4</v>
      </c>
      <c r="AH149">
        <f t="shared" si="45"/>
        <v>-6.5541428701425313E-5</v>
      </c>
      <c r="AI149">
        <f t="shared" si="46"/>
        <v>2.6463178038162831E-3</v>
      </c>
      <c r="AJ149">
        <f t="shared" si="47"/>
        <v>3.0597537160183029E-3</v>
      </c>
      <c r="AK149">
        <f t="shared" si="48"/>
        <v>2.4550315148761646E-3</v>
      </c>
      <c r="AL149">
        <f t="shared" si="49"/>
        <v>2.7693564747638603E-3</v>
      </c>
      <c r="AM149">
        <f t="shared" si="50"/>
        <v>1.0308997828221034E-3</v>
      </c>
      <c r="AP149" s="4">
        <v>44880</v>
      </c>
      <c r="AQ149">
        <v>8.5578783000000005</v>
      </c>
      <c r="AR149">
        <v>8.6112918229733424</v>
      </c>
      <c r="AS149">
        <v>8.7140724623406722</v>
      </c>
      <c r="AT149">
        <v>8.8653859014810372</v>
      </c>
      <c r="AU149">
        <v>9.0249296425488659</v>
      </c>
      <c r="AV149">
        <v>9.1130426985439037</v>
      </c>
      <c r="AW149">
        <v>9.7084176407302873</v>
      </c>
      <c r="AX149">
        <v>10.48910527458292</v>
      </c>
      <c r="AY149">
        <v>11.47263610177226</v>
      </c>
      <c r="AZ149">
        <v>12.521923290924084</v>
      </c>
    </row>
    <row r="150" spans="16:52" x14ac:dyDescent="0.25">
      <c r="P150" s="4">
        <f t="shared" si="39"/>
        <v>44879</v>
      </c>
      <c r="Q150" s="11">
        <f t="array" aca="1" ref="Q150" ca="1">_xlfn.STDEV.S(OFFSET(AD150,0,0,$N$1,))*SQRT(252)</f>
        <v>0.17916436405971364</v>
      </c>
      <c r="R150" s="11">
        <f t="array" aca="1" ref="R150" ca="1">_xlfn.STDEV.S(OFFSET(AE150,0,0,$N$1,))*SQRT(252)</f>
        <v>0.17743636966345736</v>
      </c>
      <c r="S150" s="11">
        <f t="array" aca="1" ref="S150" ca="1">_xlfn.STDEV.S(OFFSET(AF150,0,0,$N$1,))*SQRT(252)</f>
        <v>0.17452522653509345</v>
      </c>
      <c r="T150" s="11">
        <f t="array" aca="1" ref="T150" ca="1">_xlfn.STDEV.S(OFFSET(AG150,0,0,$N$1,))*SQRT(252)</f>
        <v>0.1755069677976861</v>
      </c>
      <c r="U150" s="11">
        <f t="array" aca="1" ref="U150" ca="1">_xlfn.STDEV.S(OFFSET(AH150,0,0,$N$1,))*SQRT(252)</f>
        <v>0.17642752557882663</v>
      </c>
      <c r="V150" s="11">
        <f t="array" aca="1" ref="V150" ca="1">_xlfn.STDEV.S(OFFSET(AI150,0,0,$N$1,))*SQRT(252)</f>
        <v>0.18141845721887423</v>
      </c>
      <c r="W150" s="11">
        <f t="array" aca="1" ref="W150" ca="1">_xlfn.STDEV.S(OFFSET(AJ150,0,0,$N$1,))*SQRT(252)</f>
        <v>0.19745469306688754</v>
      </c>
      <c r="X150" s="11">
        <f t="array" aca="1" ref="X150" ca="1">_xlfn.STDEV.S(OFFSET(AK150,0,0,$N$1,))*SQRT(252)</f>
        <v>0.20441756487019189</v>
      </c>
      <c r="Y150" s="11">
        <f t="array" aca="1" ref="Y150" ca="1">_xlfn.STDEV.S(OFFSET(AL150,0,0,$N$1,))*SQRT(252)</f>
        <v>0.2105203111199733</v>
      </c>
      <c r="Z150" s="11">
        <f t="array" aca="1" ref="Z150" ca="1">_xlfn.STDEV.S(OFFSET(AM150,0,0,$N$1,))*SQRT(252)</f>
        <v>0.22629161984332247</v>
      </c>
      <c r="AC150" s="4">
        <f t="shared" si="40"/>
        <v>44879</v>
      </c>
      <c r="AD150">
        <f t="shared" si="41"/>
        <v>6.8310849462872841E-3</v>
      </c>
      <c r="AE150">
        <f t="shared" si="42"/>
        <v>6.9746591890370536E-3</v>
      </c>
      <c r="AF150">
        <f t="shared" si="43"/>
        <v>7.9663175868103682E-3</v>
      </c>
      <c r="AG150">
        <f t="shared" si="44"/>
        <v>8.9650257027723557E-3</v>
      </c>
      <c r="AH150">
        <f t="shared" si="45"/>
        <v>9.6426901813464506E-3</v>
      </c>
      <c r="AI150">
        <f t="shared" si="46"/>
        <v>6.4713135490039432E-3</v>
      </c>
      <c r="AJ150">
        <f t="shared" si="47"/>
        <v>4.4129090643581339E-3</v>
      </c>
      <c r="AK150">
        <f t="shared" si="48"/>
        <v>2.7166918599233992E-3</v>
      </c>
      <c r="AL150">
        <f t="shared" si="49"/>
        <v>1.3286495940601369E-3</v>
      </c>
      <c r="AM150">
        <f t="shared" si="50"/>
        <v>1.7708243843423395E-3</v>
      </c>
      <c r="AP150" s="4">
        <v>44879</v>
      </c>
      <c r="AQ150">
        <v>8.5360539000000006</v>
      </c>
      <c r="AR150">
        <v>8.5898361675883645</v>
      </c>
      <c r="AS150">
        <v>8.7002848157535322</v>
      </c>
      <c r="AT150">
        <v>8.8607054253587059</v>
      </c>
      <c r="AU150">
        <v>9.0255211687160912</v>
      </c>
      <c r="AV150">
        <v>9.0889585725845556</v>
      </c>
      <c r="AW150">
        <v>9.678757673015566</v>
      </c>
      <c r="AX150">
        <v>10.463385774580495</v>
      </c>
      <c r="AY150">
        <v>11.440908235864283</v>
      </c>
      <c r="AZ150">
        <v>12.509021094501357</v>
      </c>
    </row>
    <row r="151" spans="16:52" x14ac:dyDescent="0.25">
      <c r="P151" s="4">
        <f t="shared" si="39"/>
        <v>44876</v>
      </c>
      <c r="Q151" s="11">
        <f t="array" aca="1" ref="Q151" ca="1">_xlfn.STDEV.S(OFFSET(AD151,0,0,$N$1,))*SQRT(252)</f>
        <v>0.18021509309141887</v>
      </c>
      <c r="R151" s="11">
        <f t="array" aca="1" ref="R151" ca="1">_xlfn.STDEV.S(OFFSET(AE151,0,0,$N$1,))*SQRT(252)</f>
        <v>0.1784312427009889</v>
      </c>
      <c r="S151" s="11">
        <f t="array" aca="1" ref="S151" ca="1">_xlfn.STDEV.S(OFFSET(AF151,0,0,$N$1,))*SQRT(252)</f>
        <v>0.17524165657256424</v>
      </c>
      <c r="T151" s="11">
        <f t="array" aca="1" ref="T151" ca="1">_xlfn.STDEV.S(OFFSET(AG151,0,0,$N$1,))*SQRT(252)</f>
        <v>0.17596475943048659</v>
      </c>
      <c r="U151" s="11">
        <f t="array" aca="1" ref="U151" ca="1">_xlfn.STDEV.S(OFFSET(AH151,0,0,$N$1,))*SQRT(252)</f>
        <v>0.17669403784164237</v>
      </c>
      <c r="V151" s="11">
        <f t="array" aca="1" ref="V151" ca="1">_xlfn.STDEV.S(OFFSET(AI151,0,0,$N$1,))*SQRT(252)</f>
        <v>0.18255315333412195</v>
      </c>
      <c r="W151" s="11">
        <f t="array" aca="1" ref="W151" ca="1">_xlfn.STDEV.S(OFFSET(AJ151,0,0,$N$1,))*SQRT(252)</f>
        <v>0.1991321806039075</v>
      </c>
      <c r="X151" s="11">
        <f t="array" aca="1" ref="X151" ca="1">_xlfn.STDEV.S(OFFSET(AK151,0,0,$N$1,))*SQRT(252)</f>
        <v>0.20636649596580284</v>
      </c>
      <c r="Y151" s="11">
        <f t="array" aca="1" ref="Y151" ca="1">_xlfn.STDEV.S(OFFSET(AL151,0,0,$N$1,))*SQRT(252)</f>
        <v>0.21263063769677609</v>
      </c>
      <c r="Z151" s="11">
        <f t="array" aca="1" ref="Z151" ca="1">_xlfn.STDEV.S(OFFSET(AM151,0,0,$N$1,))*SQRT(252)</f>
        <v>0.22855706349979885</v>
      </c>
      <c r="AC151" s="4">
        <f t="shared" si="40"/>
        <v>44876</v>
      </c>
      <c r="AD151">
        <f t="shared" si="41"/>
        <v>9.9654821683797072E-3</v>
      </c>
      <c r="AE151">
        <f t="shared" si="42"/>
        <v>9.4634954308594945E-3</v>
      </c>
      <c r="AF151">
        <f t="shared" si="43"/>
        <v>9.9974516853387502E-3</v>
      </c>
      <c r="AG151">
        <f t="shared" si="44"/>
        <v>1.1475060440919274E-2</v>
      </c>
      <c r="AH151">
        <f t="shared" si="45"/>
        <v>1.2002017486379562E-2</v>
      </c>
      <c r="AI151">
        <f t="shared" si="46"/>
        <v>7.7735965233629674E-3</v>
      </c>
      <c r="AJ151">
        <f t="shared" si="47"/>
        <v>9.0071483210810363E-3</v>
      </c>
      <c r="AK151">
        <f t="shared" si="48"/>
        <v>8.0167087217229965E-3</v>
      </c>
      <c r="AL151">
        <f t="shared" si="49"/>
        <v>7.2902200856026032E-3</v>
      </c>
      <c r="AM151">
        <f t="shared" si="50"/>
        <v>6.8640167232290267E-3</v>
      </c>
      <c r="AP151" s="4">
        <v>44876</v>
      </c>
      <c r="AQ151">
        <v>8.4779420999999999</v>
      </c>
      <c r="AR151">
        <v>8.5301334329671867</v>
      </c>
      <c r="AS151">
        <v>8.6312509218636304</v>
      </c>
      <c r="AT151">
        <v>8.7816239866991044</v>
      </c>
      <c r="AU151">
        <v>8.9389091220356409</v>
      </c>
      <c r="AV151">
        <v>9.0303309752099796</v>
      </c>
      <c r="AW151">
        <v>9.6361402980088666</v>
      </c>
      <c r="AX151">
        <v>10.434998556740387</v>
      </c>
      <c r="AY151">
        <v>11.425717371683502</v>
      </c>
      <c r="AZ151">
        <v>12.486889416364029</v>
      </c>
    </row>
    <row r="152" spans="16:52" x14ac:dyDescent="0.25">
      <c r="P152" s="4">
        <f t="shared" si="39"/>
        <v>44875</v>
      </c>
      <c r="Q152" s="11">
        <f t="array" aca="1" ref="Q152" ca="1">_xlfn.STDEV.S(OFFSET(AD152,0,0,$N$1,))*SQRT(252)</f>
        <v>0.18043695334553403</v>
      </c>
      <c r="R152" s="11">
        <f t="array" aca="1" ref="R152" ca="1">_xlfn.STDEV.S(OFFSET(AE152,0,0,$N$1,))*SQRT(252)</f>
        <v>0.17877246673647926</v>
      </c>
      <c r="S152" s="11">
        <f t="array" aca="1" ref="S152" ca="1">_xlfn.STDEV.S(OFFSET(AF152,0,0,$N$1,))*SQRT(252)</f>
        <v>0.17534656957903677</v>
      </c>
      <c r="T152" s="11">
        <f t="array" aca="1" ref="T152" ca="1">_xlfn.STDEV.S(OFFSET(AG152,0,0,$N$1,))*SQRT(252)</f>
        <v>0.17555323891681759</v>
      </c>
      <c r="U152" s="11">
        <f t="array" aca="1" ref="U152" ca="1">_xlfn.STDEV.S(OFFSET(AH152,0,0,$N$1,))*SQRT(252)</f>
        <v>0.17608114758645618</v>
      </c>
      <c r="V152" s="11">
        <f t="array" aca="1" ref="V152" ca="1">_xlfn.STDEV.S(OFFSET(AI152,0,0,$N$1,))*SQRT(252)</f>
        <v>0.1834013391730801</v>
      </c>
      <c r="W152" s="11">
        <f t="array" aca="1" ref="W152" ca="1">_xlfn.STDEV.S(OFFSET(AJ152,0,0,$N$1,))*SQRT(252)</f>
        <v>0.19994440771435926</v>
      </c>
      <c r="X152" s="11">
        <f t="array" aca="1" ref="X152" ca="1">_xlfn.STDEV.S(OFFSET(AK152,0,0,$N$1,))*SQRT(252)</f>
        <v>0.2075709792781299</v>
      </c>
      <c r="Y152" s="11">
        <f t="array" aca="1" ref="Y152" ca="1">_xlfn.STDEV.S(OFFSET(AL152,0,0,$N$1,))*SQRT(252)</f>
        <v>0.21413718527338255</v>
      </c>
      <c r="Z152" s="11">
        <f t="array" aca="1" ref="Z152" ca="1">_xlfn.STDEV.S(OFFSET(AM152,0,0,$N$1,))*SQRT(252)</f>
        <v>0.23038920056674125</v>
      </c>
      <c r="AC152" s="4">
        <f t="shared" si="40"/>
        <v>44875</v>
      </c>
      <c r="AD152">
        <f t="shared" si="41"/>
        <v>-6.3686689565132775E-3</v>
      </c>
      <c r="AE152">
        <f t="shared" si="42"/>
        <v>-5.5705481486887721E-3</v>
      </c>
      <c r="AF152">
        <f t="shared" si="43"/>
        <v>-5.7806104032149756E-3</v>
      </c>
      <c r="AG152">
        <f t="shared" si="44"/>
        <v>-6.4445486201094651E-3</v>
      </c>
      <c r="AH152">
        <f t="shared" si="45"/>
        <v>-4.7061663119042953E-3</v>
      </c>
      <c r="AI152">
        <f t="shared" si="46"/>
        <v>-5.6420592493332984E-3</v>
      </c>
      <c r="AJ152">
        <f t="shared" si="47"/>
        <v>-5.8159539712649699E-3</v>
      </c>
      <c r="AK152">
        <f t="shared" si="48"/>
        <v>-7.7910080908109728E-3</v>
      </c>
      <c r="AL152">
        <f t="shared" si="49"/>
        <v>-7.7989317111415348E-3</v>
      </c>
      <c r="AM152">
        <f t="shared" si="50"/>
        <v>-9.4463220878597438E-3</v>
      </c>
      <c r="AP152" s="4">
        <v>44875</v>
      </c>
      <c r="AQ152">
        <v>8.3938749000000001</v>
      </c>
      <c r="AR152">
        <v>8.4497893218826476</v>
      </c>
      <c r="AS152">
        <v>8.5453903165541245</v>
      </c>
      <c r="AT152">
        <v>8.6814302845080586</v>
      </c>
      <c r="AU152">
        <v>8.8322654283337148</v>
      </c>
      <c r="AV152">
        <v>8.9604049661551084</v>
      </c>
      <c r="AW152">
        <v>9.5497358660251574</v>
      </c>
      <c r="AX152">
        <v>10.35167863480245</v>
      </c>
      <c r="AY152">
        <v>11.342724263989744</v>
      </c>
      <c r="AZ152">
        <v>12.401472684890857</v>
      </c>
    </row>
    <row r="153" spans="16:52" x14ac:dyDescent="0.25">
      <c r="P153" s="4">
        <f t="shared" si="39"/>
        <v>44874</v>
      </c>
      <c r="Q153" s="11">
        <f t="array" aca="1" ref="Q153" ca="1">_xlfn.STDEV.S(OFFSET(AD153,0,0,$N$1,))*SQRT(252)</f>
        <v>0.18188086878075663</v>
      </c>
      <c r="R153" s="11">
        <f t="array" aca="1" ref="R153" ca="1">_xlfn.STDEV.S(OFFSET(AE153,0,0,$N$1,))*SQRT(252)</f>
        <v>0.18031843728459057</v>
      </c>
      <c r="S153" s="11">
        <f t="array" aca="1" ref="S153" ca="1">_xlfn.STDEV.S(OFFSET(AF153,0,0,$N$1,))*SQRT(252)</f>
        <v>0.17682300010755667</v>
      </c>
      <c r="T153" s="11">
        <f t="array" aca="1" ref="T153" ca="1">_xlfn.STDEV.S(OFFSET(AG153,0,0,$N$1,))*SQRT(252)</f>
        <v>0.17693858281044245</v>
      </c>
      <c r="U153" s="11">
        <f t="array" aca="1" ref="U153" ca="1">_xlfn.STDEV.S(OFFSET(AH153,0,0,$N$1,))*SQRT(252)</f>
        <v>0.17773043789075513</v>
      </c>
      <c r="V153" s="11">
        <f t="array" aca="1" ref="V153" ca="1">_xlfn.STDEV.S(OFFSET(AI153,0,0,$N$1,))*SQRT(252)</f>
        <v>0.18500478816534247</v>
      </c>
      <c r="W153" s="11">
        <f t="array" aca="1" ref="W153" ca="1">_xlfn.STDEV.S(OFFSET(AJ153,0,0,$N$1,))*SQRT(252)</f>
        <v>0.20172874212777736</v>
      </c>
      <c r="X153" s="11">
        <f t="array" aca="1" ref="X153" ca="1">_xlfn.STDEV.S(OFFSET(AK153,0,0,$N$1,))*SQRT(252)</f>
        <v>0.2091058126927319</v>
      </c>
      <c r="Y153" s="11">
        <f t="array" aca="1" ref="Y153" ca="1">_xlfn.STDEV.S(OFFSET(AL153,0,0,$N$1,))*SQRT(252)</f>
        <v>0.21569712479185685</v>
      </c>
      <c r="Z153" s="11">
        <f t="array" aca="1" ref="Z153" ca="1">_xlfn.STDEV.S(OFFSET(AM153,0,0,$N$1,))*SQRT(252)</f>
        <v>0.23179179078733186</v>
      </c>
      <c r="AC153" s="4">
        <f t="shared" si="40"/>
        <v>44874</v>
      </c>
      <c r="AD153">
        <f t="shared" si="41"/>
        <v>8.7691890665001077E-3</v>
      </c>
      <c r="AE153">
        <f t="shared" si="42"/>
        <v>8.7290653900067537E-3</v>
      </c>
      <c r="AF153">
        <f t="shared" si="43"/>
        <v>8.8832918061736953E-3</v>
      </c>
      <c r="AG153">
        <f t="shared" si="44"/>
        <v>8.8198895138425805E-3</v>
      </c>
      <c r="AH153">
        <f t="shared" si="45"/>
        <v>9.6564562970344377E-3</v>
      </c>
      <c r="AI153">
        <f t="shared" si="46"/>
        <v>9.2684308358928508E-3</v>
      </c>
      <c r="AJ153">
        <f t="shared" si="47"/>
        <v>9.5748932175108697E-3</v>
      </c>
      <c r="AK153">
        <f t="shared" si="48"/>
        <v>9.5014995134721867E-3</v>
      </c>
      <c r="AL153">
        <f t="shared" si="49"/>
        <v>7.2832846388115853E-3</v>
      </c>
      <c r="AM153">
        <f t="shared" si="50"/>
        <v>6.2492558298542725E-3</v>
      </c>
      <c r="AP153" s="4">
        <v>44874</v>
      </c>
      <c r="AQ153">
        <v>8.4475032999999993</v>
      </c>
      <c r="AR153">
        <v>8.4969906266583344</v>
      </c>
      <c r="AS153">
        <v>8.5949309382824044</v>
      </c>
      <c r="AT153">
        <v>8.7375588514461633</v>
      </c>
      <c r="AU153">
        <v>8.8739295004787433</v>
      </c>
      <c r="AV153">
        <v>9.0111029880053284</v>
      </c>
      <c r="AW153">
        <v>9.605438515268494</v>
      </c>
      <c r="AX153">
        <v>10.432643636746027</v>
      </c>
      <c r="AY153">
        <v>11.431531245607848</v>
      </c>
      <c r="AZ153">
        <v>12.519176046919688</v>
      </c>
    </row>
    <row r="154" spans="16:52" x14ac:dyDescent="0.25">
      <c r="P154" s="4">
        <f t="shared" si="39"/>
        <v>44873</v>
      </c>
      <c r="Q154" s="11">
        <f t="array" aca="1" ref="Q154" ca="1">_xlfn.STDEV.S(OFFSET(AD154,0,0,$N$1,))*SQRT(252)</f>
        <v>0.18248155770163185</v>
      </c>
      <c r="R154" s="11">
        <f t="array" aca="1" ref="R154" ca="1">_xlfn.STDEV.S(OFFSET(AE154,0,0,$N$1,))*SQRT(252)</f>
        <v>0.1808996385573812</v>
      </c>
      <c r="S154" s="11">
        <f t="array" aca="1" ref="S154" ca="1">_xlfn.STDEV.S(OFFSET(AF154,0,0,$N$1,))*SQRT(252)</f>
        <v>0.17728375383931191</v>
      </c>
      <c r="T154" s="11">
        <f t="array" aca="1" ref="T154" ca="1">_xlfn.STDEV.S(OFFSET(AG154,0,0,$N$1,))*SQRT(252)</f>
        <v>0.17739842522788288</v>
      </c>
      <c r="U154" s="11">
        <f t="array" aca="1" ref="U154" ca="1">_xlfn.STDEV.S(OFFSET(AH154,0,0,$N$1,))*SQRT(252)</f>
        <v>0.17790856642141661</v>
      </c>
      <c r="V154" s="11">
        <f t="array" aca="1" ref="V154" ca="1">_xlfn.STDEV.S(OFFSET(AI154,0,0,$N$1,))*SQRT(252)</f>
        <v>0.18549293005370826</v>
      </c>
      <c r="W154" s="11">
        <f t="array" aca="1" ref="W154" ca="1">_xlfn.STDEV.S(OFFSET(AJ154,0,0,$N$1,))*SQRT(252)</f>
        <v>0.20243693733959442</v>
      </c>
      <c r="X154" s="11">
        <f t="array" aca="1" ref="X154" ca="1">_xlfn.STDEV.S(OFFSET(AK154,0,0,$N$1,))*SQRT(252)</f>
        <v>0.21003138628046655</v>
      </c>
      <c r="Y154" s="11">
        <f t="array" aca="1" ref="Y154" ca="1">_xlfn.STDEV.S(OFFSET(AL154,0,0,$N$1,))*SQRT(252)</f>
        <v>0.21731377166429419</v>
      </c>
      <c r="Z154" s="11">
        <f t="array" aca="1" ref="Z154" ca="1">_xlfn.STDEV.S(OFFSET(AM154,0,0,$N$1,))*SQRT(252)</f>
        <v>0.2338493811083768</v>
      </c>
      <c r="AC154" s="4">
        <f t="shared" si="40"/>
        <v>44873</v>
      </c>
      <c r="AD154">
        <f t="shared" si="41"/>
        <v>-5.2290695222803876E-3</v>
      </c>
      <c r="AE154">
        <f t="shared" si="42"/>
        <v>-5.1013298711598551E-3</v>
      </c>
      <c r="AF154">
        <f t="shared" si="43"/>
        <v>-4.6606886405437054E-3</v>
      </c>
      <c r="AG154">
        <f t="shared" si="44"/>
        <v>-4.2076751840571794E-3</v>
      </c>
      <c r="AH154">
        <f t="shared" si="45"/>
        <v>-3.7332604255437083E-3</v>
      </c>
      <c r="AI154">
        <f t="shared" si="46"/>
        <v>-4.3148610552627463E-3</v>
      </c>
      <c r="AJ154">
        <f t="shared" si="47"/>
        <v>-4.5506685000937215E-3</v>
      </c>
      <c r="AK154">
        <f t="shared" si="48"/>
        <v>-3.1362075252331003E-3</v>
      </c>
      <c r="AL154">
        <f t="shared" si="49"/>
        <v>-2.4813963295786372E-3</v>
      </c>
      <c r="AM154">
        <f t="shared" si="50"/>
        <v>2.6866447311560187E-3</v>
      </c>
      <c r="AP154" s="4">
        <v>44873</v>
      </c>
      <c r="AQ154">
        <v>8.3737493999999995</v>
      </c>
      <c r="AR154">
        <v>8.4231426208091591</v>
      </c>
      <c r="AS154">
        <v>8.5189177820948814</v>
      </c>
      <c r="AT154">
        <v>8.6608334001324323</v>
      </c>
      <c r="AU154">
        <v>8.7886511938571061</v>
      </c>
      <c r="AV154">
        <v>8.9279700542480445</v>
      </c>
      <c r="AW154">
        <v>9.5139063717213261</v>
      </c>
      <c r="AX154">
        <v>10.333987312028817</v>
      </c>
      <c r="AY154">
        <v>11.348574614777215</v>
      </c>
      <c r="AZ154">
        <v>12.441184461526591</v>
      </c>
    </row>
    <row r="155" spans="16:52" x14ac:dyDescent="0.25">
      <c r="P155" s="4">
        <f t="shared" si="39"/>
        <v>44872</v>
      </c>
      <c r="Q155" s="11">
        <f t="array" aca="1" ref="Q155" ca="1">_xlfn.STDEV.S(OFFSET(AD155,0,0,$N$1,))*SQRT(252)</f>
        <v>0.18420555812717981</v>
      </c>
      <c r="R155" s="11">
        <f t="array" aca="1" ref="R155" ca="1">_xlfn.STDEV.S(OFFSET(AE155,0,0,$N$1,))*SQRT(252)</f>
        <v>0.18262170522134716</v>
      </c>
      <c r="S155" s="11">
        <f t="array" aca="1" ref="S155" ca="1">_xlfn.STDEV.S(OFFSET(AF155,0,0,$N$1,))*SQRT(252)</f>
        <v>0.17902044343195608</v>
      </c>
      <c r="T155" s="11">
        <f t="array" aca="1" ref="T155" ca="1">_xlfn.STDEV.S(OFFSET(AG155,0,0,$N$1,))*SQRT(252)</f>
        <v>0.17919487313311191</v>
      </c>
      <c r="U155" s="11">
        <f t="array" aca="1" ref="U155" ca="1">_xlfn.STDEV.S(OFFSET(AH155,0,0,$N$1,))*SQRT(252)</f>
        <v>0.1797661062521157</v>
      </c>
      <c r="V155" s="11">
        <f t="array" aca="1" ref="V155" ca="1">_xlfn.STDEV.S(OFFSET(AI155,0,0,$N$1,))*SQRT(252)</f>
        <v>0.18737273370360871</v>
      </c>
      <c r="W155" s="11">
        <f t="array" aca="1" ref="W155" ca="1">_xlfn.STDEV.S(OFFSET(AJ155,0,0,$N$1,))*SQRT(252)</f>
        <v>0.20449632834873036</v>
      </c>
      <c r="X155" s="11">
        <f t="array" aca="1" ref="X155" ca="1">_xlfn.STDEV.S(OFFSET(AK155,0,0,$N$1,))*SQRT(252)</f>
        <v>0.21227485956840256</v>
      </c>
      <c r="Y155" s="11">
        <f t="array" aca="1" ref="Y155" ca="1">_xlfn.STDEV.S(OFFSET(AL155,0,0,$N$1,))*SQRT(252)</f>
        <v>0.21965515287774989</v>
      </c>
      <c r="Z155" s="11">
        <f t="array" aca="1" ref="Z155" ca="1">_xlfn.STDEV.S(OFFSET(AM155,0,0,$N$1,))*SQRT(252)</f>
        <v>0.23634568447587506</v>
      </c>
      <c r="AC155" s="4">
        <f t="shared" si="40"/>
        <v>44872</v>
      </c>
      <c r="AD155">
        <f t="shared" si="41"/>
        <v>4.1904076875967102E-4</v>
      </c>
      <c r="AE155">
        <f t="shared" si="42"/>
        <v>4.9452763550609125E-4</v>
      </c>
      <c r="AF155">
        <f t="shared" si="43"/>
        <v>6.739079020207392E-4</v>
      </c>
      <c r="AG155">
        <f t="shared" si="44"/>
        <v>1.1975022215165785E-3</v>
      </c>
      <c r="AH155">
        <f t="shared" si="45"/>
        <v>7.1824122706452083E-4</v>
      </c>
      <c r="AI155">
        <f t="shared" si="46"/>
        <v>8.108618877400983E-4</v>
      </c>
      <c r="AJ155">
        <f t="shared" si="47"/>
        <v>1.9245563191361024E-4</v>
      </c>
      <c r="AK155">
        <f t="shared" si="48"/>
        <v>5.9688683793926466E-4</v>
      </c>
      <c r="AL155">
        <f t="shared" si="49"/>
        <v>3.0205846594602071E-3</v>
      </c>
      <c r="AM155">
        <f t="shared" si="50"/>
        <v>1.0886723666257642E-3</v>
      </c>
      <c r="AP155" s="4">
        <v>44872</v>
      </c>
      <c r="AQ155">
        <v>8.4176509999999993</v>
      </c>
      <c r="AR155">
        <v>8.4662216365822953</v>
      </c>
      <c r="AS155">
        <v>8.5587144733864537</v>
      </c>
      <c r="AT155">
        <v>8.6973521495423185</v>
      </c>
      <c r="AU155">
        <v>8.8215228385799165</v>
      </c>
      <c r="AV155">
        <v>8.9665762347925799</v>
      </c>
      <c r="AW155">
        <v>9.557299665122212</v>
      </c>
      <c r="AX155">
        <v>10.36644771547709</v>
      </c>
      <c r="AY155">
        <v>11.376769893535588</v>
      </c>
      <c r="AZ155">
        <v>12.407804279267431</v>
      </c>
    </row>
    <row r="156" spans="16:52" x14ac:dyDescent="0.25">
      <c r="P156" s="4">
        <f t="shared" si="39"/>
        <v>44868</v>
      </c>
      <c r="AC156" s="4">
        <f t="shared" si="40"/>
        <v>44868</v>
      </c>
      <c r="AD156">
        <f t="shared" si="41"/>
        <v>-1.0631816709686793E-3</v>
      </c>
      <c r="AE156">
        <f t="shared" si="42"/>
        <v>-1.2027192085588103E-3</v>
      </c>
      <c r="AF156">
        <f t="shared" si="43"/>
        <v>-1.1399907731749702E-3</v>
      </c>
      <c r="AG156">
        <f t="shared" si="44"/>
        <v>-8.0633739712250433E-4</v>
      </c>
      <c r="AH156">
        <f t="shared" si="45"/>
        <v>7.2018276813181953E-4</v>
      </c>
      <c r="AI156">
        <f t="shared" si="46"/>
        <v>-5.3317129766129745E-4</v>
      </c>
      <c r="AJ156">
        <f t="shared" si="47"/>
        <v>1.9807330562864948E-4</v>
      </c>
      <c r="AK156">
        <f t="shared" si="48"/>
        <v>-1.8824406402472771E-3</v>
      </c>
      <c r="AL156">
        <f t="shared" si="49"/>
        <v>-2.1423200303603306E-3</v>
      </c>
      <c r="AM156">
        <f t="shared" si="50"/>
        <v>-5.0913190441290983E-3</v>
      </c>
      <c r="AP156" s="4">
        <v>44868</v>
      </c>
      <c r="AQ156">
        <v>8.4141244000000004</v>
      </c>
      <c r="AR156">
        <v>8.4620358910834028</v>
      </c>
      <c r="AS156">
        <v>8.5529486311132477</v>
      </c>
      <c r="AT156">
        <v>8.6869432845852543</v>
      </c>
      <c r="AU156">
        <v>8.8151891320286211</v>
      </c>
      <c r="AV156">
        <v>8.959308526812185</v>
      </c>
      <c r="AW156">
        <v>9.5554604859616443</v>
      </c>
      <c r="AX156">
        <v>10.360261965559543</v>
      </c>
      <c r="AY156">
        <v>11.342457245139501</v>
      </c>
      <c r="AZ156">
        <v>12.394303595861995</v>
      </c>
    </row>
    <row r="157" spans="16:52" x14ac:dyDescent="0.25">
      <c r="P157" s="4">
        <f t="shared" si="39"/>
        <v>44867</v>
      </c>
      <c r="AC157" s="4">
        <f t="shared" si="40"/>
        <v>44867</v>
      </c>
      <c r="AD157">
        <f t="shared" si="41"/>
        <v>4.882281870495264E-3</v>
      </c>
      <c r="AE157">
        <f t="shared" si="42"/>
        <v>4.9358055401295294E-3</v>
      </c>
      <c r="AF157">
        <f t="shared" si="43"/>
        <v>4.8951766496062917E-3</v>
      </c>
      <c r="AG157">
        <f t="shared" si="44"/>
        <v>6.8508435471870792E-3</v>
      </c>
      <c r="AH157">
        <f t="shared" si="45"/>
        <v>8.5414085830149544E-3</v>
      </c>
      <c r="AI157">
        <f t="shared" si="46"/>
        <v>5.3199195071715428E-3</v>
      </c>
      <c r="AJ157">
        <f t="shared" si="47"/>
        <v>4.984435273531717E-3</v>
      </c>
      <c r="AK157">
        <f t="shared" si="48"/>
        <v>4.0449743346607807E-3</v>
      </c>
      <c r="AL157">
        <f t="shared" si="49"/>
        <v>6.6333844165441793E-3</v>
      </c>
      <c r="AM157">
        <f t="shared" si="50"/>
        <v>6.7704588732555807E-3</v>
      </c>
      <c r="AP157" s="4">
        <v>44867</v>
      </c>
      <c r="AQ157">
        <v>8.4230748999999996</v>
      </c>
      <c r="AR157">
        <v>8.472219466956707</v>
      </c>
      <c r="AS157">
        <v>8.5627044733646915</v>
      </c>
      <c r="AT157">
        <v>8.6939507166198773</v>
      </c>
      <c r="AU157">
        <v>8.808842870226405</v>
      </c>
      <c r="AV157">
        <v>8.9640866466305553</v>
      </c>
      <c r="AW157">
        <v>9.5535679917488654</v>
      </c>
      <c r="AX157">
        <v>10.379782911473576</v>
      </c>
      <c r="AY157">
        <v>11.366782465389107</v>
      </c>
      <c r="AZ157">
        <v>12.45756786242208</v>
      </c>
    </row>
    <row r="158" spans="16:52" x14ac:dyDescent="0.25">
      <c r="P158" s="4">
        <f t="shared" si="39"/>
        <v>44866</v>
      </c>
      <c r="AC158" s="4">
        <f t="shared" si="40"/>
        <v>44866</v>
      </c>
      <c r="AD158">
        <f t="shared" si="41"/>
        <v>8.594190552882276E-4</v>
      </c>
      <c r="AE158">
        <f t="shared" si="42"/>
        <v>1.0767652781133925E-3</v>
      </c>
      <c r="AF158">
        <f t="shared" si="43"/>
        <v>9.7173816642352816E-4</v>
      </c>
      <c r="AG158">
        <f t="shared" si="44"/>
        <v>1.0897176662346779E-3</v>
      </c>
      <c r="AH158">
        <f t="shared" si="45"/>
        <v>1.2066927194490235E-3</v>
      </c>
      <c r="AI158">
        <f t="shared" si="46"/>
        <v>5.7843145826688702E-4</v>
      </c>
      <c r="AJ158">
        <f t="shared" si="47"/>
        <v>1.2797335302413E-3</v>
      </c>
      <c r="AK158">
        <f t="shared" si="48"/>
        <v>1.4107487480921801E-3</v>
      </c>
      <c r="AL158">
        <f t="shared" si="49"/>
        <v>-5.5174718621752968E-4</v>
      </c>
      <c r="AM158">
        <f t="shared" si="50"/>
        <v>-4.1923748421948716E-3</v>
      </c>
      <c r="AP158" s="4">
        <v>44866</v>
      </c>
      <c r="AQ158">
        <v>8.3820513000000005</v>
      </c>
      <c r="AR158">
        <v>8.4305052704429855</v>
      </c>
      <c r="AS158">
        <v>8.5208909481625366</v>
      </c>
      <c r="AT158">
        <v>8.6345933765350598</v>
      </c>
      <c r="AU158">
        <v>8.7339233586906406</v>
      </c>
      <c r="AV158">
        <v>8.9165250513166807</v>
      </c>
      <c r="AW158">
        <v>9.5060673307922183</v>
      </c>
      <c r="AX158">
        <v>10.33788175767474</v>
      </c>
      <c r="AY158">
        <v>11.29163175505596</v>
      </c>
      <c r="AZ158">
        <v>12.373509290199141</v>
      </c>
    </row>
    <row r="159" spans="16:52" x14ac:dyDescent="0.25">
      <c r="P159" s="4">
        <f t="shared" si="39"/>
        <v>44865</v>
      </c>
      <c r="AC159" s="4">
        <f t="shared" si="40"/>
        <v>44865</v>
      </c>
      <c r="AD159">
        <f t="shared" si="41"/>
        <v>-4.4530395987866537E-3</v>
      </c>
      <c r="AE159">
        <f t="shared" si="42"/>
        <v>-5.0042187077711979E-3</v>
      </c>
      <c r="AF159">
        <f t="shared" si="43"/>
        <v>-5.1350527447402315E-3</v>
      </c>
      <c r="AG159">
        <f t="shared" si="44"/>
        <v>-5.3444138832294532E-3</v>
      </c>
      <c r="AH159">
        <f t="shared" si="45"/>
        <v>-5.1015370061272191E-3</v>
      </c>
      <c r="AI159">
        <f t="shared" si="46"/>
        <v>-4.1874285847685851E-3</v>
      </c>
      <c r="AJ159">
        <f t="shared" si="47"/>
        <v>-5.445238035688171E-3</v>
      </c>
      <c r="AK159">
        <f t="shared" si="48"/>
        <v>-3.0433699016944251E-3</v>
      </c>
      <c r="AL159">
        <f t="shared" si="49"/>
        <v>8.7103762648475108E-4</v>
      </c>
      <c r="AM159">
        <f t="shared" si="50"/>
        <v>7.1925560633896721E-3</v>
      </c>
      <c r="AP159" s="4">
        <v>44865</v>
      </c>
      <c r="AQ159">
        <v>8.3748506999999996</v>
      </c>
      <c r="AR159">
        <v>8.421432480599961</v>
      </c>
      <c r="AS159">
        <v>8.5126148949459033</v>
      </c>
      <c r="AT159">
        <v>8.625189232453474</v>
      </c>
      <c r="AU159">
        <v>8.7233905531694269</v>
      </c>
      <c r="AV159">
        <v>8.9113689440996442</v>
      </c>
      <c r="AW159">
        <v>9.493909878497151</v>
      </c>
      <c r="AX159">
        <v>10.323307886379608</v>
      </c>
      <c r="AY159">
        <v>11.29786360014802</v>
      </c>
      <c r="AZ159">
        <v>12.425492569815692</v>
      </c>
    </row>
    <row r="160" spans="16:52" x14ac:dyDescent="0.25">
      <c r="P160" s="4">
        <f t="shared" si="39"/>
        <v>44862</v>
      </c>
      <c r="AC160" s="4">
        <f t="shared" si="40"/>
        <v>44862</v>
      </c>
      <c r="AD160">
        <f t="shared" si="41"/>
        <v>-6.9724273967990578E-3</v>
      </c>
      <c r="AE160">
        <f t="shared" si="42"/>
        <v>-7.0727547041469982E-3</v>
      </c>
      <c r="AF160">
        <f t="shared" si="43"/>
        <v>-6.8132263644164704E-3</v>
      </c>
      <c r="AG160">
        <f t="shared" si="44"/>
        <v>-6.2681552141836379E-3</v>
      </c>
      <c r="AH160">
        <f t="shared" si="45"/>
        <v>-6.5853684348485637E-3</v>
      </c>
      <c r="AI160">
        <f t="shared" si="46"/>
        <v>-6.350410157554766E-3</v>
      </c>
      <c r="AJ160">
        <f t="shared" si="47"/>
        <v>-4.4376816452452962E-3</v>
      </c>
      <c r="AK160">
        <f t="shared" si="48"/>
        <v>-3.290027745478135E-3</v>
      </c>
      <c r="AL160">
        <f t="shared" si="49"/>
        <v>-2.0093693523151892E-3</v>
      </c>
      <c r="AM160">
        <f t="shared" si="50"/>
        <v>-2.3931279135176375E-3</v>
      </c>
      <c r="AP160" s="4">
        <v>44862</v>
      </c>
      <c r="AQ160">
        <v>8.4122274000000008</v>
      </c>
      <c r="AR160">
        <v>8.4636807922956212</v>
      </c>
      <c r="AS160">
        <v>8.5564400473604838</v>
      </c>
      <c r="AT160">
        <v>8.6714092128712625</v>
      </c>
      <c r="AU160">
        <v>8.7680069622620316</v>
      </c>
      <c r="AV160">
        <v>8.9487629027707758</v>
      </c>
      <c r="AW160">
        <v>9.5457474836398539</v>
      </c>
      <c r="AX160">
        <v>10.354773387179597</v>
      </c>
      <c r="AY160">
        <v>11.288027020490819</v>
      </c>
      <c r="AZ160">
        <v>12.336442151856305</v>
      </c>
    </row>
    <row r="161" spans="16:52" x14ac:dyDescent="0.25">
      <c r="P161" s="4">
        <f t="shared" si="39"/>
        <v>44861</v>
      </c>
      <c r="AC161" s="4">
        <f t="shared" si="40"/>
        <v>44861</v>
      </c>
      <c r="AD161">
        <f t="shared" si="41"/>
        <v>-3.8741368969007197E-3</v>
      </c>
      <c r="AE161">
        <f t="shared" si="42"/>
        <v>-3.22088430012831E-3</v>
      </c>
      <c r="AF161">
        <f t="shared" si="43"/>
        <v>-3.3993388696875824E-3</v>
      </c>
      <c r="AG161">
        <f t="shared" si="44"/>
        <v>-3.0532436813050555E-3</v>
      </c>
      <c r="AH161">
        <f t="shared" si="45"/>
        <v>-3.0059430159265453E-3</v>
      </c>
      <c r="AI161">
        <f t="shared" si="46"/>
        <v>-2.2150537169841941E-3</v>
      </c>
      <c r="AJ161">
        <f t="shared" si="47"/>
        <v>-3.9979753605727498E-4</v>
      </c>
      <c r="AK161">
        <f t="shared" si="48"/>
        <v>8.1086592601160076E-4</v>
      </c>
      <c r="AL161">
        <f t="shared" si="49"/>
        <v>2.4097763731299139E-3</v>
      </c>
      <c r="AM161">
        <f t="shared" si="50"/>
        <v>5.6581066358915022E-3</v>
      </c>
      <c r="AP161" s="4">
        <v>44861</v>
      </c>
      <c r="AQ161">
        <v>8.4710859999999997</v>
      </c>
      <c r="AR161">
        <v>8.5237545233893766</v>
      </c>
      <c r="AS161">
        <v>8.6149360572730327</v>
      </c>
      <c r="AT161">
        <v>8.725933657061864</v>
      </c>
      <c r="AU161">
        <v>8.8259380579940849</v>
      </c>
      <c r="AV161">
        <v>9.0057720417264271</v>
      </c>
      <c r="AW161">
        <v>9.5882026035188339</v>
      </c>
      <c r="AX161">
        <v>10.388896981928024</v>
      </c>
      <c r="AY161">
        <v>11.310731639377291</v>
      </c>
      <c r="AZ161">
        <v>12.366000189899641</v>
      </c>
    </row>
    <row r="162" spans="16:52" x14ac:dyDescent="0.25">
      <c r="P162" s="4">
        <f t="shared" si="39"/>
        <v>44860</v>
      </c>
      <c r="AC162" s="4">
        <f t="shared" si="40"/>
        <v>44860</v>
      </c>
      <c r="AD162">
        <f t="shared" si="41"/>
        <v>1.1397152695440111E-2</v>
      </c>
      <c r="AE162">
        <f t="shared" si="42"/>
        <v>1.1122308299509347E-2</v>
      </c>
      <c r="AF162">
        <f t="shared" si="43"/>
        <v>1.0872287653507045E-2</v>
      </c>
      <c r="AG162">
        <f t="shared" si="44"/>
        <v>1.0901371004619376E-2</v>
      </c>
      <c r="AH162">
        <f t="shared" si="45"/>
        <v>9.5603339819372805E-3</v>
      </c>
      <c r="AI162">
        <f t="shared" si="46"/>
        <v>1.1766906803080224E-2</v>
      </c>
      <c r="AJ162">
        <f t="shared" si="47"/>
        <v>1.292238735834682E-2</v>
      </c>
      <c r="AK162">
        <f t="shared" si="48"/>
        <v>1.5100422930172854E-2</v>
      </c>
      <c r="AL162">
        <f t="shared" si="49"/>
        <v>1.5273230368811893E-2</v>
      </c>
      <c r="AM162">
        <f t="shared" si="50"/>
        <v>1.6356668548330729E-2</v>
      </c>
      <c r="AP162" s="4">
        <v>44860</v>
      </c>
      <c r="AQ162">
        <v>8.5039677999999999</v>
      </c>
      <c r="AR162">
        <v>8.5512528111410742</v>
      </c>
      <c r="AS162">
        <v>8.6442709756882881</v>
      </c>
      <c r="AT162">
        <v>8.7526167731626003</v>
      </c>
      <c r="AU162">
        <v>8.8525082390769771</v>
      </c>
      <c r="AV162">
        <v>9.0257424201268925</v>
      </c>
      <c r="AW162">
        <v>9.5920367096769663</v>
      </c>
      <c r="AX162">
        <v>10.380476393801908</v>
      </c>
      <c r="AY162">
        <v>11.283508119980787</v>
      </c>
      <c r="AZ162">
        <v>12.296229612985012</v>
      </c>
    </row>
    <row r="163" spans="16:52" x14ac:dyDescent="0.25">
      <c r="P163" s="4">
        <f t="shared" si="39"/>
        <v>44859</v>
      </c>
      <c r="AC163" s="4">
        <f t="shared" si="40"/>
        <v>44859</v>
      </c>
      <c r="AD163">
        <f t="shared" si="41"/>
        <v>1.0292862395339003E-2</v>
      </c>
      <c r="AE163">
        <f t="shared" si="42"/>
        <v>1.0368652455878159E-2</v>
      </c>
      <c r="AF163">
        <f t="shared" si="43"/>
        <v>1.0118484935124355E-2</v>
      </c>
      <c r="AG163">
        <f t="shared" si="44"/>
        <v>7.3997803063304357E-3</v>
      </c>
      <c r="AH163">
        <f t="shared" si="45"/>
        <v>6.1321508894686318E-3</v>
      </c>
      <c r="AI163">
        <f t="shared" si="46"/>
        <v>8.2987212284293625E-3</v>
      </c>
      <c r="AJ163">
        <f t="shared" si="47"/>
        <v>1.1481777227611871E-2</v>
      </c>
      <c r="AK163">
        <f t="shared" si="48"/>
        <v>1.0473773526398174E-2</v>
      </c>
      <c r="AL163">
        <f t="shared" si="49"/>
        <v>1.0983354817385205E-2</v>
      </c>
      <c r="AM163">
        <f t="shared" si="50"/>
        <v>8.5372847240748981E-3</v>
      </c>
      <c r="AP163" s="4">
        <v>44859</v>
      </c>
      <c r="AQ163">
        <v>8.4075970000000009</v>
      </c>
      <c r="AR163">
        <v>8.4566701050701862</v>
      </c>
      <c r="AS163">
        <v>8.5507970336469619</v>
      </c>
      <c r="AT163">
        <v>8.6577194457410176</v>
      </c>
      <c r="AU163">
        <v>8.768278577131424</v>
      </c>
      <c r="AV163">
        <v>8.9201597591524724</v>
      </c>
      <c r="AW163">
        <v>9.4688821350921213</v>
      </c>
      <c r="AX163">
        <v>10.224904367885038</v>
      </c>
      <c r="AY163">
        <v>11.112481887238687</v>
      </c>
      <c r="AZ163">
        <v>12.096740199525394</v>
      </c>
    </row>
    <row r="164" spans="16:52" x14ac:dyDescent="0.25">
      <c r="P164" s="4">
        <f t="shared" si="39"/>
        <v>44858</v>
      </c>
      <c r="AC164" s="4">
        <f t="shared" si="40"/>
        <v>44858</v>
      </c>
      <c r="AD164">
        <f t="shared" si="41"/>
        <v>2.1332557574158372E-4</v>
      </c>
      <c r="AE164">
        <f t="shared" si="42"/>
        <v>-1.7034472482260841E-4</v>
      </c>
      <c r="AF164">
        <f t="shared" si="43"/>
        <v>1.1752441389448747E-3</v>
      </c>
      <c r="AG164">
        <f t="shared" si="44"/>
        <v>1.6320257685520276E-3</v>
      </c>
      <c r="AH164">
        <f t="shared" si="45"/>
        <v>2.2052541143772432E-3</v>
      </c>
      <c r="AI164">
        <f t="shared" si="46"/>
        <v>1.3416676222880103E-3</v>
      </c>
      <c r="AJ164">
        <f t="shared" si="47"/>
        <v>2.1237084831154419E-3</v>
      </c>
      <c r="AK164">
        <f t="shared" si="48"/>
        <v>2.4427393609404552E-3</v>
      </c>
      <c r="AL164">
        <f t="shared" si="49"/>
        <v>1.0765379184651503E-3</v>
      </c>
      <c r="AM164">
        <f t="shared" si="50"/>
        <v>-9.2883884624678508E-4</v>
      </c>
      <c r="AP164" s="4">
        <v>44858</v>
      </c>
      <c r="AQ164">
        <v>8.3215026000000005</v>
      </c>
      <c r="AR164">
        <v>8.3694388486177811</v>
      </c>
      <c r="AS164">
        <v>8.4647121812923682</v>
      </c>
      <c r="AT164">
        <v>8.5938906745849764</v>
      </c>
      <c r="AU164">
        <v>8.7146746913867474</v>
      </c>
      <c r="AV164">
        <v>8.8464401523124234</v>
      </c>
      <c r="AW164">
        <v>9.3607843049775816</v>
      </c>
      <c r="AX164">
        <v>10.118369917957425</v>
      </c>
      <c r="AY164">
        <v>10.991097380578967</v>
      </c>
      <c r="AZ164">
        <v>11.993906469213922</v>
      </c>
    </row>
    <row r="165" spans="16:52" x14ac:dyDescent="0.25">
      <c r="P165" s="4">
        <f t="shared" si="39"/>
        <v>44855</v>
      </c>
      <c r="AC165" s="4">
        <f t="shared" si="40"/>
        <v>44855</v>
      </c>
      <c r="AD165">
        <f t="shared" si="41"/>
        <v>-1.4990979637597135E-2</v>
      </c>
      <c r="AE165">
        <f t="shared" si="42"/>
        <v>-1.5523867341499253E-2</v>
      </c>
      <c r="AF165">
        <f t="shared" si="43"/>
        <v>-1.5167278715884386E-2</v>
      </c>
      <c r="AG165">
        <f t="shared" si="44"/>
        <v>-1.5009381437597754E-2</v>
      </c>
      <c r="AH165">
        <f t="shared" si="45"/>
        <v>-1.4612809737340958E-2</v>
      </c>
      <c r="AI165">
        <f t="shared" si="46"/>
        <v>-1.53209492190654E-2</v>
      </c>
      <c r="AJ165">
        <f t="shared" si="47"/>
        <v>-1.970096773511891E-2</v>
      </c>
      <c r="AK165">
        <f t="shared" si="48"/>
        <v>-1.9761846978092142E-2</v>
      </c>
      <c r="AL165">
        <f t="shared" si="49"/>
        <v>-1.9051715059739214E-2</v>
      </c>
      <c r="AM165">
        <f t="shared" si="50"/>
        <v>-1.6637141408694541E-2</v>
      </c>
      <c r="AP165" s="4">
        <v>44855</v>
      </c>
      <c r="AQ165">
        <v>8.3197276000000002</v>
      </c>
      <c r="AR165">
        <v>8.3708646598116285</v>
      </c>
      <c r="AS165">
        <v>8.4547699213491647</v>
      </c>
      <c r="AT165">
        <v>8.5798766622770746</v>
      </c>
      <c r="AU165">
        <v>8.6954777939663916</v>
      </c>
      <c r="AV165">
        <v>8.8345791285425612</v>
      </c>
      <c r="AW165">
        <v>9.3409258222183418</v>
      </c>
      <c r="AX165">
        <v>10.093683540957912</v>
      </c>
      <c r="AY165">
        <v>10.979271414175985</v>
      </c>
      <c r="AZ165">
        <v>12.005052050884075</v>
      </c>
    </row>
    <row r="166" spans="16:52" x14ac:dyDescent="0.25">
      <c r="P166" s="4">
        <f t="shared" si="39"/>
        <v>44854</v>
      </c>
      <c r="AC166" s="4">
        <f t="shared" si="40"/>
        <v>44854</v>
      </c>
      <c r="AD166">
        <f t="shared" si="41"/>
        <v>-3.3351077479836519E-3</v>
      </c>
      <c r="AE166">
        <f t="shared" si="42"/>
        <v>-2.5743445079957545E-3</v>
      </c>
      <c r="AF166">
        <f t="shared" si="43"/>
        <v>-2.9418552220857107E-3</v>
      </c>
      <c r="AG166">
        <f t="shared" si="44"/>
        <v>-2.7779159556279888E-3</v>
      </c>
      <c r="AH166">
        <f t="shared" si="45"/>
        <v>-2.9918652415077702E-3</v>
      </c>
      <c r="AI166">
        <f t="shared" si="46"/>
        <v>-4.2535825823140829E-3</v>
      </c>
      <c r="AJ166">
        <f t="shared" si="47"/>
        <v>-2.8613723085876624E-3</v>
      </c>
      <c r="AK166">
        <f t="shared" si="48"/>
        <v>-3.3960303850520206E-3</v>
      </c>
      <c r="AL166">
        <f t="shared" si="49"/>
        <v>-2.5175132204588728E-3</v>
      </c>
      <c r="AM166">
        <f t="shared" si="50"/>
        <v>-3.0343337381299242E-4</v>
      </c>
      <c r="AP166" s="4">
        <v>44854</v>
      </c>
      <c r="AQ166">
        <v>8.4453879999999995</v>
      </c>
      <c r="AR166">
        <v>8.5018267412734509</v>
      </c>
      <c r="AS166">
        <v>8.5839832030763983</v>
      </c>
      <c r="AT166">
        <v>8.7096266011041532</v>
      </c>
      <c r="AU166">
        <v>8.8234760862309507</v>
      </c>
      <c r="AV166">
        <v>8.9709754593393445</v>
      </c>
      <c r="AW166">
        <v>9.5267758015867017</v>
      </c>
      <c r="AX166">
        <v>10.295137364239901</v>
      </c>
      <c r="AY166">
        <v>11.190450640377358</v>
      </c>
      <c r="AZ166">
        <v>12.206452517975491</v>
      </c>
    </row>
    <row r="167" spans="16:52" x14ac:dyDescent="0.25">
      <c r="P167" s="4">
        <f t="shared" si="39"/>
        <v>44853</v>
      </c>
      <c r="AC167" s="4">
        <f t="shared" si="40"/>
        <v>44853</v>
      </c>
      <c r="AD167">
        <f t="shared" si="41"/>
        <v>-3.0080981253728049E-3</v>
      </c>
      <c r="AE167">
        <f t="shared" si="42"/>
        <v>-3.615730849515371E-3</v>
      </c>
      <c r="AF167">
        <f t="shared" si="43"/>
        <v>-3.8024433377830532E-3</v>
      </c>
      <c r="AG167">
        <f t="shared" si="44"/>
        <v>-4.034946904143538E-3</v>
      </c>
      <c r="AH167">
        <f t="shared" si="45"/>
        <v>-4.2585937309451687E-3</v>
      </c>
      <c r="AI167">
        <f t="shared" si="46"/>
        <v>-3.2737390279461548E-3</v>
      </c>
      <c r="AJ167">
        <f t="shared" si="47"/>
        <v>-4.6706938568301555E-3</v>
      </c>
      <c r="AK167">
        <f t="shared" si="48"/>
        <v>-3.7948473714616293E-3</v>
      </c>
      <c r="AL167">
        <f t="shared" si="49"/>
        <v>-2.6682347704898935E-3</v>
      </c>
      <c r="AM167">
        <f t="shared" si="50"/>
        <v>-1.3671302307040238E-3</v>
      </c>
      <c r="AP167" s="4">
        <v>44853</v>
      </c>
      <c r="AQ167">
        <v>8.4736013000000003</v>
      </c>
      <c r="AR167">
        <v>8.5237415683071713</v>
      </c>
      <c r="AS167">
        <v>8.6092732204340852</v>
      </c>
      <c r="AT167">
        <v>8.7338548482436646</v>
      </c>
      <c r="AU167">
        <v>8.8499142676594076</v>
      </c>
      <c r="AV167">
        <v>9.0092155152611504</v>
      </c>
      <c r="AW167">
        <v>9.5540744912873148</v>
      </c>
      <c r="AX167">
        <v>10.330159397833107</v>
      </c>
      <c r="AY167">
        <v>11.21865823941113</v>
      </c>
      <c r="AZ167">
        <v>12.210156925037252</v>
      </c>
    </row>
    <row r="168" spans="16:52" x14ac:dyDescent="0.25">
      <c r="P168" s="4">
        <f t="shared" si="39"/>
        <v>44852</v>
      </c>
      <c r="AC168" s="4">
        <f t="shared" si="40"/>
        <v>44852</v>
      </c>
      <c r="AD168">
        <f t="shared" si="41"/>
        <v>-3.0134113869202737E-3</v>
      </c>
      <c r="AE168">
        <f t="shared" si="42"/>
        <v>-3.0517345349978767E-3</v>
      </c>
      <c r="AF168">
        <f t="shared" si="43"/>
        <v>-3.0459635620406307E-3</v>
      </c>
      <c r="AG168">
        <f t="shared" si="44"/>
        <v>-3.1604152507889909E-3</v>
      </c>
      <c r="AH168">
        <f t="shared" si="45"/>
        <v>-3.0869475174862648E-3</v>
      </c>
      <c r="AI168">
        <f t="shared" si="46"/>
        <v>-4.2174643093446079E-3</v>
      </c>
      <c r="AJ168">
        <f t="shared" si="47"/>
        <v>-4.8412296725928797E-3</v>
      </c>
      <c r="AK168">
        <f t="shared" si="48"/>
        <v>-3.9574987808953408E-3</v>
      </c>
      <c r="AL168">
        <f t="shared" si="49"/>
        <v>-3.2414866189837892E-3</v>
      </c>
      <c r="AM168">
        <f t="shared" si="50"/>
        <v>-2.0883451880398646E-3</v>
      </c>
      <c r="AP168" s="4">
        <v>44852</v>
      </c>
      <c r="AQ168">
        <v>8.4991290999999993</v>
      </c>
      <c r="AR168">
        <v>8.5546169084715427</v>
      </c>
      <c r="AS168">
        <v>8.6420718119086999</v>
      </c>
      <c r="AT168">
        <v>8.7691666816024512</v>
      </c>
      <c r="AU168">
        <v>8.8876828204604958</v>
      </c>
      <c r="AV168">
        <v>9.0387576659660027</v>
      </c>
      <c r="AW168">
        <v>9.598803023647994</v>
      </c>
      <c r="AX168">
        <v>10.369435251872636</v>
      </c>
      <c r="AY168">
        <v>11.24863222443504</v>
      </c>
      <c r="AZ168">
        <v>12.226861215559632</v>
      </c>
    </row>
    <row r="169" spans="16:52" x14ac:dyDescent="0.25">
      <c r="P169" s="4">
        <f t="shared" si="39"/>
        <v>44851</v>
      </c>
      <c r="AC169" s="4">
        <f t="shared" si="40"/>
        <v>44851</v>
      </c>
      <c r="AD169">
        <f t="shared" si="41"/>
        <v>-9.6056742843319103E-3</v>
      </c>
      <c r="AE169">
        <f t="shared" si="42"/>
        <v>-9.9607216981278321E-3</v>
      </c>
      <c r="AF169">
        <f t="shared" si="43"/>
        <v>-9.8729524993583749E-3</v>
      </c>
      <c r="AG169">
        <f t="shared" si="44"/>
        <v>-9.7177707206830954E-3</v>
      </c>
      <c r="AH169">
        <f t="shared" si="45"/>
        <v>-9.6265806122723899E-3</v>
      </c>
      <c r="AI169">
        <f t="shared" si="46"/>
        <v>-8.6286466440945054E-3</v>
      </c>
      <c r="AJ169">
        <f t="shared" si="47"/>
        <v>-1.1674555061912536E-2</v>
      </c>
      <c r="AK169">
        <f t="shared" si="48"/>
        <v>-1.3184213793147295E-2</v>
      </c>
      <c r="AL169">
        <f t="shared" si="49"/>
        <v>-1.6186552533907838E-2</v>
      </c>
      <c r="AM169">
        <f t="shared" si="50"/>
        <v>-1.8754300176346907E-2</v>
      </c>
      <c r="AP169" s="4">
        <v>44851</v>
      </c>
      <c r="AQ169">
        <v>8.5247790999999999</v>
      </c>
      <c r="AR169">
        <v>8.5807632038091413</v>
      </c>
      <c r="AS169">
        <v>8.6684353785968664</v>
      </c>
      <c r="AT169">
        <v>8.7969247300951281</v>
      </c>
      <c r="AU169">
        <v>8.9151610209401611</v>
      </c>
      <c r="AV169">
        <v>9.076958803165752</v>
      </c>
      <c r="AW169">
        <v>9.6453857014065747</v>
      </c>
      <c r="AX169">
        <v>10.410553588458379</v>
      </c>
      <c r="AY169">
        <v>11.285153675191097</v>
      </c>
      <c r="AZ169">
        <v>12.252421802719038</v>
      </c>
    </row>
    <row r="170" spans="16:52" x14ac:dyDescent="0.25">
      <c r="P170" s="4">
        <f t="shared" si="39"/>
        <v>44848</v>
      </c>
      <c r="AC170" s="4">
        <f t="shared" si="40"/>
        <v>44848</v>
      </c>
      <c r="AD170">
        <f t="shared" si="41"/>
        <v>-1.0543393606510063E-2</v>
      </c>
      <c r="AE170">
        <f t="shared" si="42"/>
        <v>-1.0856556540888594E-2</v>
      </c>
      <c r="AF170">
        <f t="shared" si="43"/>
        <v>-1.0590537215894846E-2</v>
      </c>
      <c r="AG170">
        <f t="shared" si="44"/>
        <v>-1.0798719851171069E-2</v>
      </c>
      <c r="AH170">
        <f t="shared" si="45"/>
        <v>-1.0953678359604766E-2</v>
      </c>
      <c r="AI170">
        <f t="shared" si="46"/>
        <v>-1.0923065409688843E-2</v>
      </c>
      <c r="AJ170">
        <f t="shared" si="47"/>
        <v>-1.0900928371994184E-2</v>
      </c>
      <c r="AK170">
        <f t="shared" si="48"/>
        <v>-1.0854812472392778E-2</v>
      </c>
      <c r="AL170">
        <f t="shared" si="49"/>
        <v>-1.003015283740674E-2</v>
      </c>
      <c r="AM170">
        <f t="shared" si="50"/>
        <v>-8.9732006495028445E-3</v>
      </c>
      <c r="AP170" s="4">
        <v>44848</v>
      </c>
      <c r="AQ170">
        <v>8.6070598999999994</v>
      </c>
      <c r="AR170">
        <v>8.6666608893089858</v>
      </c>
      <c r="AS170">
        <v>8.7544423018401041</v>
      </c>
      <c r="AT170">
        <v>8.882827945523216</v>
      </c>
      <c r="AU170">
        <v>9.0013979546052028</v>
      </c>
      <c r="AV170">
        <v>9.1556195531424045</v>
      </c>
      <c r="AW170">
        <v>9.7586511633480715</v>
      </c>
      <c r="AX170">
        <v>10.548717341566968</v>
      </c>
      <c r="AY170">
        <v>11.469307797445328</v>
      </c>
      <c r="AZ170">
        <v>12.484375666689562</v>
      </c>
    </row>
    <row r="171" spans="16:52" x14ac:dyDescent="0.25">
      <c r="P171" s="4">
        <f t="shared" si="39"/>
        <v>44847</v>
      </c>
      <c r="AC171" s="4">
        <f t="shared" si="40"/>
        <v>44847</v>
      </c>
      <c r="AD171">
        <f t="shared" si="41"/>
        <v>2.1998703035618194E-4</v>
      </c>
      <c r="AE171">
        <f t="shared" si="42"/>
        <v>3.6081829368872272E-3</v>
      </c>
      <c r="AF171">
        <f t="shared" si="43"/>
        <v>3.4488375947510654E-3</v>
      </c>
      <c r="AG171">
        <f t="shared" si="44"/>
        <v>3.8444253597942819E-3</v>
      </c>
      <c r="AH171">
        <f t="shared" si="45"/>
        <v>3.4242592451492627E-3</v>
      </c>
      <c r="AI171">
        <f t="shared" si="46"/>
        <v>4.5173300879390735E-3</v>
      </c>
      <c r="AJ171">
        <f t="shared" si="47"/>
        <v>3.5307048253158451E-3</v>
      </c>
      <c r="AK171">
        <f t="shared" si="48"/>
        <v>3.1411169200828795E-3</v>
      </c>
      <c r="AL171">
        <f t="shared" si="49"/>
        <v>3.4654446293086003E-3</v>
      </c>
      <c r="AM171">
        <f t="shared" si="50"/>
        <v>5.1103452204708548E-3</v>
      </c>
      <c r="AP171" s="4">
        <v>44847</v>
      </c>
      <c r="AQ171">
        <v>8.6982876000000005</v>
      </c>
      <c r="AR171">
        <v>8.761263583833184</v>
      </c>
      <c r="AS171">
        <v>8.8476492334125023</v>
      </c>
      <c r="AT171">
        <v>8.9792709090639544</v>
      </c>
      <c r="AU171">
        <v>9.1005383573667267</v>
      </c>
      <c r="AV171">
        <v>9.2561751723903889</v>
      </c>
      <c r="AW171">
        <v>9.8656114446955936</v>
      </c>
      <c r="AX171">
        <v>10.66384540648122</v>
      </c>
      <c r="AY171">
        <v>11.584925570260078</v>
      </c>
      <c r="AZ171">
        <v>12.596904591790025</v>
      </c>
    </row>
    <row r="172" spans="16:52" x14ac:dyDescent="0.25">
      <c r="P172" s="4">
        <f t="shared" si="39"/>
        <v>44846</v>
      </c>
      <c r="AC172" s="4">
        <f t="shared" si="40"/>
        <v>44846</v>
      </c>
      <c r="AD172">
        <f t="shared" si="41"/>
        <v>7.9171210001677164E-4</v>
      </c>
      <c r="AE172">
        <f t="shared" si="42"/>
        <v>-5.8468179643944161E-4</v>
      </c>
      <c r="AF172">
        <f t="shared" si="43"/>
        <v>-1.0133047906697708E-3</v>
      </c>
      <c r="AG172">
        <f t="shared" si="44"/>
        <v>-1.2046935265643982E-3</v>
      </c>
      <c r="AH172">
        <f t="shared" si="45"/>
        <v>-1.3758647623764444E-3</v>
      </c>
      <c r="AI172">
        <f t="shared" si="46"/>
        <v>2.6549657494487036E-3</v>
      </c>
      <c r="AJ172">
        <f t="shared" si="47"/>
        <v>3.0424186731696848E-3</v>
      </c>
      <c r="AK172">
        <f t="shared" si="48"/>
        <v>2.4155680354233777E-3</v>
      </c>
      <c r="AL172">
        <f t="shared" si="49"/>
        <v>9.9912175251635951E-4</v>
      </c>
      <c r="AM172">
        <f t="shared" si="50"/>
        <v>-3.6987109503479896E-3</v>
      </c>
      <c r="AP172" s="4">
        <v>44846</v>
      </c>
      <c r="AQ172">
        <v>8.6963743000000004</v>
      </c>
      <c r="AR172">
        <v>8.7297083049087156</v>
      </c>
      <c r="AS172">
        <v>8.8171876867684524</v>
      </c>
      <c r="AT172">
        <v>8.9448170423626685</v>
      </c>
      <c r="AU172">
        <v>9.0694290483280326</v>
      </c>
      <c r="AV172">
        <v>9.21445627374686</v>
      </c>
      <c r="AW172">
        <v>9.8308403022044608</v>
      </c>
      <c r="AX172">
        <v>10.630401574233561</v>
      </c>
      <c r="AY172">
        <v>11.544848135335995</v>
      </c>
      <c r="AZ172">
        <v>12.532694268816217</v>
      </c>
    </row>
    <row r="173" spans="16:52" x14ac:dyDescent="0.25">
      <c r="P173" s="4">
        <f t="shared" si="39"/>
        <v>44845</v>
      </c>
      <c r="AC173" s="4">
        <f t="shared" si="40"/>
        <v>44845</v>
      </c>
      <c r="AD173">
        <f t="shared" si="41"/>
        <v>3.3857039774841924E-3</v>
      </c>
      <c r="AE173">
        <f t="shared" si="42"/>
        <v>3.6589308645148966E-3</v>
      </c>
      <c r="AF173">
        <f t="shared" si="43"/>
        <v>3.5180827010883728E-3</v>
      </c>
      <c r="AG173">
        <f t="shared" si="44"/>
        <v>4.35332608070988E-3</v>
      </c>
      <c r="AH173">
        <f t="shared" si="45"/>
        <v>4.2218774549653108E-3</v>
      </c>
      <c r="AI173">
        <f t="shared" si="46"/>
        <v>5.2504134299137337E-3</v>
      </c>
      <c r="AJ173">
        <f t="shared" si="47"/>
        <v>1.0921220310168033E-3</v>
      </c>
      <c r="AK173">
        <f t="shared" si="48"/>
        <v>-4.028090700725944E-5</v>
      </c>
      <c r="AL173">
        <f t="shared" si="49"/>
        <v>-2.1967247731767064E-3</v>
      </c>
      <c r="AM173">
        <f t="shared" si="50"/>
        <v>-4.4415630556258346E-3</v>
      </c>
      <c r="AP173" s="4">
        <v>44845</v>
      </c>
      <c r="AQ173">
        <v>8.6894919999999995</v>
      </c>
      <c r="AR173">
        <v>8.7348138988713</v>
      </c>
      <c r="AS173">
        <v>8.8261267135061257</v>
      </c>
      <c r="AT173">
        <v>8.9555992989032216</v>
      </c>
      <c r="AU173">
        <v>9.0819159443407962</v>
      </c>
      <c r="AV173">
        <v>9.1900246548471802</v>
      </c>
      <c r="AW173">
        <v>9.8009762226486643</v>
      </c>
      <c r="AX173">
        <v>10.604754105061502</v>
      </c>
      <c r="AY173">
        <v>11.533319186805171</v>
      </c>
      <c r="AZ173">
        <v>12.579134914664206</v>
      </c>
    </row>
    <row r="174" spans="16:52" x14ac:dyDescent="0.25">
      <c r="P174" s="4">
        <f t="shared" si="39"/>
        <v>44844</v>
      </c>
      <c r="AC174" s="4">
        <f t="shared" si="40"/>
        <v>44844</v>
      </c>
      <c r="AD174">
        <f t="shared" si="41"/>
        <v>1.6294042902510072E-2</v>
      </c>
      <c r="AE174">
        <f t="shared" si="42"/>
        <v>1.76990651923493E-2</v>
      </c>
      <c r="AF174">
        <f t="shared" si="43"/>
        <v>1.6080964557982663E-2</v>
      </c>
      <c r="AG174">
        <f t="shared" si="44"/>
        <v>1.6307751616975178E-2</v>
      </c>
      <c r="AH174">
        <f t="shared" si="45"/>
        <v>1.6157669736789393E-2</v>
      </c>
      <c r="AI174">
        <f t="shared" si="46"/>
        <v>1.7093970745092522E-2</v>
      </c>
      <c r="AJ174">
        <f t="shared" si="47"/>
        <v>1.8697801120912266E-2</v>
      </c>
      <c r="AK174">
        <f t="shared" si="48"/>
        <v>2.2550116541391853E-2</v>
      </c>
      <c r="AL174">
        <f t="shared" si="49"/>
        <v>2.4075359608765393E-2</v>
      </c>
      <c r="AM174">
        <f t="shared" si="50"/>
        <v>2.3684776529428669E-2</v>
      </c>
      <c r="AP174" s="4">
        <v>44844</v>
      </c>
      <c r="AQ174">
        <v>8.6601216999999995</v>
      </c>
      <c r="AR174">
        <v>8.7029122173155997</v>
      </c>
      <c r="AS174">
        <v>8.795130225871242</v>
      </c>
      <c r="AT174">
        <v>8.9166973926856503</v>
      </c>
      <c r="AU174">
        <v>9.0436540335492399</v>
      </c>
      <c r="AV174">
        <v>9.1418996745539793</v>
      </c>
      <c r="AW174">
        <v>9.7902782034250002</v>
      </c>
      <c r="AX174">
        <v>10.605181282778938</v>
      </c>
      <c r="AY174">
        <v>11.558682562758467</v>
      </c>
      <c r="AZ174">
        <v>12.63513019680734</v>
      </c>
    </row>
    <row r="175" spans="16:52" x14ac:dyDescent="0.25">
      <c r="P175" s="4">
        <f t="shared" si="39"/>
        <v>44841</v>
      </c>
      <c r="AC175" s="4">
        <f t="shared" si="40"/>
        <v>44841</v>
      </c>
      <c r="AD175">
        <f t="shared" si="41"/>
        <v>-9.3148774660410209E-3</v>
      </c>
      <c r="AE175">
        <f t="shared" si="42"/>
        <v>-1.1874495228441813E-2</v>
      </c>
      <c r="AF175">
        <f t="shared" si="43"/>
        <v>-1.1613899411927253E-2</v>
      </c>
      <c r="AG175">
        <f t="shared" si="44"/>
        <v>-1.1760482444913643E-2</v>
      </c>
      <c r="AH175">
        <f t="shared" si="45"/>
        <v>-1.1762000173912216E-2</v>
      </c>
      <c r="AI175">
        <f t="shared" si="46"/>
        <v>-1.2027472483829255E-2</v>
      </c>
      <c r="AJ175">
        <f t="shared" si="47"/>
        <v>-1.5475120257552512E-2</v>
      </c>
      <c r="AK175">
        <f t="shared" si="48"/>
        <v>-1.5033427182053206E-2</v>
      </c>
      <c r="AL175">
        <f t="shared" si="49"/>
        <v>-1.0106858210414458E-2</v>
      </c>
      <c r="AM175">
        <f t="shared" si="50"/>
        <v>-4.5563140801248032E-3</v>
      </c>
      <c r="AP175" s="4">
        <v>44841</v>
      </c>
      <c r="AQ175">
        <v>8.5201566999999994</v>
      </c>
      <c r="AR175">
        <v>8.5502339237602971</v>
      </c>
      <c r="AS175">
        <v>8.6548271760990847</v>
      </c>
      <c r="AT175">
        <v>8.7724653529430956</v>
      </c>
      <c r="AU175">
        <v>8.8987038406360917</v>
      </c>
      <c r="AV175">
        <v>8.9869563799356378</v>
      </c>
      <c r="AW175">
        <v>9.6089222906424645</v>
      </c>
      <c r="AX175">
        <v>10.368709463018144</v>
      </c>
      <c r="AY175">
        <v>11.283726240412783</v>
      </c>
      <c r="AZ175">
        <v>12.339386103193517</v>
      </c>
    </row>
    <row r="176" spans="16:52" x14ac:dyDescent="0.25">
      <c r="P176" s="4">
        <f t="shared" si="39"/>
        <v>44840</v>
      </c>
      <c r="AC176" s="4">
        <f t="shared" si="40"/>
        <v>44840</v>
      </c>
      <c r="AD176">
        <f t="shared" si="41"/>
        <v>1.1018881661708038E-3</v>
      </c>
      <c r="AE176">
        <f t="shared" si="42"/>
        <v>1.3941270784358104E-3</v>
      </c>
      <c r="AF176">
        <f t="shared" si="43"/>
        <v>1.2454472908365005E-3</v>
      </c>
      <c r="AG176">
        <f t="shared" si="44"/>
        <v>1.0467307439474397E-3</v>
      </c>
      <c r="AH176">
        <f t="shared" si="45"/>
        <v>9.1247220734604192E-4</v>
      </c>
      <c r="AI176">
        <f t="shared" si="46"/>
        <v>2.3094028159642571E-4</v>
      </c>
      <c r="AJ176">
        <f t="shared" si="47"/>
        <v>-3.6477651497461058E-5</v>
      </c>
      <c r="AK176">
        <f t="shared" si="48"/>
        <v>-1.0478131158790864E-3</v>
      </c>
      <c r="AL176">
        <f t="shared" si="49"/>
        <v>-2.5450419250952713E-3</v>
      </c>
      <c r="AM176">
        <f t="shared" si="50"/>
        <v>-4.3930348873493126E-3</v>
      </c>
      <c r="AP176" s="4">
        <v>44840</v>
      </c>
      <c r="AQ176">
        <v>8.5998917000000006</v>
      </c>
      <c r="AR176">
        <v>8.6523688358397717</v>
      </c>
      <c r="AS176">
        <v>8.7559294276305568</v>
      </c>
      <c r="AT176">
        <v>8.8762428181439255</v>
      </c>
      <c r="AU176">
        <v>9.0039883612390366</v>
      </c>
      <c r="AV176">
        <v>9.095699391403107</v>
      </c>
      <c r="AW176">
        <v>9.7587780459517166</v>
      </c>
      <c r="AX176">
        <v>10.525764279872631</v>
      </c>
      <c r="AY176">
        <v>11.39834751640352</v>
      </c>
      <c r="AZ176">
        <v>12.395736499401282</v>
      </c>
    </row>
    <row r="177" spans="16:52" x14ac:dyDescent="0.25">
      <c r="P177" s="4">
        <f t="shared" si="39"/>
        <v>44839</v>
      </c>
      <c r="AC177" s="4">
        <f t="shared" si="40"/>
        <v>44839</v>
      </c>
      <c r="AD177">
        <f t="shared" si="41"/>
        <v>3.3449386722877943E-2</v>
      </c>
      <c r="AE177">
        <f t="shared" si="42"/>
        <v>3.2616034598475827E-2</v>
      </c>
      <c r="AF177">
        <f t="shared" si="43"/>
        <v>3.1719444806458885E-2</v>
      </c>
      <c r="AG177">
        <f t="shared" si="44"/>
        <v>3.1367458230176358E-2</v>
      </c>
      <c r="AH177">
        <f t="shared" si="45"/>
        <v>3.099966036865941E-2</v>
      </c>
      <c r="AI177">
        <f t="shared" si="46"/>
        <v>3.2793510044747259E-2</v>
      </c>
      <c r="AJ177">
        <f t="shared" si="47"/>
        <v>3.4568124280273151E-2</v>
      </c>
      <c r="AK177">
        <f t="shared" si="48"/>
        <v>3.5512804227235545E-2</v>
      </c>
      <c r="AL177">
        <f t="shared" si="49"/>
        <v>3.3986664476974592E-2</v>
      </c>
      <c r="AM177">
        <f t="shared" si="50"/>
        <v>3.5124607450732911E-2</v>
      </c>
      <c r="AP177" s="4">
        <v>44839</v>
      </c>
      <c r="AQ177">
        <v>8.5904208000000004</v>
      </c>
      <c r="AR177">
        <v>8.6403147385771657</v>
      </c>
      <c r="AS177">
        <v>8.7450311670594374</v>
      </c>
      <c r="AT177">
        <v>8.8669566428059046</v>
      </c>
      <c r="AU177">
        <v>8.9957762193495459</v>
      </c>
      <c r="AV177">
        <v>9.0935990705580174</v>
      </c>
      <c r="AW177">
        <v>9.7591340297490046</v>
      </c>
      <c r="AX177">
        <v>10.536799093941584</v>
      </c>
      <c r="AY177">
        <v>11.427393734953288</v>
      </c>
      <c r="AZ177">
        <v>12.450311188786154</v>
      </c>
    </row>
    <row r="178" spans="16:52" x14ac:dyDescent="0.25">
      <c r="P178" s="4">
        <f t="shared" si="39"/>
        <v>44838</v>
      </c>
      <c r="AC178" s="4">
        <f t="shared" si="40"/>
        <v>44838</v>
      </c>
      <c r="AD178">
        <f t="shared" si="41"/>
        <v>-2.7898430247172115E-3</v>
      </c>
      <c r="AE178">
        <f t="shared" si="42"/>
        <v>-1.1032034149706556E-3</v>
      </c>
      <c r="AF178">
        <f t="shared" si="43"/>
        <v>-2.6073663005060258E-4</v>
      </c>
      <c r="AG178">
        <f t="shared" si="44"/>
        <v>3.4834140442064379E-4</v>
      </c>
      <c r="AH178">
        <f t="shared" si="45"/>
        <v>1.3100546967709024E-3</v>
      </c>
      <c r="AI178">
        <f t="shared" si="46"/>
        <v>-9.2018986974249381E-4</v>
      </c>
      <c r="AJ178">
        <f t="shared" si="47"/>
        <v>-3.1182192475676259E-3</v>
      </c>
      <c r="AK178">
        <f t="shared" si="48"/>
        <v>-5.6596761599029214E-3</v>
      </c>
      <c r="AL178">
        <f t="shared" si="49"/>
        <v>-8.1996445991684326E-3</v>
      </c>
      <c r="AM178">
        <f t="shared" si="50"/>
        <v>-1.2896486871149283E-2</v>
      </c>
      <c r="AP178" s="4">
        <v>44838</v>
      </c>
      <c r="AQ178">
        <v>8.3078290999999993</v>
      </c>
      <c r="AR178">
        <v>8.363048181310921</v>
      </c>
      <c r="AS178">
        <v>8.4719967750902985</v>
      </c>
      <c r="AT178">
        <v>8.5931396726109988</v>
      </c>
      <c r="AU178">
        <v>8.7211882675059478</v>
      </c>
      <c r="AV178">
        <v>8.8002247166162881</v>
      </c>
      <c r="AW178">
        <v>9.4275433250976661</v>
      </c>
      <c r="AX178">
        <v>10.169174142326964</v>
      </c>
      <c r="AY178">
        <v>11.045540453555919</v>
      </c>
      <c r="AZ178">
        <v>12.020589969585849</v>
      </c>
    </row>
    <row r="179" spans="16:52" x14ac:dyDescent="0.25">
      <c r="P179" s="4">
        <f t="shared" si="39"/>
        <v>44837</v>
      </c>
      <c r="AC179" s="4">
        <f t="shared" si="40"/>
        <v>44837</v>
      </c>
      <c r="AD179">
        <f t="shared" si="41"/>
        <v>-8.302894842032834E-3</v>
      </c>
      <c r="AE179">
        <f t="shared" si="42"/>
        <v>-6.7716533993699216E-3</v>
      </c>
      <c r="AF179">
        <f t="shared" si="43"/>
        <v>-5.9371928275282863E-3</v>
      </c>
      <c r="AG179">
        <f t="shared" si="44"/>
        <v>-7.3637588699716604E-3</v>
      </c>
      <c r="AH179">
        <f t="shared" si="45"/>
        <v>-7.7683594315985597E-3</v>
      </c>
      <c r="AI179">
        <f t="shared" si="46"/>
        <v>-7.7782858258404588E-3</v>
      </c>
      <c r="AJ179">
        <f t="shared" si="47"/>
        <v>-9.7066952696085746E-3</v>
      </c>
      <c r="AK179">
        <f t="shared" si="48"/>
        <v>-1.1387665158995411E-2</v>
      </c>
      <c r="AL179">
        <f t="shared" si="49"/>
        <v>-1.1950939365305415E-2</v>
      </c>
      <c r="AM179">
        <f t="shared" si="50"/>
        <v>-1.3096859067381434E-2</v>
      </c>
      <c r="AP179" s="4">
        <v>44837</v>
      </c>
      <c r="AQ179">
        <v>8.3310390000000005</v>
      </c>
      <c r="AR179">
        <v>8.3722794156524873</v>
      </c>
      <c r="AS179">
        <v>8.4742060229826439</v>
      </c>
      <c r="AT179">
        <v>8.5901468475617619</v>
      </c>
      <c r="AU179">
        <v>8.7097705144281719</v>
      </c>
      <c r="AV179">
        <v>8.8083263211875344</v>
      </c>
      <c r="AW179">
        <v>9.4569863532028116</v>
      </c>
      <c r="AX179">
        <v>10.226891551642344</v>
      </c>
      <c r="AY179">
        <v>11.136482295539833</v>
      </c>
      <c r="AZ179">
        <v>12.176617289931752</v>
      </c>
    </row>
    <row r="180" spans="16:52" x14ac:dyDescent="0.25">
      <c r="P180" s="4">
        <f t="shared" si="39"/>
        <v>44834</v>
      </c>
      <c r="AC180" s="4">
        <f t="shared" si="40"/>
        <v>44834</v>
      </c>
      <c r="AD180">
        <f t="shared" si="41"/>
        <v>3.3380668619611302E-2</v>
      </c>
      <c r="AE180">
        <f t="shared" si="42"/>
        <v>3.0307524993081401E-2</v>
      </c>
      <c r="AF180">
        <f t="shared" si="43"/>
        <v>2.9689121591969826E-2</v>
      </c>
      <c r="AG180">
        <f t="shared" si="44"/>
        <v>2.8968794103535551E-2</v>
      </c>
      <c r="AH180">
        <f t="shared" si="45"/>
        <v>2.8732021470725632E-2</v>
      </c>
      <c r="AI180">
        <f t="shared" si="46"/>
        <v>2.9096727315750148E-2</v>
      </c>
      <c r="AJ180">
        <f t="shared" si="47"/>
        <v>2.9614376732025695E-2</v>
      </c>
      <c r="AK180">
        <f t="shared" si="48"/>
        <v>3.1586859072238911E-2</v>
      </c>
      <c r="AL180">
        <f t="shared" si="49"/>
        <v>3.2565861684339378E-2</v>
      </c>
      <c r="AM180">
        <f t="shared" si="50"/>
        <v>3.4940121853937897E-2</v>
      </c>
      <c r="AP180" s="4">
        <v>44834</v>
      </c>
      <c r="AQ180">
        <v>8.4004987</v>
      </c>
      <c r="AR180">
        <v>8.4291659806897279</v>
      </c>
      <c r="AS180">
        <v>8.5246686732087475</v>
      </c>
      <c r="AT180">
        <v>8.6536360904511263</v>
      </c>
      <c r="AU180">
        <v>8.7776946302371428</v>
      </c>
      <c r="AV180">
        <v>8.8771071526646956</v>
      </c>
      <c r="AW180">
        <v>9.5492294012211119</v>
      </c>
      <c r="AX180">
        <v>10.344017598623164</v>
      </c>
      <c r="AY180">
        <v>11.270372181587268</v>
      </c>
      <c r="AZ180">
        <v>12.33714161822328</v>
      </c>
    </row>
    <row r="181" spans="16:52" x14ac:dyDescent="0.25">
      <c r="P181" s="4">
        <f t="shared" si="39"/>
        <v>44833</v>
      </c>
      <c r="AC181" s="4">
        <f t="shared" si="40"/>
        <v>44833</v>
      </c>
      <c r="AD181">
        <f t="shared" si="41"/>
        <v>1.2770918063386568E-2</v>
      </c>
      <c r="AE181">
        <f t="shared" si="42"/>
        <v>1.3382109775963574E-2</v>
      </c>
      <c r="AF181">
        <f t="shared" si="43"/>
        <v>1.3310267972884851E-2</v>
      </c>
      <c r="AG181">
        <f t="shared" si="44"/>
        <v>1.3822679845336966E-2</v>
      </c>
      <c r="AH181">
        <f t="shared" si="45"/>
        <v>1.3710811159942802E-2</v>
      </c>
      <c r="AI181">
        <f t="shared" si="46"/>
        <v>1.3955849494509511E-2</v>
      </c>
      <c r="AJ181">
        <f t="shared" si="47"/>
        <v>1.9461663742043715E-2</v>
      </c>
      <c r="AK181">
        <f t="shared" si="48"/>
        <v>2.0739137110278742E-2</v>
      </c>
      <c r="AL181">
        <f t="shared" si="49"/>
        <v>2.2424526563510738E-2</v>
      </c>
      <c r="AM181">
        <f t="shared" si="50"/>
        <v>2.2366425358456225E-2</v>
      </c>
      <c r="AP181" s="4">
        <v>44833</v>
      </c>
      <c r="AQ181">
        <v>8.1247129999999999</v>
      </c>
      <c r="AR181">
        <v>8.17753129552346</v>
      </c>
      <c r="AS181">
        <v>8.2752988507857381</v>
      </c>
      <c r="AT181">
        <v>8.4065469055058646</v>
      </c>
      <c r="AU181">
        <v>8.5290823886070495</v>
      </c>
      <c r="AV181">
        <v>8.6225339700286003</v>
      </c>
      <c r="AW181">
        <v>9.2705812838921258</v>
      </c>
      <c r="AX181">
        <v>10.022388933251772</v>
      </c>
      <c r="AY181">
        <v>10.90925476417566</v>
      </c>
      <c r="AZ181">
        <v>11.913524106072673</v>
      </c>
    </row>
    <row r="182" spans="16:52" x14ac:dyDescent="0.25">
      <c r="P182" s="4">
        <f t="shared" si="39"/>
        <v>44832</v>
      </c>
      <c r="AC182" s="4">
        <f t="shared" si="40"/>
        <v>44832</v>
      </c>
      <c r="AD182">
        <f t="shared" si="41"/>
        <v>-1.7030721456012886E-2</v>
      </c>
      <c r="AE182">
        <f t="shared" si="42"/>
        <v>-1.7185597826905433E-2</v>
      </c>
      <c r="AF182">
        <f t="shared" si="43"/>
        <v>-1.6739304407583592E-2</v>
      </c>
      <c r="AG182">
        <f t="shared" si="44"/>
        <v>-1.667736695164131E-2</v>
      </c>
      <c r="AH182">
        <f t="shared" si="45"/>
        <v>-1.6307226471988085E-2</v>
      </c>
      <c r="AI182">
        <f t="shared" si="46"/>
        <v>-1.8121026082718421E-2</v>
      </c>
      <c r="AJ182">
        <f t="shared" si="47"/>
        <v>-1.7231226735553214E-2</v>
      </c>
      <c r="AK182">
        <f t="shared" si="48"/>
        <v>-1.6133350048320214E-2</v>
      </c>
      <c r="AL182">
        <f t="shared" si="49"/>
        <v>-1.7234579267897936E-2</v>
      </c>
      <c r="AM182">
        <f t="shared" si="50"/>
        <v>-1.4771986806694018E-2</v>
      </c>
      <c r="AP182" s="4">
        <v>44832</v>
      </c>
      <c r="AQ182">
        <v>8.0216127000000004</v>
      </c>
      <c r="AR182">
        <v>8.0688276383906654</v>
      </c>
      <c r="AS182">
        <v>8.1658822033542293</v>
      </c>
      <c r="AT182">
        <v>8.2911453160804705</v>
      </c>
      <c r="AU182">
        <v>8.4129397747620231</v>
      </c>
      <c r="AV182">
        <v>8.5030349781735772</v>
      </c>
      <c r="AW182">
        <v>9.0919046599782956</v>
      </c>
      <c r="AX182">
        <v>9.8166737856418127</v>
      </c>
      <c r="AY182">
        <v>10.667342413139073</v>
      </c>
      <c r="AZ182">
        <v>11.650018977227784</v>
      </c>
    </row>
    <row r="183" spans="16:52" x14ac:dyDescent="0.25">
      <c r="P183" s="4">
        <f t="shared" si="39"/>
        <v>44831</v>
      </c>
      <c r="AC183" s="4">
        <f t="shared" si="40"/>
        <v>44831</v>
      </c>
      <c r="AD183">
        <f t="shared" si="41"/>
        <v>4.7719279758377947E-3</v>
      </c>
      <c r="AE183">
        <f t="shared" si="42"/>
        <v>4.8107626563882941E-3</v>
      </c>
      <c r="AF183">
        <f t="shared" si="43"/>
        <v>4.6083925075776078E-3</v>
      </c>
      <c r="AG183">
        <f t="shared" si="44"/>
        <v>4.6086377935322751E-3</v>
      </c>
      <c r="AH183">
        <f t="shared" si="45"/>
        <v>4.5748708196594904E-3</v>
      </c>
      <c r="AI183">
        <f t="shared" si="46"/>
        <v>6.5328691389402753E-3</v>
      </c>
      <c r="AJ183">
        <f t="shared" si="47"/>
        <v>1.289574319241225E-3</v>
      </c>
      <c r="AK183">
        <f t="shared" si="48"/>
        <v>9.998556837122149E-4</v>
      </c>
      <c r="AL183">
        <f t="shared" si="49"/>
        <v>3.4547296507037042E-3</v>
      </c>
      <c r="AM183">
        <f t="shared" si="50"/>
        <v>6.7973709112703487E-3</v>
      </c>
      <c r="AP183" s="4">
        <v>44831</v>
      </c>
      <c r="AQ183">
        <v>8.1593964999999997</v>
      </c>
      <c r="AR183">
        <v>8.2086936633714824</v>
      </c>
      <c r="AS183">
        <v>8.3037238593957383</v>
      </c>
      <c r="AT183">
        <v>8.4305792526608911</v>
      </c>
      <c r="AU183">
        <v>8.5512562024766261</v>
      </c>
      <c r="AV183">
        <v>8.6585232454647691</v>
      </c>
      <c r="AW183">
        <v>9.2499268790620057</v>
      </c>
      <c r="AX183">
        <v>9.9763340848001363</v>
      </c>
      <c r="AY183">
        <v>10.852782976474284</v>
      </c>
      <c r="AZ183">
        <v>11.823390270461221</v>
      </c>
    </row>
    <row r="184" spans="16:52" x14ac:dyDescent="0.25">
      <c r="P184" s="4">
        <f t="shared" si="39"/>
        <v>44830</v>
      </c>
      <c r="AC184" s="4">
        <f t="shared" si="40"/>
        <v>44830</v>
      </c>
      <c r="AD184">
        <f t="shared" si="41"/>
        <v>1.7291103410047547E-3</v>
      </c>
      <c r="AE184">
        <f t="shared" si="42"/>
        <v>1.6329207708405276E-3</v>
      </c>
      <c r="AF184">
        <f t="shared" si="43"/>
        <v>2.363937778684488E-3</v>
      </c>
      <c r="AG184">
        <f t="shared" si="44"/>
        <v>2.1987527551720083E-3</v>
      </c>
      <c r="AH184">
        <f t="shared" si="45"/>
        <v>3.2010579428436103E-3</v>
      </c>
      <c r="AI184">
        <f t="shared" si="46"/>
        <v>-4.943498805674673E-4</v>
      </c>
      <c r="AJ184">
        <f t="shared" si="47"/>
        <v>3.5600186391493553E-3</v>
      </c>
      <c r="AK184">
        <f t="shared" si="48"/>
        <v>6.0989209730219415E-3</v>
      </c>
      <c r="AL184">
        <f t="shared" si="49"/>
        <v>7.7103372677799296E-3</v>
      </c>
      <c r="AM184">
        <f t="shared" si="50"/>
        <v>1.0634576686652759E-2</v>
      </c>
      <c r="AP184" s="4">
        <v>44830</v>
      </c>
      <c r="AQ184">
        <v>8.1205531999999998</v>
      </c>
      <c r="AR184">
        <v>8.1692984229920427</v>
      </c>
      <c r="AS184">
        <v>8.2655450795463761</v>
      </c>
      <c r="AT184">
        <v>8.3918151599380284</v>
      </c>
      <c r="AU184">
        <v>8.5122246602120395</v>
      </c>
      <c r="AV184">
        <v>8.6021426103406604</v>
      </c>
      <c r="AW184">
        <v>9.2380060989218986</v>
      </c>
      <c r="AX184">
        <v>9.9663641755286481</v>
      </c>
      <c r="AY184">
        <v>10.815354235649647</v>
      </c>
      <c r="AZ184">
        <v>11.743294828971832</v>
      </c>
    </row>
    <row r="185" spans="16:52" x14ac:dyDescent="0.25">
      <c r="P185" s="4">
        <f t="shared" si="39"/>
        <v>44827</v>
      </c>
      <c r="AC185" s="4">
        <f t="shared" si="40"/>
        <v>44827</v>
      </c>
      <c r="AD185">
        <f t="shared" si="41"/>
        <v>-2.1560221719970005E-2</v>
      </c>
      <c r="AE185">
        <f t="shared" si="42"/>
        <v>-2.150477840517151E-2</v>
      </c>
      <c r="AF185">
        <f t="shared" si="43"/>
        <v>-2.1754319872352181E-2</v>
      </c>
      <c r="AG185">
        <f t="shared" si="44"/>
        <v>-2.2526628300602741E-2</v>
      </c>
      <c r="AH185">
        <f t="shared" si="45"/>
        <v>-2.2202142809808555E-2</v>
      </c>
      <c r="AI185">
        <f t="shared" si="46"/>
        <v>-2.659792687736694E-2</v>
      </c>
      <c r="AJ185">
        <f t="shared" si="47"/>
        <v>-2.999583360074105E-2</v>
      </c>
      <c r="AK185">
        <f t="shared" si="48"/>
        <v>-3.2537928268134897E-2</v>
      </c>
      <c r="AL185">
        <f t="shared" si="49"/>
        <v>-3.9972470924703032E-2</v>
      </c>
      <c r="AM185">
        <f t="shared" si="50"/>
        <v>-5.1402531356149854E-2</v>
      </c>
      <c r="AP185" s="4">
        <v>44827</v>
      </c>
      <c r="AQ185">
        <v>8.1065240000000003</v>
      </c>
      <c r="AR185">
        <v>8.1559694914202741</v>
      </c>
      <c r="AS185">
        <v>8.2460289218510034</v>
      </c>
      <c r="AT185">
        <v>8.3733839035476176</v>
      </c>
      <c r="AU185">
        <v>8.4850201007676507</v>
      </c>
      <c r="AV185">
        <v>8.6063961297894984</v>
      </c>
      <c r="AW185">
        <v>9.2051770956251424</v>
      </c>
      <c r="AX185">
        <v>9.9057650903904637</v>
      </c>
      <c r="AY185">
        <v>10.732284864789513</v>
      </c>
      <c r="AZ185">
        <v>11.619071561234938</v>
      </c>
    </row>
    <row r="186" spans="16:52" x14ac:dyDescent="0.25">
      <c r="P186" s="4">
        <f t="shared" si="39"/>
        <v>44826</v>
      </c>
      <c r="AC186" s="4">
        <f t="shared" si="40"/>
        <v>44826</v>
      </c>
      <c r="AD186">
        <f t="shared" si="41"/>
        <v>-3.5004164123438743E-2</v>
      </c>
      <c r="AE186">
        <f t="shared" si="42"/>
        <v>-3.4919546197091936E-2</v>
      </c>
      <c r="AF186">
        <f t="shared" si="43"/>
        <v>-3.463105773714939E-2</v>
      </c>
      <c r="AG186">
        <f t="shared" si="44"/>
        <v>-3.4794483516587212E-2</v>
      </c>
      <c r="AH186">
        <f t="shared" si="45"/>
        <v>-3.5663320467524393E-2</v>
      </c>
      <c r="AI186">
        <f t="shared" si="46"/>
        <v>-3.5045244508894277E-2</v>
      </c>
      <c r="AJ186">
        <f t="shared" si="47"/>
        <v>-3.7378775310309018E-2</v>
      </c>
      <c r="AK186">
        <f t="shared" si="48"/>
        <v>-3.4831432122592237E-2</v>
      </c>
      <c r="AL186">
        <f t="shared" si="49"/>
        <v>-2.7649105555167561E-2</v>
      </c>
      <c r="AM186">
        <f t="shared" si="50"/>
        <v>-1.6496096249833218E-2</v>
      </c>
      <c r="AP186" s="4">
        <v>44826</v>
      </c>
      <c r="AQ186">
        <v>8.2832001999999996</v>
      </c>
      <c r="AR186">
        <v>8.3332612859790824</v>
      </c>
      <c r="AS186">
        <v>8.4273811175031526</v>
      </c>
      <c r="AT186">
        <v>8.5641485860315729</v>
      </c>
      <c r="AU186">
        <v>8.6755125743685539</v>
      </c>
      <c r="AV186">
        <v>8.838379892057457</v>
      </c>
      <c r="AW186">
        <v>9.4854769536655148</v>
      </c>
      <c r="AX186">
        <v>10.23337920288551</v>
      </c>
      <c r="AY186">
        <v>11.169970215791068</v>
      </c>
      <c r="AZ186">
        <v>12.23193775022767</v>
      </c>
    </row>
    <row r="187" spans="16:52" x14ac:dyDescent="0.25">
      <c r="P187" s="4">
        <f t="shared" si="39"/>
        <v>44825</v>
      </c>
      <c r="AC187" s="4">
        <f t="shared" si="40"/>
        <v>44825</v>
      </c>
      <c r="AD187">
        <f t="shared" si="41"/>
        <v>-7.0382433669487513E-3</v>
      </c>
      <c r="AE187">
        <f t="shared" si="42"/>
        <v>-7.0716301444426165E-3</v>
      </c>
      <c r="AF187">
        <f t="shared" si="43"/>
        <v>-6.7644239519023264E-3</v>
      </c>
      <c r="AG187">
        <f t="shared" si="44"/>
        <v>-6.1943949559588899E-3</v>
      </c>
      <c r="AH187">
        <f t="shared" si="45"/>
        <v>-6.1378306725484982E-3</v>
      </c>
      <c r="AI187">
        <f t="shared" si="46"/>
        <v>-5.6288115603961028E-3</v>
      </c>
      <c r="AJ187">
        <f t="shared" si="47"/>
        <v>-4.929049865075464E-3</v>
      </c>
      <c r="AK187">
        <f t="shared" si="48"/>
        <v>-6.893545758369893E-3</v>
      </c>
      <c r="AL187">
        <f t="shared" si="49"/>
        <v>-1.1617664566694023E-2</v>
      </c>
      <c r="AM187">
        <f t="shared" si="50"/>
        <v>-1.7755814850549192E-2</v>
      </c>
      <c r="AP187" s="4">
        <v>44825</v>
      </c>
      <c r="AQ187">
        <v>8.5782810999999999</v>
      </c>
      <c r="AR187">
        <v>8.6293953307366902</v>
      </c>
      <c r="AS187">
        <v>8.7243426063042264</v>
      </c>
      <c r="AT187">
        <v>8.8673784850607102</v>
      </c>
      <c r="AU187">
        <v>8.9904934068003861</v>
      </c>
      <c r="AV187">
        <v>9.1536145514990963</v>
      </c>
      <c r="AW187">
        <v>9.8467422307133585</v>
      </c>
      <c r="AX187">
        <v>10.596102877004366</v>
      </c>
      <c r="AY187">
        <v>11.483119095312306</v>
      </c>
      <c r="AZ187">
        <v>12.435390446680627</v>
      </c>
    </row>
    <row r="188" spans="16:52" x14ac:dyDescent="0.25">
      <c r="P188" s="4">
        <f t="shared" si="39"/>
        <v>44824</v>
      </c>
      <c r="AC188" s="4">
        <f t="shared" si="40"/>
        <v>44824</v>
      </c>
      <c r="AD188">
        <f t="shared" si="41"/>
        <v>8.4361548608772163E-3</v>
      </c>
      <c r="AE188">
        <f t="shared" si="42"/>
        <v>8.4891817054385966E-3</v>
      </c>
      <c r="AF188">
        <f t="shared" si="43"/>
        <v>8.2337601160261155E-3</v>
      </c>
      <c r="AG188">
        <f t="shared" si="44"/>
        <v>8.0556165896108149E-3</v>
      </c>
      <c r="AH188">
        <f t="shared" si="45"/>
        <v>7.050108709720445E-3</v>
      </c>
      <c r="AI188">
        <f t="shared" si="46"/>
        <v>1.12303936162275E-2</v>
      </c>
      <c r="AJ188">
        <f t="shared" si="47"/>
        <v>1.2980297070051499E-2</v>
      </c>
      <c r="AK188">
        <f t="shared" si="48"/>
        <v>1.5712078408549116E-2</v>
      </c>
      <c r="AL188">
        <f t="shared" si="49"/>
        <v>2.0813033457760203E-2</v>
      </c>
      <c r="AM188">
        <f t="shared" si="50"/>
        <v>2.364266312070102E-2</v>
      </c>
      <c r="AP188" s="4">
        <v>44824</v>
      </c>
      <c r="AQ188">
        <v>8.6388701000000001</v>
      </c>
      <c r="AR188">
        <v>8.6906355015972423</v>
      </c>
      <c r="AS188">
        <v>8.7835578109748411</v>
      </c>
      <c r="AT188">
        <v>8.9224770044365691</v>
      </c>
      <c r="AU188">
        <v>9.0458452292787204</v>
      </c>
      <c r="AV188">
        <v>9.2052838047290226</v>
      </c>
      <c r="AW188">
        <v>9.8953971268737551</v>
      </c>
      <c r="AX188">
        <v>10.669399945131833</v>
      </c>
      <c r="AY188">
        <v>11.617304069909865</v>
      </c>
      <c r="AZ188">
        <v>12.658162836966458</v>
      </c>
    </row>
    <row r="189" spans="16:52" x14ac:dyDescent="0.25">
      <c r="P189" s="4">
        <f t="shared" si="39"/>
        <v>44823</v>
      </c>
      <c r="AC189" s="4">
        <f t="shared" si="40"/>
        <v>44823</v>
      </c>
      <c r="AD189">
        <f t="shared" si="41"/>
        <v>5.6546823497942878E-4</v>
      </c>
      <c r="AE189">
        <f t="shared" si="42"/>
        <v>-7.0014505842640477E-5</v>
      </c>
      <c r="AF189">
        <f t="shared" si="43"/>
        <v>-9.7660008033107165E-4</v>
      </c>
      <c r="AG189">
        <f t="shared" si="44"/>
        <v>-3.8978146625334078E-3</v>
      </c>
      <c r="AH189">
        <f t="shared" si="45"/>
        <v>-9.4571652454961356E-3</v>
      </c>
      <c r="AI189">
        <f t="shared" si="46"/>
        <v>-6.358799282131435E-5</v>
      </c>
      <c r="AJ189">
        <f t="shared" si="47"/>
        <v>4.2380469255964377E-3</v>
      </c>
      <c r="AK189">
        <f t="shared" si="48"/>
        <v>5.1211962143885171E-3</v>
      </c>
      <c r="AL189">
        <f t="shared" si="49"/>
        <v>6.9247989541389018E-3</v>
      </c>
      <c r="AM189">
        <f t="shared" si="50"/>
        <v>8.4802180786471282E-3</v>
      </c>
      <c r="AP189" s="4">
        <v>44823</v>
      </c>
      <c r="AQ189">
        <v>8.5662977999999992</v>
      </c>
      <c r="AR189">
        <v>8.6171713839994961</v>
      </c>
      <c r="AS189">
        <v>8.7115330272980191</v>
      </c>
      <c r="AT189">
        <v>8.8508896778128872</v>
      </c>
      <c r="AU189">
        <v>8.9822953171591582</v>
      </c>
      <c r="AV189">
        <v>9.1024831704933717</v>
      </c>
      <c r="AW189">
        <v>9.7677819656903004</v>
      </c>
      <c r="AX189">
        <v>10.503071600386441</v>
      </c>
      <c r="AY189">
        <v>11.378011571051442</v>
      </c>
      <c r="AZ189">
        <v>12.362400241860813</v>
      </c>
    </row>
    <row r="190" spans="16:52" x14ac:dyDescent="0.25">
      <c r="P190" s="4">
        <f t="shared" si="39"/>
        <v>44820</v>
      </c>
      <c r="AC190" s="4">
        <f t="shared" si="40"/>
        <v>44820</v>
      </c>
      <c r="AD190">
        <f t="shared" si="41"/>
        <v>-1.735650840441002E-3</v>
      </c>
      <c r="AE190">
        <f t="shared" si="42"/>
        <v>-1.5177992323267282E-3</v>
      </c>
      <c r="AF190">
        <f t="shared" si="43"/>
        <v>-2.0032238245460913E-3</v>
      </c>
      <c r="AG190">
        <f t="shared" si="44"/>
        <v>-2.329624782442267E-3</v>
      </c>
      <c r="AH190">
        <f t="shared" si="45"/>
        <v>-1.7254741701678898E-3</v>
      </c>
      <c r="AI190">
        <f t="shared" si="46"/>
        <v>-2.5279846031597288E-3</v>
      </c>
      <c r="AJ190">
        <f t="shared" si="47"/>
        <v>2.8593316078345293E-3</v>
      </c>
      <c r="AK190">
        <f t="shared" si="48"/>
        <v>4.6298799391329987E-3</v>
      </c>
      <c r="AL190">
        <f t="shared" si="49"/>
        <v>6.8666444732712866E-3</v>
      </c>
      <c r="AM190">
        <f t="shared" si="50"/>
        <v>4.4092470225412673E-3</v>
      </c>
      <c r="AP190" s="4">
        <v>44820</v>
      </c>
      <c r="AQ190">
        <v>8.5614551999999993</v>
      </c>
      <c r="AR190">
        <v>8.6177747321170219</v>
      </c>
      <c r="AS190">
        <v>8.7200448668073474</v>
      </c>
      <c r="AT190">
        <v>8.8854561284206586</v>
      </c>
      <c r="AU190">
        <v>9.0676453166552058</v>
      </c>
      <c r="AV190">
        <v>9.1030619975309026</v>
      </c>
      <c r="AW190">
        <v>9.7264732433415411</v>
      </c>
      <c r="AX190">
        <v>10.449420805248241</v>
      </c>
      <c r="AY190">
        <v>11.299493303795776</v>
      </c>
      <c r="AZ190">
        <v>12.258007653399778</v>
      </c>
    </row>
    <row r="191" spans="16:52" x14ac:dyDescent="0.25">
      <c r="P191" s="4">
        <f t="shared" si="39"/>
        <v>44819</v>
      </c>
      <c r="AC191" s="4">
        <f t="shared" si="40"/>
        <v>44819</v>
      </c>
      <c r="AD191">
        <f t="shared" si="41"/>
        <v>-1.6800534996148635E-3</v>
      </c>
      <c r="AE191">
        <f t="shared" si="42"/>
        <v>-1.6500143230888937E-3</v>
      </c>
      <c r="AF191">
        <f t="shared" si="43"/>
        <v>-1.7512424031583466E-3</v>
      </c>
      <c r="AG191">
        <f t="shared" si="44"/>
        <v>-1.6553765005608769E-3</v>
      </c>
      <c r="AH191">
        <f t="shared" si="45"/>
        <v>-1.365755792033753E-3</v>
      </c>
      <c r="AI191">
        <f t="shared" si="46"/>
        <v>-1.4077473003544149E-3</v>
      </c>
      <c r="AJ191">
        <f t="shared" si="47"/>
        <v>-3.1098823364851379E-3</v>
      </c>
      <c r="AK191">
        <f t="shared" si="48"/>
        <v>-3.8563066040774329E-3</v>
      </c>
      <c r="AL191">
        <f t="shared" si="49"/>
        <v>-3.817478215708566E-3</v>
      </c>
      <c r="AM191">
        <f t="shared" si="50"/>
        <v>-2.3047558259589821E-3</v>
      </c>
      <c r="AP191" s="4">
        <v>44819</v>
      </c>
      <c r="AQ191">
        <v>8.5763277999999996</v>
      </c>
      <c r="AR191">
        <v>8.630864715460163</v>
      </c>
      <c r="AS191">
        <v>8.7375305764833779</v>
      </c>
      <c r="AT191">
        <v>8.9061800373139555</v>
      </c>
      <c r="AU191">
        <v>9.0833048105742762</v>
      </c>
      <c r="AV191">
        <v>9.1261035101258461</v>
      </c>
      <c r="AW191">
        <v>9.6987017538340936</v>
      </c>
      <c r="AX191">
        <v>10.401153064629852</v>
      </c>
      <c r="AY191">
        <v>11.222169481970536</v>
      </c>
      <c r="AZ191">
        <v>12.204078051492539</v>
      </c>
    </row>
    <row r="192" spans="16:52" x14ac:dyDescent="0.25">
      <c r="P192" s="4">
        <f t="shared" si="39"/>
        <v>44818</v>
      </c>
      <c r="AC192" s="4">
        <f t="shared" si="40"/>
        <v>44818</v>
      </c>
      <c r="AD192">
        <f t="shared" si="41"/>
        <v>-1.7277560300634498E-4</v>
      </c>
      <c r="AE192">
        <f t="shared" si="42"/>
        <v>-1.8405242311238885E-4</v>
      </c>
      <c r="AF192">
        <f t="shared" si="43"/>
        <v>-1.4278832454629967E-4</v>
      </c>
      <c r="AG192">
        <f t="shared" si="44"/>
        <v>-5.579016742527716E-5</v>
      </c>
      <c r="AH192">
        <f t="shared" si="45"/>
        <v>1.4346735649788624E-4</v>
      </c>
      <c r="AI192">
        <f t="shared" si="46"/>
        <v>-2.0898781962795997E-3</v>
      </c>
      <c r="AJ192">
        <f t="shared" si="47"/>
        <v>-4.1945901813575173E-3</v>
      </c>
      <c r="AK192">
        <f t="shared" si="48"/>
        <v>-4.6160333564200171E-3</v>
      </c>
      <c r="AL192">
        <f t="shared" si="49"/>
        <v>-4.7067838446170421E-3</v>
      </c>
      <c r="AM192">
        <f t="shared" si="50"/>
        <v>-2.5915510856456565E-3</v>
      </c>
      <c r="AP192" s="4">
        <v>44818</v>
      </c>
      <c r="AQ192">
        <v>8.5907485999999995</v>
      </c>
      <c r="AR192">
        <v>8.645117521294539</v>
      </c>
      <c r="AS192">
        <v>8.7528455167001109</v>
      </c>
      <c r="AT192">
        <v>8.9209353278686532</v>
      </c>
      <c r="AU192">
        <v>9.095718862081851</v>
      </c>
      <c r="AV192">
        <v>9.1389598047888665</v>
      </c>
      <c r="AW192">
        <v>9.7289105236182856</v>
      </c>
      <c r="AX192">
        <v>10.441340537689234</v>
      </c>
      <c r="AY192">
        <v>11.265091744776564</v>
      </c>
      <c r="AZ192">
        <v>12.232237909815746</v>
      </c>
    </row>
    <row r="193" spans="16:52" x14ac:dyDescent="0.25">
      <c r="P193" s="4">
        <f t="shared" si="39"/>
        <v>44817</v>
      </c>
      <c r="AC193" s="4">
        <f t="shared" si="40"/>
        <v>44817</v>
      </c>
      <c r="AD193">
        <f t="shared" si="41"/>
        <v>-1.3952905271833961E-2</v>
      </c>
      <c r="AE193">
        <f t="shared" si="42"/>
        <v>-1.4058800180045539E-2</v>
      </c>
      <c r="AF193">
        <f t="shared" si="43"/>
        <v>-1.4567521390789285E-2</v>
      </c>
      <c r="AG193">
        <f t="shared" si="44"/>
        <v>-1.4790628781380339E-2</v>
      </c>
      <c r="AH193">
        <f t="shared" si="45"/>
        <v>-1.5134359899777383E-2</v>
      </c>
      <c r="AI193">
        <f t="shared" si="46"/>
        <v>-1.5531752647839386E-2</v>
      </c>
      <c r="AJ193">
        <f t="shared" si="47"/>
        <v>-1.5952474525872951E-2</v>
      </c>
      <c r="AK193">
        <f t="shared" si="48"/>
        <v>-1.6791615319387519E-2</v>
      </c>
      <c r="AL193">
        <f t="shared" si="49"/>
        <v>-1.6151172904050364E-2</v>
      </c>
      <c r="AM193">
        <f t="shared" si="50"/>
        <v>-1.7035797719041155E-2</v>
      </c>
      <c r="AP193" s="4">
        <v>44817</v>
      </c>
      <c r="AQ193">
        <v>8.5922330000000002</v>
      </c>
      <c r="AR193">
        <v>8.6467088225593596</v>
      </c>
      <c r="AS193">
        <v>8.7540954100794206</v>
      </c>
      <c r="AT193">
        <v>8.9214330422278394</v>
      </c>
      <c r="AU193">
        <v>9.0944140169448389</v>
      </c>
      <c r="AV193">
        <v>9.1580790891505615</v>
      </c>
      <c r="AW193">
        <v>9.7698050240508181</v>
      </c>
      <c r="AX193">
        <v>10.489649526068154</v>
      </c>
      <c r="AY193">
        <v>11.31823907498865</v>
      </c>
      <c r="AZ193">
        <v>12.263979491450913</v>
      </c>
    </row>
    <row r="194" spans="16:52" x14ac:dyDescent="0.25">
      <c r="P194" s="4">
        <f t="shared" si="39"/>
        <v>44816</v>
      </c>
      <c r="AC194" s="4">
        <f t="shared" si="40"/>
        <v>44816</v>
      </c>
      <c r="AD194">
        <f t="shared" si="41"/>
        <v>-1.7775161876339984E-3</v>
      </c>
      <c r="AE194">
        <f t="shared" si="42"/>
        <v>-2.0496827189381331E-3</v>
      </c>
      <c r="AF194">
        <f t="shared" si="43"/>
        <v>-1.1430347213739083E-3</v>
      </c>
      <c r="AG194">
        <f t="shared" si="44"/>
        <v>-8.573649566537393E-4</v>
      </c>
      <c r="AH194">
        <f t="shared" si="45"/>
        <v>-6.3490773764223048E-4</v>
      </c>
      <c r="AI194">
        <f t="shared" si="46"/>
        <v>-2.661292989550965E-3</v>
      </c>
      <c r="AJ194">
        <f t="shared" si="47"/>
        <v>-3.4777357946172262E-3</v>
      </c>
      <c r="AK194">
        <f t="shared" si="48"/>
        <v>-3.7591358540477655E-3</v>
      </c>
      <c r="AL194">
        <f t="shared" si="49"/>
        <v>-3.8481277536956582E-3</v>
      </c>
      <c r="AM194">
        <f t="shared" si="50"/>
        <v>-3.4767559812931012E-3</v>
      </c>
      <c r="AP194" s="4">
        <v>44816</v>
      </c>
      <c r="AQ194">
        <v>8.7129598999999995</v>
      </c>
      <c r="AR194">
        <v>8.7691297030935313</v>
      </c>
      <c r="AS194">
        <v>8.8825542741391654</v>
      </c>
      <c r="AT194">
        <v>9.054367313872639</v>
      </c>
      <c r="AU194">
        <v>9.2330989585388217</v>
      </c>
      <c r="AV194">
        <v>9.301430475657618</v>
      </c>
      <c r="AW194">
        <v>9.9269073435735145</v>
      </c>
      <c r="AX194">
        <v>10.667274819990139</v>
      </c>
      <c r="AY194">
        <v>11.502526131230873</v>
      </c>
      <c r="AZ194">
        <v>12.474695930489103</v>
      </c>
    </row>
    <row r="195" spans="16:52" x14ac:dyDescent="0.25">
      <c r="P195" s="4">
        <f t="shared" si="39"/>
        <v>44813</v>
      </c>
      <c r="AC195" s="4">
        <f t="shared" si="40"/>
        <v>44813</v>
      </c>
      <c r="AD195">
        <f t="shared" si="41"/>
        <v>-3.965777575178739E-4</v>
      </c>
      <c r="AE195">
        <f t="shared" si="42"/>
        <v>-4.0048708014578068E-4</v>
      </c>
      <c r="AF195">
        <f t="shared" si="43"/>
        <v>-9.4505863578463883E-4</v>
      </c>
      <c r="AG195">
        <f t="shared" si="44"/>
        <v>-1.5997633323088527E-3</v>
      </c>
      <c r="AH195">
        <f t="shared" si="45"/>
        <v>-2.4026658510816275E-3</v>
      </c>
      <c r="AI195">
        <f t="shared" si="46"/>
        <v>-1.6440728764763736E-3</v>
      </c>
      <c r="AJ195">
        <f t="shared" si="47"/>
        <v>-1.1695354817317072E-3</v>
      </c>
      <c r="AK195">
        <f t="shared" si="48"/>
        <v>-8.0006760793240072E-4</v>
      </c>
      <c r="AL195">
        <f t="shared" si="49"/>
        <v>-1.3184860051963525E-3</v>
      </c>
      <c r="AM195">
        <f t="shared" si="50"/>
        <v>-2.4257262681204898E-3</v>
      </c>
      <c r="AP195" s="4">
        <v>44813</v>
      </c>
      <c r="AQ195">
        <v>8.7284611000000005</v>
      </c>
      <c r="AR195">
        <v>8.7871220697284453</v>
      </c>
      <c r="AS195">
        <v>8.8927131469551028</v>
      </c>
      <c r="AT195">
        <v>9.0621335398815077</v>
      </c>
      <c r="AU195">
        <v>9.2389629858711917</v>
      </c>
      <c r="AV195">
        <v>9.3262172752138941</v>
      </c>
      <c r="AW195">
        <v>9.9614906054399324</v>
      </c>
      <c r="AX195">
        <v>10.707450019938252</v>
      </c>
      <c r="AY195">
        <v>11.54687459582648</v>
      </c>
      <c r="AZ195">
        <v>12.518142887649381</v>
      </c>
    </row>
    <row r="196" spans="16:52" x14ac:dyDescent="0.25">
      <c r="P196" s="4">
        <f t="shared" ref="P196:P200" si="51">AC196</f>
        <v>44812</v>
      </c>
      <c r="AC196" s="4">
        <f t="shared" ref="AC196:AC200" si="52">AP196</f>
        <v>44812</v>
      </c>
      <c r="AD196">
        <f t="shared" ref="AD196:AD200" si="53">IF(AQ197=0, "",LN(AQ196/AQ197))</f>
        <v>2.9065404178624786E-4</v>
      </c>
      <c r="AE196">
        <f t="shared" ref="AE196:AE200" si="54">IF(AR197=0, "",LN(AR196/AR197))</f>
        <v>3.3470955087880566E-4</v>
      </c>
      <c r="AF196">
        <f t="shared" ref="AF196:AF200" si="55">IF(AS197=0, "",LN(AS196/AS197))</f>
        <v>3.0226171528222317E-4</v>
      </c>
      <c r="AG196">
        <f t="shared" ref="AG196:AG200" si="56">IF(AT197=0, "",LN(AT196/AT197))</f>
        <v>2.6418395154583597E-4</v>
      </c>
      <c r="AH196">
        <f t="shared" ref="AH196:AH200" si="57">IF(AU197=0, "",LN(AU196/AU197))</f>
        <v>1.9462996396299207E-4</v>
      </c>
      <c r="AI196">
        <f t="shared" ref="AI196:AI200" si="58">IF(AV197=0, "",LN(AV196/AV197))</f>
        <v>1.7427782812424078E-4</v>
      </c>
      <c r="AJ196">
        <f t="shared" ref="AJ196:AJ200" si="59">IF(AW197=0, "",LN(AW196/AW197))</f>
        <v>-1.1725807580005012E-3</v>
      </c>
      <c r="AK196">
        <f t="shared" ref="AK196:AK200" si="60">IF(AX197=0, "",LN(AX196/AX197))</f>
        <v>-7.8522407367293988E-4</v>
      </c>
      <c r="AL196">
        <f t="shared" ref="AL196:AL200" si="61">IF(AY197=0, "",LN(AY196/AY197))</f>
        <v>2.6143879593142757E-3</v>
      </c>
      <c r="AM196">
        <f t="shared" ref="AM196:AM200" si="62">IF(AZ197=0, "",LN(AZ196/AZ197))</f>
        <v>1.2261800223816144E-2</v>
      </c>
      <c r="AP196" s="4">
        <v>44812</v>
      </c>
      <c r="AQ196">
        <v>8.7319233000000001</v>
      </c>
      <c r="AR196">
        <v>8.7906419033659375</v>
      </c>
      <c r="AS196">
        <v>8.9011212547618364</v>
      </c>
      <c r="AT196">
        <v>9.0766424111168842</v>
      </c>
      <c r="AU196">
        <v>9.2611878154646767</v>
      </c>
      <c r="AV196">
        <v>9.34156286725546</v>
      </c>
      <c r="AW196">
        <v>9.9731477375400033</v>
      </c>
      <c r="AX196">
        <v>10.716020131740034</v>
      </c>
      <c r="AY196">
        <v>11.56210902937158</v>
      </c>
      <c r="AZ196">
        <v>12.548545334779641</v>
      </c>
    </row>
    <row r="197" spans="16:52" x14ac:dyDescent="0.25">
      <c r="P197" s="4">
        <f t="shared" si="51"/>
        <v>44811</v>
      </c>
      <c r="AC197" s="4">
        <f t="shared" si="52"/>
        <v>44811</v>
      </c>
      <c r="AD197">
        <f t="shared" si="53"/>
        <v>-3.1307442998537785E-3</v>
      </c>
      <c r="AE197">
        <f t="shared" si="54"/>
        <v>-2.7553128880910766E-3</v>
      </c>
      <c r="AF197">
        <f t="shared" si="55"/>
        <v>-2.5685477535273781E-3</v>
      </c>
      <c r="AG197">
        <f t="shared" si="56"/>
        <v>-2.6624969864655072E-3</v>
      </c>
      <c r="AH197">
        <f t="shared" si="57"/>
        <v>-2.3362469551356088E-3</v>
      </c>
      <c r="AI197">
        <f t="shared" si="58"/>
        <v>-2.4144537083242582E-3</v>
      </c>
      <c r="AJ197">
        <f t="shared" si="59"/>
        <v>-1.8269256697138528E-3</v>
      </c>
      <c r="AK197">
        <f t="shared" si="60"/>
        <v>-6.8900878034713604E-4</v>
      </c>
      <c r="AL197">
        <f t="shared" si="61"/>
        <v>-1.8328976362587943E-3</v>
      </c>
      <c r="AM197">
        <f t="shared" si="62"/>
        <v>-2.6457280807417622E-3</v>
      </c>
      <c r="AP197" s="4">
        <v>44811</v>
      </c>
      <c r="AQ197">
        <v>8.7293856999999999</v>
      </c>
      <c r="AR197">
        <v>8.7877000839175228</v>
      </c>
      <c r="AS197">
        <v>8.8984311931552362</v>
      </c>
      <c r="AT197">
        <v>9.0742448245738352</v>
      </c>
      <c r="AU197">
        <v>9.2593854862132261</v>
      </c>
      <c r="AV197">
        <v>9.3399349818239585</v>
      </c>
      <c r="AW197">
        <v>9.9848489176223367</v>
      </c>
      <c r="AX197">
        <v>10.724437913211252</v>
      </c>
      <c r="AY197">
        <v>11.531920669977413</v>
      </c>
      <c r="AZ197">
        <v>12.395617082703829</v>
      </c>
    </row>
    <row r="198" spans="16:52" x14ac:dyDescent="0.25">
      <c r="P198" s="4">
        <f t="shared" si="51"/>
        <v>44810</v>
      </c>
      <c r="AC198" s="4">
        <f t="shared" si="52"/>
        <v>44810</v>
      </c>
      <c r="AD198">
        <f t="shared" si="53"/>
        <v>1.4025863606066044E-3</v>
      </c>
      <c r="AE198">
        <f t="shared" si="54"/>
        <v>1.3468725691106909E-3</v>
      </c>
      <c r="AF198">
        <f t="shared" si="55"/>
        <v>1.2754426675414044E-3</v>
      </c>
      <c r="AG198">
        <f t="shared" si="56"/>
        <v>1.3570265806907781E-3</v>
      </c>
      <c r="AH198">
        <f t="shared" si="57"/>
        <v>1.4889664192319651E-3</v>
      </c>
      <c r="AI198">
        <f t="shared" si="58"/>
        <v>1.027622001304424E-3</v>
      </c>
      <c r="AJ198">
        <f t="shared" si="59"/>
        <v>1.8954956398050627E-3</v>
      </c>
      <c r="AK198">
        <f t="shared" si="60"/>
        <v>2.9411493371209229E-3</v>
      </c>
      <c r="AL198">
        <f t="shared" si="61"/>
        <v>4.3642237691181281E-3</v>
      </c>
      <c r="AM198">
        <f t="shared" si="62"/>
        <v>4.3243786524533772E-3</v>
      </c>
      <c r="AP198" s="4">
        <v>44810</v>
      </c>
      <c r="AQ198">
        <v>8.7567579999999996</v>
      </c>
      <c r="AR198">
        <v>8.811946334880016</v>
      </c>
      <c r="AS198">
        <v>8.9213166171764673</v>
      </c>
      <c r="AT198">
        <v>9.0984371658001155</v>
      </c>
      <c r="AU198">
        <v>9.2810429861453123</v>
      </c>
      <c r="AV198">
        <v>9.3625130683803288</v>
      </c>
      <c r="AW198">
        <v>10.003107167572599</v>
      </c>
      <c r="AX198">
        <v>10.73182969130532</v>
      </c>
      <c r="AY198">
        <v>11.553076882778274</v>
      </c>
      <c r="AZ198">
        <v>12.428455937081585</v>
      </c>
    </row>
    <row r="199" spans="16:52" x14ac:dyDescent="0.25">
      <c r="P199" s="4">
        <f t="shared" si="51"/>
        <v>44809</v>
      </c>
      <c r="AC199" s="4">
        <f t="shared" si="52"/>
        <v>44809</v>
      </c>
      <c r="AD199">
        <f t="shared" si="53"/>
        <v>-6.3887881805019123E-3</v>
      </c>
      <c r="AE199">
        <f t="shared" si="54"/>
        <v>-6.8940920911564315E-3</v>
      </c>
      <c r="AF199">
        <f t="shared" si="55"/>
        <v>-6.6909034375046885E-3</v>
      </c>
      <c r="AG199">
        <f t="shared" si="56"/>
        <v>-7.066253340018252E-3</v>
      </c>
      <c r="AH199">
        <f t="shared" si="57"/>
        <v>-7.5607218974231109E-3</v>
      </c>
      <c r="AI199">
        <f t="shared" si="58"/>
        <v>-7.643830489530521E-3</v>
      </c>
      <c r="AJ199">
        <f t="shared" si="59"/>
        <v>-7.1642510162720704E-3</v>
      </c>
      <c r="AK199">
        <f t="shared" si="60"/>
        <v>-7.0613769453626903E-3</v>
      </c>
      <c r="AL199">
        <f t="shared" si="61"/>
        <v>-7.1374933071123069E-3</v>
      </c>
      <c r="AM199">
        <f t="shared" si="62"/>
        <v>-5.6118363981184837E-3</v>
      </c>
      <c r="AP199" s="4">
        <v>44809</v>
      </c>
      <c r="AQ199">
        <v>8.7444845000000004</v>
      </c>
      <c r="AR199">
        <v>8.8000857552187792</v>
      </c>
      <c r="AS199">
        <v>8.9099452426219585</v>
      </c>
      <c r="AT199">
        <v>9.0860987184173698</v>
      </c>
      <c r="AU199">
        <v>9.2672341078327545</v>
      </c>
      <c r="AV199">
        <v>9.3528968857104307</v>
      </c>
      <c r="AW199">
        <v>9.9841642803037374</v>
      </c>
      <c r="AX199">
        <v>10.700312149141599</v>
      </c>
      <c r="AY199">
        <v>11.502766532705582</v>
      </c>
      <c r="AZ199">
        <v>12.374826627837768</v>
      </c>
    </row>
    <row r="200" spans="16:52" x14ac:dyDescent="0.25">
      <c r="P200" s="4">
        <f t="shared" si="51"/>
        <v>44806</v>
      </c>
      <c r="AC200" s="4">
        <f t="shared" si="52"/>
        <v>44806</v>
      </c>
      <c r="AD200">
        <f t="shared" si="53"/>
        <v>7.9695239321655367E-3</v>
      </c>
      <c r="AE200">
        <f t="shared" si="54"/>
        <v>8.579413402156089E-3</v>
      </c>
      <c r="AF200">
        <f t="shared" si="55"/>
        <v>7.8693902966177308E-3</v>
      </c>
      <c r="AG200">
        <f t="shared" si="56"/>
        <v>7.8273592779935664E-3</v>
      </c>
      <c r="AH200">
        <f t="shared" si="57"/>
        <v>7.781317240367157E-3</v>
      </c>
      <c r="AI200">
        <f t="shared" si="58"/>
        <v>8.1628202118738686E-3</v>
      </c>
      <c r="AJ200">
        <f t="shared" si="59"/>
        <v>9.0016607693773707E-3</v>
      </c>
      <c r="AK200">
        <f t="shared" si="60"/>
        <v>7.1281492480379507E-3</v>
      </c>
      <c r="AL200">
        <f t="shared" si="61"/>
        <v>4.8488389185944898E-3</v>
      </c>
      <c r="AM200">
        <f t="shared" si="62"/>
        <v>-1.818148349279982E-5</v>
      </c>
      <c r="AP200" s="4">
        <v>44806</v>
      </c>
      <c r="AQ200">
        <v>8.8005300000000002</v>
      </c>
      <c r="AR200">
        <v>8.8609639656993568</v>
      </c>
      <c r="AS200">
        <v>8.9697607124879131</v>
      </c>
      <c r="AT200">
        <v>9.1505307723410318</v>
      </c>
      <c r="AU200">
        <v>9.3375666349760102</v>
      </c>
      <c r="AV200">
        <v>9.4246627778193108</v>
      </c>
      <c r="AW200">
        <v>10.055950178449468</v>
      </c>
      <c r="AX200">
        <v>10.776138490772629</v>
      </c>
      <c r="AY200">
        <v>11.585161147561072</v>
      </c>
      <c r="AZ200">
        <v>12.444467353744001</v>
      </c>
    </row>
    <row r="201" spans="16:52" x14ac:dyDescent="0.25">
      <c r="AP201" s="4">
        <v>44805</v>
      </c>
      <c r="AQ201">
        <v>8.7306726999999995</v>
      </c>
      <c r="AR201">
        <v>8.7852672736157267</v>
      </c>
      <c r="AS201">
        <v>8.8994511740136293</v>
      </c>
      <c r="AT201">
        <v>9.079185865770059</v>
      </c>
      <c r="AU201">
        <v>9.2651900246125027</v>
      </c>
      <c r="AV201">
        <v>9.3480440877376711</v>
      </c>
      <c r="AW201">
        <v>9.965836122802612</v>
      </c>
      <c r="AX201">
        <v>10.699597688513412</v>
      </c>
      <c r="AY201">
        <v>11.529122538200312</v>
      </c>
      <c r="AZ201">
        <v>12.444693614678643</v>
      </c>
    </row>
    <row r="202" spans="16:52" x14ac:dyDescent="0.25">
      <c r="AP202" s="4">
        <v>44804</v>
      </c>
      <c r="AQ202">
        <v>8.6990409</v>
      </c>
      <c r="AR202">
        <v>8.7548996002813393</v>
      </c>
      <c r="AS202">
        <v>8.8687556158498921</v>
      </c>
      <c r="AT202">
        <v>9.0492561072507023</v>
      </c>
      <c r="AU202">
        <v>9.2324983846800084</v>
      </c>
      <c r="AV202">
        <v>9.3022580121627367</v>
      </c>
      <c r="AW202">
        <v>9.9398022298062756</v>
      </c>
      <c r="AX202">
        <v>10.660531206437927</v>
      </c>
      <c r="AY202">
        <v>11.477693901219931</v>
      </c>
      <c r="AZ202">
        <v>12.375135808894596</v>
      </c>
    </row>
    <row r="203" spans="16:52" x14ac:dyDescent="0.25">
      <c r="AP203" s="4">
        <v>44803</v>
      </c>
      <c r="AQ203">
        <v>8.6713017000000008</v>
      </c>
      <c r="AR203">
        <v>8.7277451578397969</v>
      </c>
      <c r="AS203">
        <v>8.8457180656881409</v>
      </c>
      <c r="AT203">
        <v>9.0273801166278886</v>
      </c>
      <c r="AU203">
        <v>9.2096933925505429</v>
      </c>
      <c r="AV203">
        <v>9.2607073108145777</v>
      </c>
      <c r="AW203">
        <v>9.9224377101098646</v>
      </c>
      <c r="AX203">
        <v>10.648684526387424</v>
      </c>
      <c r="AY203">
        <v>11.469349168774237</v>
      </c>
      <c r="AZ203">
        <v>12.379917682816998</v>
      </c>
    </row>
    <row r="204" spans="16:52" x14ac:dyDescent="0.25">
      <c r="AP204" s="4">
        <v>44802</v>
      </c>
      <c r="AQ204">
        <v>8.7325967999999996</v>
      </c>
      <c r="AR204">
        <v>8.7912213133351251</v>
      </c>
      <c r="AS204">
        <v>8.9076712875695403</v>
      </c>
      <c r="AT204">
        <v>9.0926262533516304</v>
      </c>
      <c r="AU204">
        <v>9.2762431459711223</v>
      </c>
      <c r="AV204">
        <v>9.3260749591160277</v>
      </c>
      <c r="AW204">
        <v>9.9848705191143772</v>
      </c>
      <c r="AX204">
        <v>10.711313376108189</v>
      </c>
      <c r="AY204">
        <v>11.545863707822717</v>
      </c>
      <c r="AZ204">
        <v>12.452055225276968</v>
      </c>
    </row>
    <row r="205" spans="16:52" x14ac:dyDescent="0.25">
      <c r="AP205" s="4">
        <v>44799</v>
      </c>
      <c r="AQ205">
        <v>8.7697138999999993</v>
      </c>
      <c r="AR205">
        <v>8.8331174938459345</v>
      </c>
      <c r="AS205">
        <v>8.9475700733054335</v>
      </c>
      <c r="AT205">
        <v>9.1379934711775785</v>
      </c>
      <c r="AU205">
        <v>9.3154134388681644</v>
      </c>
      <c r="AV205">
        <v>9.379644321394407</v>
      </c>
      <c r="AW205">
        <v>10.03186162829134</v>
      </c>
      <c r="AX205">
        <v>10.765734169246947</v>
      </c>
      <c r="AY205">
        <v>11.612634639168149</v>
      </c>
      <c r="AZ205">
        <v>12.542311231001552</v>
      </c>
    </row>
    <row r="206" spans="16:52" x14ac:dyDescent="0.25">
      <c r="AP206" s="4">
        <v>44798</v>
      </c>
      <c r="AQ206">
        <v>8.7573781000000004</v>
      </c>
      <c r="AR206">
        <v>8.8229422108089057</v>
      </c>
      <c r="AS206">
        <v>8.935521486910039</v>
      </c>
      <c r="AT206">
        <v>9.1291246059986673</v>
      </c>
      <c r="AU206">
        <v>9.3031015620631479</v>
      </c>
      <c r="AV206">
        <v>9.3666017519878348</v>
      </c>
      <c r="AW206">
        <v>10.037947864599909</v>
      </c>
      <c r="AX206">
        <v>10.776083869201964</v>
      </c>
      <c r="AY206">
        <v>11.629155634450306</v>
      </c>
      <c r="AZ206">
        <v>12.574635764312019</v>
      </c>
    </row>
    <row r="207" spans="16:52" x14ac:dyDescent="0.25">
      <c r="AP207" s="4">
        <v>44797</v>
      </c>
      <c r="AQ207">
        <v>8.7327288000000003</v>
      </c>
      <c r="AR207">
        <v>8.7952908543575958</v>
      </c>
      <c r="AS207">
        <v>8.9144446969285003</v>
      </c>
      <c r="AT207">
        <v>9.1126474104827082</v>
      </c>
      <c r="AU207">
        <v>9.2860990894024553</v>
      </c>
      <c r="AV207">
        <v>9.3499805886099718</v>
      </c>
      <c r="AW207">
        <v>10.020861057868236</v>
      </c>
      <c r="AX207">
        <v>10.779729614982356</v>
      </c>
      <c r="AY207">
        <v>11.646629758370668</v>
      </c>
      <c r="AZ207">
        <v>12.601002504374962</v>
      </c>
    </row>
    <row r="208" spans="16:52" x14ac:dyDescent="0.25">
      <c r="AP208" s="4">
        <v>44796</v>
      </c>
      <c r="AQ208">
        <v>8.7283028999999992</v>
      </c>
      <c r="AR208">
        <v>8.7895311901480611</v>
      </c>
      <c r="AS208">
        <v>8.9111371393881775</v>
      </c>
      <c r="AT208">
        <v>9.0781339994733354</v>
      </c>
      <c r="AU208">
        <v>9.2572531522154442</v>
      </c>
      <c r="AV208">
        <v>9.334655925032699</v>
      </c>
      <c r="AW208">
        <v>10.004921500581741</v>
      </c>
      <c r="AX208">
        <v>10.747432813492768</v>
      </c>
      <c r="AY208">
        <v>11.609746904859186</v>
      </c>
      <c r="AZ208">
        <v>12.540449189935767</v>
      </c>
    </row>
    <row r="209" spans="42:52" x14ac:dyDescent="0.25">
      <c r="AP209" s="4">
        <v>44795</v>
      </c>
      <c r="AQ209">
        <v>8.7136216999999991</v>
      </c>
      <c r="AR209">
        <v>8.7689157941086187</v>
      </c>
      <c r="AS209">
        <v>8.882902577678859</v>
      </c>
      <c r="AT209">
        <v>9.0649780050333906</v>
      </c>
      <c r="AU209">
        <v>9.2455150701656397</v>
      </c>
      <c r="AV209">
        <v>9.3110880120233048</v>
      </c>
      <c r="AW209">
        <v>9.9723265618041168</v>
      </c>
      <c r="AX209">
        <v>10.70563702300997</v>
      </c>
      <c r="AY209">
        <v>11.564193120183676</v>
      </c>
      <c r="AZ209">
        <v>12.494771189049075</v>
      </c>
    </row>
    <row r="210" spans="42:52" x14ac:dyDescent="0.25">
      <c r="AP210" s="4">
        <v>44792</v>
      </c>
      <c r="AQ210">
        <v>8.6285594000000003</v>
      </c>
      <c r="AR210">
        <v>8.684977836265821</v>
      </c>
      <c r="AS210">
        <v>8.7976685746039305</v>
      </c>
      <c r="AT210">
        <v>8.9830739058318496</v>
      </c>
      <c r="AU210">
        <v>9.1553011922782233</v>
      </c>
      <c r="AV210">
        <v>9.2278507281950883</v>
      </c>
      <c r="AW210">
        <v>9.8733151912028312</v>
      </c>
      <c r="AX210">
        <v>10.614535375945705</v>
      </c>
      <c r="AY210">
        <v>11.487896893036055</v>
      </c>
      <c r="AZ210">
        <v>12.465299833450167</v>
      </c>
    </row>
    <row r="211" spans="42:52" x14ac:dyDescent="0.25">
      <c r="AP211" s="4">
        <v>44791</v>
      </c>
      <c r="AQ211">
        <v>8.7777671999999995</v>
      </c>
      <c r="AR211">
        <v>8.8404274181463993</v>
      </c>
      <c r="AS211">
        <v>8.9536675259219898</v>
      </c>
      <c r="AT211">
        <v>9.1385898897454219</v>
      </c>
      <c r="AU211">
        <v>9.3180669543973238</v>
      </c>
      <c r="AV211">
        <v>9.3868060344484956</v>
      </c>
      <c r="AW211">
        <v>10.062973855392503</v>
      </c>
      <c r="AX211">
        <v>10.809876779020598</v>
      </c>
      <c r="AY211">
        <v>11.682784290771716</v>
      </c>
      <c r="AZ211">
        <v>12.638419877658466</v>
      </c>
    </row>
    <row r="212" spans="42:52" x14ac:dyDescent="0.25">
      <c r="AP212" s="4">
        <v>44790</v>
      </c>
      <c r="AQ212">
        <v>8.9151144000000002</v>
      </c>
      <c r="AR212">
        <v>8.9770625486315403</v>
      </c>
      <c r="AS212">
        <v>9.0966601721385913</v>
      </c>
      <c r="AT212">
        <v>9.2850754188538431</v>
      </c>
      <c r="AU212">
        <v>9.46566539446688</v>
      </c>
      <c r="AV212">
        <v>9.5376481015503103</v>
      </c>
      <c r="AW212">
        <v>10.20995835380063</v>
      </c>
      <c r="AX212">
        <v>10.964942319283503</v>
      </c>
      <c r="AY212">
        <v>11.841488420179749</v>
      </c>
      <c r="AZ212">
        <v>12.793667894246678</v>
      </c>
    </row>
    <row r="213" spans="42:52" x14ac:dyDescent="0.25">
      <c r="AP213" s="4">
        <v>44789</v>
      </c>
      <c r="AQ213">
        <v>8.9751343000000006</v>
      </c>
      <c r="AR213">
        <v>9.037989163206003</v>
      </c>
      <c r="AS213">
        <v>9.1659995414097608</v>
      </c>
      <c r="AT213">
        <v>9.3525931480537405</v>
      </c>
      <c r="AU213">
        <v>9.5365235128458146</v>
      </c>
      <c r="AV213">
        <v>9.6043771071393973</v>
      </c>
      <c r="AW213">
        <v>10.267684915020979</v>
      </c>
      <c r="AX213">
        <v>11.028135482998623</v>
      </c>
      <c r="AY213">
        <v>11.906757087042378</v>
      </c>
      <c r="AZ213">
        <v>12.852321282783576</v>
      </c>
    </row>
    <row r="214" spans="42:52" x14ac:dyDescent="0.25">
      <c r="AP214" s="4">
        <v>44788</v>
      </c>
      <c r="AQ214">
        <v>9.0378945000000002</v>
      </c>
      <c r="AR214">
        <v>9.1026164031281134</v>
      </c>
      <c r="AS214">
        <v>9.2347168531616113</v>
      </c>
      <c r="AT214">
        <v>9.4198655624397798</v>
      </c>
      <c r="AU214">
        <v>9.6034904794936917</v>
      </c>
      <c r="AV214">
        <v>9.6666017555266883</v>
      </c>
      <c r="AW214">
        <v>10.332875264345919</v>
      </c>
      <c r="AX214">
        <v>11.11574662926213</v>
      </c>
      <c r="AY214">
        <v>12.010335949874415</v>
      </c>
      <c r="AZ214">
        <v>12.991727902701903</v>
      </c>
    </row>
    <row r="215" spans="42:52" x14ac:dyDescent="0.25">
      <c r="AP215" s="4">
        <v>44785</v>
      </c>
      <c r="AQ215">
        <v>9.0018957999999998</v>
      </c>
      <c r="AR215">
        <v>9.07028137139908</v>
      </c>
      <c r="AS215">
        <v>9.1969854874846604</v>
      </c>
      <c r="AT215">
        <v>9.3819791676325721</v>
      </c>
      <c r="AU215">
        <v>9.5572452066145122</v>
      </c>
      <c r="AV215">
        <v>9.6248605931365887</v>
      </c>
      <c r="AW215">
        <v>10.270634768363852</v>
      </c>
      <c r="AX215">
        <v>11.039017779380062</v>
      </c>
      <c r="AY215">
        <v>11.912317139748748</v>
      </c>
      <c r="AZ215">
        <v>12.86791095056782</v>
      </c>
    </row>
    <row r="216" spans="42:52" x14ac:dyDescent="0.25">
      <c r="AP216" s="4">
        <v>44784</v>
      </c>
      <c r="AQ216">
        <v>9.0291853</v>
      </c>
      <c r="AR216">
        <v>9.0979502514541686</v>
      </c>
      <c r="AS216">
        <v>9.2227829185922054</v>
      </c>
      <c r="AT216">
        <v>9.4032757042146198</v>
      </c>
      <c r="AU216">
        <v>9.5814807369545605</v>
      </c>
      <c r="AV216">
        <v>9.6510986522220072</v>
      </c>
      <c r="AW216">
        <v>10.31926295744052</v>
      </c>
      <c r="AX216">
        <v>11.086339506642926</v>
      </c>
      <c r="AY216">
        <v>11.965174328378067</v>
      </c>
      <c r="AZ216">
        <v>12.931973470767527</v>
      </c>
    </row>
    <row r="217" spans="42:52" x14ac:dyDescent="0.25">
      <c r="AP217" s="4">
        <v>44783</v>
      </c>
      <c r="AQ217">
        <v>9.0872279999999996</v>
      </c>
      <c r="AR217">
        <v>9.1519369025652288</v>
      </c>
      <c r="AS217">
        <v>9.2813520029517935</v>
      </c>
      <c r="AT217">
        <v>9.4633004428993086</v>
      </c>
      <c r="AU217">
        <v>9.6418925577624019</v>
      </c>
      <c r="AV217">
        <v>9.7071693877064398</v>
      </c>
      <c r="AW217">
        <v>10.365158461739489</v>
      </c>
      <c r="AX217">
        <v>11.127079932528208</v>
      </c>
      <c r="AY217">
        <v>11.992313701111168</v>
      </c>
      <c r="AZ217">
        <v>12.923811248528283</v>
      </c>
    </row>
    <row r="218" spans="42:52" x14ac:dyDescent="0.25">
      <c r="AP218" s="4">
        <v>44782</v>
      </c>
      <c r="AQ218">
        <v>8.9244994000000002</v>
      </c>
      <c r="AR218">
        <v>8.9880848216132865</v>
      </c>
      <c r="AS218">
        <v>9.1163449664914253</v>
      </c>
      <c r="AT218">
        <v>9.2961532186596028</v>
      </c>
      <c r="AU218">
        <v>9.4740352174980593</v>
      </c>
      <c r="AV218">
        <v>9.5331858222000498</v>
      </c>
      <c r="AW218">
        <v>10.171342480119673</v>
      </c>
      <c r="AX218">
        <v>10.913957232768247</v>
      </c>
      <c r="AY218">
        <v>11.758907727300054</v>
      </c>
      <c r="AZ218">
        <v>12.646017004749261</v>
      </c>
    </row>
    <row r="219" spans="42:52" x14ac:dyDescent="0.25">
      <c r="AP219" s="4">
        <v>44781</v>
      </c>
      <c r="AQ219">
        <v>9.0265681000000004</v>
      </c>
      <c r="AR219">
        <v>9.0916796292002271</v>
      </c>
      <c r="AS219">
        <v>9.22151709489758</v>
      </c>
      <c r="AT219">
        <v>9.4036790732721904</v>
      </c>
      <c r="AU219">
        <v>9.5845291541364741</v>
      </c>
      <c r="AV219">
        <v>9.6424488373158432</v>
      </c>
      <c r="AW219">
        <v>10.299792641435326</v>
      </c>
      <c r="AX219">
        <v>11.052728704024117</v>
      </c>
      <c r="AY219">
        <v>11.915050388882696</v>
      </c>
      <c r="AZ219">
        <v>12.828250682164601</v>
      </c>
    </row>
    <row r="220" spans="42:52" x14ac:dyDescent="0.25">
      <c r="AP220" s="4">
        <v>44778</v>
      </c>
      <c r="AQ220">
        <v>9.0531407000000002</v>
      </c>
      <c r="AR220">
        <v>9.1216749979293397</v>
      </c>
      <c r="AS220">
        <v>9.2564793150518128</v>
      </c>
      <c r="AT220">
        <v>9.4350088962985552</v>
      </c>
      <c r="AU220">
        <v>9.6079369282905365</v>
      </c>
      <c r="AV220">
        <v>9.6731294987791792</v>
      </c>
      <c r="AW220">
        <v>10.31941273574896</v>
      </c>
      <c r="AX220">
        <v>11.077728322702015</v>
      </c>
      <c r="AY220">
        <v>11.976485865136121</v>
      </c>
      <c r="AZ220">
        <v>12.924587403875949</v>
      </c>
    </row>
    <row r="221" spans="42:52" x14ac:dyDescent="0.25">
      <c r="AP221" s="4">
        <v>44777</v>
      </c>
      <c r="AQ221">
        <v>8.9379118999999996</v>
      </c>
      <c r="AR221">
        <v>9.0070912816519026</v>
      </c>
      <c r="AS221">
        <v>9.1298968940897947</v>
      </c>
      <c r="AT221">
        <v>9.3064220170444827</v>
      </c>
      <c r="AU221">
        <v>9.4760557707443365</v>
      </c>
      <c r="AV221">
        <v>9.5502220129139843</v>
      </c>
      <c r="AW221">
        <v>10.181294762718711</v>
      </c>
      <c r="AX221">
        <v>10.911734239571141</v>
      </c>
      <c r="AY221">
        <v>11.772114299211085</v>
      </c>
      <c r="AZ221">
        <v>12.684176829494417</v>
      </c>
    </row>
    <row r="222" spans="42:52" x14ac:dyDescent="0.25">
      <c r="AP222" s="4">
        <v>44776</v>
      </c>
      <c r="AQ222">
        <v>8.9908549000000004</v>
      </c>
      <c r="AR222">
        <v>9.0566464887272513</v>
      </c>
      <c r="AS222">
        <v>9.182591418032608</v>
      </c>
      <c r="AT222">
        <v>9.3621746734724436</v>
      </c>
      <c r="AU222">
        <v>9.5336073948420879</v>
      </c>
      <c r="AV222">
        <v>9.5989622841936022</v>
      </c>
      <c r="AW222">
        <v>10.230941198285052</v>
      </c>
      <c r="AX222">
        <v>10.967705067145289</v>
      </c>
      <c r="AY222">
        <v>11.852635132720195</v>
      </c>
      <c r="AZ222">
        <v>12.895411355477375</v>
      </c>
    </row>
    <row r="223" spans="42:52" x14ac:dyDescent="0.25">
      <c r="AP223" s="4">
        <v>44775</v>
      </c>
      <c r="AQ223">
        <v>8.9692855999999992</v>
      </c>
      <c r="AR223">
        <v>9.0325700271821123</v>
      </c>
      <c r="AS223">
        <v>9.1545738617414276</v>
      </c>
      <c r="AT223">
        <v>9.3278367608345523</v>
      </c>
      <c r="AU223">
        <v>9.4949294931164054</v>
      </c>
      <c r="AV223">
        <v>9.5695521476638046</v>
      </c>
      <c r="AW223">
        <v>10.188601042948433</v>
      </c>
      <c r="AX223">
        <v>10.933862793296671</v>
      </c>
      <c r="AY223">
        <v>11.836452259439348</v>
      </c>
      <c r="AZ223">
        <v>12.913555365320885</v>
      </c>
    </row>
    <row r="224" spans="42:52" x14ac:dyDescent="0.25">
      <c r="AP224" s="4">
        <v>44774</v>
      </c>
      <c r="AQ224">
        <v>8.9986856999999993</v>
      </c>
      <c r="AR224">
        <v>9.0616311807266641</v>
      </c>
      <c r="AS224">
        <v>9.1791603966135149</v>
      </c>
      <c r="AT224">
        <v>9.3569062129772966</v>
      </c>
      <c r="AU224">
        <v>9.5259783904749185</v>
      </c>
      <c r="AV224">
        <v>9.5992235202335703</v>
      </c>
      <c r="AW224">
        <v>10.209309117193113</v>
      </c>
      <c r="AX224">
        <v>10.942674136966708</v>
      </c>
      <c r="AY224">
        <v>11.824007523814126</v>
      </c>
      <c r="AZ224">
        <v>12.866561362732829</v>
      </c>
    </row>
    <row r="225" spans="42:52" x14ac:dyDescent="0.25">
      <c r="AP225" s="4">
        <v>44771</v>
      </c>
      <c r="AQ225">
        <v>9.3136191000000004</v>
      </c>
      <c r="AR225">
        <v>9.3787823083237427</v>
      </c>
      <c r="AS225">
        <v>9.5029638336993969</v>
      </c>
      <c r="AT225">
        <v>9.6842615096595068</v>
      </c>
      <c r="AU225">
        <v>9.8546963923173152</v>
      </c>
      <c r="AV225">
        <v>9.9336343121975972</v>
      </c>
      <c r="AW225">
        <v>10.563000842515546</v>
      </c>
      <c r="AX225">
        <v>11.310601928515196</v>
      </c>
      <c r="AY225">
        <v>12.203477621398743</v>
      </c>
      <c r="AZ225">
        <v>13.261882621237056</v>
      </c>
    </row>
    <row r="226" spans="42:52" x14ac:dyDescent="0.25">
      <c r="AP226" s="4">
        <v>44770</v>
      </c>
      <c r="AQ226">
        <v>9.1626250000000002</v>
      </c>
      <c r="AR226">
        <v>9.2312400322080901</v>
      </c>
      <c r="AS226">
        <v>9.3505782327984175</v>
      </c>
      <c r="AT226">
        <v>9.5248842715181468</v>
      </c>
      <c r="AU226">
        <v>9.6943859698301722</v>
      </c>
      <c r="AV226">
        <v>9.7714232062686754</v>
      </c>
      <c r="AW226">
        <v>10.386060922908706</v>
      </c>
      <c r="AX226">
        <v>11.116055633722262</v>
      </c>
      <c r="AY226">
        <v>11.981838028754803</v>
      </c>
      <c r="AZ226">
        <v>13.024323524749532</v>
      </c>
    </row>
    <row r="227" spans="42:52" x14ac:dyDescent="0.25">
      <c r="AP227" s="4">
        <v>44769</v>
      </c>
      <c r="AQ227">
        <v>8.9845035000000006</v>
      </c>
      <c r="AR227">
        <v>9.0480875147274631</v>
      </c>
      <c r="AS227">
        <v>9.1691591042353391</v>
      </c>
      <c r="AT227">
        <v>9.3423034342231279</v>
      </c>
      <c r="AU227">
        <v>9.5095653352849503</v>
      </c>
      <c r="AV227">
        <v>9.5831140652647182</v>
      </c>
      <c r="AW227">
        <v>10.166129604732657</v>
      </c>
      <c r="AX227">
        <v>10.885880250886009</v>
      </c>
      <c r="AY227">
        <v>11.744044539042935</v>
      </c>
      <c r="AZ227">
        <v>12.761367968065045</v>
      </c>
    </row>
    <row r="228" spans="42:52" x14ac:dyDescent="0.25">
      <c r="AP228" s="4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</row>
    <row r="229" spans="42:52" x14ac:dyDescent="0.25">
      <c r="AP229" s="4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</row>
    <row r="230" spans="42:52" x14ac:dyDescent="0.25">
      <c r="AP230" s="4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</row>
    <row r="231" spans="42:52" x14ac:dyDescent="0.25">
      <c r="AP231" s="4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</row>
    <row r="232" spans="42:52" x14ac:dyDescent="0.25">
      <c r="AP232" s="4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</row>
    <row r="233" spans="42:52" x14ac:dyDescent="0.25">
      <c r="AP233" s="4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</row>
    <row r="234" spans="42:52" x14ac:dyDescent="0.25">
      <c r="AP234" s="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</row>
    <row r="235" spans="42:52" x14ac:dyDescent="0.25">
      <c r="AP235" s="4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</row>
    <row r="236" spans="42:52" x14ac:dyDescent="0.25">
      <c r="AP236" s="4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</row>
    <row r="237" spans="42:52" x14ac:dyDescent="0.25">
      <c r="AP237" s="4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</row>
    <row r="238" spans="42:52" x14ac:dyDescent="0.25">
      <c r="AP238" s="4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</row>
    <row r="239" spans="42:52" x14ac:dyDescent="0.25">
      <c r="AP239" s="4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</row>
    <row r="240" spans="42:52" x14ac:dyDescent="0.25">
      <c r="AP240" s="4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</row>
    <row r="241" spans="42:52" x14ac:dyDescent="0.25">
      <c r="AP241" s="4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</row>
    <row r="242" spans="42:52" x14ac:dyDescent="0.25">
      <c r="AP242" s="4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</row>
    <row r="243" spans="42:52" x14ac:dyDescent="0.25">
      <c r="AP243" s="4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</row>
    <row r="244" spans="42:52" x14ac:dyDescent="0.25">
      <c r="AP244" s="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</row>
    <row r="245" spans="42:52" x14ac:dyDescent="0.25">
      <c r="AP245" s="4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</row>
    <row r="246" spans="42:52" x14ac:dyDescent="0.25">
      <c r="AP246" s="4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</row>
    <row r="247" spans="42:52" x14ac:dyDescent="0.25">
      <c r="AP247" s="4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</row>
    <row r="248" spans="42:52" x14ac:dyDescent="0.25">
      <c r="AP248" s="4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</row>
    <row r="249" spans="42:52" x14ac:dyDescent="0.25">
      <c r="AP249" s="4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</row>
    <row r="250" spans="42:52" x14ac:dyDescent="0.25">
      <c r="AP250" s="4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</row>
    <row r="251" spans="42:52" x14ac:dyDescent="0.25">
      <c r="AP251" s="4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</row>
    <row r="252" spans="42:52" x14ac:dyDescent="0.25">
      <c r="AP252" s="4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</row>
    <row r="253" spans="42:52" x14ac:dyDescent="0.25">
      <c r="AP253" s="4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</row>
    <row r="254" spans="42:52" x14ac:dyDescent="0.25">
      <c r="AP254" s="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</row>
    <row r="255" spans="42:52" x14ac:dyDescent="0.25">
      <c r="AP255" s="4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</row>
    <row r="256" spans="42:52" x14ac:dyDescent="0.25">
      <c r="AP256" s="4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</row>
    <row r="257" spans="42:52" x14ac:dyDescent="0.25">
      <c r="AP257" s="4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</row>
    <row r="258" spans="42:52" x14ac:dyDescent="0.25">
      <c r="AP258" s="4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</row>
    <row r="259" spans="42:52" x14ac:dyDescent="0.25">
      <c r="AP259" s="4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</row>
    <row r="260" spans="42:52" x14ac:dyDescent="0.25">
      <c r="AP260" s="4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</row>
    <row r="261" spans="42:52" x14ac:dyDescent="0.25">
      <c r="AP261" s="4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</row>
    <row r="262" spans="42:52" x14ac:dyDescent="0.25">
      <c r="AP262" s="4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</row>
    <row r="263" spans="42:52" x14ac:dyDescent="0.25">
      <c r="AP263" s="4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</row>
    <row r="264" spans="42:52" x14ac:dyDescent="0.25">
      <c r="AP264" s="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</row>
    <row r="265" spans="42:52" x14ac:dyDescent="0.25">
      <c r="AP265" s="4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</row>
    <row r="266" spans="42:52" x14ac:dyDescent="0.25">
      <c r="AP266" s="4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</row>
    <row r="267" spans="42:52" x14ac:dyDescent="0.25">
      <c r="AP267" s="4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</row>
    <row r="268" spans="42:52" x14ac:dyDescent="0.25">
      <c r="AP268" s="4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</row>
    <row r="269" spans="42:52" x14ac:dyDescent="0.25">
      <c r="AP269" s="4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</row>
    <row r="270" spans="42:52" x14ac:dyDescent="0.25">
      <c r="AP270" s="4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</row>
    <row r="271" spans="42:52" x14ac:dyDescent="0.25">
      <c r="AP271" s="4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</row>
    <row r="272" spans="42:52" x14ac:dyDescent="0.25">
      <c r="AP272" s="4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</row>
    <row r="273" spans="42:52" x14ac:dyDescent="0.25">
      <c r="AP273" s="4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</row>
    <row r="274" spans="42:52" x14ac:dyDescent="0.25">
      <c r="AP274" s="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</row>
    <row r="275" spans="42:52" x14ac:dyDescent="0.25">
      <c r="AP275" s="4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</row>
    <row r="276" spans="42:52" x14ac:dyDescent="0.25">
      <c r="AP276" s="4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</row>
    <row r="277" spans="42:52" x14ac:dyDescent="0.25">
      <c r="AP277" s="4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</row>
    <row r="278" spans="42:52" x14ac:dyDescent="0.25">
      <c r="AP278" s="4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</row>
    <row r="279" spans="42:52" x14ac:dyDescent="0.25">
      <c r="AP279" s="4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</row>
    <row r="280" spans="42:52" x14ac:dyDescent="0.25">
      <c r="AP280" s="4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</row>
    <row r="281" spans="42:52" x14ac:dyDescent="0.25">
      <c r="AP281" s="4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</row>
    <row r="282" spans="42:52" x14ac:dyDescent="0.25">
      <c r="AP282" s="4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</row>
    <row r="283" spans="42:52" x14ac:dyDescent="0.25">
      <c r="AP283" s="4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</row>
    <row r="284" spans="42:52" x14ac:dyDescent="0.25">
      <c r="AP284" s="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</row>
    <row r="285" spans="42:52" x14ac:dyDescent="0.25">
      <c r="AP285" s="4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</row>
    <row r="286" spans="42:52" x14ac:dyDescent="0.25">
      <c r="AP286" s="4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</row>
    <row r="287" spans="42:52" x14ac:dyDescent="0.25">
      <c r="AP287" s="4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</row>
    <row r="288" spans="42:52" x14ac:dyDescent="0.25">
      <c r="AP288" s="4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</row>
    <row r="289" spans="42:52" x14ac:dyDescent="0.25">
      <c r="AP289" s="4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</row>
    <row r="290" spans="42:52" x14ac:dyDescent="0.25">
      <c r="AP290" s="4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</row>
    <row r="291" spans="42:52" x14ac:dyDescent="0.25">
      <c r="AP291" s="4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</row>
    <row r="292" spans="42:52" x14ac:dyDescent="0.25">
      <c r="AP292" s="4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</row>
    <row r="293" spans="42:52" x14ac:dyDescent="0.25">
      <c r="AP293" s="4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</row>
    <row r="294" spans="42:52" x14ac:dyDescent="0.25">
      <c r="AP294" s="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</row>
    <row r="295" spans="42:52" x14ac:dyDescent="0.25">
      <c r="AP295" s="4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</row>
    <row r="296" spans="42:52" x14ac:dyDescent="0.25">
      <c r="AP296" s="4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</row>
    <row r="297" spans="42:52" x14ac:dyDescent="0.25">
      <c r="AP297" s="4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</row>
    <row r="298" spans="42:52" x14ac:dyDescent="0.25">
      <c r="AP298" s="4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</row>
    <row r="299" spans="42:52" x14ac:dyDescent="0.25">
      <c r="AP299" s="4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</row>
    <row r="300" spans="42:52" x14ac:dyDescent="0.25">
      <c r="AP300" s="4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</row>
    <row r="301" spans="42:52" x14ac:dyDescent="0.25">
      <c r="AP301" s="4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</row>
    <row r="302" spans="42:52" x14ac:dyDescent="0.25">
      <c r="AP302" s="4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</row>
    <row r="303" spans="42:52" x14ac:dyDescent="0.25">
      <c r="AP303" s="4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</row>
    <row r="304" spans="42:52" x14ac:dyDescent="0.25">
      <c r="AP304" s="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</row>
    <row r="305" spans="42:52" x14ac:dyDescent="0.25">
      <c r="AP305" s="4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</row>
    <row r="306" spans="42:52" x14ac:dyDescent="0.25">
      <c r="AP306" s="4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</row>
    <row r="307" spans="42:52" x14ac:dyDescent="0.25">
      <c r="AP307" s="4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</row>
    <row r="308" spans="42:52" x14ac:dyDescent="0.25">
      <c r="AP308" s="4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</row>
    <row r="309" spans="42:52" x14ac:dyDescent="0.25">
      <c r="AP309" s="4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</row>
    <row r="310" spans="42:52" x14ac:dyDescent="0.25">
      <c r="AP310" s="4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</row>
    <row r="311" spans="42:52" x14ac:dyDescent="0.25">
      <c r="AP311" s="4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</row>
    <row r="312" spans="42:52" x14ac:dyDescent="0.25">
      <c r="AP312" s="4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</row>
    <row r="313" spans="42:52" x14ac:dyDescent="0.25">
      <c r="AP313" s="4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</row>
    <row r="314" spans="42:52" x14ac:dyDescent="0.25">
      <c r="AP314" s="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</row>
    <row r="315" spans="42:52" x14ac:dyDescent="0.25">
      <c r="AP315" s="4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</row>
    <row r="316" spans="42:52" x14ac:dyDescent="0.25">
      <c r="AP316" s="4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</row>
    <row r="317" spans="42:52" x14ac:dyDescent="0.25">
      <c r="AP317" s="4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</row>
    <row r="318" spans="42:52" x14ac:dyDescent="0.25">
      <c r="AP318" s="4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</row>
    <row r="319" spans="42:52" x14ac:dyDescent="0.25">
      <c r="AP319" s="4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</row>
    <row r="320" spans="42:52" x14ac:dyDescent="0.25">
      <c r="AP320" s="4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</row>
    <row r="321" spans="42:52" x14ac:dyDescent="0.25">
      <c r="AP321" s="4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</row>
    <row r="322" spans="42:52" x14ac:dyDescent="0.25">
      <c r="AP322" s="4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</row>
    <row r="323" spans="42:52" x14ac:dyDescent="0.25">
      <c r="AP323" s="4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</row>
    <row r="324" spans="42:52" x14ac:dyDescent="0.25">
      <c r="AP324" s="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</row>
    <row r="325" spans="42:52" x14ac:dyDescent="0.25">
      <c r="AP325" s="4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</row>
    <row r="326" spans="42:52" x14ac:dyDescent="0.25">
      <c r="AP326" s="4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</row>
    <row r="327" spans="42:52" x14ac:dyDescent="0.25">
      <c r="AP327" s="4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</row>
    <row r="328" spans="42:52" x14ac:dyDescent="0.25">
      <c r="AP328" s="4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</row>
    <row r="329" spans="42:52" x14ac:dyDescent="0.25">
      <c r="AP329" s="4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</row>
    <row r="330" spans="42:52" x14ac:dyDescent="0.25">
      <c r="AP330" s="4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</row>
    <row r="331" spans="42:52" x14ac:dyDescent="0.25">
      <c r="AP331" s="4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</row>
    <row r="332" spans="42:52" x14ac:dyDescent="0.25">
      <c r="AP332" s="4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</row>
    <row r="333" spans="42:52" x14ac:dyDescent="0.25">
      <c r="AP333" s="4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</row>
    <row r="334" spans="42:52" x14ac:dyDescent="0.25">
      <c r="AP334" s="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</row>
    <row r="335" spans="42:52" x14ac:dyDescent="0.25">
      <c r="AP335" s="4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</row>
    <row r="336" spans="42:52" x14ac:dyDescent="0.25">
      <c r="AP336" s="4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</row>
    <row r="337" spans="42:52" x14ac:dyDescent="0.25">
      <c r="AP337" s="4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</row>
    <row r="338" spans="42:52" x14ac:dyDescent="0.25">
      <c r="AP338" s="4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</row>
    <row r="339" spans="42:52" x14ac:dyDescent="0.25">
      <c r="AP339" s="4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</row>
    <row r="340" spans="42:52" x14ac:dyDescent="0.25">
      <c r="AP340" s="4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</row>
    <row r="341" spans="42:52" x14ac:dyDescent="0.25">
      <c r="AP341" s="4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</row>
    <row r="342" spans="42:52" x14ac:dyDescent="0.25">
      <c r="AP342" s="4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</row>
    <row r="343" spans="42:52" x14ac:dyDescent="0.25">
      <c r="AP343" s="4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</row>
    <row r="344" spans="42:52" x14ac:dyDescent="0.25">
      <c r="AP344" s="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</row>
    <row r="345" spans="42:52" x14ac:dyDescent="0.25">
      <c r="AP345" s="4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</row>
    <row r="346" spans="42:52" x14ac:dyDescent="0.25">
      <c r="AP346" s="4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</row>
    <row r="347" spans="42:52" x14ac:dyDescent="0.25">
      <c r="AP347" s="4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</row>
    <row r="348" spans="42:52" x14ac:dyDescent="0.25">
      <c r="AP348" s="4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</row>
    <row r="349" spans="42:52" x14ac:dyDescent="0.25">
      <c r="AP349" s="4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</row>
    <row r="350" spans="42:52" x14ac:dyDescent="0.25">
      <c r="AP350" s="4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</row>
    <row r="351" spans="42:52" x14ac:dyDescent="0.25">
      <c r="AP351" s="4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</row>
    <row r="352" spans="42:52" x14ac:dyDescent="0.25">
      <c r="AP352" s="4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</row>
    <row r="353" spans="42:52" x14ac:dyDescent="0.25">
      <c r="AP353" s="4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</row>
    <row r="354" spans="42:52" x14ac:dyDescent="0.25">
      <c r="AP354" s="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</row>
    <row r="355" spans="42:52" x14ac:dyDescent="0.25">
      <c r="AP355" s="4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</row>
    <row r="356" spans="42:52" x14ac:dyDescent="0.25">
      <c r="AP356" s="4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</row>
    <row r="357" spans="42:52" x14ac:dyDescent="0.25">
      <c r="AP357" s="4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</row>
    <row r="358" spans="42:52" x14ac:dyDescent="0.25">
      <c r="AP358" s="4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</row>
    <row r="359" spans="42:52" x14ac:dyDescent="0.25">
      <c r="AP359" s="4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</row>
    <row r="360" spans="42:52" x14ac:dyDescent="0.25">
      <c r="AP360" s="4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</row>
    <row r="361" spans="42:52" x14ac:dyDescent="0.25">
      <c r="AP361" s="4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</row>
    <row r="362" spans="42:52" x14ac:dyDescent="0.25">
      <c r="AP362" s="4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</row>
    <row r="363" spans="42:52" x14ac:dyDescent="0.25">
      <c r="AP363" s="4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</row>
    <row r="364" spans="42:52" x14ac:dyDescent="0.25">
      <c r="AP364" s="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</row>
    <row r="365" spans="42:52" x14ac:dyDescent="0.25">
      <c r="AP365" s="4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</row>
    <row r="366" spans="42:52" x14ac:dyDescent="0.25">
      <c r="AP366" s="4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</row>
    <row r="367" spans="42:52" x14ac:dyDescent="0.25">
      <c r="AP367" s="4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</row>
    <row r="368" spans="42:52" x14ac:dyDescent="0.25">
      <c r="AP368" s="4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</row>
    <row r="369" spans="42:52" x14ac:dyDescent="0.25">
      <c r="AP369" s="4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</row>
    <row r="370" spans="42:52" x14ac:dyDescent="0.25">
      <c r="AP370" s="4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</row>
    <row r="371" spans="42:52" x14ac:dyDescent="0.25">
      <c r="AP371" s="4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</row>
    <row r="372" spans="42:52" x14ac:dyDescent="0.25">
      <c r="AP372" s="4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</row>
    <row r="373" spans="42:52" x14ac:dyDescent="0.25">
      <c r="AP373" s="4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</row>
    <row r="374" spans="42:52" x14ac:dyDescent="0.25">
      <c r="AP374" s="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</row>
    <row r="375" spans="42:52" x14ac:dyDescent="0.25">
      <c r="AP375" s="4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</row>
    <row r="376" spans="42:52" x14ac:dyDescent="0.25">
      <c r="AP376" s="4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</row>
    <row r="377" spans="42:52" x14ac:dyDescent="0.25">
      <c r="AP377" s="4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</row>
    <row r="378" spans="42:52" x14ac:dyDescent="0.25">
      <c r="AP378" s="4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</row>
    <row r="379" spans="42:52" x14ac:dyDescent="0.25">
      <c r="AP379" s="4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</row>
    <row r="380" spans="42:52" x14ac:dyDescent="0.25">
      <c r="AP380" s="4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</row>
    <row r="381" spans="42:52" x14ac:dyDescent="0.25">
      <c r="AP381" s="4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</row>
    <row r="382" spans="42:52" x14ac:dyDescent="0.25">
      <c r="AP382" s="4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</row>
    <row r="383" spans="42:52" x14ac:dyDescent="0.25">
      <c r="AP383" s="4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</row>
    <row r="384" spans="42:52" x14ac:dyDescent="0.25">
      <c r="AP384" s="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</row>
    <row r="385" spans="42:52" x14ac:dyDescent="0.25">
      <c r="AP385" s="4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</row>
    <row r="386" spans="42:52" x14ac:dyDescent="0.25">
      <c r="AP386" s="4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</row>
    <row r="387" spans="42:52" x14ac:dyDescent="0.25">
      <c r="AP387" s="4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</row>
    <row r="388" spans="42:52" x14ac:dyDescent="0.25">
      <c r="AP388" s="4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</row>
    <row r="389" spans="42:52" x14ac:dyDescent="0.25">
      <c r="AP389" s="4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</row>
    <row r="390" spans="42:52" x14ac:dyDescent="0.25">
      <c r="AP390" s="4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</row>
    <row r="391" spans="42:52" x14ac:dyDescent="0.25">
      <c r="AP391" s="4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</row>
    <row r="392" spans="42:52" x14ac:dyDescent="0.25">
      <c r="AP392" s="4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</row>
    <row r="393" spans="42:52" x14ac:dyDescent="0.25">
      <c r="AP393" s="4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</row>
    <row r="394" spans="42:52" x14ac:dyDescent="0.25">
      <c r="AP394" s="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</row>
    <row r="395" spans="42:52" x14ac:dyDescent="0.25">
      <c r="AP395" s="4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</row>
    <row r="396" spans="42:52" x14ac:dyDescent="0.25">
      <c r="AP396" s="4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</row>
    <row r="397" spans="42:52" x14ac:dyDescent="0.25">
      <c r="AP397" s="4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</row>
    <row r="398" spans="42:52" x14ac:dyDescent="0.25">
      <c r="AP398" s="4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</row>
    <row r="399" spans="42:52" x14ac:dyDescent="0.25">
      <c r="AP399" s="4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</row>
    <row r="400" spans="42:52" x14ac:dyDescent="0.25">
      <c r="AP400" s="4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</row>
    <row r="401" spans="42:52" x14ac:dyDescent="0.25">
      <c r="AP401" s="4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</row>
    <row r="402" spans="42:52" x14ac:dyDescent="0.25">
      <c r="AP402" s="4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</row>
    <row r="403" spans="42:52" x14ac:dyDescent="0.25">
      <c r="AP403" s="4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</row>
    <row r="404" spans="42:52" x14ac:dyDescent="0.25">
      <c r="AP404" s="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</row>
    <row r="405" spans="42:52" x14ac:dyDescent="0.25">
      <c r="AP405" s="4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</row>
    <row r="406" spans="42:52" x14ac:dyDescent="0.25">
      <c r="AP406" s="4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</row>
    <row r="407" spans="42:52" x14ac:dyDescent="0.25">
      <c r="AP407" s="4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</row>
    <row r="408" spans="42:52" x14ac:dyDescent="0.25">
      <c r="AP408" s="4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</row>
    <row r="409" spans="42:52" x14ac:dyDescent="0.25">
      <c r="AP409" s="4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</row>
    <row r="410" spans="42:52" x14ac:dyDescent="0.25">
      <c r="AP410" s="4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</row>
    <row r="411" spans="42:52" x14ac:dyDescent="0.25">
      <c r="AP411" s="4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</row>
    <row r="412" spans="42:52" x14ac:dyDescent="0.25">
      <c r="AP412" s="4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</row>
    <row r="413" spans="42:52" x14ac:dyDescent="0.25">
      <c r="AP413" s="4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</row>
    <row r="414" spans="42:52" x14ac:dyDescent="0.25">
      <c r="AP414" s="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</row>
    <row r="415" spans="42:52" x14ac:dyDescent="0.25">
      <c r="AP415" s="4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</row>
    <row r="416" spans="42:52" x14ac:dyDescent="0.25">
      <c r="AP416" s="4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</row>
    <row r="417" spans="42:52" x14ac:dyDescent="0.25">
      <c r="AP417" s="4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</row>
    <row r="418" spans="42:52" x14ac:dyDescent="0.25">
      <c r="AP418" s="4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</row>
    <row r="419" spans="42:52" x14ac:dyDescent="0.25">
      <c r="AP419" s="4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</row>
    <row r="420" spans="42:52" x14ac:dyDescent="0.25">
      <c r="AP420" s="4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</row>
    <row r="421" spans="42:52" x14ac:dyDescent="0.25">
      <c r="AP421" s="4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</row>
    <row r="422" spans="42:52" x14ac:dyDescent="0.25">
      <c r="AP422" s="4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</row>
    <row r="423" spans="42:52" x14ac:dyDescent="0.25">
      <c r="AP423" s="4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</row>
    <row r="424" spans="42:52" x14ac:dyDescent="0.25">
      <c r="AP424" s="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</row>
    <row r="425" spans="42:52" x14ac:dyDescent="0.25">
      <c r="AP425" s="4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</row>
    <row r="426" spans="42:52" x14ac:dyDescent="0.25">
      <c r="AP426" s="4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</row>
    <row r="427" spans="42:52" x14ac:dyDescent="0.25">
      <c r="AP427" s="4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</row>
    <row r="428" spans="42:52" x14ac:dyDescent="0.25">
      <c r="AP428" s="4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</row>
    <row r="429" spans="42:52" x14ac:dyDescent="0.25">
      <c r="AP429" s="4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</row>
    <row r="430" spans="42:52" x14ac:dyDescent="0.25">
      <c r="AP430" s="4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</row>
    <row r="431" spans="42:52" x14ac:dyDescent="0.25">
      <c r="AP431" s="4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</row>
    <row r="432" spans="42:52" x14ac:dyDescent="0.25">
      <c r="AP432" s="4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</row>
    <row r="433" spans="42:52" x14ac:dyDescent="0.25">
      <c r="AP433" s="4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</row>
    <row r="434" spans="42:52" x14ac:dyDescent="0.25">
      <c r="AP434" s="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</row>
    <row r="435" spans="42:52" x14ac:dyDescent="0.25">
      <c r="AP435" s="4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</row>
    <row r="436" spans="42:52" x14ac:dyDescent="0.25">
      <c r="AP436" s="4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</row>
    <row r="437" spans="42:52" x14ac:dyDescent="0.25">
      <c r="AP437" s="4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</row>
    <row r="438" spans="42:52" x14ac:dyDescent="0.25">
      <c r="AP438" s="4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</row>
    <row r="439" spans="42:52" x14ac:dyDescent="0.25">
      <c r="AP439" s="4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</row>
    <row r="440" spans="42:52" x14ac:dyDescent="0.25">
      <c r="AP440" s="4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</row>
    <row r="441" spans="42:52" x14ac:dyDescent="0.25">
      <c r="AP441" s="4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</row>
    <row r="442" spans="42:52" x14ac:dyDescent="0.25">
      <c r="AP442" s="4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</row>
    <row r="443" spans="42:52" x14ac:dyDescent="0.25">
      <c r="AP443" s="4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</row>
    <row r="444" spans="42:52" x14ac:dyDescent="0.25">
      <c r="AP444" s="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</row>
    <row r="445" spans="42:52" x14ac:dyDescent="0.25">
      <c r="AP445" s="4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</row>
    <row r="446" spans="42:52" x14ac:dyDescent="0.25">
      <c r="AP446" s="4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</row>
    <row r="447" spans="42:52" x14ac:dyDescent="0.25">
      <c r="AP447" s="4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</row>
    <row r="448" spans="42:52" x14ac:dyDescent="0.25">
      <c r="AP448" s="4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</row>
    <row r="449" spans="42:52" x14ac:dyDescent="0.25">
      <c r="AP449" s="4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</row>
    <row r="450" spans="42:52" x14ac:dyDescent="0.25">
      <c r="AP450" s="4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</row>
    <row r="451" spans="42:52" x14ac:dyDescent="0.25">
      <c r="AP451" s="4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</row>
    <row r="452" spans="42:52" x14ac:dyDescent="0.25">
      <c r="AP452" s="4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</row>
    <row r="453" spans="42:52" x14ac:dyDescent="0.25">
      <c r="AP453" s="4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</row>
    <row r="454" spans="42:52" x14ac:dyDescent="0.25">
      <c r="AP454" s="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</row>
    <row r="455" spans="42:52" x14ac:dyDescent="0.25">
      <c r="AP455" s="4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</row>
    <row r="456" spans="42:52" x14ac:dyDescent="0.25">
      <c r="AP456" s="4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</row>
    <row r="457" spans="42:52" x14ac:dyDescent="0.25">
      <c r="AP457" s="4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</row>
    <row r="458" spans="42:52" x14ac:dyDescent="0.25">
      <c r="AP458" s="4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</row>
    <row r="459" spans="42:52" x14ac:dyDescent="0.25">
      <c r="AP459" s="4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</row>
    <row r="460" spans="42:52" x14ac:dyDescent="0.25">
      <c r="AP460" s="4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</row>
    <row r="461" spans="42:52" x14ac:dyDescent="0.25">
      <c r="AP461" s="4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</row>
    <row r="462" spans="42:52" x14ac:dyDescent="0.25">
      <c r="AP462" s="4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</row>
    <row r="463" spans="42:52" x14ac:dyDescent="0.25">
      <c r="AP463" s="4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</row>
    <row r="464" spans="42:52" x14ac:dyDescent="0.25">
      <c r="AP464" s="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</row>
    <row r="465" spans="42:52" x14ac:dyDescent="0.25">
      <c r="AP465" s="4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</row>
    <row r="466" spans="42:52" x14ac:dyDescent="0.25">
      <c r="AP466" s="4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</row>
    <row r="467" spans="42:52" x14ac:dyDescent="0.25">
      <c r="AP467" s="4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</row>
    <row r="468" spans="42:52" x14ac:dyDescent="0.25">
      <c r="AP468" s="4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</row>
    <row r="469" spans="42:52" x14ac:dyDescent="0.25">
      <c r="AP469" s="4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</row>
    <row r="470" spans="42:52" x14ac:dyDescent="0.25">
      <c r="AP470" s="4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</row>
    <row r="471" spans="42:52" x14ac:dyDescent="0.25">
      <c r="AP471" s="4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</row>
    <row r="472" spans="42:52" x14ac:dyDescent="0.25">
      <c r="AP472" s="4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</row>
    <row r="473" spans="42:52" x14ac:dyDescent="0.25">
      <c r="AP473" s="4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</row>
    <row r="474" spans="42:52" x14ac:dyDescent="0.25">
      <c r="AP474" s="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</row>
    <row r="475" spans="42:52" x14ac:dyDescent="0.25">
      <c r="AP475" s="4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</row>
    <row r="476" spans="42:52" x14ac:dyDescent="0.25">
      <c r="AP476" s="4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</row>
    <row r="477" spans="42:52" x14ac:dyDescent="0.25">
      <c r="AP477" s="4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</row>
    <row r="478" spans="42:52" x14ac:dyDescent="0.25">
      <c r="AP478" s="4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</row>
    <row r="479" spans="42:52" x14ac:dyDescent="0.25">
      <c r="AP479" s="4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</row>
    <row r="480" spans="42:52" x14ac:dyDescent="0.25">
      <c r="AP480" s="4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</row>
    <row r="481" spans="42:52" x14ac:dyDescent="0.25">
      <c r="AP481" s="4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</row>
    <row r="482" spans="42:52" x14ac:dyDescent="0.25">
      <c r="AP482" s="4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</row>
    <row r="483" spans="42:52" x14ac:dyDescent="0.25">
      <c r="AP483" s="4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</row>
    <row r="484" spans="42:52" x14ac:dyDescent="0.25">
      <c r="AP484" s="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</row>
    <row r="485" spans="42:52" x14ac:dyDescent="0.25">
      <c r="AP485" s="4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</row>
    <row r="486" spans="42:52" x14ac:dyDescent="0.25">
      <c r="AP486" s="4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</row>
    <row r="487" spans="42:52" x14ac:dyDescent="0.25">
      <c r="AP487" s="4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</row>
    <row r="488" spans="42:52" x14ac:dyDescent="0.25">
      <c r="AP488" s="4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</row>
    <row r="489" spans="42:52" x14ac:dyDescent="0.25">
      <c r="AP489" s="4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</row>
    <row r="490" spans="42:52" x14ac:dyDescent="0.25">
      <c r="AP490" s="4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</row>
    <row r="491" spans="42:52" x14ac:dyDescent="0.25">
      <c r="AP491" s="4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</row>
    <row r="492" spans="42:52" x14ac:dyDescent="0.25">
      <c r="AP492" s="4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</row>
    <row r="493" spans="42:52" x14ac:dyDescent="0.25">
      <c r="AP493" s="4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</row>
    <row r="494" spans="42:52" x14ac:dyDescent="0.25">
      <c r="AP494" s="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</row>
    <row r="495" spans="42:52" x14ac:dyDescent="0.25">
      <c r="AP495" s="4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</row>
    <row r="496" spans="42:52" x14ac:dyDescent="0.25">
      <c r="AP496" s="4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</row>
    <row r="497" spans="42:52" x14ac:dyDescent="0.25">
      <c r="AP497" s="4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</row>
    <row r="498" spans="42:52" x14ac:dyDescent="0.25">
      <c r="AP498" s="4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</row>
    <row r="499" spans="42:52" x14ac:dyDescent="0.25">
      <c r="AP499" s="4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</row>
    <row r="500" spans="42:52" x14ac:dyDescent="0.25">
      <c r="AP500" s="4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</row>
    <row r="501" spans="42:52" x14ac:dyDescent="0.25">
      <c r="AP501" s="4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</row>
    <row r="502" spans="42:52" x14ac:dyDescent="0.25">
      <c r="AP502" s="4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</row>
    <row r="503" spans="42:52" x14ac:dyDescent="0.25">
      <c r="AP503" s="4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</row>
    <row r="504" spans="42:52" x14ac:dyDescent="0.25">
      <c r="AP504" s="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</row>
    <row r="505" spans="42:52" x14ac:dyDescent="0.25">
      <c r="AP505" s="4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</row>
    <row r="506" spans="42:52" x14ac:dyDescent="0.25">
      <c r="AP506" s="4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</row>
    <row r="507" spans="42:52" x14ac:dyDescent="0.25">
      <c r="AP507" s="4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</row>
    <row r="508" spans="42:52" x14ac:dyDescent="0.25">
      <c r="AP508" s="4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</row>
    <row r="509" spans="42:52" x14ac:dyDescent="0.25">
      <c r="AP509" s="4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</row>
    <row r="510" spans="42:52" x14ac:dyDescent="0.25">
      <c r="AP510" s="4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</row>
    <row r="511" spans="42:52" x14ac:dyDescent="0.25">
      <c r="AP511" s="4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</row>
    <row r="512" spans="42:52" x14ac:dyDescent="0.25">
      <c r="AP512" s="4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</row>
    <row r="513" spans="42:52" x14ac:dyDescent="0.25">
      <c r="AP513" s="4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</row>
    <row r="514" spans="42:52" x14ac:dyDescent="0.25">
      <c r="AP514" s="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</row>
    <row r="515" spans="42:52" x14ac:dyDescent="0.25">
      <c r="AP515" s="4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B1:D12"/>
  <sheetViews>
    <sheetView workbookViewId="0">
      <selection activeCell="D22" sqref="D22"/>
    </sheetView>
  </sheetViews>
  <sheetFormatPr defaultRowHeight="15.75" x14ac:dyDescent="0.25"/>
  <cols>
    <col min="2" max="2" width="9.875" bestFit="1" customWidth="1"/>
    <col min="3" max="3" width="10.75" bestFit="1" customWidth="1"/>
    <col min="4" max="4" width="14" bestFit="1" customWidth="1"/>
  </cols>
  <sheetData>
    <row r="1" spans="2:4" x14ac:dyDescent="0.25">
      <c r="B1">
        <f t="array" ref="B1:B12">'FX Fwds'!A:A</f>
        <v>0</v>
      </c>
    </row>
    <row r="2" spans="2:4" x14ac:dyDescent="0.25">
      <c r="B2" t="str">
        <v>CNHRUB</v>
      </c>
      <c r="C2" t="s">
        <v>180</v>
      </c>
      <c r="D2" t="s">
        <v>181</v>
      </c>
    </row>
    <row r="3" spans="2:4" x14ac:dyDescent="0.25">
      <c r="B3">
        <v>45107</v>
      </c>
    </row>
    <row r="4" spans="2:4" x14ac:dyDescent="0.25">
      <c r="B4">
        <v>45104</v>
      </c>
    </row>
    <row r="5" spans="2:4" x14ac:dyDescent="0.25">
      <c r="B5">
        <v>45103</v>
      </c>
    </row>
    <row r="6" spans="2:4" x14ac:dyDescent="0.25">
      <c r="B6">
        <v>45100</v>
      </c>
    </row>
    <row r="7" spans="2:4" x14ac:dyDescent="0.25">
      <c r="B7">
        <v>45099</v>
      </c>
    </row>
    <row r="8" spans="2:4" x14ac:dyDescent="0.25">
      <c r="B8">
        <v>45098</v>
      </c>
    </row>
    <row r="9" spans="2:4" x14ac:dyDescent="0.25">
      <c r="B9">
        <v>45097</v>
      </c>
    </row>
    <row r="10" spans="2:4" x14ac:dyDescent="0.25">
      <c r="B10">
        <v>45093</v>
      </c>
    </row>
    <row r="11" spans="2:4" x14ac:dyDescent="0.25">
      <c r="B11">
        <v>45092</v>
      </c>
    </row>
    <row r="12" spans="2:4" x14ac:dyDescent="0.25">
      <c r="B12">
        <v>45091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C3:Z38"/>
  <sheetViews>
    <sheetView topLeftCell="A13" workbookViewId="0">
      <selection activeCell="D30" sqref="D30"/>
    </sheetView>
  </sheetViews>
  <sheetFormatPr defaultRowHeight="15.75" x14ac:dyDescent="0.25"/>
  <sheetData>
    <row r="3" spans="3:26" x14ac:dyDescent="0.25">
      <c r="C3" t="s">
        <v>184</v>
      </c>
      <c r="D3">
        <v>66</v>
      </c>
    </row>
    <row r="4" spans="3:26" x14ac:dyDescent="0.25">
      <c r="F4" t="s">
        <v>161</v>
      </c>
      <c r="G4" t="s">
        <v>172</v>
      </c>
      <c r="H4" t="s">
        <v>162</v>
      </c>
      <c r="I4" t="s">
        <v>163</v>
      </c>
      <c r="J4" t="s">
        <v>164</v>
      </c>
      <c r="K4" t="s">
        <v>165</v>
      </c>
      <c r="L4" t="s">
        <v>166</v>
      </c>
      <c r="M4" t="s">
        <v>167</v>
      </c>
      <c r="N4" t="s">
        <v>168</v>
      </c>
      <c r="O4" t="s">
        <v>169</v>
      </c>
      <c r="P4" t="s">
        <v>173</v>
      </c>
      <c r="Q4" t="s">
        <v>174</v>
      </c>
      <c r="R4" t="s">
        <v>175</v>
      </c>
      <c r="S4" t="s">
        <v>176</v>
      </c>
      <c r="T4" t="s">
        <v>177</v>
      </c>
    </row>
    <row r="5" spans="3:26" x14ac:dyDescent="0.25">
      <c r="E5" t="s">
        <v>161</v>
      </c>
      <c r="F5">
        <f ca="1">CORREL( OFFSET( 'IR Vols'!$BH$3, , MATCH($E5, 'IR Vols'!$BH$2:$BV$2, 0)-1, $D$3), OFFSET( 'IR Vols'!$BH$3, , MATCH(F$4, 'IR Vols'!$BH$2:$BV$2, 0)-1, $D$3) )</f>
        <v>1</v>
      </c>
      <c r="G5">
        <f ca="1">CORREL( OFFSET( 'IR Vols'!$BH$3, , MATCH($E5, 'IR Vols'!$BH$2:$BV$2, 0)-1, $D$3), OFFSET( 'IR Vols'!$BH$3, , MATCH(G$4, 'IR Vols'!$BH$2:$BV$2, 0)-1, $D$3) )</f>
        <v>0.48073518135439108</v>
      </c>
      <c r="H5">
        <f ca="1">CORREL( OFFSET( 'IR Vols'!$BH$3, , MATCH($E5, 'IR Vols'!$BH$2:$BV$2, 0)-1, $D$3), OFFSET( 'IR Vols'!$BH$3, , MATCH(H$4, 'IR Vols'!$BH$2:$BV$2, 0)-1, $D$3) )</f>
        <v>0.23198274712908884</v>
      </c>
      <c r="I5">
        <f ca="1">CORREL( OFFSET( 'IR Vols'!$BH$3, , MATCH($E5, 'IR Vols'!$BH$2:$BV$2, 0)-1, $D$3), OFFSET( 'IR Vols'!$BH$3, , MATCH(I$4, 'IR Vols'!$BH$2:$BV$2, 0)-1, $D$3) )</f>
        <v>0.40283991960663212</v>
      </c>
      <c r="J5">
        <f ca="1">CORREL( OFFSET( 'IR Vols'!$BH$3, , MATCH($E5, 'IR Vols'!$BH$2:$BV$2, 0)-1, $D$3), OFFSET( 'IR Vols'!$BH$3, , MATCH(J$4, 'IR Vols'!$BH$2:$BV$2, 0)-1, $D$3) )</f>
        <v>0.46789668954914621</v>
      </c>
      <c r="K5">
        <f ca="1">CORREL( OFFSET( 'IR Vols'!$BH$3, , MATCH($E5, 'IR Vols'!$BH$2:$BV$2, 0)-1, $D$3), OFFSET( 'IR Vols'!$BH$3, , MATCH(K$4, 'IR Vols'!$BH$2:$BV$2, 0)-1, $D$3) )</f>
        <v>0.5327487409387045</v>
      </c>
      <c r="L5">
        <f ca="1">CORREL( OFFSET( 'IR Vols'!$BH$3, , MATCH($E5, 'IR Vols'!$BH$2:$BV$2, 0)-1, $D$3), OFFSET( 'IR Vols'!$BH$3, , MATCH(L$4, 'IR Vols'!$BH$2:$BV$2, 0)-1, $D$3) )</f>
        <v>0.41330161112305908</v>
      </c>
      <c r="M5">
        <f ca="1">CORREL( OFFSET( 'IR Vols'!$BH$3, , MATCH($E5, 'IR Vols'!$BH$2:$BV$2, 0)-1, $D$3), OFFSET( 'IR Vols'!$BH$3, , MATCH(M$4, 'IR Vols'!$BH$2:$BV$2, 0)-1, $D$3) )</f>
        <v>0.6884348994482965</v>
      </c>
      <c r="N5">
        <f ca="1">CORREL( OFFSET( 'IR Vols'!$BH$3, , MATCH($E5, 'IR Vols'!$BH$2:$BV$2, 0)-1, $D$3), OFFSET( 'IR Vols'!$BH$3, , MATCH(N$4, 'IR Vols'!$BH$2:$BV$2, 0)-1, $D$3) )</f>
        <v>0.41381383956533485</v>
      </c>
      <c r="O5">
        <f ca="1">CORREL( OFFSET( 'IR Vols'!$BH$3, , MATCH($E5, 'IR Vols'!$BH$2:$BV$2, 0)-1, $D$3), OFFSET( 'IR Vols'!$BH$3, , MATCH(O$4, 'IR Vols'!$BH$2:$BV$2, 0)-1, $D$3) )</f>
        <v>0.24454572377390579</v>
      </c>
      <c r="P5">
        <f ca="1">CORREL( OFFSET( 'IR Vols'!$BH$3, , MATCH($E5, 'IR Vols'!$BH$2:$BV$2, 0)-1, $D$3), OFFSET( 'IR Vols'!$BH$3, , MATCH(P$4, 'IR Vols'!$BH$2:$BV$2, 0)-1, $D$3) )</f>
        <v>-0.20297395425266129</v>
      </c>
      <c r="Q5">
        <f ca="1">CORREL( OFFSET( 'IR Vols'!$BH$3, , MATCH($E5, 'IR Vols'!$BH$2:$BV$2, 0)-1, $D$3), OFFSET( 'IR Vols'!$BH$3, , MATCH(Q$4, 'IR Vols'!$BH$2:$BV$2, 0)-1, $D$3) )</f>
        <v>-0.61467753594392782</v>
      </c>
      <c r="R5">
        <f ca="1">CORREL( OFFSET( 'IR Vols'!$BH$3, , MATCH($E5, 'IR Vols'!$BH$2:$BV$2, 0)-1, $D$3), OFFSET( 'IR Vols'!$BH$3, , MATCH(R$4, 'IR Vols'!$BH$2:$BV$2, 0)-1, $D$3) )</f>
        <v>-0.73674102515569961</v>
      </c>
      <c r="S5">
        <f ca="1">CORREL( OFFSET( 'IR Vols'!$BH$3, , MATCH($E5, 'IR Vols'!$BH$2:$BV$2, 0)-1, $D$3), OFFSET( 'IR Vols'!$BH$3, , MATCH(S$4, 'IR Vols'!$BH$2:$BV$2, 0)-1, $D$3) )</f>
        <v>-0.69566128640424851</v>
      </c>
      <c r="T5">
        <f ca="1">CORREL( OFFSET( 'IR Vols'!$BH$3, , MATCH($E5, 'IR Vols'!$BH$2:$BV$2, 0)-1, $D$3), OFFSET( 'IR Vols'!$BH$3, , MATCH(T$4, 'IR Vols'!$BH$2:$BV$2, 0)-1, $D$3) )</f>
        <v>3.05267939298552E-2</v>
      </c>
      <c r="W5" t="s">
        <v>187</v>
      </c>
      <c r="X5" t="s">
        <v>188</v>
      </c>
      <c r="Y5" t="s">
        <v>185</v>
      </c>
      <c r="Z5" t="s">
        <v>186</v>
      </c>
    </row>
    <row r="6" spans="3:26" x14ac:dyDescent="0.25">
      <c r="E6" t="s">
        <v>172</v>
      </c>
      <c r="F6">
        <f ca="1">CORREL( OFFSET( 'IR Vols'!$BH$3, , MATCH($E6, 'IR Vols'!$BH$2:$BV$2, 0)-1, $D$3), OFFSET( 'IR Vols'!$BH$3, , MATCH(F$4, 'IR Vols'!$BH$2:$BV$2, 0)-1, $D$3) )</f>
        <v>0.48073518135439108</v>
      </c>
      <c r="G6">
        <f ca="1">CORREL( OFFSET( 'IR Vols'!$BH$3, , MATCH($E6, 'IR Vols'!$BH$2:$BV$2, 0)-1, $D$3), OFFSET( 'IR Vols'!$BH$3, , MATCH(G$4, 'IR Vols'!$BH$2:$BV$2, 0)-1, $D$3) )</f>
        <v>1</v>
      </c>
      <c r="H6">
        <f ca="1">CORREL( OFFSET( 'IR Vols'!$BH$3, , MATCH($E6, 'IR Vols'!$BH$2:$BV$2, 0)-1, $D$3), OFFSET( 'IR Vols'!$BH$3, , MATCH(H$4, 'IR Vols'!$BH$2:$BV$2, 0)-1, $D$3) )</f>
        <v>0.88190459518498487</v>
      </c>
      <c r="I6">
        <f ca="1">CORREL( OFFSET( 'IR Vols'!$BH$3, , MATCH($E6, 'IR Vols'!$BH$2:$BV$2, 0)-1, $D$3), OFFSET( 'IR Vols'!$BH$3, , MATCH(I$4, 'IR Vols'!$BH$2:$BV$2, 0)-1, $D$3) )</f>
        <v>0.78126846616169576</v>
      </c>
      <c r="J6">
        <f ca="1">CORREL( OFFSET( 'IR Vols'!$BH$3, , MATCH($E6, 'IR Vols'!$BH$2:$BV$2, 0)-1, $D$3), OFFSET( 'IR Vols'!$BH$3, , MATCH(J$4, 'IR Vols'!$BH$2:$BV$2, 0)-1, $D$3) )</f>
        <v>0.61230017050890384</v>
      </c>
      <c r="K6">
        <f ca="1">CORREL( OFFSET( 'IR Vols'!$BH$3, , MATCH($E6, 'IR Vols'!$BH$2:$BV$2, 0)-1, $D$3), OFFSET( 'IR Vols'!$BH$3, , MATCH(K$4, 'IR Vols'!$BH$2:$BV$2, 0)-1, $D$3) )</f>
        <v>0.72969820371542071</v>
      </c>
      <c r="L6">
        <f ca="1">CORREL( OFFSET( 'IR Vols'!$BH$3, , MATCH($E6, 'IR Vols'!$BH$2:$BV$2, 0)-1, $D$3), OFFSET( 'IR Vols'!$BH$3, , MATCH(L$4, 'IR Vols'!$BH$2:$BV$2, 0)-1, $D$3) )</f>
        <v>0.65324933395069718</v>
      </c>
      <c r="M6">
        <f ca="1">CORREL( OFFSET( 'IR Vols'!$BH$3, , MATCH($E6, 'IR Vols'!$BH$2:$BV$2, 0)-1, $D$3), OFFSET( 'IR Vols'!$BH$3, , MATCH(M$4, 'IR Vols'!$BH$2:$BV$2, 0)-1, $D$3) )</f>
        <v>0.28855775959132485</v>
      </c>
      <c r="N6">
        <f ca="1">CORREL( OFFSET( 'IR Vols'!$BH$3, , MATCH($E6, 'IR Vols'!$BH$2:$BV$2, 0)-1, $D$3), OFFSET( 'IR Vols'!$BH$3, , MATCH(N$4, 'IR Vols'!$BH$2:$BV$2, 0)-1, $D$3) )</f>
        <v>-0.22426246476613665</v>
      </c>
      <c r="O6">
        <f ca="1">CORREL( OFFSET( 'IR Vols'!$BH$3, , MATCH($E6, 'IR Vols'!$BH$2:$BV$2, 0)-1, $D$3), OFFSET( 'IR Vols'!$BH$3, , MATCH(O$4, 'IR Vols'!$BH$2:$BV$2, 0)-1, $D$3) )</f>
        <v>-0.46009322870430841</v>
      </c>
      <c r="P6">
        <f ca="1">CORREL( OFFSET( 'IR Vols'!$BH$3, , MATCH($E6, 'IR Vols'!$BH$2:$BV$2, 0)-1, $D$3), OFFSET( 'IR Vols'!$BH$3, , MATCH(P$4, 'IR Vols'!$BH$2:$BV$2, 0)-1, $D$3) )</f>
        <v>-0.84409176339782643</v>
      </c>
      <c r="Q6">
        <f ca="1">CORREL( OFFSET( 'IR Vols'!$BH$3, , MATCH($E6, 'IR Vols'!$BH$2:$BV$2, 0)-1, $D$3), OFFSET( 'IR Vols'!$BH$3, , MATCH(Q$4, 'IR Vols'!$BH$2:$BV$2, 0)-1, $D$3) )</f>
        <v>-0.79419328279669943</v>
      </c>
      <c r="R6">
        <f ca="1">CORREL( OFFSET( 'IR Vols'!$BH$3, , MATCH($E6, 'IR Vols'!$BH$2:$BV$2, 0)-1, $D$3), OFFSET( 'IR Vols'!$BH$3, , MATCH(R$4, 'IR Vols'!$BH$2:$BV$2, 0)-1, $D$3) )</f>
        <v>-0.61645460721872303</v>
      </c>
      <c r="S6">
        <f ca="1">CORREL( OFFSET( 'IR Vols'!$BH$3, , MATCH($E6, 'IR Vols'!$BH$2:$BV$2, 0)-1, $D$3), OFFSET( 'IR Vols'!$BH$3, , MATCH(S$4, 'IR Vols'!$BH$2:$BV$2, 0)-1, $D$3) )</f>
        <v>-0.85097692989802876</v>
      </c>
      <c r="T6">
        <f ca="1">CORREL( OFFSET( 'IR Vols'!$BH$3, , MATCH($E6, 'IR Vols'!$BH$2:$BV$2, 0)-1, $D$3), OFFSET( 'IR Vols'!$BH$3, , MATCH(T$4, 'IR Vols'!$BH$2:$BV$2, 0)-1, $D$3) )</f>
        <v>0.57012656577254528</v>
      </c>
      <c r="W6">
        <v>24</v>
      </c>
      <c r="X6">
        <v>12</v>
      </c>
      <c r="Y6">
        <v>0.05</v>
      </c>
      <c r="Z6">
        <v>1.2</v>
      </c>
    </row>
    <row r="7" spans="3:26" x14ac:dyDescent="0.25">
      <c r="E7" t="s">
        <v>162</v>
      </c>
      <c r="F7">
        <f ca="1">CORREL( OFFSET( 'IR Vols'!$BH$3, , MATCH($E7, 'IR Vols'!$BH$2:$BV$2, 0)-1, $D$3), OFFSET( 'IR Vols'!$BH$3, , MATCH(F$4, 'IR Vols'!$BH$2:$BV$2, 0)-1, $D$3) )</f>
        <v>0.23198274712908884</v>
      </c>
      <c r="G7">
        <f ca="1">CORREL( OFFSET( 'IR Vols'!$BH$3, , MATCH($E7, 'IR Vols'!$BH$2:$BV$2, 0)-1, $D$3), OFFSET( 'IR Vols'!$BH$3, , MATCH(G$4, 'IR Vols'!$BH$2:$BV$2, 0)-1, $D$3) )</f>
        <v>0.88190459518498487</v>
      </c>
      <c r="H7">
        <f ca="1">CORREL( OFFSET( 'IR Vols'!$BH$3, , MATCH($E7, 'IR Vols'!$BH$2:$BV$2, 0)-1, $D$3), OFFSET( 'IR Vols'!$BH$3, , MATCH(H$4, 'IR Vols'!$BH$2:$BV$2, 0)-1, $D$3) )</f>
        <v>1</v>
      </c>
      <c r="I7">
        <f ca="1">CORREL( OFFSET( 'IR Vols'!$BH$3, , MATCH($E7, 'IR Vols'!$BH$2:$BV$2, 0)-1, $D$3), OFFSET( 'IR Vols'!$BH$3, , MATCH(I$4, 'IR Vols'!$BH$2:$BV$2, 0)-1, $D$3) )</f>
        <v>0.67662147632984759</v>
      </c>
      <c r="J7">
        <f ca="1">CORREL( OFFSET( 'IR Vols'!$BH$3, , MATCH($E7, 'IR Vols'!$BH$2:$BV$2, 0)-1, $D$3), OFFSET( 'IR Vols'!$BH$3, , MATCH(J$4, 'IR Vols'!$BH$2:$BV$2, 0)-1, $D$3) )</f>
        <v>0.43639677788657888</v>
      </c>
      <c r="K7">
        <f ca="1">CORREL( OFFSET( 'IR Vols'!$BH$3, , MATCH($E7, 'IR Vols'!$BH$2:$BV$2, 0)-1, $D$3), OFFSET( 'IR Vols'!$BH$3, , MATCH(K$4, 'IR Vols'!$BH$2:$BV$2, 0)-1, $D$3) )</f>
        <v>0.4402114964322778</v>
      </c>
      <c r="L7">
        <f ca="1">CORREL( OFFSET( 'IR Vols'!$BH$3, , MATCH($E7, 'IR Vols'!$BH$2:$BV$2, 0)-1, $D$3), OFFSET( 'IR Vols'!$BH$3, , MATCH(L$4, 'IR Vols'!$BH$2:$BV$2, 0)-1, $D$3) )</f>
        <v>0.39643333477611942</v>
      </c>
      <c r="M7">
        <f ca="1">CORREL( OFFSET( 'IR Vols'!$BH$3, , MATCH($E7, 'IR Vols'!$BH$2:$BV$2, 0)-1, $D$3), OFFSET( 'IR Vols'!$BH$3, , MATCH(M$4, 'IR Vols'!$BH$2:$BV$2, 0)-1, $D$3) )</f>
        <v>4.0899662172416709E-2</v>
      </c>
      <c r="N7">
        <f ca="1">CORREL( OFFSET( 'IR Vols'!$BH$3, , MATCH($E7, 'IR Vols'!$BH$2:$BV$2, 0)-1, $D$3), OFFSET( 'IR Vols'!$BH$3, , MATCH(N$4, 'IR Vols'!$BH$2:$BV$2, 0)-1, $D$3) )</f>
        <v>-0.31553568278538768</v>
      </c>
      <c r="O7">
        <f ca="1">CORREL( OFFSET( 'IR Vols'!$BH$3, , MATCH($E7, 'IR Vols'!$BH$2:$BV$2, 0)-1, $D$3), OFFSET( 'IR Vols'!$BH$3, , MATCH(O$4, 'IR Vols'!$BH$2:$BV$2, 0)-1, $D$3) )</f>
        <v>-0.50370422046315766</v>
      </c>
      <c r="P7">
        <f ca="1">CORREL( OFFSET( 'IR Vols'!$BH$3, , MATCH($E7, 'IR Vols'!$BH$2:$BV$2, 0)-1, $D$3), OFFSET( 'IR Vols'!$BH$3, , MATCH(P$4, 'IR Vols'!$BH$2:$BV$2, 0)-1, $D$3) )</f>
        <v>-0.79204580080366382</v>
      </c>
      <c r="Q7">
        <f ca="1">CORREL( OFFSET( 'IR Vols'!$BH$3, , MATCH($E7, 'IR Vols'!$BH$2:$BV$2, 0)-1, $D$3), OFFSET( 'IR Vols'!$BH$3, , MATCH(Q$4, 'IR Vols'!$BH$2:$BV$2, 0)-1, $D$3) )</f>
        <v>-0.64853551515554786</v>
      </c>
      <c r="R7">
        <f ca="1">CORREL( OFFSET( 'IR Vols'!$BH$3, , MATCH($E7, 'IR Vols'!$BH$2:$BV$2, 0)-1, $D$3), OFFSET( 'IR Vols'!$BH$3, , MATCH(R$4, 'IR Vols'!$BH$2:$BV$2, 0)-1, $D$3) )</f>
        <v>-0.35974692754871185</v>
      </c>
      <c r="S7">
        <f ca="1">CORREL( OFFSET( 'IR Vols'!$BH$3, , MATCH($E7, 'IR Vols'!$BH$2:$BV$2, 0)-1, $D$3), OFFSET( 'IR Vols'!$BH$3, , MATCH(S$4, 'IR Vols'!$BH$2:$BV$2, 0)-1, $D$3) )</f>
        <v>-0.62115271978965925</v>
      </c>
      <c r="T7">
        <f ca="1">CORREL( OFFSET( 'IR Vols'!$BH$3, , MATCH($E7, 'IR Vols'!$BH$2:$BV$2, 0)-1, $D$3), OFFSET( 'IR Vols'!$BH$3, , MATCH(T$4, 'IR Vols'!$BH$2:$BV$2, 0)-1, $D$3) )</f>
        <v>0.64748573590897851</v>
      </c>
    </row>
    <row r="8" spans="3:26" x14ac:dyDescent="0.25">
      <c r="E8" t="s">
        <v>163</v>
      </c>
      <c r="F8">
        <f ca="1">CORREL( OFFSET( 'IR Vols'!$BH$3, , MATCH($E8, 'IR Vols'!$BH$2:$BV$2, 0)-1, $D$3), OFFSET( 'IR Vols'!$BH$3, , MATCH(F$4, 'IR Vols'!$BH$2:$BV$2, 0)-1, $D$3) )</f>
        <v>0.40283991960663212</v>
      </c>
      <c r="G8">
        <f ca="1">CORREL( OFFSET( 'IR Vols'!$BH$3, , MATCH($E8, 'IR Vols'!$BH$2:$BV$2, 0)-1, $D$3), OFFSET( 'IR Vols'!$BH$3, , MATCH(G$4, 'IR Vols'!$BH$2:$BV$2, 0)-1, $D$3) )</f>
        <v>0.78126846616169576</v>
      </c>
      <c r="H8">
        <f ca="1">CORREL( OFFSET( 'IR Vols'!$BH$3, , MATCH($E8, 'IR Vols'!$BH$2:$BV$2, 0)-1, $D$3), OFFSET( 'IR Vols'!$BH$3, , MATCH(H$4, 'IR Vols'!$BH$2:$BV$2, 0)-1, $D$3) )</f>
        <v>0.67662147632984759</v>
      </c>
      <c r="I8">
        <f ca="1">CORREL( OFFSET( 'IR Vols'!$BH$3, , MATCH($E8, 'IR Vols'!$BH$2:$BV$2, 0)-1, $D$3), OFFSET( 'IR Vols'!$BH$3, , MATCH(I$4, 'IR Vols'!$BH$2:$BV$2, 0)-1, $D$3) )</f>
        <v>1</v>
      </c>
      <c r="J8">
        <f ca="1">CORREL( OFFSET( 'IR Vols'!$BH$3, , MATCH($E8, 'IR Vols'!$BH$2:$BV$2, 0)-1, $D$3), OFFSET( 'IR Vols'!$BH$3, , MATCH(J$4, 'IR Vols'!$BH$2:$BV$2, 0)-1, $D$3) )</f>
        <v>0.72765220265896191</v>
      </c>
      <c r="K8">
        <f ca="1">CORREL( OFFSET( 'IR Vols'!$BH$3, , MATCH($E8, 'IR Vols'!$BH$2:$BV$2, 0)-1, $D$3), OFFSET( 'IR Vols'!$BH$3, , MATCH(K$4, 'IR Vols'!$BH$2:$BV$2, 0)-1, $D$3) )</f>
        <v>0.77099805148959188</v>
      </c>
      <c r="L8">
        <f ca="1">CORREL( OFFSET( 'IR Vols'!$BH$3, , MATCH($E8, 'IR Vols'!$BH$2:$BV$2, 0)-1, $D$3), OFFSET( 'IR Vols'!$BH$3, , MATCH(L$4, 'IR Vols'!$BH$2:$BV$2, 0)-1, $D$3) )</f>
        <v>0.75698692580974725</v>
      </c>
      <c r="M8">
        <f ca="1">CORREL( OFFSET( 'IR Vols'!$BH$3, , MATCH($E8, 'IR Vols'!$BH$2:$BV$2, 0)-1, $D$3), OFFSET( 'IR Vols'!$BH$3, , MATCH(M$4, 'IR Vols'!$BH$2:$BV$2, 0)-1, $D$3) )</f>
        <v>0.16009696080365857</v>
      </c>
      <c r="N8">
        <f ca="1">CORREL( OFFSET( 'IR Vols'!$BH$3, , MATCH($E8, 'IR Vols'!$BH$2:$BV$2, 0)-1, $D$3), OFFSET( 'IR Vols'!$BH$3, , MATCH(N$4, 'IR Vols'!$BH$2:$BV$2, 0)-1, $D$3) )</f>
        <v>-0.32703700156281751</v>
      </c>
      <c r="O8">
        <f ca="1">CORREL( OFFSET( 'IR Vols'!$BH$3, , MATCH($E8, 'IR Vols'!$BH$2:$BV$2, 0)-1, $D$3), OFFSET( 'IR Vols'!$BH$3, , MATCH(O$4, 'IR Vols'!$BH$2:$BV$2, 0)-1, $D$3) )</f>
        <v>-0.45294611509688759</v>
      </c>
      <c r="P8">
        <f ca="1">CORREL( OFFSET( 'IR Vols'!$BH$3, , MATCH($E8, 'IR Vols'!$BH$2:$BV$2, 0)-1, $D$3), OFFSET( 'IR Vols'!$BH$3, , MATCH(P$4, 'IR Vols'!$BH$2:$BV$2, 0)-1, $D$3) )</f>
        <v>-0.58569323945594365</v>
      </c>
      <c r="Q8">
        <f ca="1">CORREL( OFFSET( 'IR Vols'!$BH$3, , MATCH($E8, 'IR Vols'!$BH$2:$BV$2, 0)-1, $D$3), OFFSET( 'IR Vols'!$BH$3, , MATCH(Q$4, 'IR Vols'!$BH$2:$BV$2, 0)-1, $D$3) )</f>
        <v>-0.42512734278026398</v>
      </c>
      <c r="R8">
        <f ca="1">CORREL( OFFSET( 'IR Vols'!$BH$3, , MATCH($E8, 'IR Vols'!$BH$2:$BV$2, 0)-1, $D$3), OFFSET( 'IR Vols'!$BH$3, , MATCH(R$4, 'IR Vols'!$BH$2:$BV$2, 0)-1, $D$3) )</f>
        <v>-0.34671384008088568</v>
      </c>
      <c r="S8">
        <f ca="1">CORREL( OFFSET( 'IR Vols'!$BH$3, , MATCH($E8, 'IR Vols'!$BH$2:$BV$2, 0)-1, $D$3), OFFSET( 'IR Vols'!$BH$3, , MATCH(S$4, 'IR Vols'!$BH$2:$BV$2, 0)-1, $D$3) )</f>
        <v>-0.63619033188195473</v>
      </c>
      <c r="T8">
        <f ca="1">CORREL( OFFSET( 'IR Vols'!$BH$3, , MATCH($E8, 'IR Vols'!$BH$2:$BV$2, 0)-1, $D$3), OFFSET( 'IR Vols'!$BH$3, , MATCH(T$4, 'IR Vols'!$BH$2:$BV$2, 0)-1, $D$3) )</f>
        <v>0.553010115049547</v>
      </c>
    </row>
    <row r="9" spans="3:26" x14ac:dyDescent="0.25">
      <c r="E9" t="s">
        <v>164</v>
      </c>
      <c r="F9">
        <f ca="1">CORREL( OFFSET( 'IR Vols'!$BH$3, , MATCH($E9, 'IR Vols'!$BH$2:$BV$2, 0)-1, $D$3), OFFSET( 'IR Vols'!$BH$3, , MATCH(F$4, 'IR Vols'!$BH$2:$BV$2, 0)-1, $D$3) )</f>
        <v>0.46789668954914621</v>
      </c>
      <c r="G9">
        <f ca="1">CORREL( OFFSET( 'IR Vols'!$BH$3, , MATCH($E9, 'IR Vols'!$BH$2:$BV$2, 0)-1, $D$3), OFFSET( 'IR Vols'!$BH$3, , MATCH(G$4, 'IR Vols'!$BH$2:$BV$2, 0)-1, $D$3) )</f>
        <v>0.61230017050890384</v>
      </c>
      <c r="H9">
        <f ca="1">CORREL( OFFSET( 'IR Vols'!$BH$3, , MATCH($E9, 'IR Vols'!$BH$2:$BV$2, 0)-1, $D$3), OFFSET( 'IR Vols'!$BH$3, , MATCH(H$4, 'IR Vols'!$BH$2:$BV$2, 0)-1, $D$3) )</f>
        <v>0.43639677788657888</v>
      </c>
      <c r="I9">
        <f ca="1">CORREL( OFFSET( 'IR Vols'!$BH$3, , MATCH($E9, 'IR Vols'!$BH$2:$BV$2, 0)-1, $D$3), OFFSET( 'IR Vols'!$BH$3, , MATCH(I$4, 'IR Vols'!$BH$2:$BV$2, 0)-1, $D$3) )</f>
        <v>0.72765220265896191</v>
      </c>
      <c r="J9">
        <f ca="1">CORREL( OFFSET( 'IR Vols'!$BH$3, , MATCH($E9, 'IR Vols'!$BH$2:$BV$2, 0)-1, $D$3), OFFSET( 'IR Vols'!$BH$3, , MATCH(J$4, 'IR Vols'!$BH$2:$BV$2, 0)-1, $D$3) )</f>
        <v>0.99999999999999978</v>
      </c>
      <c r="K9">
        <f ca="1">CORREL( OFFSET( 'IR Vols'!$BH$3, , MATCH($E9, 'IR Vols'!$BH$2:$BV$2, 0)-1, $D$3), OFFSET( 'IR Vols'!$BH$3, , MATCH(K$4, 'IR Vols'!$BH$2:$BV$2, 0)-1, $D$3) )</f>
        <v>0.77719269508257693</v>
      </c>
      <c r="L9">
        <f ca="1">CORREL( OFFSET( 'IR Vols'!$BH$3, , MATCH($E9, 'IR Vols'!$BH$2:$BV$2, 0)-1, $D$3), OFFSET( 'IR Vols'!$BH$3, , MATCH(L$4, 'IR Vols'!$BH$2:$BV$2, 0)-1, $D$3) )</f>
        <v>0.78159913555042082</v>
      </c>
      <c r="M9">
        <f ca="1">CORREL( OFFSET( 'IR Vols'!$BH$3, , MATCH($E9, 'IR Vols'!$BH$2:$BV$2, 0)-1, $D$3), OFFSET( 'IR Vols'!$BH$3, , MATCH(M$4, 'IR Vols'!$BH$2:$BV$2, 0)-1, $D$3) )</f>
        <v>0.4691386342219459</v>
      </c>
      <c r="N9">
        <f ca="1">CORREL( OFFSET( 'IR Vols'!$BH$3, , MATCH($E9, 'IR Vols'!$BH$2:$BV$2, 0)-1, $D$3), OFFSET( 'IR Vols'!$BH$3, , MATCH(N$4, 'IR Vols'!$BH$2:$BV$2, 0)-1, $D$3) )</f>
        <v>-0.16085557853229604</v>
      </c>
      <c r="O9">
        <f ca="1">CORREL( OFFSET( 'IR Vols'!$BH$3, , MATCH($E9, 'IR Vols'!$BH$2:$BV$2, 0)-1, $D$3), OFFSET( 'IR Vols'!$BH$3, , MATCH(O$4, 'IR Vols'!$BH$2:$BV$2, 0)-1, $D$3) )</f>
        <v>-0.21194681083529598</v>
      </c>
      <c r="P9">
        <f ca="1">CORREL( OFFSET( 'IR Vols'!$BH$3, , MATCH($E9, 'IR Vols'!$BH$2:$BV$2, 0)-1, $D$3), OFFSET( 'IR Vols'!$BH$3, , MATCH(P$4, 'IR Vols'!$BH$2:$BV$2, 0)-1, $D$3) )</f>
        <v>-0.45040593953963726</v>
      </c>
      <c r="Q9">
        <f ca="1">CORREL( OFFSET( 'IR Vols'!$BH$3, , MATCH($E9, 'IR Vols'!$BH$2:$BV$2, 0)-1, $D$3), OFFSET( 'IR Vols'!$BH$3, , MATCH(Q$4, 'IR Vols'!$BH$2:$BV$2, 0)-1, $D$3) )</f>
        <v>-0.38547334015582396</v>
      </c>
      <c r="R9">
        <f ca="1">CORREL( OFFSET( 'IR Vols'!$BH$3, , MATCH($E9, 'IR Vols'!$BH$2:$BV$2, 0)-1, $D$3), OFFSET( 'IR Vols'!$BH$3, , MATCH(R$4, 'IR Vols'!$BH$2:$BV$2, 0)-1, $D$3) )</f>
        <v>-0.32146748086415311</v>
      </c>
      <c r="S9">
        <f ca="1">CORREL( OFFSET( 'IR Vols'!$BH$3, , MATCH($E9, 'IR Vols'!$BH$2:$BV$2, 0)-1, $D$3), OFFSET( 'IR Vols'!$BH$3, , MATCH(S$4, 'IR Vols'!$BH$2:$BV$2, 0)-1, $D$3) )</f>
        <v>-0.59933375578474013</v>
      </c>
      <c r="T9">
        <f ca="1">CORREL( OFFSET( 'IR Vols'!$BH$3, , MATCH($E9, 'IR Vols'!$BH$2:$BV$2, 0)-1, $D$3), OFFSET( 'IR Vols'!$BH$3, , MATCH(T$4, 'IR Vols'!$BH$2:$BV$2, 0)-1, $D$3) )</f>
        <v>0.55365886804728748</v>
      </c>
      <c r="Y9">
        <f>EXP(-$Y$6* ABS( (W6/12)^Z6- (X6/12)^Z6))</f>
        <v>0.93718944423413442</v>
      </c>
    </row>
    <row r="10" spans="3:26" x14ac:dyDescent="0.25">
      <c r="E10" t="s">
        <v>165</v>
      </c>
      <c r="F10">
        <f ca="1">CORREL( OFFSET( 'IR Vols'!$BH$3, , MATCH($E10, 'IR Vols'!$BH$2:$BV$2, 0)-1, $D$3), OFFSET( 'IR Vols'!$BH$3, , MATCH(F$4, 'IR Vols'!$BH$2:$BV$2, 0)-1, $D$3) )</f>
        <v>0.5327487409387045</v>
      </c>
      <c r="G10">
        <f ca="1">CORREL( OFFSET( 'IR Vols'!$BH$3, , MATCH($E10, 'IR Vols'!$BH$2:$BV$2, 0)-1, $D$3), OFFSET( 'IR Vols'!$BH$3, , MATCH(G$4, 'IR Vols'!$BH$2:$BV$2, 0)-1, $D$3) )</f>
        <v>0.72969820371542071</v>
      </c>
      <c r="H10">
        <f ca="1">CORREL( OFFSET( 'IR Vols'!$BH$3, , MATCH($E10, 'IR Vols'!$BH$2:$BV$2, 0)-1, $D$3), OFFSET( 'IR Vols'!$BH$3, , MATCH(H$4, 'IR Vols'!$BH$2:$BV$2, 0)-1, $D$3) )</f>
        <v>0.4402114964322778</v>
      </c>
      <c r="I10">
        <f ca="1">CORREL( OFFSET( 'IR Vols'!$BH$3, , MATCH($E10, 'IR Vols'!$BH$2:$BV$2, 0)-1, $D$3), OFFSET( 'IR Vols'!$BH$3, , MATCH(I$4, 'IR Vols'!$BH$2:$BV$2, 0)-1, $D$3) )</f>
        <v>0.77099805148959188</v>
      </c>
      <c r="J10">
        <f ca="1">CORREL( OFFSET( 'IR Vols'!$BH$3, , MATCH($E10, 'IR Vols'!$BH$2:$BV$2, 0)-1, $D$3), OFFSET( 'IR Vols'!$BH$3, , MATCH(J$4, 'IR Vols'!$BH$2:$BV$2, 0)-1, $D$3) )</f>
        <v>0.77719269508257693</v>
      </c>
      <c r="K10">
        <f ca="1">CORREL( OFFSET( 'IR Vols'!$BH$3, , MATCH($E10, 'IR Vols'!$BH$2:$BV$2, 0)-1, $D$3), OFFSET( 'IR Vols'!$BH$3, , MATCH(K$4, 'IR Vols'!$BH$2:$BV$2, 0)-1, $D$3) )</f>
        <v>1</v>
      </c>
      <c r="L10">
        <f ca="1">CORREL( OFFSET( 'IR Vols'!$BH$3, , MATCH($E10, 'IR Vols'!$BH$2:$BV$2, 0)-1, $D$3), OFFSET( 'IR Vols'!$BH$3, , MATCH(L$4, 'IR Vols'!$BH$2:$BV$2, 0)-1, $D$3) )</f>
        <v>0.83696969897953444</v>
      </c>
      <c r="M10">
        <f ca="1">CORREL( OFFSET( 'IR Vols'!$BH$3, , MATCH($E10, 'IR Vols'!$BH$2:$BV$2, 0)-1, $D$3), OFFSET( 'IR Vols'!$BH$3, , MATCH(M$4, 'IR Vols'!$BH$2:$BV$2, 0)-1, $D$3) )</f>
        <v>0.49856734466464547</v>
      </c>
      <c r="N10">
        <f ca="1">CORREL( OFFSET( 'IR Vols'!$BH$3, , MATCH($E10, 'IR Vols'!$BH$2:$BV$2, 0)-1, $D$3), OFFSET( 'IR Vols'!$BH$3, , MATCH(N$4, 'IR Vols'!$BH$2:$BV$2, 0)-1, $D$3) )</f>
        <v>-0.11098908800650546</v>
      </c>
      <c r="O10">
        <f ca="1">CORREL( OFFSET( 'IR Vols'!$BH$3, , MATCH($E10, 'IR Vols'!$BH$2:$BV$2, 0)-1, $D$3), OFFSET( 'IR Vols'!$BH$3, , MATCH(O$4, 'IR Vols'!$BH$2:$BV$2, 0)-1, $D$3) )</f>
        <v>-0.22502258317546395</v>
      </c>
      <c r="P10">
        <f ca="1">CORREL( OFFSET( 'IR Vols'!$BH$3, , MATCH($E10, 'IR Vols'!$BH$2:$BV$2, 0)-1, $D$3), OFFSET( 'IR Vols'!$BH$3, , MATCH(P$4, 'IR Vols'!$BH$2:$BV$2, 0)-1, $D$3) )</f>
        <v>-0.51337496908622571</v>
      </c>
      <c r="Q10">
        <f ca="1">CORREL( OFFSET( 'IR Vols'!$BH$3, , MATCH($E10, 'IR Vols'!$BH$2:$BV$2, 0)-1, $D$3), OFFSET( 'IR Vols'!$BH$3, , MATCH(Q$4, 'IR Vols'!$BH$2:$BV$2, 0)-1, $D$3) )</f>
        <v>-0.52695366579899683</v>
      </c>
      <c r="R10">
        <f ca="1">CORREL( OFFSET( 'IR Vols'!$BH$3, , MATCH($E10, 'IR Vols'!$BH$2:$BV$2, 0)-1, $D$3), OFFSET( 'IR Vols'!$BH$3, , MATCH(R$4, 'IR Vols'!$BH$2:$BV$2, 0)-1, $D$3) )</f>
        <v>-0.55236667462760081</v>
      </c>
      <c r="S10">
        <f ca="1">CORREL( OFFSET( 'IR Vols'!$BH$3, , MATCH($E10, 'IR Vols'!$BH$2:$BV$2, 0)-1, $D$3), OFFSET( 'IR Vols'!$BH$3, , MATCH(S$4, 'IR Vols'!$BH$2:$BV$2, 0)-1, $D$3) )</f>
        <v>-0.75199885004209299</v>
      </c>
      <c r="T10">
        <f ca="1">CORREL( OFFSET( 'IR Vols'!$BH$3, , MATCH($E10, 'IR Vols'!$BH$2:$BV$2, 0)-1, $D$3), OFFSET( 'IR Vols'!$BH$3, , MATCH(T$4, 'IR Vols'!$BH$2:$BV$2, 0)-1, $D$3) )</f>
        <v>0.35874421968687675</v>
      </c>
    </row>
    <row r="11" spans="3:26" x14ac:dyDescent="0.25">
      <c r="E11" t="s">
        <v>166</v>
      </c>
      <c r="F11">
        <f ca="1">CORREL( OFFSET( 'IR Vols'!$BH$3, , MATCH($E11, 'IR Vols'!$BH$2:$BV$2, 0)-1, $D$3), OFFSET( 'IR Vols'!$BH$3, , MATCH(F$4, 'IR Vols'!$BH$2:$BV$2, 0)-1, $D$3) )</f>
        <v>0.41330161112305908</v>
      </c>
      <c r="G11">
        <f ca="1">CORREL( OFFSET( 'IR Vols'!$BH$3, , MATCH($E11, 'IR Vols'!$BH$2:$BV$2, 0)-1, $D$3), OFFSET( 'IR Vols'!$BH$3, , MATCH(G$4, 'IR Vols'!$BH$2:$BV$2, 0)-1, $D$3) )</f>
        <v>0.65324933395069718</v>
      </c>
      <c r="H11">
        <f ca="1">CORREL( OFFSET( 'IR Vols'!$BH$3, , MATCH($E11, 'IR Vols'!$BH$2:$BV$2, 0)-1, $D$3), OFFSET( 'IR Vols'!$BH$3, , MATCH(H$4, 'IR Vols'!$BH$2:$BV$2, 0)-1, $D$3) )</f>
        <v>0.39643333477611942</v>
      </c>
      <c r="I11">
        <f ca="1">CORREL( OFFSET( 'IR Vols'!$BH$3, , MATCH($E11, 'IR Vols'!$BH$2:$BV$2, 0)-1, $D$3), OFFSET( 'IR Vols'!$BH$3, , MATCH(I$4, 'IR Vols'!$BH$2:$BV$2, 0)-1, $D$3) )</f>
        <v>0.75698692580974725</v>
      </c>
      <c r="J11">
        <f ca="1">CORREL( OFFSET( 'IR Vols'!$BH$3, , MATCH($E11, 'IR Vols'!$BH$2:$BV$2, 0)-1, $D$3), OFFSET( 'IR Vols'!$BH$3, , MATCH(J$4, 'IR Vols'!$BH$2:$BV$2, 0)-1, $D$3) )</f>
        <v>0.78159913555042082</v>
      </c>
      <c r="K11">
        <f ca="1">CORREL( OFFSET( 'IR Vols'!$BH$3, , MATCH($E11, 'IR Vols'!$BH$2:$BV$2, 0)-1, $D$3), OFFSET( 'IR Vols'!$BH$3, , MATCH(K$4, 'IR Vols'!$BH$2:$BV$2, 0)-1, $D$3) )</f>
        <v>0.83696969897953444</v>
      </c>
      <c r="L11">
        <f ca="1">CORREL( OFFSET( 'IR Vols'!$BH$3, , MATCH($E11, 'IR Vols'!$BH$2:$BV$2, 0)-1, $D$3), OFFSET( 'IR Vols'!$BH$3, , MATCH(L$4, 'IR Vols'!$BH$2:$BV$2, 0)-1, $D$3) )</f>
        <v>1</v>
      </c>
      <c r="M11">
        <f ca="1">CORREL( OFFSET( 'IR Vols'!$BH$3, , MATCH($E11, 'IR Vols'!$BH$2:$BV$2, 0)-1, $D$3), OFFSET( 'IR Vols'!$BH$3, , MATCH(M$4, 'IR Vols'!$BH$2:$BV$2, 0)-1, $D$3) )</f>
        <v>0.2906235128680324</v>
      </c>
      <c r="N11">
        <f ca="1">CORREL( OFFSET( 'IR Vols'!$BH$3, , MATCH($E11, 'IR Vols'!$BH$2:$BV$2, 0)-1, $D$3), OFFSET( 'IR Vols'!$BH$3, , MATCH(N$4, 'IR Vols'!$BH$2:$BV$2, 0)-1, $D$3) )</f>
        <v>-0.35270080758436123</v>
      </c>
      <c r="O11">
        <f ca="1">CORREL( OFFSET( 'IR Vols'!$BH$3, , MATCH($E11, 'IR Vols'!$BH$2:$BV$2, 0)-1, $D$3), OFFSET( 'IR Vols'!$BH$3, , MATCH(O$4, 'IR Vols'!$BH$2:$BV$2, 0)-1, $D$3) )</f>
        <v>-0.41836512300037437</v>
      </c>
      <c r="P11">
        <f ca="1">CORREL( OFFSET( 'IR Vols'!$BH$3, , MATCH($E11, 'IR Vols'!$BH$2:$BV$2, 0)-1, $D$3), OFFSET( 'IR Vols'!$BH$3, , MATCH(P$4, 'IR Vols'!$BH$2:$BV$2, 0)-1, $D$3) )</f>
        <v>-0.47378162277343372</v>
      </c>
      <c r="Q11">
        <f ca="1">CORREL( OFFSET( 'IR Vols'!$BH$3, , MATCH($E11, 'IR Vols'!$BH$2:$BV$2, 0)-1, $D$3), OFFSET( 'IR Vols'!$BH$3, , MATCH(Q$4, 'IR Vols'!$BH$2:$BV$2, 0)-1, $D$3) )</f>
        <v>-0.34938052017017557</v>
      </c>
      <c r="R11">
        <f ca="1">CORREL( OFFSET( 'IR Vols'!$BH$3, , MATCH($E11, 'IR Vols'!$BH$2:$BV$2, 0)-1, $D$3), OFFSET( 'IR Vols'!$BH$3, , MATCH(R$4, 'IR Vols'!$BH$2:$BV$2, 0)-1, $D$3) )</f>
        <v>-0.37272626129631575</v>
      </c>
      <c r="S11">
        <f ca="1">CORREL( OFFSET( 'IR Vols'!$BH$3, , MATCH($E11, 'IR Vols'!$BH$2:$BV$2, 0)-1, $D$3), OFFSET( 'IR Vols'!$BH$3, , MATCH(S$4, 'IR Vols'!$BH$2:$BV$2, 0)-1, $D$3) )</f>
        <v>-0.65150031667693309</v>
      </c>
      <c r="T11">
        <f ca="1">CORREL( OFFSET( 'IR Vols'!$BH$3, , MATCH($E11, 'IR Vols'!$BH$2:$BV$2, 0)-1, $D$3), OFFSET( 'IR Vols'!$BH$3, , MATCH(T$4, 'IR Vols'!$BH$2:$BV$2, 0)-1, $D$3) )</f>
        <v>0.43364600296070133</v>
      </c>
    </row>
    <row r="12" spans="3:26" x14ac:dyDescent="0.25">
      <c r="E12" t="s">
        <v>167</v>
      </c>
      <c r="F12">
        <f ca="1">CORREL( OFFSET( 'IR Vols'!$BH$3, , MATCH($E12, 'IR Vols'!$BH$2:$BV$2, 0)-1, $D$3), OFFSET( 'IR Vols'!$BH$3, , MATCH(F$4, 'IR Vols'!$BH$2:$BV$2, 0)-1, $D$3) )</f>
        <v>0.6884348994482965</v>
      </c>
      <c r="G12">
        <f ca="1">CORREL( OFFSET( 'IR Vols'!$BH$3, , MATCH($E12, 'IR Vols'!$BH$2:$BV$2, 0)-1, $D$3), OFFSET( 'IR Vols'!$BH$3, , MATCH(G$4, 'IR Vols'!$BH$2:$BV$2, 0)-1, $D$3) )</f>
        <v>0.28855775959132485</v>
      </c>
      <c r="H12">
        <f ca="1">CORREL( OFFSET( 'IR Vols'!$BH$3, , MATCH($E12, 'IR Vols'!$BH$2:$BV$2, 0)-1, $D$3), OFFSET( 'IR Vols'!$BH$3, , MATCH(H$4, 'IR Vols'!$BH$2:$BV$2, 0)-1, $D$3) )</f>
        <v>4.0899662172416709E-2</v>
      </c>
      <c r="I12">
        <f ca="1">CORREL( OFFSET( 'IR Vols'!$BH$3, , MATCH($E12, 'IR Vols'!$BH$2:$BV$2, 0)-1, $D$3), OFFSET( 'IR Vols'!$BH$3, , MATCH(I$4, 'IR Vols'!$BH$2:$BV$2, 0)-1, $D$3) )</f>
        <v>0.16009696080365857</v>
      </c>
      <c r="J12">
        <f ca="1">CORREL( OFFSET( 'IR Vols'!$BH$3, , MATCH($E12, 'IR Vols'!$BH$2:$BV$2, 0)-1, $D$3), OFFSET( 'IR Vols'!$BH$3, , MATCH(J$4, 'IR Vols'!$BH$2:$BV$2, 0)-1, $D$3) )</f>
        <v>0.4691386342219459</v>
      </c>
      <c r="K12">
        <f ca="1">CORREL( OFFSET( 'IR Vols'!$BH$3, , MATCH($E12, 'IR Vols'!$BH$2:$BV$2, 0)-1, $D$3), OFFSET( 'IR Vols'!$BH$3, , MATCH(K$4, 'IR Vols'!$BH$2:$BV$2, 0)-1, $D$3) )</f>
        <v>0.49856734466464547</v>
      </c>
      <c r="L12">
        <f ca="1">CORREL( OFFSET( 'IR Vols'!$BH$3, , MATCH($E12, 'IR Vols'!$BH$2:$BV$2, 0)-1, $D$3), OFFSET( 'IR Vols'!$BH$3, , MATCH(L$4, 'IR Vols'!$BH$2:$BV$2, 0)-1, $D$3) )</f>
        <v>0.2906235128680324</v>
      </c>
      <c r="M12">
        <f ca="1">CORREL( OFFSET( 'IR Vols'!$BH$3, , MATCH($E12, 'IR Vols'!$BH$2:$BV$2, 0)-1, $D$3), OFFSET( 'IR Vols'!$BH$3, , MATCH(M$4, 'IR Vols'!$BH$2:$BV$2, 0)-1, $D$3) )</f>
        <v>1</v>
      </c>
      <c r="N12">
        <f ca="1">CORREL( OFFSET( 'IR Vols'!$BH$3, , MATCH($E12, 'IR Vols'!$BH$2:$BV$2, 0)-1, $D$3), OFFSET( 'IR Vols'!$BH$3, , MATCH(N$4, 'IR Vols'!$BH$2:$BV$2, 0)-1, $D$3) )</f>
        <v>0.62171418277659296</v>
      </c>
      <c r="O12">
        <f ca="1">CORREL( OFFSET( 'IR Vols'!$BH$3, , MATCH($E12, 'IR Vols'!$BH$2:$BV$2, 0)-1, $D$3), OFFSET( 'IR Vols'!$BH$3, , MATCH(O$4, 'IR Vols'!$BH$2:$BV$2, 0)-1, $D$3) )</f>
        <v>0.41453444272803031</v>
      </c>
      <c r="P12">
        <f ca="1">CORREL( OFFSET( 'IR Vols'!$BH$3, , MATCH($E12, 'IR Vols'!$BH$2:$BV$2, 0)-1, $D$3), OFFSET( 'IR Vols'!$BH$3, , MATCH(P$4, 'IR Vols'!$BH$2:$BV$2, 0)-1, $D$3) )</f>
        <v>-0.192483126487171</v>
      </c>
      <c r="Q12">
        <f ca="1">CORREL( OFFSET( 'IR Vols'!$BH$3, , MATCH($E12, 'IR Vols'!$BH$2:$BV$2, 0)-1, $D$3), OFFSET( 'IR Vols'!$BH$3, , MATCH(Q$4, 'IR Vols'!$BH$2:$BV$2, 0)-1, $D$3) )</f>
        <v>-0.56076824984525764</v>
      </c>
      <c r="R12">
        <f ca="1">CORREL( OFFSET( 'IR Vols'!$BH$3, , MATCH($E12, 'IR Vols'!$BH$2:$BV$2, 0)-1, $D$3), OFFSET( 'IR Vols'!$BH$3, , MATCH(R$4, 'IR Vols'!$BH$2:$BV$2, 0)-1, $D$3) )</f>
        <v>-0.64001795847180909</v>
      </c>
      <c r="S12">
        <f ca="1">CORREL( OFFSET( 'IR Vols'!$BH$3, , MATCH($E12, 'IR Vols'!$BH$2:$BV$2, 0)-1, $D$3), OFFSET( 'IR Vols'!$BH$3, , MATCH(S$4, 'IR Vols'!$BH$2:$BV$2, 0)-1, $D$3) )</f>
        <v>-0.5568041506415502</v>
      </c>
      <c r="T12">
        <f ca="1">CORREL( OFFSET( 'IR Vols'!$BH$3, , MATCH($E12, 'IR Vols'!$BH$2:$BV$2, 0)-1, $D$3), OFFSET( 'IR Vols'!$BH$3, , MATCH(T$4, 'IR Vols'!$BH$2:$BV$2, 0)-1, $D$3) )</f>
        <v>6.1825424990128632E-3</v>
      </c>
    </row>
    <row r="13" spans="3:26" x14ac:dyDescent="0.25">
      <c r="E13" t="s">
        <v>168</v>
      </c>
      <c r="F13">
        <f ca="1">CORREL( OFFSET( 'IR Vols'!$BH$3, , MATCH($E13, 'IR Vols'!$BH$2:$BV$2, 0)-1, $D$3), OFFSET( 'IR Vols'!$BH$3, , MATCH(F$4, 'IR Vols'!$BH$2:$BV$2, 0)-1, $D$3) )</f>
        <v>0.41381383956533485</v>
      </c>
      <c r="G13">
        <f ca="1">CORREL( OFFSET( 'IR Vols'!$BH$3, , MATCH($E13, 'IR Vols'!$BH$2:$BV$2, 0)-1, $D$3), OFFSET( 'IR Vols'!$BH$3, , MATCH(G$4, 'IR Vols'!$BH$2:$BV$2, 0)-1, $D$3) )</f>
        <v>-0.22426246476613665</v>
      </c>
      <c r="H13">
        <f ca="1">CORREL( OFFSET( 'IR Vols'!$BH$3, , MATCH($E13, 'IR Vols'!$BH$2:$BV$2, 0)-1, $D$3), OFFSET( 'IR Vols'!$BH$3, , MATCH(H$4, 'IR Vols'!$BH$2:$BV$2, 0)-1, $D$3) )</f>
        <v>-0.31553568278538768</v>
      </c>
      <c r="I13">
        <f ca="1">CORREL( OFFSET( 'IR Vols'!$BH$3, , MATCH($E13, 'IR Vols'!$BH$2:$BV$2, 0)-1, $D$3), OFFSET( 'IR Vols'!$BH$3, , MATCH(I$4, 'IR Vols'!$BH$2:$BV$2, 0)-1, $D$3) )</f>
        <v>-0.32703700156281751</v>
      </c>
      <c r="J13">
        <f ca="1">CORREL( OFFSET( 'IR Vols'!$BH$3, , MATCH($E13, 'IR Vols'!$BH$2:$BV$2, 0)-1, $D$3), OFFSET( 'IR Vols'!$BH$3, , MATCH(J$4, 'IR Vols'!$BH$2:$BV$2, 0)-1, $D$3) )</f>
        <v>-0.16085557853229604</v>
      </c>
      <c r="K13">
        <f ca="1">CORREL( OFFSET( 'IR Vols'!$BH$3, , MATCH($E13, 'IR Vols'!$BH$2:$BV$2, 0)-1, $D$3), OFFSET( 'IR Vols'!$BH$3, , MATCH(K$4, 'IR Vols'!$BH$2:$BV$2, 0)-1, $D$3) )</f>
        <v>-0.11098908800650546</v>
      </c>
      <c r="L13">
        <f ca="1">CORREL( OFFSET( 'IR Vols'!$BH$3, , MATCH($E13, 'IR Vols'!$BH$2:$BV$2, 0)-1, $D$3), OFFSET( 'IR Vols'!$BH$3, , MATCH(L$4, 'IR Vols'!$BH$2:$BV$2, 0)-1, $D$3) )</f>
        <v>-0.35270080758436123</v>
      </c>
      <c r="M13">
        <f ca="1">CORREL( OFFSET( 'IR Vols'!$BH$3, , MATCH($E13, 'IR Vols'!$BH$2:$BV$2, 0)-1, $D$3), OFFSET( 'IR Vols'!$BH$3, , MATCH(M$4, 'IR Vols'!$BH$2:$BV$2, 0)-1, $D$3) )</f>
        <v>0.62171418277659296</v>
      </c>
      <c r="N13">
        <f ca="1">CORREL( OFFSET( 'IR Vols'!$BH$3, , MATCH($E13, 'IR Vols'!$BH$2:$BV$2, 0)-1, $D$3), OFFSET( 'IR Vols'!$BH$3, , MATCH(N$4, 'IR Vols'!$BH$2:$BV$2, 0)-1, $D$3) )</f>
        <v>1</v>
      </c>
      <c r="O13">
        <f ca="1">CORREL( OFFSET( 'IR Vols'!$BH$3, , MATCH($E13, 'IR Vols'!$BH$2:$BV$2, 0)-1, $D$3), OFFSET( 'IR Vols'!$BH$3, , MATCH(O$4, 'IR Vols'!$BH$2:$BV$2, 0)-1, $D$3) )</f>
        <v>0.86746915754149678</v>
      </c>
      <c r="P13">
        <f ca="1">CORREL( OFFSET( 'IR Vols'!$BH$3, , MATCH($E13, 'IR Vols'!$BH$2:$BV$2, 0)-1, $D$3), OFFSET( 'IR Vols'!$BH$3, , MATCH(P$4, 'IR Vols'!$BH$2:$BV$2, 0)-1, $D$3) )</f>
        <v>0.31845283319534584</v>
      </c>
      <c r="Q13">
        <f ca="1">CORREL( OFFSET( 'IR Vols'!$BH$3, , MATCH($E13, 'IR Vols'!$BH$2:$BV$2, 0)-1, $D$3), OFFSET( 'IR Vols'!$BH$3, , MATCH(Q$4, 'IR Vols'!$BH$2:$BV$2, 0)-1, $D$3) )</f>
        <v>-0.28219669081179816</v>
      </c>
      <c r="R13">
        <f ca="1">CORREL( OFFSET( 'IR Vols'!$BH$3, , MATCH($E13, 'IR Vols'!$BH$2:$BV$2, 0)-1, $D$3), OFFSET( 'IR Vols'!$BH$3, , MATCH(R$4, 'IR Vols'!$BH$2:$BV$2, 0)-1, $D$3) )</f>
        <v>-0.44640433786937428</v>
      </c>
      <c r="S13">
        <f ca="1">CORREL( OFFSET( 'IR Vols'!$BH$3, , MATCH($E13, 'IR Vols'!$BH$2:$BV$2, 0)-1, $D$3), OFFSET( 'IR Vols'!$BH$3, , MATCH(S$4, 'IR Vols'!$BH$2:$BV$2, 0)-1, $D$3) )</f>
        <v>-0.11668018962532561</v>
      </c>
      <c r="T13">
        <f ca="1">CORREL( OFFSET( 'IR Vols'!$BH$3, , MATCH($E13, 'IR Vols'!$BH$2:$BV$2, 0)-1, $D$3), OFFSET( 'IR Vols'!$BH$3, , MATCH(T$4, 'IR Vols'!$BH$2:$BV$2, 0)-1, $D$3) )</f>
        <v>-0.36387106437519662</v>
      </c>
    </row>
    <row r="14" spans="3:26" x14ac:dyDescent="0.25">
      <c r="E14" t="s">
        <v>169</v>
      </c>
      <c r="F14">
        <f ca="1">CORREL( OFFSET( 'IR Vols'!$BH$3, , MATCH($E14, 'IR Vols'!$BH$2:$BV$2, 0)-1, $D$3), OFFSET( 'IR Vols'!$BH$3, , MATCH(F$4, 'IR Vols'!$BH$2:$BV$2, 0)-1, $D$3) )</f>
        <v>0.24454572377390579</v>
      </c>
      <c r="G14">
        <f ca="1">CORREL( OFFSET( 'IR Vols'!$BH$3, , MATCH($E14, 'IR Vols'!$BH$2:$BV$2, 0)-1, $D$3), OFFSET( 'IR Vols'!$BH$3, , MATCH(G$4, 'IR Vols'!$BH$2:$BV$2, 0)-1, $D$3) )</f>
        <v>-0.46009322870430841</v>
      </c>
      <c r="H14">
        <f ca="1">CORREL( OFFSET( 'IR Vols'!$BH$3, , MATCH($E14, 'IR Vols'!$BH$2:$BV$2, 0)-1, $D$3), OFFSET( 'IR Vols'!$BH$3, , MATCH(H$4, 'IR Vols'!$BH$2:$BV$2, 0)-1, $D$3) )</f>
        <v>-0.50370422046315766</v>
      </c>
      <c r="I14">
        <f ca="1">CORREL( OFFSET( 'IR Vols'!$BH$3, , MATCH($E14, 'IR Vols'!$BH$2:$BV$2, 0)-1, $D$3), OFFSET( 'IR Vols'!$BH$3, , MATCH(I$4, 'IR Vols'!$BH$2:$BV$2, 0)-1, $D$3) )</f>
        <v>-0.45294611509688759</v>
      </c>
      <c r="J14">
        <f ca="1">CORREL( OFFSET( 'IR Vols'!$BH$3, , MATCH($E14, 'IR Vols'!$BH$2:$BV$2, 0)-1, $D$3), OFFSET( 'IR Vols'!$BH$3, , MATCH(J$4, 'IR Vols'!$BH$2:$BV$2, 0)-1, $D$3) )</f>
        <v>-0.21194681083529598</v>
      </c>
      <c r="K14">
        <f ca="1">CORREL( OFFSET( 'IR Vols'!$BH$3, , MATCH($E14, 'IR Vols'!$BH$2:$BV$2, 0)-1, $D$3), OFFSET( 'IR Vols'!$BH$3, , MATCH(K$4, 'IR Vols'!$BH$2:$BV$2, 0)-1, $D$3) )</f>
        <v>-0.22502258317546395</v>
      </c>
      <c r="L14">
        <f ca="1">CORREL( OFFSET( 'IR Vols'!$BH$3, , MATCH($E14, 'IR Vols'!$BH$2:$BV$2, 0)-1, $D$3), OFFSET( 'IR Vols'!$BH$3, , MATCH(L$4, 'IR Vols'!$BH$2:$BV$2, 0)-1, $D$3) )</f>
        <v>-0.41836512300037437</v>
      </c>
      <c r="M14">
        <f ca="1">CORREL( OFFSET( 'IR Vols'!$BH$3, , MATCH($E14, 'IR Vols'!$BH$2:$BV$2, 0)-1, $D$3), OFFSET( 'IR Vols'!$BH$3, , MATCH(M$4, 'IR Vols'!$BH$2:$BV$2, 0)-1, $D$3) )</f>
        <v>0.41453444272803031</v>
      </c>
      <c r="N14">
        <f ca="1">CORREL( OFFSET( 'IR Vols'!$BH$3, , MATCH($E14, 'IR Vols'!$BH$2:$BV$2, 0)-1, $D$3), OFFSET( 'IR Vols'!$BH$3, , MATCH(N$4, 'IR Vols'!$BH$2:$BV$2, 0)-1, $D$3) )</f>
        <v>0.86746915754149678</v>
      </c>
      <c r="O14">
        <f ca="1">CORREL( OFFSET( 'IR Vols'!$BH$3, , MATCH($E14, 'IR Vols'!$BH$2:$BV$2, 0)-1, $D$3), OFFSET( 'IR Vols'!$BH$3, , MATCH(O$4, 'IR Vols'!$BH$2:$BV$2, 0)-1, $D$3) )</f>
        <v>0.99999999999999989</v>
      </c>
      <c r="P14">
        <f ca="1">CORREL( OFFSET( 'IR Vols'!$BH$3, , MATCH($E14, 'IR Vols'!$BH$2:$BV$2, 0)-1, $D$3), OFFSET( 'IR Vols'!$BH$3, , MATCH(P$4, 'IR Vols'!$BH$2:$BV$2, 0)-1, $D$3) )</f>
        <v>0.60758682575781975</v>
      </c>
      <c r="Q14">
        <f ca="1">CORREL( OFFSET( 'IR Vols'!$BH$3, , MATCH($E14, 'IR Vols'!$BH$2:$BV$2, 0)-1, $D$3), OFFSET( 'IR Vols'!$BH$3, , MATCH(Q$4, 'IR Vols'!$BH$2:$BV$2, 0)-1, $D$3) )</f>
        <v>6.7816092929099212E-3</v>
      </c>
      <c r="R14">
        <f ca="1">CORREL( OFFSET( 'IR Vols'!$BH$3, , MATCH($E14, 'IR Vols'!$BH$2:$BV$2, 0)-1, $D$3), OFFSET( 'IR Vols'!$BH$3, , MATCH(R$4, 'IR Vols'!$BH$2:$BV$2, 0)-1, $D$3) )</f>
        <v>-0.16841700884945138</v>
      </c>
      <c r="S14">
        <f ca="1">CORREL( OFFSET( 'IR Vols'!$BH$3, , MATCH($E14, 'IR Vols'!$BH$2:$BV$2, 0)-1, $D$3), OFFSET( 'IR Vols'!$BH$3, , MATCH(S$4, 'IR Vols'!$BH$2:$BV$2, 0)-1, $D$3) )</f>
        <v>0.14519995837540919</v>
      </c>
      <c r="T14">
        <f ca="1">CORREL( OFFSET( 'IR Vols'!$BH$3, , MATCH($E14, 'IR Vols'!$BH$2:$BV$2, 0)-1, $D$3), OFFSET( 'IR Vols'!$BH$3, , MATCH(T$4, 'IR Vols'!$BH$2:$BV$2, 0)-1, $D$3) )</f>
        <v>-0.43870442652754926</v>
      </c>
    </row>
    <row r="15" spans="3:26" x14ac:dyDescent="0.25">
      <c r="E15" t="s">
        <v>173</v>
      </c>
      <c r="F15">
        <f ca="1">CORREL( OFFSET( 'IR Vols'!$BH$3, , MATCH($E15, 'IR Vols'!$BH$2:$BV$2, 0)-1, $D$3), OFFSET( 'IR Vols'!$BH$3, , MATCH(F$4, 'IR Vols'!$BH$2:$BV$2, 0)-1, $D$3) )</f>
        <v>-0.20297395425266129</v>
      </c>
      <c r="G15">
        <f ca="1">CORREL( OFFSET( 'IR Vols'!$BH$3, , MATCH($E15, 'IR Vols'!$BH$2:$BV$2, 0)-1, $D$3), OFFSET( 'IR Vols'!$BH$3, , MATCH(G$4, 'IR Vols'!$BH$2:$BV$2, 0)-1, $D$3) )</f>
        <v>-0.84409176339782643</v>
      </c>
      <c r="H15">
        <f ca="1">CORREL( OFFSET( 'IR Vols'!$BH$3, , MATCH($E15, 'IR Vols'!$BH$2:$BV$2, 0)-1, $D$3), OFFSET( 'IR Vols'!$BH$3, , MATCH(H$4, 'IR Vols'!$BH$2:$BV$2, 0)-1, $D$3) )</f>
        <v>-0.79204580080366382</v>
      </c>
      <c r="I15">
        <f ca="1">CORREL( OFFSET( 'IR Vols'!$BH$3, , MATCH($E15, 'IR Vols'!$BH$2:$BV$2, 0)-1, $D$3), OFFSET( 'IR Vols'!$BH$3, , MATCH(I$4, 'IR Vols'!$BH$2:$BV$2, 0)-1, $D$3) )</f>
        <v>-0.58569323945594365</v>
      </c>
      <c r="J15">
        <f ca="1">CORREL( OFFSET( 'IR Vols'!$BH$3, , MATCH($E15, 'IR Vols'!$BH$2:$BV$2, 0)-1, $D$3), OFFSET( 'IR Vols'!$BH$3, , MATCH(J$4, 'IR Vols'!$BH$2:$BV$2, 0)-1, $D$3) )</f>
        <v>-0.45040593953963726</v>
      </c>
      <c r="K15">
        <f ca="1">CORREL( OFFSET( 'IR Vols'!$BH$3, , MATCH($E15, 'IR Vols'!$BH$2:$BV$2, 0)-1, $D$3), OFFSET( 'IR Vols'!$BH$3, , MATCH(K$4, 'IR Vols'!$BH$2:$BV$2, 0)-1, $D$3) )</f>
        <v>-0.51337496908622571</v>
      </c>
      <c r="L15">
        <f ca="1">CORREL( OFFSET( 'IR Vols'!$BH$3, , MATCH($E15, 'IR Vols'!$BH$2:$BV$2, 0)-1, $D$3), OFFSET( 'IR Vols'!$BH$3, , MATCH(L$4, 'IR Vols'!$BH$2:$BV$2, 0)-1, $D$3) )</f>
        <v>-0.47378162277343372</v>
      </c>
      <c r="M15">
        <f ca="1">CORREL( OFFSET( 'IR Vols'!$BH$3, , MATCH($E15, 'IR Vols'!$BH$2:$BV$2, 0)-1, $D$3), OFFSET( 'IR Vols'!$BH$3, , MATCH(M$4, 'IR Vols'!$BH$2:$BV$2, 0)-1, $D$3) )</f>
        <v>-0.192483126487171</v>
      </c>
      <c r="N15">
        <f ca="1">CORREL( OFFSET( 'IR Vols'!$BH$3, , MATCH($E15, 'IR Vols'!$BH$2:$BV$2, 0)-1, $D$3), OFFSET( 'IR Vols'!$BH$3, , MATCH(N$4, 'IR Vols'!$BH$2:$BV$2, 0)-1, $D$3) )</f>
        <v>0.31845283319534584</v>
      </c>
      <c r="O15">
        <f ca="1">CORREL( OFFSET( 'IR Vols'!$BH$3, , MATCH($E15, 'IR Vols'!$BH$2:$BV$2, 0)-1, $D$3), OFFSET( 'IR Vols'!$BH$3, , MATCH(O$4, 'IR Vols'!$BH$2:$BV$2, 0)-1, $D$3) )</f>
        <v>0.60758682575781975</v>
      </c>
      <c r="P15">
        <f ca="1">CORREL( OFFSET( 'IR Vols'!$BH$3, , MATCH($E15, 'IR Vols'!$BH$2:$BV$2, 0)-1, $D$3), OFFSET( 'IR Vols'!$BH$3, , MATCH(P$4, 'IR Vols'!$BH$2:$BV$2, 0)-1, $D$3) )</f>
        <v>0.99999999999999989</v>
      </c>
      <c r="Q15">
        <f ca="1">CORREL( OFFSET( 'IR Vols'!$BH$3, , MATCH($E15, 'IR Vols'!$BH$2:$BV$2, 0)-1, $D$3), OFFSET( 'IR Vols'!$BH$3, , MATCH(Q$4, 'IR Vols'!$BH$2:$BV$2, 0)-1, $D$3) )</f>
        <v>0.69818070998965076</v>
      </c>
      <c r="R15">
        <f ca="1">CORREL( OFFSET( 'IR Vols'!$BH$3, , MATCH($E15, 'IR Vols'!$BH$2:$BV$2, 0)-1, $D$3), OFFSET( 'IR Vols'!$BH$3, , MATCH(R$4, 'IR Vols'!$BH$2:$BV$2, 0)-1, $D$3) )</f>
        <v>0.43046330025738194</v>
      </c>
      <c r="S15">
        <f ca="1">CORREL( OFFSET( 'IR Vols'!$BH$3, , MATCH($E15, 'IR Vols'!$BH$2:$BV$2, 0)-1, $D$3), OFFSET( 'IR Vols'!$BH$3, , MATCH(S$4, 'IR Vols'!$BH$2:$BV$2, 0)-1, $D$3) )</f>
        <v>0.63528276033095021</v>
      </c>
      <c r="T15">
        <f ca="1">CORREL( OFFSET( 'IR Vols'!$BH$3, , MATCH($E15, 'IR Vols'!$BH$2:$BV$2, 0)-1, $D$3), OFFSET( 'IR Vols'!$BH$3, , MATCH(T$4, 'IR Vols'!$BH$2:$BV$2, 0)-1, $D$3) )</f>
        <v>-0.54236867008492917</v>
      </c>
    </row>
    <row r="16" spans="3:26" x14ac:dyDescent="0.25">
      <c r="E16" t="s">
        <v>174</v>
      </c>
      <c r="F16">
        <f ca="1">CORREL( OFFSET( 'IR Vols'!$BH$3, , MATCH($E16, 'IR Vols'!$BH$2:$BV$2, 0)-1, $D$3), OFFSET( 'IR Vols'!$BH$3, , MATCH(F$4, 'IR Vols'!$BH$2:$BV$2, 0)-1, $D$3) )</f>
        <v>-0.61467753594392782</v>
      </c>
      <c r="G16">
        <f ca="1">CORREL( OFFSET( 'IR Vols'!$BH$3, , MATCH($E16, 'IR Vols'!$BH$2:$BV$2, 0)-1, $D$3), OFFSET( 'IR Vols'!$BH$3, , MATCH(G$4, 'IR Vols'!$BH$2:$BV$2, 0)-1, $D$3) )</f>
        <v>-0.79419328279669943</v>
      </c>
      <c r="H16">
        <f ca="1">CORREL( OFFSET( 'IR Vols'!$BH$3, , MATCH($E16, 'IR Vols'!$BH$2:$BV$2, 0)-1, $D$3), OFFSET( 'IR Vols'!$BH$3, , MATCH(H$4, 'IR Vols'!$BH$2:$BV$2, 0)-1, $D$3) )</f>
        <v>-0.64853551515554786</v>
      </c>
      <c r="I16">
        <f ca="1">CORREL( OFFSET( 'IR Vols'!$BH$3, , MATCH($E16, 'IR Vols'!$BH$2:$BV$2, 0)-1, $D$3), OFFSET( 'IR Vols'!$BH$3, , MATCH(I$4, 'IR Vols'!$BH$2:$BV$2, 0)-1, $D$3) )</f>
        <v>-0.42512734278026398</v>
      </c>
      <c r="J16">
        <f ca="1">CORREL( OFFSET( 'IR Vols'!$BH$3, , MATCH($E16, 'IR Vols'!$BH$2:$BV$2, 0)-1, $D$3), OFFSET( 'IR Vols'!$BH$3, , MATCH(J$4, 'IR Vols'!$BH$2:$BV$2, 0)-1, $D$3) )</f>
        <v>-0.38547334015582396</v>
      </c>
      <c r="K16">
        <f ca="1">CORREL( OFFSET( 'IR Vols'!$BH$3, , MATCH($E16, 'IR Vols'!$BH$2:$BV$2, 0)-1, $D$3), OFFSET( 'IR Vols'!$BH$3, , MATCH(K$4, 'IR Vols'!$BH$2:$BV$2, 0)-1, $D$3) )</f>
        <v>-0.52695366579899683</v>
      </c>
      <c r="L16">
        <f ca="1">CORREL( OFFSET( 'IR Vols'!$BH$3, , MATCH($E16, 'IR Vols'!$BH$2:$BV$2, 0)-1, $D$3), OFFSET( 'IR Vols'!$BH$3, , MATCH(L$4, 'IR Vols'!$BH$2:$BV$2, 0)-1, $D$3) )</f>
        <v>-0.34938052017017557</v>
      </c>
      <c r="M16">
        <f ca="1">CORREL( OFFSET( 'IR Vols'!$BH$3, , MATCH($E16, 'IR Vols'!$BH$2:$BV$2, 0)-1, $D$3), OFFSET( 'IR Vols'!$BH$3, , MATCH(M$4, 'IR Vols'!$BH$2:$BV$2, 0)-1, $D$3) )</f>
        <v>-0.56076824984525764</v>
      </c>
      <c r="N16">
        <f ca="1">CORREL( OFFSET( 'IR Vols'!$BH$3, , MATCH($E16, 'IR Vols'!$BH$2:$BV$2, 0)-1, $D$3), OFFSET( 'IR Vols'!$BH$3, , MATCH(N$4, 'IR Vols'!$BH$2:$BV$2, 0)-1, $D$3) )</f>
        <v>-0.28219669081179816</v>
      </c>
      <c r="O16">
        <f ca="1">CORREL( OFFSET( 'IR Vols'!$BH$3, , MATCH($E16, 'IR Vols'!$BH$2:$BV$2, 0)-1, $D$3), OFFSET( 'IR Vols'!$BH$3, , MATCH(O$4, 'IR Vols'!$BH$2:$BV$2, 0)-1, $D$3) )</f>
        <v>6.7816092929099212E-3</v>
      </c>
      <c r="P16">
        <f ca="1">CORREL( OFFSET( 'IR Vols'!$BH$3, , MATCH($E16, 'IR Vols'!$BH$2:$BV$2, 0)-1, $D$3), OFFSET( 'IR Vols'!$BH$3, , MATCH(P$4, 'IR Vols'!$BH$2:$BV$2, 0)-1, $D$3) )</f>
        <v>0.69818070998965076</v>
      </c>
      <c r="Q16">
        <f ca="1">CORREL( OFFSET( 'IR Vols'!$BH$3, , MATCH($E16, 'IR Vols'!$BH$2:$BV$2, 0)-1, $D$3), OFFSET( 'IR Vols'!$BH$3, , MATCH(Q$4, 'IR Vols'!$BH$2:$BV$2, 0)-1, $D$3) )</f>
        <v>1</v>
      </c>
      <c r="R16">
        <f ca="1">CORREL( OFFSET( 'IR Vols'!$BH$3, , MATCH($E16, 'IR Vols'!$BH$2:$BV$2, 0)-1, $D$3), OFFSET( 'IR Vols'!$BH$3, , MATCH(R$4, 'IR Vols'!$BH$2:$BV$2, 0)-1, $D$3) )</f>
        <v>0.87848198842397074</v>
      </c>
      <c r="S16">
        <f ca="1">CORREL( OFFSET( 'IR Vols'!$BH$3, , MATCH($E16, 'IR Vols'!$BH$2:$BV$2, 0)-1, $D$3), OFFSET( 'IR Vols'!$BH$3, , MATCH(S$4, 'IR Vols'!$BH$2:$BV$2, 0)-1, $D$3) )</f>
        <v>0.85866255020416693</v>
      </c>
      <c r="T16">
        <f ca="1">CORREL( OFFSET( 'IR Vols'!$BH$3, , MATCH($E16, 'IR Vols'!$BH$2:$BV$2, 0)-1, $D$3), OFFSET( 'IR Vols'!$BH$3, , MATCH(T$4, 'IR Vols'!$BH$2:$BV$2, 0)-1, $D$3) )</f>
        <v>-0.30796998385144148</v>
      </c>
      <c r="Y16">
        <f>102/12</f>
        <v>8.5</v>
      </c>
    </row>
    <row r="17" spans="5:20" x14ac:dyDescent="0.25">
      <c r="E17" t="s">
        <v>175</v>
      </c>
      <c r="F17">
        <f ca="1">CORREL( OFFSET( 'IR Vols'!$BH$3, , MATCH($E17, 'IR Vols'!$BH$2:$BV$2, 0)-1, $D$3), OFFSET( 'IR Vols'!$BH$3, , MATCH(F$4, 'IR Vols'!$BH$2:$BV$2, 0)-1, $D$3) )</f>
        <v>-0.73674102515569961</v>
      </c>
      <c r="G17">
        <f ca="1">CORREL( OFFSET( 'IR Vols'!$BH$3, , MATCH($E17, 'IR Vols'!$BH$2:$BV$2, 0)-1, $D$3), OFFSET( 'IR Vols'!$BH$3, , MATCH(G$4, 'IR Vols'!$BH$2:$BV$2, 0)-1, $D$3) )</f>
        <v>-0.61645460721872303</v>
      </c>
      <c r="H17">
        <f ca="1">CORREL( OFFSET( 'IR Vols'!$BH$3, , MATCH($E17, 'IR Vols'!$BH$2:$BV$2, 0)-1, $D$3), OFFSET( 'IR Vols'!$BH$3, , MATCH(H$4, 'IR Vols'!$BH$2:$BV$2, 0)-1, $D$3) )</f>
        <v>-0.35974692754871185</v>
      </c>
      <c r="I17">
        <f ca="1">CORREL( OFFSET( 'IR Vols'!$BH$3, , MATCH($E17, 'IR Vols'!$BH$2:$BV$2, 0)-1, $D$3), OFFSET( 'IR Vols'!$BH$3, , MATCH(I$4, 'IR Vols'!$BH$2:$BV$2, 0)-1, $D$3) )</f>
        <v>-0.34671384008088568</v>
      </c>
      <c r="J17">
        <f ca="1">CORREL( OFFSET( 'IR Vols'!$BH$3, , MATCH($E17, 'IR Vols'!$BH$2:$BV$2, 0)-1, $D$3), OFFSET( 'IR Vols'!$BH$3, , MATCH(J$4, 'IR Vols'!$BH$2:$BV$2, 0)-1, $D$3) )</f>
        <v>-0.32146748086415311</v>
      </c>
      <c r="K17">
        <f ca="1">CORREL( OFFSET( 'IR Vols'!$BH$3, , MATCH($E17, 'IR Vols'!$BH$2:$BV$2, 0)-1, $D$3), OFFSET( 'IR Vols'!$BH$3, , MATCH(K$4, 'IR Vols'!$BH$2:$BV$2, 0)-1, $D$3) )</f>
        <v>-0.55236667462760081</v>
      </c>
      <c r="L17">
        <f ca="1">CORREL( OFFSET( 'IR Vols'!$BH$3, , MATCH($E17, 'IR Vols'!$BH$2:$BV$2, 0)-1, $D$3), OFFSET( 'IR Vols'!$BH$3, , MATCH(L$4, 'IR Vols'!$BH$2:$BV$2, 0)-1, $D$3) )</f>
        <v>-0.37272626129631575</v>
      </c>
      <c r="M17">
        <f ca="1">CORREL( OFFSET( 'IR Vols'!$BH$3, , MATCH($E17, 'IR Vols'!$BH$2:$BV$2, 0)-1, $D$3), OFFSET( 'IR Vols'!$BH$3, , MATCH(M$4, 'IR Vols'!$BH$2:$BV$2, 0)-1, $D$3) )</f>
        <v>-0.64001795847180909</v>
      </c>
      <c r="N17">
        <f ca="1">CORREL( OFFSET( 'IR Vols'!$BH$3, , MATCH($E17, 'IR Vols'!$BH$2:$BV$2, 0)-1, $D$3), OFFSET( 'IR Vols'!$BH$3, , MATCH(N$4, 'IR Vols'!$BH$2:$BV$2, 0)-1, $D$3) )</f>
        <v>-0.44640433786937428</v>
      </c>
      <c r="O17">
        <f ca="1">CORREL( OFFSET( 'IR Vols'!$BH$3, , MATCH($E17, 'IR Vols'!$BH$2:$BV$2, 0)-1, $D$3), OFFSET( 'IR Vols'!$BH$3, , MATCH(O$4, 'IR Vols'!$BH$2:$BV$2, 0)-1, $D$3) )</f>
        <v>-0.16841700884945138</v>
      </c>
      <c r="P17">
        <f ca="1">CORREL( OFFSET( 'IR Vols'!$BH$3, , MATCH($E17, 'IR Vols'!$BH$2:$BV$2, 0)-1, $D$3), OFFSET( 'IR Vols'!$BH$3, , MATCH(P$4, 'IR Vols'!$BH$2:$BV$2, 0)-1, $D$3) )</f>
        <v>0.43046330025738194</v>
      </c>
      <c r="Q17">
        <f ca="1">CORREL( OFFSET( 'IR Vols'!$BH$3, , MATCH($E17, 'IR Vols'!$BH$2:$BV$2, 0)-1, $D$3), OFFSET( 'IR Vols'!$BH$3, , MATCH(Q$4, 'IR Vols'!$BH$2:$BV$2, 0)-1, $D$3) )</f>
        <v>0.87848198842397074</v>
      </c>
      <c r="R17">
        <f ca="1">CORREL( OFFSET( 'IR Vols'!$BH$3, , MATCH($E17, 'IR Vols'!$BH$2:$BV$2, 0)-1, $D$3), OFFSET( 'IR Vols'!$BH$3, , MATCH(R$4, 'IR Vols'!$BH$2:$BV$2, 0)-1, $D$3) )</f>
        <v>1</v>
      </c>
      <c r="S17">
        <f ca="1">CORREL( OFFSET( 'IR Vols'!$BH$3, , MATCH($E17, 'IR Vols'!$BH$2:$BV$2, 0)-1, $D$3), OFFSET( 'IR Vols'!$BH$3, , MATCH(S$4, 'IR Vols'!$BH$2:$BV$2, 0)-1, $D$3) )</f>
        <v>0.87558801238063133</v>
      </c>
      <c r="T17">
        <f ca="1">CORREL( OFFSET( 'IR Vols'!$BH$3, , MATCH($E17, 'IR Vols'!$BH$2:$BV$2, 0)-1, $D$3), OFFSET( 'IR Vols'!$BH$3, , MATCH(T$4, 'IR Vols'!$BH$2:$BV$2, 0)-1, $D$3) )</f>
        <v>4.62006461578226E-2</v>
      </c>
    </row>
    <row r="18" spans="5:20" x14ac:dyDescent="0.25">
      <c r="E18" t="s">
        <v>176</v>
      </c>
      <c r="F18">
        <f ca="1">CORREL( OFFSET( 'IR Vols'!$BH$3, , MATCH($E18, 'IR Vols'!$BH$2:$BV$2, 0)-1, $D$3), OFFSET( 'IR Vols'!$BH$3, , MATCH(F$4, 'IR Vols'!$BH$2:$BV$2, 0)-1, $D$3) )</f>
        <v>-0.69566128640424851</v>
      </c>
      <c r="G18">
        <f ca="1">CORREL( OFFSET( 'IR Vols'!$BH$3, , MATCH($E18, 'IR Vols'!$BH$2:$BV$2, 0)-1, $D$3), OFFSET( 'IR Vols'!$BH$3, , MATCH(G$4, 'IR Vols'!$BH$2:$BV$2, 0)-1, $D$3) )</f>
        <v>-0.85097692989802876</v>
      </c>
      <c r="H18">
        <f ca="1">CORREL( OFFSET( 'IR Vols'!$BH$3, , MATCH($E18, 'IR Vols'!$BH$2:$BV$2, 0)-1, $D$3), OFFSET( 'IR Vols'!$BH$3, , MATCH(H$4, 'IR Vols'!$BH$2:$BV$2, 0)-1, $D$3) )</f>
        <v>-0.62115271978965925</v>
      </c>
      <c r="I18">
        <f ca="1">CORREL( OFFSET( 'IR Vols'!$BH$3, , MATCH($E18, 'IR Vols'!$BH$2:$BV$2, 0)-1, $D$3), OFFSET( 'IR Vols'!$BH$3, , MATCH(I$4, 'IR Vols'!$BH$2:$BV$2, 0)-1, $D$3) )</f>
        <v>-0.63619033188195473</v>
      </c>
      <c r="J18">
        <f ca="1">CORREL( OFFSET( 'IR Vols'!$BH$3, , MATCH($E18, 'IR Vols'!$BH$2:$BV$2, 0)-1, $D$3), OFFSET( 'IR Vols'!$BH$3, , MATCH(J$4, 'IR Vols'!$BH$2:$BV$2, 0)-1, $D$3) )</f>
        <v>-0.59933375578474013</v>
      </c>
      <c r="K18">
        <f ca="1">CORREL( OFFSET( 'IR Vols'!$BH$3, , MATCH($E18, 'IR Vols'!$BH$2:$BV$2, 0)-1, $D$3), OFFSET( 'IR Vols'!$BH$3, , MATCH(K$4, 'IR Vols'!$BH$2:$BV$2, 0)-1, $D$3) )</f>
        <v>-0.75199885004209299</v>
      </c>
      <c r="L18">
        <f ca="1">CORREL( OFFSET( 'IR Vols'!$BH$3, , MATCH($E18, 'IR Vols'!$BH$2:$BV$2, 0)-1, $D$3), OFFSET( 'IR Vols'!$BH$3, , MATCH(L$4, 'IR Vols'!$BH$2:$BV$2, 0)-1, $D$3) )</f>
        <v>-0.65150031667693309</v>
      </c>
      <c r="M18">
        <f ca="1">CORREL( OFFSET( 'IR Vols'!$BH$3, , MATCH($E18, 'IR Vols'!$BH$2:$BV$2, 0)-1, $D$3), OFFSET( 'IR Vols'!$BH$3, , MATCH(M$4, 'IR Vols'!$BH$2:$BV$2, 0)-1, $D$3) )</f>
        <v>-0.5568041506415502</v>
      </c>
      <c r="N18">
        <f ca="1">CORREL( OFFSET( 'IR Vols'!$BH$3, , MATCH($E18, 'IR Vols'!$BH$2:$BV$2, 0)-1, $D$3), OFFSET( 'IR Vols'!$BH$3, , MATCH(N$4, 'IR Vols'!$BH$2:$BV$2, 0)-1, $D$3) )</f>
        <v>-0.11668018962532561</v>
      </c>
      <c r="O18">
        <f ca="1">CORREL( OFFSET( 'IR Vols'!$BH$3, , MATCH($E18, 'IR Vols'!$BH$2:$BV$2, 0)-1, $D$3), OFFSET( 'IR Vols'!$BH$3, , MATCH(O$4, 'IR Vols'!$BH$2:$BV$2, 0)-1, $D$3) )</f>
        <v>0.14519995837540919</v>
      </c>
      <c r="P18">
        <f ca="1">CORREL( OFFSET( 'IR Vols'!$BH$3, , MATCH($E18, 'IR Vols'!$BH$2:$BV$2, 0)-1, $D$3), OFFSET( 'IR Vols'!$BH$3, , MATCH(P$4, 'IR Vols'!$BH$2:$BV$2, 0)-1, $D$3) )</f>
        <v>0.63528276033095021</v>
      </c>
      <c r="Q18">
        <f ca="1">CORREL( OFFSET( 'IR Vols'!$BH$3, , MATCH($E18, 'IR Vols'!$BH$2:$BV$2, 0)-1, $D$3), OFFSET( 'IR Vols'!$BH$3, , MATCH(Q$4, 'IR Vols'!$BH$2:$BV$2, 0)-1, $D$3) )</f>
        <v>0.85866255020416693</v>
      </c>
      <c r="R18">
        <f ca="1">CORREL( OFFSET( 'IR Vols'!$BH$3, , MATCH($E18, 'IR Vols'!$BH$2:$BV$2, 0)-1, $D$3), OFFSET( 'IR Vols'!$BH$3, , MATCH(R$4, 'IR Vols'!$BH$2:$BV$2, 0)-1, $D$3) )</f>
        <v>0.87558801238063133</v>
      </c>
      <c r="S18">
        <f ca="1">CORREL( OFFSET( 'IR Vols'!$BH$3, , MATCH($E18, 'IR Vols'!$BH$2:$BV$2, 0)-1, $D$3), OFFSET( 'IR Vols'!$BH$3, , MATCH(S$4, 'IR Vols'!$BH$2:$BV$2, 0)-1, $D$3) )</f>
        <v>1</v>
      </c>
      <c r="T18">
        <f ca="1">CORREL( OFFSET( 'IR Vols'!$BH$3, , MATCH($E18, 'IR Vols'!$BH$2:$BV$2, 0)-1, $D$3), OFFSET( 'IR Vols'!$BH$3, , MATCH(T$4, 'IR Vols'!$BH$2:$BV$2, 0)-1, $D$3) )</f>
        <v>-0.32658047764537096</v>
      </c>
    </row>
    <row r="19" spans="5:20" x14ac:dyDescent="0.25">
      <c r="E19" t="s">
        <v>177</v>
      </c>
      <c r="F19">
        <f ca="1">CORREL( OFFSET( 'IR Vols'!$BH$3, , MATCH($E19, 'IR Vols'!$BH$2:$BV$2, 0)-1, $D$3), OFFSET( 'IR Vols'!$BH$3, , MATCH(F$4, 'IR Vols'!$BH$2:$BV$2, 0)-1, $D$3) )</f>
        <v>3.05267939298552E-2</v>
      </c>
      <c r="G19">
        <f ca="1">CORREL( OFFSET( 'IR Vols'!$BH$3, , MATCH($E19, 'IR Vols'!$BH$2:$BV$2, 0)-1, $D$3), OFFSET( 'IR Vols'!$BH$3, , MATCH(G$4, 'IR Vols'!$BH$2:$BV$2, 0)-1, $D$3) )</f>
        <v>0.57012656577254528</v>
      </c>
      <c r="H19">
        <f ca="1">CORREL( OFFSET( 'IR Vols'!$BH$3, , MATCH($E19, 'IR Vols'!$BH$2:$BV$2, 0)-1, $D$3), OFFSET( 'IR Vols'!$BH$3, , MATCH(H$4, 'IR Vols'!$BH$2:$BV$2, 0)-1, $D$3) )</f>
        <v>0.64748573590897851</v>
      </c>
      <c r="I19">
        <f ca="1">CORREL( OFFSET( 'IR Vols'!$BH$3, , MATCH($E19, 'IR Vols'!$BH$2:$BV$2, 0)-1, $D$3), OFFSET( 'IR Vols'!$BH$3, , MATCH(I$4, 'IR Vols'!$BH$2:$BV$2, 0)-1, $D$3) )</f>
        <v>0.553010115049547</v>
      </c>
      <c r="J19">
        <f ca="1">CORREL( OFFSET( 'IR Vols'!$BH$3, , MATCH($E19, 'IR Vols'!$BH$2:$BV$2, 0)-1, $D$3), OFFSET( 'IR Vols'!$BH$3, , MATCH(J$4, 'IR Vols'!$BH$2:$BV$2, 0)-1, $D$3) )</f>
        <v>0.55365886804728748</v>
      </c>
      <c r="K19">
        <f ca="1">CORREL( OFFSET( 'IR Vols'!$BH$3, , MATCH($E19, 'IR Vols'!$BH$2:$BV$2, 0)-1, $D$3), OFFSET( 'IR Vols'!$BH$3, , MATCH(K$4, 'IR Vols'!$BH$2:$BV$2, 0)-1, $D$3) )</f>
        <v>0.35874421968687675</v>
      </c>
      <c r="L19">
        <f ca="1">CORREL( OFFSET( 'IR Vols'!$BH$3, , MATCH($E19, 'IR Vols'!$BH$2:$BV$2, 0)-1, $D$3), OFFSET( 'IR Vols'!$BH$3, , MATCH(L$4, 'IR Vols'!$BH$2:$BV$2, 0)-1, $D$3) )</f>
        <v>0.43364600296070133</v>
      </c>
      <c r="M19">
        <f ca="1">CORREL( OFFSET( 'IR Vols'!$BH$3, , MATCH($E19, 'IR Vols'!$BH$2:$BV$2, 0)-1, $D$3), OFFSET( 'IR Vols'!$BH$3, , MATCH(M$4, 'IR Vols'!$BH$2:$BV$2, 0)-1, $D$3) )</f>
        <v>6.1825424990128632E-3</v>
      </c>
      <c r="N19">
        <f ca="1">CORREL( OFFSET( 'IR Vols'!$BH$3, , MATCH($E19, 'IR Vols'!$BH$2:$BV$2, 0)-1, $D$3), OFFSET( 'IR Vols'!$BH$3, , MATCH(N$4, 'IR Vols'!$BH$2:$BV$2, 0)-1, $D$3) )</f>
        <v>-0.36387106437519662</v>
      </c>
      <c r="O19">
        <f ca="1">CORREL( OFFSET( 'IR Vols'!$BH$3, , MATCH($E19, 'IR Vols'!$BH$2:$BV$2, 0)-1, $D$3), OFFSET( 'IR Vols'!$BH$3, , MATCH(O$4, 'IR Vols'!$BH$2:$BV$2, 0)-1, $D$3) )</f>
        <v>-0.43870442652754926</v>
      </c>
      <c r="P19">
        <f ca="1">CORREL( OFFSET( 'IR Vols'!$BH$3, , MATCH($E19, 'IR Vols'!$BH$2:$BV$2, 0)-1, $D$3), OFFSET( 'IR Vols'!$BH$3, , MATCH(P$4, 'IR Vols'!$BH$2:$BV$2, 0)-1, $D$3) )</f>
        <v>-0.54236867008492917</v>
      </c>
      <c r="Q19">
        <f ca="1">CORREL( OFFSET( 'IR Vols'!$BH$3, , MATCH($E19, 'IR Vols'!$BH$2:$BV$2, 0)-1, $D$3), OFFSET( 'IR Vols'!$BH$3, , MATCH(Q$4, 'IR Vols'!$BH$2:$BV$2, 0)-1, $D$3) )</f>
        <v>-0.30796998385144148</v>
      </c>
      <c r="R19">
        <f ca="1">CORREL( OFFSET( 'IR Vols'!$BH$3, , MATCH($E19, 'IR Vols'!$BH$2:$BV$2, 0)-1, $D$3), OFFSET( 'IR Vols'!$BH$3, , MATCH(R$4, 'IR Vols'!$BH$2:$BV$2, 0)-1, $D$3) )</f>
        <v>4.62006461578226E-2</v>
      </c>
      <c r="S19">
        <f ca="1">CORREL( OFFSET( 'IR Vols'!$BH$3, , MATCH($E19, 'IR Vols'!$BH$2:$BV$2, 0)-1, $D$3), OFFSET( 'IR Vols'!$BH$3, , MATCH(S$4, 'IR Vols'!$BH$2:$BV$2, 0)-1, $D$3) )</f>
        <v>-0.32658047764537096</v>
      </c>
      <c r="T19">
        <f ca="1">CORREL( OFFSET( 'IR Vols'!$BH$3, , MATCH($E19, 'IR Vols'!$BH$2:$BV$2, 0)-1, $D$3), OFFSET( 'IR Vols'!$BH$3, , MATCH(T$4, 'IR Vols'!$BH$2:$BV$2, 0)-1, $D$3) )</f>
        <v>1</v>
      </c>
    </row>
    <row r="23" spans="5:20" x14ac:dyDescent="0.25">
      <c r="F23" t="s">
        <v>161</v>
      </c>
      <c r="G23" t="s">
        <v>172</v>
      </c>
      <c r="H23" t="s">
        <v>162</v>
      </c>
      <c r="I23" t="s">
        <v>163</v>
      </c>
      <c r="J23" t="s">
        <v>164</v>
      </c>
      <c r="K23" t="s">
        <v>165</v>
      </c>
      <c r="L23" t="s">
        <v>166</v>
      </c>
      <c r="M23" t="s">
        <v>167</v>
      </c>
      <c r="N23" t="s">
        <v>168</v>
      </c>
      <c r="O23" t="s">
        <v>169</v>
      </c>
      <c r="P23" t="s">
        <v>173</v>
      </c>
      <c r="Q23" t="s">
        <v>174</v>
      </c>
      <c r="R23" t="s">
        <v>175</v>
      </c>
      <c r="S23" t="s">
        <v>176</v>
      </c>
      <c r="T23" t="s">
        <v>177</v>
      </c>
    </row>
    <row r="24" spans="5:20" x14ac:dyDescent="0.25">
      <c r="E24" t="s">
        <v>161</v>
      </c>
      <c r="F24">
        <f ca="1">CORREL( OFFSET( 'IR Vols'!$AO$3, , MATCH($E24, 'IR Vols'!$AO$2:$BC$2, 0)-1, $D$3), OFFSET( 'IR Vols'!$AO$3, , MATCH(F$23, 'IR Vols'!$AO$2:$BC$2, 0)-1, $D$3) )</f>
        <v>1.0000000000000002</v>
      </c>
      <c r="G24">
        <f ca="1">CORREL( OFFSET( 'IR Vols'!$AO$3, , MATCH($E24, 'IR Vols'!$AO$2:$BC$2, 0)-1, $D$3), OFFSET( 'IR Vols'!$AO$3, , MATCH(G$23, 'IR Vols'!$AO$2:$BC$2, 0)-1, $D$3) )</f>
        <v>2.9610471667631328E-2</v>
      </c>
      <c r="H24">
        <f ca="1">CORREL( OFFSET( 'IR Vols'!$AO$3, , MATCH($E24, 'IR Vols'!$AO$2:$BC$2, 0)-1, $D$3), OFFSET( 'IR Vols'!$AO$3, , MATCH(H$23, 'IR Vols'!$AO$2:$BC$2, 0)-1, $D$3) )</f>
        <v>9.9133150327979827E-2</v>
      </c>
      <c r="I24">
        <f ca="1">CORREL( OFFSET( 'IR Vols'!$AO$3, , MATCH($E24, 'IR Vols'!$AO$2:$BC$2, 0)-1, $D$3), OFFSET( 'IR Vols'!$AO$3, , MATCH(I$23, 'IR Vols'!$AO$2:$BC$2, 0)-1, $D$3) )</f>
        <v>0.25898811607612282</v>
      </c>
      <c r="J24">
        <f ca="1">CORREL( OFFSET( 'IR Vols'!$AO$3, , MATCH($E24, 'IR Vols'!$AO$2:$BC$2, 0)-1, $D$3), OFFSET( 'IR Vols'!$AO$3, , MATCH(J$23, 'IR Vols'!$AO$2:$BC$2, 0)-1, $D$3) )</f>
        <v>0.37791951278082125</v>
      </c>
      <c r="K24">
        <f ca="1">CORREL( OFFSET( 'IR Vols'!$AO$3, , MATCH($E24, 'IR Vols'!$AO$2:$BC$2, 0)-1, $D$3), OFFSET( 'IR Vols'!$AO$3, , MATCH(K$23, 'IR Vols'!$AO$2:$BC$2, 0)-1, $D$3) )</f>
        <v>3.2918760349147182E-2</v>
      </c>
      <c r="L24">
        <f ca="1">CORREL( OFFSET( 'IR Vols'!$AO$3, , MATCH($E24, 'IR Vols'!$AO$2:$BC$2, 0)-1, $D$3), OFFSET( 'IR Vols'!$AO$3, , MATCH(L$23, 'IR Vols'!$AO$2:$BC$2, 0)-1, $D$3) )</f>
        <v>0.13347827060102674</v>
      </c>
      <c r="M24">
        <f ca="1">CORREL( OFFSET( 'IR Vols'!$AO$3, , MATCH($E24, 'IR Vols'!$AO$2:$BC$2, 0)-1, $D$3), OFFSET( 'IR Vols'!$AO$3, , MATCH(M$23, 'IR Vols'!$AO$2:$BC$2, 0)-1, $D$3) )</f>
        <v>9.3179529038708145E-2</v>
      </c>
      <c r="N24">
        <f ca="1">CORREL( OFFSET( 'IR Vols'!$AO$3, , MATCH($E24, 'IR Vols'!$AO$2:$BC$2, 0)-1, $D$3), OFFSET( 'IR Vols'!$AO$3, , MATCH(N$23, 'IR Vols'!$AO$2:$BC$2, 0)-1, $D$3) )</f>
        <v>-1.6407458873535334E-2</v>
      </c>
      <c r="O24">
        <f ca="1">CORREL( OFFSET( 'IR Vols'!$AO$3, , MATCH($E24, 'IR Vols'!$AO$2:$BC$2, 0)-1, $D$3), OFFSET( 'IR Vols'!$AO$3, , MATCH(O$23, 'IR Vols'!$AO$2:$BC$2, 0)-1, $D$3) )</f>
        <v>0.14828014245907625</v>
      </c>
      <c r="P24">
        <f ca="1">CORREL( OFFSET( 'IR Vols'!$AO$3, , MATCH($E24, 'IR Vols'!$AO$2:$BC$2, 0)-1, $D$3), OFFSET( 'IR Vols'!$AO$3, , MATCH(P$23, 'IR Vols'!$AO$2:$BC$2, 0)-1, $D$3) )</f>
        <v>0.24456829049179371</v>
      </c>
      <c r="Q24">
        <f ca="1">CORREL( OFFSET( 'IR Vols'!$AO$3, , MATCH($E24, 'IR Vols'!$AO$2:$BC$2, 0)-1, $D$3), OFFSET( 'IR Vols'!$AO$3, , MATCH(Q$23, 'IR Vols'!$AO$2:$BC$2, 0)-1, $D$3) )</f>
        <v>0.13961168996496673</v>
      </c>
      <c r="R24">
        <f ca="1">CORREL( OFFSET( 'IR Vols'!$AO$3, , MATCH($E24, 'IR Vols'!$AO$2:$BC$2, 0)-1, $D$3), OFFSET( 'IR Vols'!$AO$3, , MATCH(R$23, 'IR Vols'!$AO$2:$BC$2, 0)-1, $D$3) )</f>
        <v>6.8057329754646123E-2</v>
      </c>
      <c r="S24">
        <f ca="1">CORREL( OFFSET( 'IR Vols'!$AO$3, , MATCH($E24, 'IR Vols'!$AO$2:$BC$2, 0)-1, $D$3), OFFSET( 'IR Vols'!$AO$3, , MATCH(S$23, 'IR Vols'!$AO$2:$BC$2, 0)-1, $D$3) )</f>
        <v>-9.3977362138041151E-4</v>
      </c>
      <c r="T24">
        <f ca="1">CORREL( OFFSET( 'IR Vols'!$AO$3, , MATCH($E24, 'IR Vols'!$AO$2:$BC$2, 0)-1, $D$3), OFFSET( 'IR Vols'!$AO$3, , MATCH(T$23, 'IR Vols'!$AO$2:$BC$2, 0)-1, $D$3) )</f>
        <v>-4.6294865601108098E-2</v>
      </c>
    </row>
    <row r="25" spans="5:20" x14ac:dyDescent="0.25">
      <c r="E25" t="s">
        <v>172</v>
      </c>
      <c r="F25">
        <f ca="1">CORREL( OFFSET( 'IR Vols'!$AO$3, , MATCH($E25, 'IR Vols'!$AO$2:$BC$2, 0)-1, $D$3), OFFSET( 'IR Vols'!$AO$3, , MATCH(F$23, 'IR Vols'!$AO$2:$BC$2, 0)-1, $D$3) )</f>
        <v>2.9610471667631328E-2</v>
      </c>
      <c r="G25">
        <f ca="1">CORREL( OFFSET( 'IR Vols'!$AO$3, , MATCH($E25, 'IR Vols'!$AO$2:$BC$2, 0)-1, $D$3), OFFSET( 'IR Vols'!$AO$3, , MATCH(G$23, 'IR Vols'!$AO$2:$BC$2, 0)-1, $D$3) )</f>
        <v>1</v>
      </c>
      <c r="H25">
        <f ca="1">CORREL( OFFSET( 'IR Vols'!$AO$3, , MATCH($E25, 'IR Vols'!$AO$2:$BC$2, 0)-1, $D$3), OFFSET( 'IR Vols'!$AO$3, , MATCH(H$23, 'IR Vols'!$AO$2:$BC$2, 0)-1, $D$3) )</f>
        <v>0.53484515793392606</v>
      </c>
      <c r="I25">
        <f ca="1">CORREL( OFFSET( 'IR Vols'!$AO$3, , MATCH($E25, 'IR Vols'!$AO$2:$BC$2, 0)-1, $D$3), OFFSET( 'IR Vols'!$AO$3, , MATCH(I$23, 'IR Vols'!$AO$2:$BC$2, 0)-1, $D$3) )</f>
        <v>0.15108846905955856</v>
      </c>
      <c r="J25">
        <f ca="1">CORREL( OFFSET( 'IR Vols'!$AO$3, , MATCH($E25, 'IR Vols'!$AO$2:$BC$2, 0)-1, $D$3), OFFSET( 'IR Vols'!$AO$3, , MATCH(J$23, 'IR Vols'!$AO$2:$BC$2, 0)-1, $D$3) )</f>
        <v>-5.5331992730565938E-2</v>
      </c>
      <c r="K25">
        <f ca="1">CORREL( OFFSET( 'IR Vols'!$AO$3, , MATCH($E25, 'IR Vols'!$AO$2:$BC$2, 0)-1, $D$3), OFFSET( 'IR Vols'!$AO$3, , MATCH(K$23, 'IR Vols'!$AO$2:$BC$2, 0)-1, $D$3) )</f>
        <v>2.3453869933968172E-2</v>
      </c>
      <c r="L25">
        <f ca="1">CORREL( OFFSET( 'IR Vols'!$AO$3, , MATCH($E25, 'IR Vols'!$AO$2:$BC$2, 0)-1, $D$3), OFFSET( 'IR Vols'!$AO$3, , MATCH(L$23, 'IR Vols'!$AO$2:$BC$2, 0)-1, $D$3) )</f>
        <v>9.1323023443842438E-2</v>
      </c>
      <c r="M25">
        <f ca="1">CORREL( OFFSET( 'IR Vols'!$AO$3, , MATCH($E25, 'IR Vols'!$AO$2:$BC$2, 0)-1, $D$3), OFFSET( 'IR Vols'!$AO$3, , MATCH(M$23, 'IR Vols'!$AO$2:$BC$2, 0)-1, $D$3) )</f>
        <v>0.17992266083223046</v>
      </c>
      <c r="N25">
        <f ca="1">CORREL( OFFSET( 'IR Vols'!$AO$3, , MATCH($E25, 'IR Vols'!$AO$2:$BC$2, 0)-1, $D$3), OFFSET( 'IR Vols'!$AO$3, , MATCH(N$23, 'IR Vols'!$AO$2:$BC$2, 0)-1, $D$3) )</f>
        <v>0.12810553555319734</v>
      </c>
      <c r="O25">
        <f ca="1">CORREL( OFFSET( 'IR Vols'!$AO$3, , MATCH($E25, 'IR Vols'!$AO$2:$BC$2, 0)-1, $D$3), OFFSET( 'IR Vols'!$AO$3, , MATCH(O$23, 'IR Vols'!$AO$2:$BC$2, 0)-1, $D$3) )</f>
        <v>-0.17468735044312608</v>
      </c>
      <c r="P25">
        <f ca="1">CORREL( OFFSET( 'IR Vols'!$AO$3, , MATCH($E25, 'IR Vols'!$AO$2:$BC$2, 0)-1, $D$3), OFFSET( 'IR Vols'!$AO$3, , MATCH(P$23, 'IR Vols'!$AO$2:$BC$2, 0)-1, $D$3) )</f>
        <v>-0.30476314510805919</v>
      </c>
      <c r="Q25">
        <f ca="1">CORREL( OFFSET( 'IR Vols'!$AO$3, , MATCH($E25, 'IR Vols'!$AO$2:$BC$2, 0)-1, $D$3), OFFSET( 'IR Vols'!$AO$3, , MATCH(Q$23, 'IR Vols'!$AO$2:$BC$2, 0)-1, $D$3) )</f>
        <v>-0.1107443615407087</v>
      </c>
      <c r="R25">
        <f ca="1">CORREL( OFFSET( 'IR Vols'!$AO$3, , MATCH($E25, 'IR Vols'!$AO$2:$BC$2, 0)-1, $D$3), OFFSET( 'IR Vols'!$AO$3, , MATCH(R$23, 'IR Vols'!$AO$2:$BC$2, 0)-1, $D$3) )</f>
        <v>-1.975446410608608E-2</v>
      </c>
      <c r="S25">
        <f ca="1">CORREL( OFFSET( 'IR Vols'!$AO$3, , MATCH($E25, 'IR Vols'!$AO$2:$BC$2, 0)-1, $D$3), OFFSET( 'IR Vols'!$AO$3, , MATCH(S$23, 'IR Vols'!$AO$2:$BC$2, 0)-1, $D$3) )</f>
        <v>-5.6092912784280871E-2</v>
      </c>
      <c r="T25">
        <f ca="1">CORREL( OFFSET( 'IR Vols'!$AO$3, , MATCH($E25, 'IR Vols'!$AO$2:$BC$2, 0)-1, $D$3), OFFSET( 'IR Vols'!$AO$3, , MATCH(T$23, 'IR Vols'!$AO$2:$BC$2, 0)-1, $D$3) )</f>
        <v>2.6421662749681839E-2</v>
      </c>
    </row>
    <row r="26" spans="5:20" x14ac:dyDescent="0.25">
      <c r="E26" t="s">
        <v>162</v>
      </c>
      <c r="F26">
        <f ca="1">CORREL( OFFSET( 'IR Vols'!$AO$3, , MATCH($E26, 'IR Vols'!$AO$2:$BC$2, 0)-1, $D$3), OFFSET( 'IR Vols'!$AO$3, , MATCH(F$23, 'IR Vols'!$AO$2:$BC$2, 0)-1, $D$3) )</f>
        <v>9.9133150327979827E-2</v>
      </c>
      <c r="G26">
        <f ca="1">CORREL( OFFSET( 'IR Vols'!$AO$3, , MATCH($E26, 'IR Vols'!$AO$2:$BC$2, 0)-1, $D$3), OFFSET( 'IR Vols'!$AO$3, , MATCH(G$23, 'IR Vols'!$AO$2:$BC$2, 0)-1, $D$3) )</f>
        <v>0.53484515793392606</v>
      </c>
      <c r="H26">
        <f ca="1">CORREL( OFFSET( 'IR Vols'!$AO$3, , MATCH($E26, 'IR Vols'!$AO$2:$BC$2, 0)-1, $D$3), OFFSET( 'IR Vols'!$AO$3, , MATCH(H$23, 'IR Vols'!$AO$2:$BC$2, 0)-1, $D$3) )</f>
        <v>1.0000000000000002</v>
      </c>
      <c r="I26">
        <f ca="1">CORREL( OFFSET( 'IR Vols'!$AO$3, , MATCH($E26, 'IR Vols'!$AO$2:$BC$2, 0)-1, $D$3), OFFSET( 'IR Vols'!$AO$3, , MATCH(I$23, 'IR Vols'!$AO$2:$BC$2, 0)-1, $D$3) )</f>
        <v>0.51184740147011665</v>
      </c>
      <c r="J26">
        <f ca="1">CORREL( OFFSET( 'IR Vols'!$AO$3, , MATCH($E26, 'IR Vols'!$AO$2:$BC$2, 0)-1, $D$3), OFFSET( 'IR Vols'!$AO$3, , MATCH(J$23, 'IR Vols'!$AO$2:$BC$2, 0)-1, $D$3) )</f>
        <v>7.8106703976997122E-2</v>
      </c>
      <c r="K26">
        <f ca="1">CORREL( OFFSET( 'IR Vols'!$AO$3, , MATCH($E26, 'IR Vols'!$AO$2:$BC$2, 0)-1, $D$3), OFFSET( 'IR Vols'!$AO$3, , MATCH(K$23, 'IR Vols'!$AO$2:$BC$2, 0)-1, $D$3) )</f>
        <v>-2.3487167794257371E-2</v>
      </c>
      <c r="L26">
        <f ca="1">CORREL( OFFSET( 'IR Vols'!$AO$3, , MATCH($E26, 'IR Vols'!$AO$2:$BC$2, 0)-1, $D$3), OFFSET( 'IR Vols'!$AO$3, , MATCH(L$23, 'IR Vols'!$AO$2:$BC$2, 0)-1, $D$3) )</f>
        <v>-5.2266087982005181E-2</v>
      </c>
      <c r="M26">
        <f ca="1">CORREL( OFFSET( 'IR Vols'!$AO$3, , MATCH($E26, 'IR Vols'!$AO$2:$BC$2, 0)-1, $D$3), OFFSET( 'IR Vols'!$AO$3, , MATCH(M$23, 'IR Vols'!$AO$2:$BC$2, 0)-1, $D$3) )</f>
        <v>0.22757296703119223</v>
      </c>
      <c r="N26">
        <f ca="1">CORREL( OFFSET( 'IR Vols'!$AO$3, , MATCH($E26, 'IR Vols'!$AO$2:$BC$2, 0)-1, $D$3), OFFSET( 'IR Vols'!$AO$3, , MATCH(N$23, 'IR Vols'!$AO$2:$BC$2, 0)-1, $D$3) )</f>
        <v>0.1420301736277669</v>
      </c>
      <c r="O26">
        <f ca="1">CORREL( OFFSET( 'IR Vols'!$AO$3, , MATCH($E26, 'IR Vols'!$AO$2:$BC$2, 0)-1, $D$3), OFFSET( 'IR Vols'!$AO$3, , MATCH(O$23, 'IR Vols'!$AO$2:$BC$2, 0)-1, $D$3) )</f>
        <v>-4.2394777335945752E-2</v>
      </c>
      <c r="P26">
        <f ca="1">CORREL( OFFSET( 'IR Vols'!$AO$3, , MATCH($E26, 'IR Vols'!$AO$2:$BC$2, 0)-1, $D$3), OFFSET( 'IR Vols'!$AO$3, , MATCH(P$23, 'IR Vols'!$AO$2:$BC$2, 0)-1, $D$3) )</f>
        <v>-0.10229627061377737</v>
      </c>
      <c r="Q26">
        <f ca="1">CORREL( OFFSET( 'IR Vols'!$AO$3, , MATCH($E26, 'IR Vols'!$AO$2:$BC$2, 0)-1, $D$3), OFFSET( 'IR Vols'!$AO$3, , MATCH(Q$23, 'IR Vols'!$AO$2:$BC$2, 0)-1, $D$3) )</f>
        <v>1.8965681999038281E-2</v>
      </c>
      <c r="R26">
        <f ca="1">CORREL( OFFSET( 'IR Vols'!$AO$3, , MATCH($E26, 'IR Vols'!$AO$2:$BC$2, 0)-1, $D$3), OFFSET( 'IR Vols'!$AO$3, , MATCH(R$23, 'IR Vols'!$AO$2:$BC$2, 0)-1, $D$3) )</f>
        <v>2.5733444046368476E-2</v>
      </c>
      <c r="S26">
        <f ca="1">CORREL( OFFSET( 'IR Vols'!$AO$3, , MATCH($E26, 'IR Vols'!$AO$2:$BC$2, 0)-1, $D$3), OFFSET( 'IR Vols'!$AO$3, , MATCH(S$23, 'IR Vols'!$AO$2:$BC$2, 0)-1, $D$3) )</f>
        <v>-4.7376145593023881E-2</v>
      </c>
      <c r="T26">
        <f ca="1">CORREL( OFFSET( 'IR Vols'!$AO$3, , MATCH($E26, 'IR Vols'!$AO$2:$BC$2, 0)-1, $D$3), OFFSET( 'IR Vols'!$AO$3, , MATCH(T$23, 'IR Vols'!$AO$2:$BC$2, 0)-1, $D$3) )</f>
        <v>1.4608506628506872E-2</v>
      </c>
    </row>
    <row r="27" spans="5:20" x14ac:dyDescent="0.25">
      <c r="E27" t="s">
        <v>163</v>
      </c>
      <c r="F27">
        <f ca="1">CORREL( OFFSET( 'IR Vols'!$AO$3, , MATCH($E27, 'IR Vols'!$AO$2:$BC$2, 0)-1, $D$3), OFFSET( 'IR Vols'!$AO$3, , MATCH(F$23, 'IR Vols'!$AO$2:$BC$2, 0)-1, $D$3) )</f>
        <v>0.25898811607612282</v>
      </c>
      <c r="G27">
        <f ca="1">CORREL( OFFSET( 'IR Vols'!$AO$3, , MATCH($E27, 'IR Vols'!$AO$2:$BC$2, 0)-1, $D$3), OFFSET( 'IR Vols'!$AO$3, , MATCH(G$23, 'IR Vols'!$AO$2:$BC$2, 0)-1, $D$3) )</f>
        <v>0.15108846905955856</v>
      </c>
      <c r="H27">
        <f ca="1">CORREL( OFFSET( 'IR Vols'!$AO$3, , MATCH($E27, 'IR Vols'!$AO$2:$BC$2, 0)-1, $D$3), OFFSET( 'IR Vols'!$AO$3, , MATCH(H$23, 'IR Vols'!$AO$2:$BC$2, 0)-1, $D$3) )</f>
        <v>0.51184740147011665</v>
      </c>
      <c r="I27">
        <f ca="1">CORREL( OFFSET( 'IR Vols'!$AO$3, , MATCH($E27, 'IR Vols'!$AO$2:$BC$2, 0)-1, $D$3), OFFSET( 'IR Vols'!$AO$3, , MATCH(I$23, 'IR Vols'!$AO$2:$BC$2, 0)-1, $D$3) )</f>
        <v>1</v>
      </c>
      <c r="J27">
        <f ca="1">CORREL( OFFSET( 'IR Vols'!$AO$3, , MATCH($E27, 'IR Vols'!$AO$2:$BC$2, 0)-1, $D$3), OFFSET( 'IR Vols'!$AO$3, , MATCH(J$23, 'IR Vols'!$AO$2:$BC$2, 0)-1, $D$3) )</f>
        <v>0.27450365133519394</v>
      </c>
      <c r="K27">
        <f ca="1">CORREL( OFFSET( 'IR Vols'!$AO$3, , MATCH($E27, 'IR Vols'!$AO$2:$BC$2, 0)-1, $D$3), OFFSET( 'IR Vols'!$AO$3, , MATCH(K$23, 'IR Vols'!$AO$2:$BC$2, 0)-1, $D$3) )</f>
        <v>0.16654007858610156</v>
      </c>
      <c r="L27">
        <f ca="1">CORREL( OFFSET( 'IR Vols'!$AO$3, , MATCH($E27, 'IR Vols'!$AO$2:$BC$2, 0)-1, $D$3), OFFSET( 'IR Vols'!$AO$3, , MATCH(L$23, 'IR Vols'!$AO$2:$BC$2, 0)-1, $D$3) )</f>
        <v>-9.439818356007347E-2</v>
      </c>
      <c r="M27">
        <f ca="1">CORREL( OFFSET( 'IR Vols'!$AO$3, , MATCH($E27, 'IR Vols'!$AO$2:$BC$2, 0)-1, $D$3), OFFSET( 'IR Vols'!$AO$3, , MATCH(M$23, 'IR Vols'!$AO$2:$BC$2, 0)-1, $D$3) )</f>
        <v>0.15523433095352585</v>
      </c>
      <c r="N27">
        <f ca="1">CORREL( OFFSET( 'IR Vols'!$AO$3, , MATCH($E27, 'IR Vols'!$AO$2:$BC$2, 0)-1, $D$3), OFFSET( 'IR Vols'!$AO$3, , MATCH(N$23, 'IR Vols'!$AO$2:$BC$2, 0)-1, $D$3) )</f>
        <v>0.17769514971114658</v>
      </c>
      <c r="O27">
        <f ca="1">CORREL( OFFSET( 'IR Vols'!$AO$3, , MATCH($E27, 'IR Vols'!$AO$2:$BC$2, 0)-1, $D$3), OFFSET( 'IR Vols'!$AO$3, , MATCH(O$23, 'IR Vols'!$AO$2:$BC$2, 0)-1, $D$3) )</f>
        <v>0.23113097575382166</v>
      </c>
      <c r="P27">
        <f ca="1">CORREL( OFFSET( 'IR Vols'!$AO$3, , MATCH($E27, 'IR Vols'!$AO$2:$BC$2, 0)-1, $D$3), OFFSET( 'IR Vols'!$AO$3, , MATCH(P$23, 'IR Vols'!$AO$2:$BC$2, 0)-1, $D$3) )</f>
        <v>5.8121581959035003E-2</v>
      </c>
      <c r="Q27">
        <f ca="1">CORREL( OFFSET( 'IR Vols'!$AO$3, , MATCH($E27, 'IR Vols'!$AO$2:$BC$2, 0)-1, $D$3), OFFSET( 'IR Vols'!$AO$3, , MATCH(Q$23, 'IR Vols'!$AO$2:$BC$2, 0)-1, $D$3) )</f>
        <v>7.550203425912598E-2</v>
      </c>
      <c r="R27">
        <f ca="1">CORREL( OFFSET( 'IR Vols'!$AO$3, , MATCH($E27, 'IR Vols'!$AO$2:$BC$2, 0)-1, $D$3), OFFSET( 'IR Vols'!$AO$3, , MATCH(R$23, 'IR Vols'!$AO$2:$BC$2, 0)-1, $D$3) )</f>
        <v>3.7956015004281952E-2</v>
      </c>
      <c r="S27">
        <f ca="1">CORREL( OFFSET( 'IR Vols'!$AO$3, , MATCH($E27, 'IR Vols'!$AO$2:$BC$2, 0)-1, $D$3), OFFSET( 'IR Vols'!$AO$3, , MATCH(S$23, 'IR Vols'!$AO$2:$BC$2, 0)-1, $D$3) )</f>
        <v>-4.5038682209985519E-2</v>
      </c>
      <c r="T27">
        <f ca="1">CORREL( OFFSET( 'IR Vols'!$AO$3, , MATCH($E27, 'IR Vols'!$AO$2:$BC$2, 0)-1, $D$3), OFFSET( 'IR Vols'!$AO$3, , MATCH(T$23, 'IR Vols'!$AO$2:$BC$2, 0)-1, $D$3) )</f>
        <v>-1.3219395116671176E-2</v>
      </c>
    </row>
    <row r="28" spans="5:20" x14ac:dyDescent="0.25">
      <c r="E28" t="s">
        <v>164</v>
      </c>
      <c r="F28">
        <f ca="1">CORREL( OFFSET( 'IR Vols'!$AO$3, , MATCH($E28, 'IR Vols'!$AO$2:$BC$2, 0)-1, $D$3), OFFSET( 'IR Vols'!$AO$3, , MATCH(F$23, 'IR Vols'!$AO$2:$BC$2, 0)-1, $D$3) )</f>
        <v>0.37791951278082125</v>
      </c>
      <c r="G28">
        <f ca="1">CORREL( OFFSET( 'IR Vols'!$AO$3, , MATCH($E28, 'IR Vols'!$AO$2:$BC$2, 0)-1, $D$3), OFFSET( 'IR Vols'!$AO$3, , MATCH(G$23, 'IR Vols'!$AO$2:$BC$2, 0)-1, $D$3) )</f>
        <v>-5.5331992730565938E-2</v>
      </c>
      <c r="H28">
        <f ca="1">CORREL( OFFSET( 'IR Vols'!$AO$3, , MATCH($E28, 'IR Vols'!$AO$2:$BC$2, 0)-1, $D$3), OFFSET( 'IR Vols'!$AO$3, , MATCH(H$23, 'IR Vols'!$AO$2:$BC$2, 0)-1, $D$3) )</f>
        <v>7.8106703976997122E-2</v>
      </c>
      <c r="I28">
        <f ca="1">CORREL( OFFSET( 'IR Vols'!$AO$3, , MATCH($E28, 'IR Vols'!$AO$2:$BC$2, 0)-1, $D$3), OFFSET( 'IR Vols'!$AO$3, , MATCH(I$23, 'IR Vols'!$AO$2:$BC$2, 0)-1, $D$3) )</f>
        <v>0.27450365133519394</v>
      </c>
      <c r="J28">
        <f ca="1">CORREL( OFFSET( 'IR Vols'!$AO$3, , MATCH($E28, 'IR Vols'!$AO$2:$BC$2, 0)-1, $D$3), OFFSET( 'IR Vols'!$AO$3, , MATCH(J$23, 'IR Vols'!$AO$2:$BC$2, 0)-1, $D$3) )</f>
        <v>0.99999999999999989</v>
      </c>
      <c r="K28">
        <f ca="1">CORREL( OFFSET( 'IR Vols'!$AO$3, , MATCH($E28, 'IR Vols'!$AO$2:$BC$2, 0)-1, $D$3), OFFSET( 'IR Vols'!$AO$3, , MATCH(K$23, 'IR Vols'!$AO$2:$BC$2, 0)-1, $D$3) )</f>
        <v>8.5648918512131786E-2</v>
      </c>
      <c r="L28">
        <f ca="1">CORREL( OFFSET( 'IR Vols'!$AO$3, , MATCH($E28, 'IR Vols'!$AO$2:$BC$2, 0)-1, $D$3), OFFSET( 'IR Vols'!$AO$3, , MATCH(L$23, 'IR Vols'!$AO$2:$BC$2, 0)-1, $D$3) )</f>
        <v>-0.13109798717897189</v>
      </c>
      <c r="M28">
        <f ca="1">CORREL( OFFSET( 'IR Vols'!$AO$3, , MATCH($E28, 'IR Vols'!$AO$2:$BC$2, 0)-1, $D$3), OFFSET( 'IR Vols'!$AO$3, , MATCH(M$23, 'IR Vols'!$AO$2:$BC$2, 0)-1, $D$3) )</f>
        <v>0.12832468978428915</v>
      </c>
      <c r="N28">
        <f ca="1">CORREL( OFFSET( 'IR Vols'!$AO$3, , MATCH($E28, 'IR Vols'!$AO$2:$BC$2, 0)-1, $D$3), OFFSET( 'IR Vols'!$AO$3, , MATCH(N$23, 'IR Vols'!$AO$2:$BC$2, 0)-1, $D$3) )</f>
        <v>0.11047687828786622</v>
      </c>
      <c r="O28">
        <f ca="1">CORREL( OFFSET( 'IR Vols'!$AO$3, , MATCH($E28, 'IR Vols'!$AO$2:$BC$2, 0)-1, $D$3), OFFSET( 'IR Vols'!$AO$3, , MATCH(O$23, 'IR Vols'!$AO$2:$BC$2, 0)-1, $D$3) )</f>
        <v>0.20825020831232366</v>
      </c>
      <c r="P28">
        <f ca="1">CORREL( OFFSET( 'IR Vols'!$AO$3, , MATCH($E28, 'IR Vols'!$AO$2:$BC$2, 0)-1, $D$3), OFFSET( 'IR Vols'!$AO$3, , MATCH(P$23, 'IR Vols'!$AO$2:$BC$2, 0)-1, $D$3) )</f>
        <v>-2.8079376676162227E-3</v>
      </c>
      <c r="Q28">
        <f ca="1">CORREL( OFFSET( 'IR Vols'!$AO$3, , MATCH($E28, 'IR Vols'!$AO$2:$BC$2, 0)-1, $D$3), OFFSET( 'IR Vols'!$AO$3, , MATCH(Q$23, 'IR Vols'!$AO$2:$BC$2, 0)-1, $D$3) )</f>
        <v>0.13101492768458595</v>
      </c>
      <c r="R28">
        <f ca="1">CORREL( OFFSET( 'IR Vols'!$AO$3, , MATCH($E28, 'IR Vols'!$AO$2:$BC$2, 0)-1, $D$3), OFFSET( 'IR Vols'!$AO$3, , MATCH(R$23, 'IR Vols'!$AO$2:$BC$2, 0)-1, $D$3) )</f>
        <v>7.4824641157544308E-2</v>
      </c>
      <c r="S28">
        <f ca="1">CORREL( OFFSET( 'IR Vols'!$AO$3, , MATCH($E28, 'IR Vols'!$AO$2:$BC$2, 0)-1, $D$3), OFFSET( 'IR Vols'!$AO$3, , MATCH(S$23, 'IR Vols'!$AO$2:$BC$2, 0)-1, $D$3) )</f>
        <v>-1.5819600822955443E-2</v>
      </c>
      <c r="T28">
        <f ca="1">CORREL( OFFSET( 'IR Vols'!$AO$3, , MATCH($E28, 'IR Vols'!$AO$2:$BC$2, 0)-1, $D$3), OFFSET( 'IR Vols'!$AO$3, , MATCH(T$23, 'IR Vols'!$AO$2:$BC$2, 0)-1, $D$3) )</f>
        <v>-6.4586756954711343E-3</v>
      </c>
    </row>
    <row r="29" spans="5:20" x14ac:dyDescent="0.25">
      <c r="E29" t="s">
        <v>165</v>
      </c>
      <c r="F29">
        <f ca="1">CORREL( OFFSET( 'IR Vols'!$AO$3, , MATCH($E29, 'IR Vols'!$AO$2:$BC$2, 0)-1, $D$3), OFFSET( 'IR Vols'!$AO$3, , MATCH(F$23, 'IR Vols'!$AO$2:$BC$2, 0)-1, $D$3) )</f>
        <v>3.2918760349147182E-2</v>
      </c>
      <c r="G29">
        <f ca="1">CORREL( OFFSET( 'IR Vols'!$AO$3, , MATCH($E29, 'IR Vols'!$AO$2:$BC$2, 0)-1, $D$3), OFFSET( 'IR Vols'!$AO$3, , MATCH(G$23, 'IR Vols'!$AO$2:$BC$2, 0)-1, $D$3) )</f>
        <v>2.3453869933968172E-2</v>
      </c>
      <c r="H29">
        <f ca="1">CORREL( OFFSET( 'IR Vols'!$AO$3, , MATCH($E29, 'IR Vols'!$AO$2:$BC$2, 0)-1, $D$3), OFFSET( 'IR Vols'!$AO$3, , MATCH(H$23, 'IR Vols'!$AO$2:$BC$2, 0)-1, $D$3) )</f>
        <v>-2.3487167794257371E-2</v>
      </c>
      <c r="I29">
        <f ca="1">CORREL( OFFSET( 'IR Vols'!$AO$3, , MATCH($E29, 'IR Vols'!$AO$2:$BC$2, 0)-1, $D$3), OFFSET( 'IR Vols'!$AO$3, , MATCH(I$23, 'IR Vols'!$AO$2:$BC$2, 0)-1, $D$3) )</f>
        <v>0.16654007858610156</v>
      </c>
      <c r="J29">
        <f ca="1">CORREL( OFFSET( 'IR Vols'!$AO$3, , MATCH($E29, 'IR Vols'!$AO$2:$BC$2, 0)-1, $D$3), OFFSET( 'IR Vols'!$AO$3, , MATCH(J$23, 'IR Vols'!$AO$2:$BC$2, 0)-1, $D$3) )</f>
        <v>8.5648918512131786E-2</v>
      </c>
      <c r="K29">
        <f ca="1">CORREL( OFFSET( 'IR Vols'!$AO$3, , MATCH($E29, 'IR Vols'!$AO$2:$BC$2, 0)-1, $D$3), OFFSET( 'IR Vols'!$AO$3, , MATCH(K$23, 'IR Vols'!$AO$2:$BC$2, 0)-1, $D$3) )</f>
        <v>1.0000000000000002</v>
      </c>
      <c r="L29">
        <f ca="1">CORREL( OFFSET( 'IR Vols'!$AO$3, , MATCH($E29, 'IR Vols'!$AO$2:$BC$2, 0)-1, $D$3), OFFSET( 'IR Vols'!$AO$3, , MATCH(L$23, 'IR Vols'!$AO$2:$BC$2, 0)-1, $D$3) )</f>
        <v>-0.34442431591135508</v>
      </c>
      <c r="M29">
        <f ca="1">CORREL( OFFSET( 'IR Vols'!$AO$3, , MATCH($E29, 'IR Vols'!$AO$2:$BC$2, 0)-1, $D$3), OFFSET( 'IR Vols'!$AO$3, , MATCH(M$23, 'IR Vols'!$AO$2:$BC$2, 0)-1, $D$3) )</f>
        <v>0.27859832623162661</v>
      </c>
      <c r="N29">
        <f ca="1">CORREL( OFFSET( 'IR Vols'!$AO$3, , MATCH($E29, 'IR Vols'!$AO$2:$BC$2, 0)-1, $D$3), OFFSET( 'IR Vols'!$AO$3, , MATCH(N$23, 'IR Vols'!$AO$2:$BC$2, 0)-1, $D$3) )</f>
        <v>-1.6270178224832118E-2</v>
      </c>
      <c r="O29">
        <f ca="1">CORREL( OFFSET( 'IR Vols'!$AO$3, , MATCH($E29, 'IR Vols'!$AO$2:$BC$2, 0)-1, $D$3), OFFSET( 'IR Vols'!$AO$3, , MATCH(O$23, 'IR Vols'!$AO$2:$BC$2, 0)-1, $D$3) )</f>
        <v>1.4444254326100553E-2</v>
      </c>
      <c r="P29">
        <f ca="1">CORREL( OFFSET( 'IR Vols'!$AO$3, , MATCH($E29, 'IR Vols'!$AO$2:$BC$2, 0)-1, $D$3), OFFSET( 'IR Vols'!$AO$3, , MATCH(P$23, 'IR Vols'!$AO$2:$BC$2, 0)-1, $D$3) )</f>
        <v>0.10307498042878106</v>
      </c>
      <c r="Q29">
        <f ca="1">CORREL( OFFSET( 'IR Vols'!$AO$3, , MATCH($E29, 'IR Vols'!$AO$2:$BC$2, 0)-1, $D$3), OFFSET( 'IR Vols'!$AO$3, , MATCH(Q$23, 'IR Vols'!$AO$2:$BC$2, 0)-1, $D$3) )</f>
        <v>0.20274155070844657</v>
      </c>
      <c r="R29">
        <f ca="1">CORREL( OFFSET( 'IR Vols'!$AO$3, , MATCH($E29, 'IR Vols'!$AO$2:$BC$2, 0)-1, $D$3), OFFSET( 'IR Vols'!$AO$3, , MATCH(R$23, 'IR Vols'!$AO$2:$BC$2, 0)-1, $D$3) )</f>
        <v>-1.4653833904317957E-2</v>
      </c>
      <c r="S29">
        <f ca="1">CORREL( OFFSET( 'IR Vols'!$AO$3, , MATCH($E29, 'IR Vols'!$AO$2:$BC$2, 0)-1, $D$3), OFFSET( 'IR Vols'!$AO$3, , MATCH(S$23, 'IR Vols'!$AO$2:$BC$2, 0)-1, $D$3) )</f>
        <v>-0.13526249472494237</v>
      </c>
      <c r="T29">
        <f ca="1">CORREL( OFFSET( 'IR Vols'!$AO$3, , MATCH($E29, 'IR Vols'!$AO$2:$BC$2, 0)-1, $D$3), OFFSET( 'IR Vols'!$AO$3, , MATCH(T$23, 'IR Vols'!$AO$2:$BC$2, 0)-1, $D$3) )</f>
        <v>-0.2459912917008367</v>
      </c>
    </row>
    <row r="30" spans="5:20" x14ac:dyDescent="0.25">
      <c r="E30" t="s">
        <v>166</v>
      </c>
      <c r="F30">
        <f ca="1">CORREL( OFFSET( 'IR Vols'!$AO$3, , MATCH($E30, 'IR Vols'!$AO$2:$BC$2, 0)-1, $D$3), OFFSET( 'IR Vols'!$AO$3, , MATCH(F$23, 'IR Vols'!$AO$2:$BC$2, 0)-1, $D$3) )</f>
        <v>0.13347827060102674</v>
      </c>
      <c r="G30">
        <f ca="1">CORREL( OFFSET( 'IR Vols'!$AO$3, , MATCH($E30, 'IR Vols'!$AO$2:$BC$2, 0)-1, $D$3), OFFSET( 'IR Vols'!$AO$3, , MATCH(G$23, 'IR Vols'!$AO$2:$BC$2, 0)-1, $D$3) )</f>
        <v>9.1323023443842438E-2</v>
      </c>
      <c r="H30">
        <f ca="1">CORREL( OFFSET( 'IR Vols'!$AO$3, , MATCH($E30, 'IR Vols'!$AO$2:$BC$2, 0)-1, $D$3), OFFSET( 'IR Vols'!$AO$3, , MATCH(H$23, 'IR Vols'!$AO$2:$BC$2, 0)-1, $D$3) )</f>
        <v>-5.2266087982005181E-2</v>
      </c>
      <c r="I30">
        <f ca="1">CORREL( OFFSET( 'IR Vols'!$AO$3, , MATCH($E30, 'IR Vols'!$AO$2:$BC$2, 0)-1, $D$3), OFFSET( 'IR Vols'!$AO$3, , MATCH(I$23, 'IR Vols'!$AO$2:$BC$2, 0)-1, $D$3) )</f>
        <v>-9.439818356007347E-2</v>
      </c>
      <c r="J30">
        <f ca="1">CORREL( OFFSET( 'IR Vols'!$AO$3, , MATCH($E30, 'IR Vols'!$AO$2:$BC$2, 0)-1, $D$3), OFFSET( 'IR Vols'!$AO$3, , MATCH(J$23, 'IR Vols'!$AO$2:$BC$2, 0)-1, $D$3) )</f>
        <v>-0.13109798717897189</v>
      </c>
      <c r="K30">
        <f ca="1">CORREL( OFFSET( 'IR Vols'!$AO$3, , MATCH($E30, 'IR Vols'!$AO$2:$BC$2, 0)-1, $D$3), OFFSET( 'IR Vols'!$AO$3, , MATCH(K$23, 'IR Vols'!$AO$2:$BC$2, 0)-1, $D$3) )</f>
        <v>-0.34442431591135508</v>
      </c>
      <c r="L30">
        <f ca="1">CORREL( OFFSET( 'IR Vols'!$AO$3, , MATCH($E30, 'IR Vols'!$AO$2:$BC$2, 0)-1, $D$3), OFFSET( 'IR Vols'!$AO$3, , MATCH(L$23, 'IR Vols'!$AO$2:$BC$2, 0)-1, $D$3) )</f>
        <v>0.99999999999999989</v>
      </c>
      <c r="M30">
        <f ca="1">CORREL( OFFSET( 'IR Vols'!$AO$3, , MATCH($E30, 'IR Vols'!$AO$2:$BC$2, 0)-1, $D$3), OFFSET( 'IR Vols'!$AO$3, , MATCH(M$23, 'IR Vols'!$AO$2:$BC$2, 0)-1, $D$3) )</f>
        <v>-0.42382180596435975</v>
      </c>
      <c r="N30">
        <f ca="1">CORREL( OFFSET( 'IR Vols'!$AO$3, , MATCH($E30, 'IR Vols'!$AO$2:$BC$2, 0)-1, $D$3), OFFSET( 'IR Vols'!$AO$3, , MATCH(N$23, 'IR Vols'!$AO$2:$BC$2, 0)-1, $D$3) )</f>
        <v>-0.39115665160872687</v>
      </c>
      <c r="O30">
        <f ca="1">CORREL( OFFSET( 'IR Vols'!$AO$3, , MATCH($E30, 'IR Vols'!$AO$2:$BC$2, 0)-1, $D$3), OFFSET( 'IR Vols'!$AO$3, , MATCH(O$23, 'IR Vols'!$AO$2:$BC$2, 0)-1, $D$3) )</f>
        <v>-0.34124238478509067</v>
      </c>
      <c r="P30">
        <f ca="1">CORREL( OFFSET( 'IR Vols'!$AO$3, , MATCH($E30, 'IR Vols'!$AO$2:$BC$2, 0)-1, $D$3), OFFSET( 'IR Vols'!$AO$3, , MATCH(P$23, 'IR Vols'!$AO$2:$BC$2, 0)-1, $D$3) )</f>
        <v>-6.7193717495476993E-2</v>
      </c>
      <c r="Q30">
        <f ca="1">CORREL( OFFSET( 'IR Vols'!$AO$3, , MATCH($E30, 'IR Vols'!$AO$2:$BC$2, 0)-1, $D$3), OFFSET( 'IR Vols'!$AO$3, , MATCH(Q$23, 'IR Vols'!$AO$2:$BC$2, 0)-1, $D$3) )</f>
        <v>-0.12754868182200169</v>
      </c>
      <c r="R30">
        <f ca="1">CORREL( OFFSET( 'IR Vols'!$AO$3, , MATCH($E30, 'IR Vols'!$AO$2:$BC$2, 0)-1, $D$3), OFFSET( 'IR Vols'!$AO$3, , MATCH(R$23, 'IR Vols'!$AO$2:$BC$2, 0)-1, $D$3) )</f>
        <v>-0.13423416737602423</v>
      </c>
      <c r="S30">
        <f ca="1">CORREL( OFFSET( 'IR Vols'!$AO$3, , MATCH($E30, 'IR Vols'!$AO$2:$BC$2, 0)-1, $D$3), OFFSET( 'IR Vols'!$AO$3, , MATCH(S$23, 'IR Vols'!$AO$2:$BC$2, 0)-1, $D$3) )</f>
        <v>-0.13437477541913773</v>
      </c>
      <c r="T30">
        <f ca="1">CORREL( OFFSET( 'IR Vols'!$AO$3, , MATCH($E30, 'IR Vols'!$AO$2:$BC$2, 0)-1, $D$3), OFFSET( 'IR Vols'!$AO$3, , MATCH(T$23, 'IR Vols'!$AO$2:$BC$2, 0)-1, $D$3) )</f>
        <v>-1.1912445982647147E-2</v>
      </c>
    </row>
    <row r="31" spans="5:20" x14ac:dyDescent="0.25">
      <c r="E31" t="s">
        <v>167</v>
      </c>
      <c r="F31">
        <f ca="1">CORREL( OFFSET( 'IR Vols'!$AO$3, , MATCH($E31, 'IR Vols'!$AO$2:$BC$2, 0)-1, $D$3), OFFSET( 'IR Vols'!$AO$3, , MATCH(F$23, 'IR Vols'!$AO$2:$BC$2, 0)-1, $D$3) )</f>
        <v>9.3179529038708145E-2</v>
      </c>
      <c r="G31">
        <f ca="1">CORREL( OFFSET( 'IR Vols'!$AO$3, , MATCH($E31, 'IR Vols'!$AO$2:$BC$2, 0)-1, $D$3), OFFSET( 'IR Vols'!$AO$3, , MATCH(G$23, 'IR Vols'!$AO$2:$BC$2, 0)-1, $D$3) )</f>
        <v>0.17992266083223046</v>
      </c>
      <c r="H31">
        <f ca="1">CORREL( OFFSET( 'IR Vols'!$AO$3, , MATCH($E31, 'IR Vols'!$AO$2:$BC$2, 0)-1, $D$3), OFFSET( 'IR Vols'!$AO$3, , MATCH(H$23, 'IR Vols'!$AO$2:$BC$2, 0)-1, $D$3) )</f>
        <v>0.22757296703119223</v>
      </c>
      <c r="I31">
        <f ca="1">CORREL( OFFSET( 'IR Vols'!$AO$3, , MATCH($E31, 'IR Vols'!$AO$2:$BC$2, 0)-1, $D$3), OFFSET( 'IR Vols'!$AO$3, , MATCH(I$23, 'IR Vols'!$AO$2:$BC$2, 0)-1, $D$3) )</f>
        <v>0.15523433095352585</v>
      </c>
      <c r="J31">
        <f ca="1">CORREL( OFFSET( 'IR Vols'!$AO$3, , MATCH($E31, 'IR Vols'!$AO$2:$BC$2, 0)-1, $D$3), OFFSET( 'IR Vols'!$AO$3, , MATCH(J$23, 'IR Vols'!$AO$2:$BC$2, 0)-1, $D$3) )</f>
        <v>0.12832468978428915</v>
      </c>
      <c r="K31">
        <f ca="1">CORREL( OFFSET( 'IR Vols'!$AO$3, , MATCH($E31, 'IR Vols'!$AO$2:$BC$2, 0)-1, $D$3), OFFSET( 'IR Vols'!$AO$3, , MATCH(K$23, 'IR Vols'!$AO$2:$BC$2, 0)-1, $D$3) )</f>
        <v>0.27859832623162661</v>
      </c>
      <c r="L31">
        <f ca="1">CORREL( OFFSET( 'IR Vols'!$AO$3, , MATCH($E31, 'IR Vols'!$AO$2:$BC$2, 0)-1, $D$3), OFFSET( 'IR Vols'!$AO$3, , MATCH(L$23, 'IR Vols'!$AO$2:$BC$2, 0)-1, $D$3) )</f>
        <v>-0.42382180596435975</v>
      </c>
      <c r="M31">
        <f ca="1">CORREL( OFFSET( 'IR Vols'!$AO$3, , MATCH($E31, 'IR Vols'!$AO$2:$BC$2, 0)-1, $D$3), OFFSET( 'IR Vols'!$AO$3, , MATCH(M$23, 'IR Vols'!$AO$2:$BC$2, 0)-1, $D$3) )</f>
        <v>1</v>
      </c>
      <c r="N31">
        <f ca="1">CORREL( OFFSET( 'IR Vols'!$AO$3, , MATCH($E31, 'IR Vols'!$AO$2:$BC$2, 0)-1, $D$3), OFFSET( 'IR Vols'!$AO$3, , MATCH(N$23, 'IR Vols'!$AO$2:$BC$2, 0)-1, $D$3) )</f>
        <v>0.58405336369876437</v>
      </c>
      <c r="O31">
        <f ca="1">CORREL( OFFSET( 'IR Vols'!$AO$3, , MATCH($E31, 'IR Vols'!$AO$2:$BC$2, 0)-1, $D$3), OFFSET( 'IR Vols'!$AO$3, , MATCH(O$23, 'IR Vols'!$AO$2:$BC$2, 0)-1, $D$3) )</f>
        <v>0.29651780072324707</v>
      </c>
      <c r="P31">
        <f ca="1">CORREL( OFFSET( 'IR Vols'!$AO$3, , MATCH($E31, 'IR Vols'!$AO$2:$BC$2, 0)-1, $D$3), OFFSET( 'IR Vols'!$AO$3, , MATCH(P$23, 'IR Vols'!$AO$2:$BC$2, 0)-1, $D$3) )</f>
        <v>-0.25134657834309748</v>
      </c>
      <c r="Q31">
        <f ca="1">CORREL( OFFSET( 'IR Vols'!$AO$3, , MATCH($E31, 'IR Vols'!$AO$2:$BC$2, 0)-1, $D$3), OFFSET( 'IR Vols'!$AO$3, , MATCH(Q$23, 'IR Vols'!$AO$2:$BC$2, 0)-1, $D$3) )</f>
        <v>-0.18250475959403628</v>
      </c>
      <c r="R31">
        <f ca="1">CORREL( OFFSET( 'IR Vols'!$AO$3, , MATCH($E31, 'IR Vols'!$AO$2:$BC$2, 0)-1, $D$3), OFFSET( 'IR Vols'!$AO$3, , MATCH(R$23, 'IR Vols'!$AO$2:$BC$2, 0)-1, $D$3) )</f>
        <v>-0.14306282212175583</v>
      </c>
      <c r="S31">
        <f ca="1">CORREL( OFFSET( 'IR Vols'!$AO$3, , MATCH($E31, 'IR Vols'!$AO$2:$BC$2, 0)-1, $D$3), OFFSET( 'IR Vols'!$AO$3, , MATCH(S$23, 'IR Vols'!$AO$2:$BC$2, 0)-1, $D$3) )</f>
        <v>-0.23642809120732211</v>
      </c>
      <c r="T31">
        <f ca="1">CORREL( OFFSET( 'IR Vols'!$AO$3, , MATCH($E31, 'IR Vols'!$AO$2:$BC$2, 0)-1, $D$3), OFFSET( 'IR Vols'!$AO$3, , MATCH(T$23, 'IR Vols'!$AO$2:$BC$2, 0)-1, $D$3) )</f>
        <v>-5.7661570267325352E-2</v>
      </c>
    </row>
    <row r="32" spans="5:20" x14ac:dyDescent="0.25">
      <c r="E32" t="s">
        <v>168</v>
      </c>
      <c r="F32">
        <f ca="1">CORREL( OFFSET( 'IR Vols'!$AO$3, , MATCH($E32, 'IR Vols'!$AO$2:$BC$2, 0)-1, $D$3), OFFSET( 'IR Vols'!$AO$3, , MATCH(F$23, 'IR Vols'!$AO$2:$BC$2, 0)-1, $D$3) )</f>
        <v>-1.6407458873535334E-2</v>
      </c>
      <c r="G32">
        <f ca="1">CORREL( OFFSET( 'IR Vols'!$AO$3, , MATCH($E32, 'IR Vols'!$AO$2:$BC$2, 0)-1, $D$3), OFFSET( 'IR Vols'!$AO$3, , MATCH(G$23, 'IR Vols'!$AO$2:$BC$2, 0)-1, $D$3) )</f>
        <v>0.12810553555319734</v>
      </c>
      <c r="H32">
        <f ca="1">CORREL( OFFSET( 'IR Vols'!$AO$3, , MATCH($E32, 'IR Vols'!$AO$2:$BC$2, 0)-1, $D$3), OFFSET( 'IR Vols'!$AO$3, , MATCH(H$23, 'IR Vols'!$AO$2:$BC$2, 0)-1, $D$3) )</f>
        <v>0.1420301736277669</v>
      </c>
      <c r="I32">
        <f ca="1">CORREL( OFFSET( 'IR Vols'!$AO$3, , MATCH($E32, 'IR Vols'!$AO$2:$BC$2, 0)-1, $D$3), OFFSET( 'IR Vols'!$AO$3, , MATCH(I$23, 'IR Vols'!$AO$2:$BC$2, 0)-1, $D$3) )</f>
        <v>0.17769514971114658</v>
      </c>
      <c r="J32">
        <f ca="1">CORREL( OFFSET( 'IR Vols'!$AO$3, , MATCH($E32, 'IR Vols'!$AO$2:$BC$2, 0)-1, $D$3), OFFSET( 'IR Vols'!$AO$3, , MATCH(J$23, 'IR Vols'!$AO$2:$BC$2, 0)-1, $D$3) )</f>
        <v>0.11047687828786622</v>
      </c>
      <c r="K32">
        <f ca="1">CORREL( OFFSET( 'IR Vols'!$AO$3, , MATCH($E32, 'IR Vols'!$AO$2:$BC$2, 0)-1, $D$3), OFFSET( 'IR Vols'!$AO$3, , MATCH(K$23, 'IR Vols'!$AO$2:$BC$2, 0)-1, $D$3) )</f>
        <v>-1.6270178224832118E-2</v>
      </c>
      <c r="L32">
        <f ca="1">CORREL( OFFSET( 'IR Vols'!$AO$3, , MATCH($E32, 'IR Vols'!$AO$2:$BC$2, 0)-1, $D$3), OFFSET( 'IR Vols'!$AO$3, , MATCH(L$23, 'IR Vols'!$AO$2:$BC$2, 0)-1, $D$3) )</f>
        <v>-0.39115665160872687</v>
      </c>
      <c r="M32">
        <f ca="1">CORREL( OFFSET( 'IR Vols'!$AO$3, , MATCH($E32, 'IR Vols'!$AO$2:$BC$2, 0)-1, $D$3), OFFSET( 'IR Vols'!$AO$3, , MATCH(M$23, 'IR Vols'!$AO$2:$BC$2, 0)-1, $D$3) )</f>
        <v>0.58405336369876437</v>
      </c>
      <c r="N32">
        <f ca="1">CORREL( OFFSET( 'IR Vols'!$AO$3, , MATCH($E32, 'IR Vols'!$AO$2:$BC$2, 0)-1, $D$3), OFFSET( 'IR Vols'!$AO$3, , MATCH(N$23, 'IR Vols'!$AO$2:$BC$2, 0)-1, $D$3) )</f>
        <v>0.99999999999999978</v>
      </c>
      <c r="O32">
        <f ca="1">CORREL( OFFSET( 'IR Vols'!$AO$3, , MATCH($E32, 'IR Vols'!$AO$2:$BC$2, 0)-1, $D$3), OFFSET( 'IR Vols'!$AO$3, , MATCH(O$23, 'IR Vols'!$AO$2:$BC$2, 0)-1, $D$3) )</f>
        <v>0.69185847320224114</v>
      </c>
      <c r="P32">
        <f ca="1">CORREL( OFFSET( 'IR Vols'!$AO$3, , MATCH($E32, 'IR Vols'!$AO$2:$BC$2, 0)-1, $D$3), OFFSET( 'IR Vols'!$AO$3, , MATCH(P$23, 'IR Vols'!$AO$2:$BC$2, 0)-1, $D$3) )</f>
        <v>-0.26267348393163403</v>
      </c>
      <c r="Q32">
        <f ca="1">CORREL( OFFSET( 'IR Vols'!$AO$3, , MATCH($E32, 'IR Vols'!$AO$2:$BC$2, 0)-1, $D$3), OFFSET( 'IR Vols'!$AO$3, , MATCH(Q$23, 'IR Vols'!$AO$2:$BC$2, 0)-1, $D$3) )</f>
        <v>-0.51654832197305245</v>
      </c>
      <c r="R32">
        <f ca="1">CORREL( OFFSET( 'IR Vols'!$AO$3, , MATCH($E32, 'IR Vols'!$AO$2:$BC$2, 0)-1, $D$3), OFFSET( 'IR Vols'!$AO$3, , MATCH(R$23, 'IR Vols'!$AO$2:$BC$2, 0)-1, $D$3) )</f>
        <v>-0.44792503035344705</v>
      </c>
      <c r="S32">
        <f ca="1">CORREL( OFFSET( 'IR Vols'!$AO$3, , MATCH($E32, 'IR Vols'!$AO$2:$BC$2, 0)-1, $D$3), OFFSET( 'IR Vols'!$AO$3, , MATCH(S$23, 'IR Vols'!$AO$2:$BC$2, 0)-1, $D$3) )</f>
        <v>-0.40481322680797971</v>
      </c>
      <c r="T32">
        <f ca="1">CORREL( OFFSET( 'IR Vols'!$AO$3, , MATCH($E32, 'IR Vols'!$AO$2:$BC$2, 0)-1, $D$3), OFFSET( 'IR Vols'!$AO$3, , MATCH(T$23, 'IR Vols'!$AO$2:$BC$2, 0)-1, $D$3) )</f>
        <v>-8.5204018586318264E-2</v>
      </c>
    </row>
    <row r="33" spans="5:20" x14ac:dyDescent="0.25">
      <c r="E33" t="s">
        <v>169</v>
      </c>
      <c r="F33">
        <f ca="1">CORREL( OFFSET( 'IR Vols'!$AO$3, , MATCH($E33, 'IR Vols'!$AO$2:$BC$2, 0)-1, $D$3), OFFSET( 'IR Vols'!$AO$3, , MATCH(F$23, 'IR Vols'!$AO$2:$BC$2, 0)-1, $D$3) )</f>
        <v>0.14828014245907625</v>
      </c>
      <c r="G33">
        <f ca="1">CORREL( OFFSET( 'IR Vols'!$AO$3, , MATCH($E33, 'IR Vols'!$AO$2:$BC$2, 0)-1, $D$3), OFFSET( 'IR Vols'!$AO$3, , MATCH(G$23, 'IR Vols'!$AO$2:$BC$2, 0)-1, $D$3) )</f>
        <v>-0.17468735044312608</v>
      </c>
      <c r="H33">
        <f ca="1">CORREL( OFFSET( 'IR Vols'!$AO$3, , MATCH($E33, 'IR Vols'!$AO$2:$BC$2, 0)-1, $D$3), OFFSET( 'IR Vols'!$AO$3, , MATCH(H$23, 'IR Vols'!$AO$2:$BC$2, 0)-1, $D$3) )</f>
        <v>-4.2394777335945752E-2</v>
      </c>
      <c r="I33">
        <f ca="1">CORREL( OFFSET( 'IR Vols'!$AO$3, , MATCH($E33, 'IR Vols'!$AO$2:$BC$2, 0)-1, $D$3), OFFSET( 'IR Vols'!$AO$3, , MATCH(I$23, 'IR Vols'!$AO$2:$BC$2, 0)-1, $D$3) )</f>
        <v>0.23113097575382166</v>
      </c>
      <c r="J33">
        <f ca="1">CORREL( OFFSET( 'IR Vols'!$AO$3, , MATCH($E33, 'IR Vols'!$AO$2:$BC$2, 0)-1, $D$3), OFFSET( 'IR Vols'!$AO$3, , MATCH(J$23, 'IR Vols'!$AO$2:$BC$2, 0)-1, $D$3) )</f>
        <v>0.20825020831232366</v>
      </c>
      <c r="K33">
        <f ca="1">CORREL( OFFSET( 'IR Vols'!$AO$3, , MATCH($E33, 'IR Vols'!$AO$2:$BC$2, 0)-1, $D$3), OFFSET( 'IR Vols'!$AO$3, , MATCH(K$23, 'IR Vols'!$AO$2:$BC$2, 0)-1, $D$3) )</f>
        <v>1.4444254326100553E-2</v>
      </c>
      <c r="L33">
        <f ca="1">CORREL( OFFSET( 'IR Vols'!$AO$3, , MATCH($E33, 'IR Vols'!$AO$2:$BC$2, 0)-1, $D$3), OFFSET( 'IR Vols'!$AO$3, , MATCH(L$23, 'IR Vols'!$AO$2:$BC$2, 0)-1, $D$3) )</f>
        <v>-0.34124238478509067</v>
      </c>
      <c r="M33">
        <f ca="1">CORREL( OFFSET( 'IR Vols'!$AO$3, , MATCH($E33, 'IR Vols'!$AO$2:$BC$2, 0)-1, $D$3), OFFSET( 'IR Vols'!$AO$3, , MATCH(M$23, 'IR Vols'!$AO$2:$BC$2, 0)-1, $D$3) )</f>
        <v>0.29651780072324707</v>
      </c>
      <c r="N33">
        <f ca="1">CORREL( OFFSET( 'IR Vols'!$AO$3, , MATCH($E33, 'IR Vols'!$AO$2:$BC$2, 0)-1, $D$3), OFFSET( 'IR Vols'!$AO$3, , MATCH(N$23, 'IR Vols'!$AO$2:$BC$2, 0)-1, $D$3) )</f>
        <v>0.69185847320224114</v>
      </c>
      <c r="O33">
        <f ca="1">CORREL( OFFSET( 'IR Vols'!$AO$3, , MATCH($E33, 'IR Vols'!$AO$2:$BC$2, 0)-1, $D$3), OFFSET( 'IR Vols'!$AO$3, , MATCH(O$23, 'IR Vols'!$AO$2:$BC$2, 0)-1, $D$3) )</f>
        <v>0.99999999999999989</v>
      </c>
      <c r="P33">
        <f ca="1">CORREL( OFFSET( 'IR Vols'!$AO$3, , MATCH($E33, 'IR Vols'!$AO$2:$BC$2, 0)-1, $D$3), OFFSET( 'IR Vols'!$AO$3, , MATCH(P$23, 'IR Vols'!$AO$2:$BC$2, 0)-1, $D$3) )</f>
        <v>0.19692093402658969</v>
      </c>
      <c r="Q33">
        <f ca="1">CORREL( OFFSET( 'IR Vols'!$AO$3, , MATCH($E33, 'IR Vols'!$AO$2:$BC$2, 0)-1, $D$3), OFFSET( 'IR Vols'!$AO$3, , MATCH(Q$23, 'IR Vols'!$AO$2:$BC$2, 0)-1, $D$3) )</f>
        <v>-0.23974026163373749</v>
      </c>
      <c r="R33">
        <f ca="1">CORREL( OFFSET( 'IR Vols'!$AO$3, , MATCH($E33, 'IR Vols'!$AO$2:$BC$2, 0)-1, $D$3), OFFSET( 'IR Vols'!$AO$3, , MATCH(R$23, 'IR Vols'!$AO$2:$BC$2, 0)-1, $D$3) )</f>
        <v>-0.23788071601682706</v>
      </c>
      <c r="S33">
        <f ca="1">CORREL( OFFSET( 'IR Vols'!$AO$3, , MATCH($E33, 'IR Vols'!$AO$2:$BC$2, 0)-1, $D$3), OFFSET( 'IR Vols'!$AO$3, , MATCH(S$23, 'IR Vols'!$AO$2:$BC$2, 0)-1, $D$3) )</f>
        <v>-0.26430371330731556</v>
      </c>
      <c r="T33">
        <f ca="1">CORREL( OFFSET( 'IR Vols'!$AO$3, , MATCH($E33, 'IR Vols'!$AO$2:$BC$2, 0)-1, $D$3), OFFSET( 'IR Vols'!$AO$3, , MATCH(T$23, 'IR Vols'!$AO$2:$BC$2, 0)-1, $D$3) )</f>
        <v>-8.8637049051291897E-2</v>
      </c>
    </row>
    <row r="34" spans="5:20" x14ac:dyDescent="0.25">
      <c r="E34" t="s">
        <v>173</v>
      </c>
      <c r="F34">
        <f ca="1">CORREL( OFFSET( 'IR Vols'!$AO$3, , MATCH($E34, 'IR Vols'!$AO$2:$BC$2, 0)-1, $D$3), OFFSET( 'IR Vols'!$AO$3, , MATCH(F$23, 'IR Vols'!$AO$2:$BC$2, 0)-1, $D$3) )</f>
        <v>0.24456829049179371</v>
      </c>
      <c r="G34">
        <f ca="1">CORREL( OFFSET( 'IR Vols'!$AO$3, , MATCH($E34, 'IR Vols'!$AO$2:$BC$2, 0)-1, $D$3), OFFSET( 'IR Vols'!$AO$3, , MATCH(G$23, 'IR Vols'!$AO$2:$BC$2, 0)-1, $D$3) )</f>
        <v>-0.30476314510805919</v>
      </c>
      <c r="H34">
        <f ca="1">CORREL( OFFSET( 'IR Vols'!$AO$3, , MATCH($E34, 'IR Vols'!$AO$2:$BC$2, 0)-1, $D$3), OFFSET( 'IR Vols'!$AO$3, , MATCH(H$23, 'IR Vols'!$AO$2:$BC$2, 0)-1, $D$3) )</f>
        <v>-0.10229627061377737</v>
      </c>
      <c r="I34">
        <f ca="1">CORREL( OFFSET( 'IR Vols'!$AO$3, , MATCH($E34, 'IR Vols'!$AO$2:$BC$2, 0)-1, $D$3), OFFSET( 'IR Vols'!$AO$3, , MATCH(I$23, 'IR Vols'!$AO$2:$BC$2, 0)-1, $D$3) )</f>
        <v>5.8121581959035003E-2</v>
      </c>
      <c r="J34">
        <f ca="1">CORREL( OFFSET( 'IR Vols'!$AO$3, , MATCH($E34, 'IR Vols'!$AO$2:$BC$2, 0)-1, $D$3), OFFSET( 'IR Vols'!$AO$3, , MATCH(J$23, 'IR Vols'!$AO$2:$BC$2, 0)-1, $D$3) )</f>
        <v>-2.8079376676162227E-3</v>
      </c>
      <c r="K34">
        <f ca="1">CORREL( OFFSET( 'IR Vols'!$AO$3, , MATCH($E34, 'IR Vols'!$AO$2:$BC$2, 0)-1, $D$3), OFFSET( 'IR Vols'!$AO$3, , MATCH(K$23, 'IR Vols'!$AO$2:$BC$2, 0)-1, $D$3) )</f>
        <v>0.10307498042878106</v>
      </c>
      <c r="L34">
        <f ca="1">CORREL( OFFSET( 'IR Vols'!$AO$3, , MATCH($E34, 'IR Vols'!$AO$2:$BC$2, 0)-1, $D$3), OFFSET( 'IR Vols'!$AO$3, , MATCH(L$23, 'IR Vols'!$AO$2:$BC$2, 0)-1, $D$3) )</f>
        <v>-6.7193717495476993E-2</v>
      </c>
      <c r="M34">
        <f ca="1">CORREL( OFFSET( 'IR Vols'!$AO$3, , MATCH($E34, 'IR Vols'!$AO$2:$BC$2, 0)-1, $D$3), OFFSET( 'IR Vols'!$AO$3, , MATCH(M$23, 'IR Vols'!$AO$2:$BC$2, 0)-1, $D$3) )</f>
        <v>-0.25134657834309748</v>
      </c>
      <c r="N34">
        <f ca="1">CORREL( OFFSET( 'IR Vols'!$AO$3, , MATCH($E34, 'IR Vols'!$AO$2:$BC$2, 0)-1, $D$3), OFFSET( 'IR Vols'!$AO$3, , MATCH(N$23, 'IR Vols'!$AO$2:$BC$2, 0)-1, $D$3) )</f>
        <v>-0.26267348393163403</v>
      </c>
      <c r="O34">
        <f ca="1">CORREL( OFFSET( 'IR Vols'!$AO$3, , MATCH($E34, 'IR Vols'!$AO$2:$BC$2, 0)-1, $D$3), OFFSET( 'IR Vols'!$AO$3, , MATCH(O$23, 'IR Vols'!$AO$2:$BC$2, 0)-1, $D$3) )</f>
        <v>0.19692093402658969</v>
      </c>
      <c r="P34">
        <f ca="1">CORREL( OFFSET( 'IR Vols'!$AO$3, , MATCH($E34, 'IR Vols'!$AO$2:$BC$2, 0)-1, $D$3), OFFSET( 'IR Vols'!$AO$3, , MATCH(P$23, 'IR Vols'!$AO$2:$BC$2, 0)-1, $D$3) )</f>
        <v>1</v>
      </c>
      <c r="Q34">
        <f ca="1">CORREL( OFFSET( 'IR Vols'!$AO$3, , MATCH($E34, 'IR Vols'!$AO$2:$BC$2, 0)-1, $D$3), OFFSET( 'IR Vols'!$AO$3, , MATCH(Q$23, 'IR Vols'!$AO$2:$BC$2, 0)-1, $D$3) )</f>
        <v>0.54770674810607012</v>
      </c>
      <c r="R34">
        <f ca="1">CORREL( OFFSET( 'IR Vols'!$AO$3, , MATCH($E34, 'IR Vols'!$AO$2:$BC$2, 0)-1, $D$3), OFFSET( 'IR Vols'!$AO$3, , MATCH(R$23, 'IR Vols'!$AO$2:$BC$2, 0)-1, $D$3) )</f>
        <v>0.15403523911086175</v>
      </c>
      <c r="S34">
        <f ca="1">CORREL( OFFSET( 'IR Vols'!$AO$3, , MATCH($E34, 'IR Vols'!$AO$2:$BC$2, 0)-1, $D$3), OFFSET( 'IR Vols'!$AO$3, , MATCH(S$23, 'IR Vols'!$AO$2:$BC$2, 0)-1, $D$3) )</f>
        <v>-2.099143808396286E-3</v>
      </c>
      <c r="T34">
        <f ca="1">CORREL( OFFSET( 'IR Vols'!$AO$3, , MATCH($E34, 'IR Vols'!$AO$2:$BC$2, 0)-1, $D$3), OFFSET( 'IR Vols'!$AO$3, , MATCH(T$23, 'IR Vols'!$AO$2:$BC$2, 0)-1, $D$3) )</f>
        <v>-0.14708130431627758</v>
      </c>
    </row>
    <row r="35" spans="5:20" x14ac:dyDescent="0.25">
      <c r="E35" t="s">
        <v>174</v>
      </c>
      <c r="F35">
        <f ca="1">CORREL( OFFSET( 'IR Vols'!$AO$3, , MATCH($E35, 'IR Vols'!$AO$2:$BC$2, 0)-1, $D$3), OFFSET( 'IR Vols'!$AO$3, , MATCH(F$23, 'IR Vols'!$AO$2:$BC$2, 0)-1, $D$3) )</f>
        <v>0.13961168996496673</v>
      </c>
      <c r="G35">
        <f ca="1">CORREL( OFFSET( 'IR Vols'!$AO$3, , MATCH($E35, 'IR Vols'!$AO$2:$BC$2, 0)-1, $D$3), OFFSET( 'IR Vols'!$AO$3, , MATCH(G$23, 'IR Vols'!$AO$2:$BC$2, 0)-1, $D$3) )</f>
        <v>-0.1107443615407087</v>
      </c>
      <c r="H35">
        <f ca="1">CORREL( OFFSET( 'IR Vols'!$AO$3, , MATCH($E35, 'IR Vols'!$AO$2:$BC$2, 0)-1, $D$3), OFFSET( 'IR Vols'!$AO$3, , MATCH(H$23, 'IR Vols'!$AO$2:$BC$2, 0)-1, $D$3) )</f>
        <v>1.8965681999038281E-2</v>
      </c>
      <c r="I35">
        <f ca="1">CORREL( OFFSET( 'IR Vols'!$AO$3, , MATCH($E35, 'IR Vols'!$AO$2:$BC$2, 0)-1, $D$3), OFFSET( 'IR Vols'!$AO$3, , MATCH(I$23, 'IR Vols'!$AO$2:$BC$2, 0)-1, $D$3) )</f>
        <v>7.550203425912598E-2</v>
      </c>
      <c r="J35">
        <f ca="1">CORREL( OFFSET( 'IR Vols'!$AO$3, , MATCH($E35, 'IR Vols'!$AO$2:$BC$2, 0)-1, $D$3), OFFSET( 'IR Vols'!$AO$3, , MATCH(J$23, 'IR Vols'!$AO$2:$BC$2, 0)-1, $D$3) )</f>
        <v>0.13101492768458595</v>
      </c>
      <c r="K35">
        <f ca="1">CORREL( OFFSET( 'IR Vols'!$AO$3, , MATCH($E35, 'IR Vols'!$AO$2:$BC$2, 0)-1, $D$3), OFFSET( 'IR Vols'!$AO$3, , MATCH(K$23, 'IR Vols'!$AO$2:$BC$2, 0)-1, $D$3) )</f>
        <v>0.20274155070844657</v>
      </c>
      <c r="L35">
        <f ca="1">CORREL( OFFSET( 'IR Vols'!$AO$3, , MATCH($E35, 'IR Vols'!$AO$2:$BC$2, 0)-1, $D$3), OFFSET( 'IR Vols'!$AO$3, , MATCH(L$23, 'IR Vols'!$AO$2:$BC$2, 0)-1, $D$3) )</f>
        <v>-0.12754868182200169</v>
      </c>
      <c r="M35">
        <f ca="1">CORREL( OFFSET( 'IR Vols'!$AO$3, , MATCH($E35, 'IR Vols'!$AO$2:$BC$2, 0)-1, $D$3), OFFSET( 'IR Vols'!$AO$3, , MATCH(M$23, 'IR Vols'!$AO$2:$BC$2, 0)-1, $D$3) )</f>
        <v>-0.18250475959403628</v>
      </c>
      <c r="N35">
        <f ca="1">CORREL( OFFSET( 'IR Vols'!$AO$3, , MATCH($E35, 'IR Vols'!$AO$2:$BC$2, 0)-1, $D$3), OFFSET( 'IR Vols'!$AO$3, , MATCH(N$23, 'IR Vols'!$AO$2:$BC$2, 0)-1, $D$3) )</f>
        <v>-0.51654832197305245</v>
      </c>
      <c r="O35">
        <f ca="1">CORREL( OFFSET( 'IR Vols'!$AO$3, , MATCH($E35, 'IR Vols'!$AO$2:$BC$2, 0)-1, $D$3), OFFSET( 'IR Vols'!$AO$3, , MATCH(O$23, 'IR Vols'!$AO$2:$BC$2, 0)-1, $D$3) )</f>
        <v>-0.23974026163373749</v>
      </c>
      <c r="P35">
        <f ca="1">CORREL( OFFSET( 'IR Vols'!$AO$3, , MATCH($E35, 'IR Vols'!$AO$2:$BC$2, 0)-1, $D$3), OFFSET( 'IR Vols'!$AO$3, , MATCH(P$23, 'IR Vols'!$AO$2:$BC$2, 0)-1, $D$3) )</f>
        <v>0.54770674810607012</v>
      </c>
      <c r="Q35">
        <f ca="1">CORREL( OFFSET( 'IR Vols'!$AO$3, , MATCH($E35, 'IR Vols'!$AO$2:$BC$2, 0)-1, $D$3), OFFSET( 'IR Vols'!$AO$3, , MATCH(Q$23, 'IR Vols'!$AO$2:$BC$2, 0)-1, $D$3) )</f>
        <v>0.99999999999999989</v>
      </c>
      <c r="R35">
        <f ca="1">CORREL( OFFSET( 'IR Vols'!$AO$3, , MATCH($E35, 'IR Vols'!$AO$2:$BC$2, 0)-1, $D$3), OFFSET( 'IR Vols'!$AO$3, , MATCH(R$23, 'IR Vols'!$AO$2:$BC$2, 0)-1, $D$3) )</f>
        <v>0.72685073937155131</v>
      </c>
      <c r="S35">
        <f ca="1">CORREL( OFFSET( 'IR Vols'!$AO$3, , MATCH($E35, 'IR Vols'!$AO$2:$BC$2, 0)-1, $D$3), OFFSET( 'IR Vols'!$AO$3, , MATCH(S$23, 'IR Vols'!$AO$2:$BC$2, 0)-1, $D$3) )</f>
        <v>0.37397923470993955</v>
      </c>
      <c r="T35">
        <f ca="1">CORREL( OFFSET( 'IR Vols'!$AO$3, , MATCH($E35, 'IR Vols'!$AO$2:$BC$2, 0)-1, $D$3), OFFSET( 'IR Vols'!$AO$3, , MATCH(T$23, 'IR Vols'!$AO$2:$BC$2, 0)-1, $D$3) )</f>
        <v>2.8899291436966342E-2</v>
      </c>
    </row>
    <row r="36" spans="5:20" x14ac:dyDescent="0.25">
      <c r="E36" t="s">
        <v>175</v>
      </c>
      <c r="F36">
        <f ca="1">CORREL( OFFSET( 'IR Vols'!$AO$3, , MATCH($E36, 'IR Vols'!$AO$2:$BC$2, 0)-1, $D$3), OFFSET( 'IR Vols'!$AO$3, , MATCH(F$23, 'IR Vols'!$AO$2:$BC$2, 0)-1, $D$3) )</f>
        <v>6.8057329754646123E-2</v>
      </c>
      <c r="G36">
        <f ca="1">CORREL( OFFSET( 'IR Vols'!$AO$3, , MATCH($E36, 'IR Vols'!$AO$2:$BC$2, 0)-1, $D$3), OFFSET( 'IR Vols'!$AO$3, , MATCH(G$23, 'IR Vols'!$AO$2:$BC$2, 0)-1, $D$3) )</f>
        <v>-1.975446410608608E-2</v>
      </c>
      <c r="H36">
        <f ca="1">CORREL( OFFSET( 'IR Vols'!$AO$3, , MATCH($E36, 'IR Vols'!$AO$2:$BC$2, 0)-1, $D$3), OFFSET( 'IR Vols'!$AO$3, , MATCH(H$23, 'IR Vols'!$AO$2:$BC$2, 0)-1, $D$3) )</f>
        <v>2.5733444046368476E-2</v>
      </c>
      <c r="I36">
        <f ca="1">CORREL( OFFSET( 'IR Vols'!$AO$3, , MATCH($E36, 'IR Vols'!$AO$2:$BC$2, 0)-1, $D$3), OFFSET( 'IR Vols'!$AO$3, , MATCH(I$23, 'IR Vols'!$AO$2:$BC$2, 0)-1, $D$3) )</f>
        <v>3.7956015004281952E-2</v>
      </c>
      <c r="J36">
        <f ca="1">CORREL( OFFSET( 'IR Vols'!$AO$3, , MATCH($E36, 'IR Vols'!$AO$2:$BC$2, 0)-1, $D$3), OFFSET( 'IR Vols'!$AO$3, , MATCH(J$23, 'IR Vols'!$AO$2:$BC$2, 0)-1, $D$3) )</f>
        <v>7.4824641157544308E-2</v>
      </c>
      <c r="K36">
        <f ca="1">CORREL( OFFSET( 'IR Vols'!$AO$3, , MATCH($E36, 'IR Vols'!$AO$2:$BC$2, 0)-1, $D$3), OFFSET( 'IR Vols'!$AO$3, , MATCH(K$23, 'IR Vols'!$AO$2:$BC$2, 0)-1, $D$3) )</f>
        <v>-1.4653833904317957E-2</v>
      </c>
      <c r="L36">
        <f ca="1">CORREL( OFFSET( 'IR Vols'!$AO$3, , MATCH($E36, 'IR Vols'!$AO$2:$BC$2, 0)-1, $D$3), OFFSET( 'IR Vols'!$AO$3, , MATCH(L$23, 'IR Vols'!$AO$2:$BC$2, 0)-1, $D$3) )</f>
        <v>-0.13423416737602423</v>
      </c>
      <c r="M36">
        <f ca="1">CORREL( OFFSET( 'IR Vols'!$AO$3, , MATCH($E36, 'IR Vols'!$AO$2:$BC$2, 0)-1, $D$3), OFFSET( 'IR Vols'!$AO$3, , MATCH(M$23, 'IR Vols'!$AO$2:$BC$2, 0)-1, $D$3) )</f>
        <v>-0.14306282212175583</v>
      </c>
      <c r="N36">
        <f ca="1">CORREL( OFFSET( 'IR Vols'!$AO$3, , MATCH($E36, 'IR Vols'!$AO$2:$BC$2, 0)-1, $D$3), OFFSET( 'IR Vols'!$AO$3, , MATCH(N$23, 'IR Vols'!$AO$2:$BC$2, 0)-1, $D$3) )</f>
        <v>-0.44792503035344705</v>
      </c>
      <c r="O36">
        <f ca="1">CORREL( OFFSET( 'IR Vols'!$AO$3, , MATCH($E36, 'IR Vols'!$AO$2:$BC$2, 0)-1, $D$3), OFFSET( 'IR Vols'!$AO$3, , MATCH(O$23, 'IR Vols'!$AO$2:$BC$2, 0)-1, $D$3) )</f>
        <v>-0.23788071601682706</v>
      </c>
      <c r="P36">
        <f ca="1">CORREL( OFFSET( 'IR Vols'!$AO$3, , MATCH($E36, 'IR Vols'!$AO$2:$BC$2, 0)-1, $D$3), OFFSET( 'IR Vols'!$AO$3, , MATCH(P$23, 'IR Vols'!$AO$2:$BC$2, 0)-1, $D$3) )</f>
        <v>0.15403523911086175</v>
      </c>
      <c r="Q36">
        <f ca="1">CORREL( OFFSET( 'IR Vols'!$AO$3, , MATCH($E36, 'IR Vols'!$AO$2:$BC$2, 0)-1, $D$3), OFFSET( 'IR Vols'!$AO$3, , MATCH(Q$23, 'IR Vols'!$AO$2:$BC$2, 0)-1, $D$3) )</f>
        <v>0.72685073937155131</v>
      </c>
      <c r="R36">
        <f ca="1">CORREL( OFFSET( 'IR Vols'!$AO$3, , MATCH($E36, 'IR Vols'!$AO$2:$BC$2, 0)-1, $D$3), OFFSET( 'IR Vols'!$AO$3, , MATCH(R$23, 'IR Vols'!$AO$2:$BC$2, 0)-1, $D$3) )</f>
        <v>0.99999999999999989</v>
      </c>
      <c r="S36">
        <f ca="1">CORREL( OFFSET( 'IR Vols'!$AO$3, , MATCH($E36, 'IR Vols'!$AO$2:$BC$2, 0)-1, $D$3), OFFSET( 'IR Vols'!$AO$3, , MATCH(S$23, 'IR Vols'!$AO$2:$BC$2, 0)-1, $D$3) )</f>
        <v>0.73585196797553398</v>
      </c>
      <c r="T36">
        <f ca="1">CORREL( OFFSET( 'IR Vols'!$AO$3, , MATCH($E36, 'IR Vols'!$AO$2:$BC$2, 0)-1, $D$3), OFFSET( 'IR Vols'!$AO$3, , MATCH(T$23, 'IR Vols'!$AO$2:$BC$2, 0)-1, $D$3) )</f>
        <v>0.50056955505204137</v>
      </c>
    </row>
    <row r="37" spans="5:20" x14ac:dyDescent="0.25">
      <c r="E37" t="s">
        <v>176</v>
      </c>
      <c r="F37">
        <f ca="1">CORREL( OFFSET( 'IR Vols'!$AO$3, , MATCH($E37, 'IR Vols'!$AO$2:$BC$2, 0)-1, $D$3), OFFSET( 'IR Vols'!$AO$3, , MATCH(F$23, 'IR Vols'!$AO$2:$BC$2, 0)-1, $D$3) )</f>
        <v>-9.3977362138041151E-4</v>
      </c>
      <c r="G37">
        <f ca="1">CORREL( OFFSET( 'IR Vols'!$AO$3, , MATCH($E37, 'IR Vols'!$AO$2:$BC$2, 0)-1, $D$3), OFFSET( 'IR Vols'!$AO$3, , MATCH(G$23, 'IR Vols'!$AO$2:$BC$2, 0)-1, $D$3) )</f>
        <v>-5.6092912784280871E-2</v>
      </c>
      <c r="H37">
        <f ca="1">CORREL( OFFSET( 'IR Vols'!$AO$3, , MATCH($E37, 'IR Vols'!$AO$2:$BC$2, 0)-1, $D$3), OFFSET( 'IR Vols'!$AO$3, , MATCH(H$23, 'IR Vols'!$AO$2:$BC$2, 0)-1, $D$3) )</f>
        <v>-4.7376145593023881E-2</v>
      </c>
      <c r="I37">
        <f ca="1">CORREL( OFFSET( 'IR Vols'!$AO$3, , MATCH($E37, 'IR Vols'!$AO$2:$BC$2, 0)-1, $D$3), OFFSET( 'IR Vols'!$AO$3, , MATCH(I$23, 'IR Vols'!$AO$2:$BC$2, 0)-1, $D$3) )</f>
        <v>-4.5038682209985519E-2</v>
      </c>
      <c r="J37">
        <f ca="1">CORREL( OFFSET( 'IR Vols'!$AO$3, , MATCH($E37, 'IR Vols'!$AO$2:$BC$2, 0)-1, $D$3), OFFSET( 'IR Vols'!$AO$3, , MATCH(J$23, 'IR Vols'!$AO$2:$BC$2, 0)-1, $D$3) )</f>
        <v>-1.5819600822955443E-2</v>
      </c>
      <c r="K37">
        <f ca="1">CORREL( OFFSET( 'IR Vols'!$AO$3, , MATCH($E37, 'IR Vols'!$AO$2:$BC$2, 0)-1, $D$3), OFFSET( 'IR Vols'!$AO$3, , MATCH(K$23, 'IR Vols'!$AO$2:$BC$2, 0)-1, $D$3) )</f>
        <v>-0.13526249472494237</v>
      </c>
      <c r="L37">
        <f ca="1">CORREL( OFFSET( 'IR Vols'!$AO$3, , MATCH($E37, 'IR Vols'!$AO$2:$BC$2, 0)-1, $D$3), OFFSET( 'IR Vols'!$AO$3, , MATCH(L$23, 'IR Vols'!$AO$2:$BC$2, 0)-1, $D$3) )</f>
        <v>-0.13437477541913773</v>
      </c>
      <c r="M37">
        <f ca="1">CORREL( OFFSET( 'IR Vols'!$AO$3, , MATCH($E37, 'IR Vols'!$AO$2:$BC$2, 0)-1, $D$3), OFFSET( 'IR Vols'!$AO$3, , MATCH(M$23, 'IR Vols'!$AO$2:$BC$2, 0)-1, $D$3) )</f>
        <v>-0.23642809120732211</v>
      </c>
      <c r="N37">
        <f ca="1">CORREL( OFFSET( 'IR Vols'!$AO$3, , MATCH($E37, 'IR Vols'!$AO$2:$BC$2, 0)-1, $D$3), OFFSET( 'IR Vols'!$AO$3, , MATCH(N$23, 'IR Vols'!$AO$2:$BC$2, 0)-1, $D$3) )</f>
        <v>-0.40481322680797971</v>
      </c>
      <c r="O37">
        <f ca="1">CORREL( OFFSET( 'IR Vols'!$AO$3, , MATCH($E37, 'IR Vols'!$AO$2:$BC$2, 0)-1, $D$3), OFFSET( 'IR Vols'!$AO$3, , MATCH(O$23, 'IR Vols'!$AO$2:$BC$2, 0)-1, $D$3) )</f>
        <v>-0.26430371330731556</v>
      </c>
      <c r="P37">
        <f ca="1">CORREL( OFFSET( 'IR Vols'!$AO$3, , MATCH($E37, 'IR Vols'!$AO$2:$BC$2, 0)-1, $D$3), OFFSET( 'IR Vols'!$AO$3, , MATCH(P$23, 'IR Vols'!$AO$2:$BC$2, 0)-1, $D$3) )</f>
        <v>-2.099143808396286E-3</v>
      </c>
      <c r="Q37">
        <f ca="1">CORREL( OFFSET( 'IR Vols'!$AO$3, , MATCH($E37, 'IR Vols'!$AO$2:$BC$2, 0)-1, $D$3), OFFSET( 'IR Vols'!$AO$3, , MATCH(Q$23, 'IR Vols'!$AO$2:$BC$2, 0)-1, $D$3) )</f>
        <v>0.37397923470993955</v>
      </c>
      <c r="R37">
        <f ca="1">CORREL( OFFSET( 'IR Vols'!$AO$3, , MATCH($E37, 'IR Vols'!$AO$2:$BC$2, 0)-1, $D$3), OFFSET( 'IR Vols'!$AO$3, , MATCH(R$23, 'IR Vols'!$AO$2:$BC$2, 0)-1, $D$3) )</f>
        <v>0.73585196797553398</v>
      </c>
      <c r="S37">
        <f ca="1">CORREL( OFFSET( 'IR Vols'!$AO$3, , MATCH($E37, 'IR Vols'!$AO$2:$BC$2, 0)-1, $D$3), OFFSET( 'IR Vols'!$AO$3, , MATCH(S$23, 'IR Vols'!$AO$2:$BC$2, 0)-1, $D$3) )</f>
        <v>1.0000000000000002</v>
      </c>
      <c r="T37">
        <f ca="1">CORREL( OFFSET( 'IR Vols'!$AO$3, , MATCH($E37, 'IR Vols'!$AO$2:$BC$2, 0)-1, $D$3), OFFSET( 'IR Vols'!$AO$3, , MATCH(T$23, 'IR Vols'!$AO$2:$BC$2, 0)-1, $D$3) )</f>
        <v>0.27283390600317281</v>
      </c>
    </row>
    <row r="38" spans="5:20" x14ac:dyDescent="0.25">
      <c r="E38" t="s">
        <v>177</v>
      </c>
      <c r="F38">
        <f ca="1">CORREL( OFFSET( 'IR Vols'!$AO$3, , MATCH($E38, 'IR Vols'!$AO$2:$BC$2, 0)-1, $D$3), OFFSET( 'IR Vols'!$AO$3, , MATCH(F$23, 'IR Vols'!$AO$2:$BC$2, 0)-1, $D$3) )</f>
        <v>-4.6294865601108098E-2</v>
      </c>
      <c r="G38">
        <f ca="1">CORREL( OFFSET( 'IR Vols'!$AO$3, , MATCH($E38, 'IR Vols'!$AO$2:$BC$2, 0)-1, $D$3), OFFSET( 'IR Vols'!$AO$3, , MATCH(G$23, 'IR Vols'!$AO$2:$BC$2, 0)-1, $D$3) )</f>
        <v>2.6421662749681839E-2</v>
      </c>
      <c r="H38">
        <f ca="1">CORREL( OFFSET( 'IR Vols'!$AO$3, , MATCH($E38, 'IR Vols'!$AO$2:$BC$2, 0)-1, $D$3), OFFSET( 'IR Vols'!$AO$3, , MATCH(H$23, 'IR Vols'!$AO$2:$BC$2, 0)-1, $D$3) )</f>
        <v>1.4608506628506872E-2</v>
      </c>
      <c r="I38">
        <f ca="1">CORREL( OFFSET( 'IR Vols'!$AO$3, , MATCH($E38, 'IR Vols'!$AO$2:$BC$2, 0)-1, $D$3), OFFSET( 'IR Vols'!$AO$3, , MATCH(I$23, 'IR Vols'!$AO$2:$BC$2, 0)-1, $D$3) )</f>
        <v>-1.3219395116671176E-2</v>
      </c>
      <c r="J38">
        <f ca="1">CORREL( OFFSET( 'IR Vols'!$AO$3, , MATCH($E38, 'IR Vols'!$AO$2:$BC$2, 0)-1, $D$3), OFFSET( 'IR Vols'!$AO$3, , MATCH(J$23, 'IR Vols'!$AO$2:$BC$2, 0)-1, $D$3) )</f>
        <v>-6.4586756954711343E-3</v>
      </c>
      <c r="K38">
        <f ca="1">CORREL( OFFSET( 'IR Vols'!$AO$3, , MATCH($E38, 'IR Vols'!$AO$2:$BC$2, 0)-1, $D$3), OFFSET( 'IR Vols'!$AO$3, , MATCH(K$23, 'IR Vols'!$AO$2:$BC$2, 0)-1, $D$3) )</f>
        <v>-0.2459912917008367</v>
      </c>
      <c r="L38">
        <f ca="1">CORREL( OFFSET( 'IR Vols'!$AO$3, , MATCH($E38, 'IR Vols'!$AO$2:$BC$2, 0)-1, $D$3), OFFSET( 'IR Vols'!$AO$3, , MATCH(L$23, 'IR Vols'!$AO$2:$BC$2, 0)-1, $D$3) )</f>
        <v>-1.1912445982647147E-2</v>
      </c>
      <c r="M38">
        <f ca="1">CORREL( OFFSET( 'IR Vols'!$AO$3, , MATCH($E38, 'IR Vols'!$AO$2:$BC$2, 0)-1, $D$3), OFFSET( 'IR Vols'!$AO$3, , MATCH(M$23, 'IR Vols'!$AO$2:$BC$2, 0)-1, $D$3) )</f>
        <v>-5.7661570267325352E-2</v>
      </c>
      <c r="N38">
        <f ca="1">CORREL( OFFSET( 'IR Vols'!$AO$3, , MATCH($E38, 'IR Vols'!$AO$2:$BC$2, 0)-1, $D$3), OFFSET( 'IR Vols'!$AO$3, , MATCH(N$23, 'IR Vols'!$AO$2:$BC$2, 0)-1, $D$3) )</f>
        <v>-8.5204018586318264E-2</v>
      </c>
      <c r="O38">
        <f ca="1">CORREL( OFFSET( 'IR Vols'!$AO$3, , MATCH($E38, 'IR Vols'!$AO$2:$BC$2, 0)-1, $D$3), OFFSET( 'IR Vols'!$AO$3, , MATCH(O$23, 'IR Vols'!$AO$2:$BC$2, 0)-1, $D$3) )</f>
        <v>-8.8637049051291897E-2</v>
      </c>
      <c r="P38">
        <f ca="1">CORREL( OFFSET( 'IR Vols'!$AO$3, , MATCH($E38, 'IR Vols'!$AO$2:$BC$2, 0)-1, $D$3), OFFSET( 'IR Vols'!$AO$3, , MATCH(P$23, 'IR Vols'!$AO$2:$BC$2, 0)-1, $D$3) )</f>
        <v>-0.14708130431627758</v>
      </c>
      <c r="Q38">
        <f ca="1">CORREL( OFFSET( 'IR Vols'!$AO$3, , MATCH($E38, 'IR Vols'!$AO$2:$BC$2, 0)-1, $D$3), OFFSET( 'IR Vols'!$AO$3, , MATCH(Q$23, 'IR Vols'!$AO$2:$BC$2, 0)-1, $D$3) )</f>
        <v>2.8899291436966342E-2</v>
      </c>
      <c r="R38">
        <f ca="1">CORREL( OFFSET( 'IR Vols'!$AO$3, , MATCH($E38, 'IR Vols'!$AO$2:$BC$2, 0)-1, $D$3), OFFSET( 'IR Vols'!$AO$3, , MATCH(R$23, 'IR Vols'!$AO$2:$BC$2, 0)-1, $D$3) )</f>
        <v>0.50056955505204137</v>
      </c>
      <c r="S38">
        <f ca="1">CORREL( OFFSET( 'IR Vols'!$AO$3, , MATCH($E38, 'IR Vols'!$AO$2:$BC$2, 0)-1, $D$3), OFFSET( 'IR Vols'!$AO$3, , MATCH(S$23, 'IR Vols'!$AO$2:$BC$2, 0)-1, $D$3) )</f>
        <v>0.27283390600317281</v>
      </c>
      <c r="T38">
        <f ca="1">CORREL( OFFSET( 'IR Vols'!$AO$3, , MATCH($E38, 'IR Vols'!$AO$2:$BC$2, 0)-1, $D$3), OFFSET( 'IR Vols'!$AO$3, , MATCH(T$23, 'IR Vols'!$AO$2:$BC$2, 0)-1, $D$3) )</f>
        <v>1</v>
      </c>
    </row>
  </sheetData>
  <conditionalFormatting sqref="F5:T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4:T3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50"/>
  <sheetViews>
    <sheetView workbookViewId="0">
      <selection activeCell="B34" sqref="B34"/>
    </sheetView>
  </sheetViews>
  <sheetFormatPr defaultRowHeight="15.75" x14ac:dyDescent="0.25"/>
  <cols>
    <col min="2" max="2" width="31.875" bestFit="1" customWidth="1"/>
    <col min="3" max="3" width="27.875" bestFit="1" customWidth="1"/>
    <col min="8" max="8" width="32.875" bestFit="1" customWidth="1"/>
    <col min="9" max="9" width="28.125" bestFit="1" customWidth="1"/>
    <col min="10" max="10" width="8.875" bestFit="1" customWidth="1"/>
  </cols>
  <sheetData>
    <row r="1" spans="1:10" x14ac:dyDescent="0.25">
      <c r="A1" t="s">
        <v>138</v>
      </c>
      <c r="B1" t="s">
        <v>48</v>
      </c>
      <c r="C1" t="s">
        <v>47</v>
      </c>
      <c r="D1" t="s">
        <v>39</v>
      </c>
      <c r="G1" t="s">
        <v>139</v>
      </c>
      <c r="H1" t="s">
        <v>48</v>
      </c>
      <c r="I1" t="s">
        <v>47</v>
      </c>
      <c r="J1" t="s">
        <v>39</v>
      </c>
    </row>
    <row r="2" spans="1:10" x14ac:dyDescent="0.25">
      <c r="B2" s="2" t="s">
        <v>49</v>
      </c>
      <c r="C2" s="1" t="s">
        <v>0</v>
      </c>
      <c r="D2">
        <f>([1]!hwGet(C2, "BID")+[1]!hwGet(C2, "ASK"))/2</f>
        <v>7.5</v>
      </c>
      <c r="H2" s="7" t="s">
        <v>131</v>
      </c>
      <c r="I2" s="1" t="s">
        <v>132</v>
      </c>
      <c r="J2">
        <f>([1]!hwGet(I2, "BID_PRICE1")+[1]!hwGet(I2, "ASK_PRICE1"))/2</f>
        <v>12.262499999999999</v>
      </c>
    </row>
    <row r="3" spans="1:10" x14ac:dyDescent="0.25">
      <c r="B3" s="2" t="s">
        <v>50</v>
      </c>
      <c r="C3" s="1" t="s">
        <v>1</v>
      </c>
      <c r="D3">
        <f>([1]!hwGet(C3, "BID")+[1]!hwGet(C3, "ASK"))/2</f>
        <v>8</v>
      </c>
      <c r="H3" s="7" t="s">
        <v>133</v>
      </c>
      <c r="I3" s="1" t="s">
        <v>134</v>
      </c>
      <c r="J3">
        <f>([1]!hwGet(I3, "BID_PRICE1")+[1]!hwGet(I3, "ASK_PRICE1"))/2</f>
        <v>96.912499999999994</v>
      </c>
    </row>
    <row r="4" spans="1:10" x14ac:dyDescent="0.25">
      <c r="B4" s="2" t="s">
        <v>51</v>
      </c>
      <c r="C4" s="1" t="s">
        <v>2</v>
      </c>
      <c r="D4">
        <f>([1]!hwGet(C4, "BID")+[1]!hwGet(C4, "ASK"))/2</f>
        <v>8.25</v>
      </c>
      <c r="H4" s="7" t="s">
        <v>135</v>
      </c>
      <c r="I4" s="1" t="s">
        <v>136</v>
      </c>
      <c r="J4">
        <f>([1]!hwGet(I4, "BID_PRICE1")+[1]!hwGet(I4, "ASK_PRICE1"))/2</f>
        <v>89.108750000000001</v>
      </c>
    </row>
    <row r="5" spans="1:10" x14ac:dyDescent="0.25">
      <c r="B5" s="2" t="s">
        <v>52</v>
      </c>
      <c r="C5" s="1" t="s">
        <v>3</v>
      </c>
      <c r="D5">
        <f>([1]!hwGet(C5, "BID")+[1]!hwGet(C5, "ASK"))/2</f>
        <v>8.5</v>
      </c>
    </row>
    <row r="6" spans="1:10" x14ac:dyDescent="0.25">
      <c r="B6" s="2" t="s">
        <v>53</v>
      </c>
      <c r="C6" s="1" t="s">
        <v>4</v>
      </c>
      <c r="D6">
        <f>([1]!hwGet(C6, "BID")+[1]!hwGet(C6, "ASK"))/2</f>
        <v>8.5</v>
      </c>
    </row>
    <row r="7" spans="1:10" x14ac:dyDescent="0.25">
      <c r="B7" s="2" t="s">
        <v>54</v>
      </c>
      <c r="C7" s="1" t="s">
        <v>5</v>
      </c>
      <c r="D7">
        <f>([1]!hwGet(C7, "BID")+[1]!hwGet(C7, "ASK"))/2</f>
        <v>8.5</v>
      </c>
    </row>
    <row r="8" spans="1:10" x14ac:dyDescent="0.25">
      <c r="B8" s="2" t="s">
        <v>55</v>
      </c>
      <c r="C8" s="1" t="s">
        <v>6</v>
      </c>
      <c r="D8">
        <f>([1]!hwGet(C8, "BID")+[1]!hwGet(C8, "ASK"))/2</f>
        <v>8.75</v>
      </c>
    </row>
    <row r="9" spans="1:10" x14ac:dyDescent="0.25">
      <c r="B9" s="2" t="s">
        <v>56</v>
      </c>
      <c r="C9" s="1" t="s">
        <v>7</v>
      </c>
      <c r="D9">
        <f>([1]!hwGet(C9, "BID")+[1]!hwGet(C9, "ASK"))/2</f>
        <v>8.75</v>
      </c>
    </row>
    <row r="10" spans="1:10" x14ac:dyDescent="0.25">
      <c r="B10" s="2" t="s">
        <v>57</v>
      </c>
      <c r="C10" s="1" t="s">
        <v>8</v>
      </c>
      <c r="D10">
        <f>([1]!hwGet(C10, "BID")+[1]!hwGet(C10, "ASK"))/2</f>
        <v>9</v>
      </c>
    </row>
    <row r="11" spans="1:10" x14ac:dyDescent="0.25">
      <c r="B11" s="2" t="s">
        <v>58</v>
      </c>
      <c r="C11" s="1" t="s">
        <v>9</v>
      </c>
      <c r="D11">
        <f>([1]!hwGet(C11, "BID")+[1]!hwGet(C11, "ASK"))/2</f>
        <v>9</v>
      </c>
    </row>
    <row r="12" spans="1:10" x14ac:dyDescent="0.25">
      <c r="B12" s="2" t="s">
        <v>59</v>
      </c>
      <c r="C12" s="1" t="s">
        <v>10</v>
      </c>
      <c r="D12">
        <f>([1]!hwGet(C12, "BID")+[1]!hwGet(C12, "ASK"))/2</f>
        <v>8.6997999999999998</v>
      </c>
    </row>
    <row r="13" spans="1:10" x14ac:dyDescent="0.25">
      <c r="B13" s="2" t="s">
        <v>60</v>
      </c>
      <c r="C13" s="1" t="s">
        <v>11</v>
      </c>
      <c r="D13">
        <f>([1]!hwGet(C13, "BID")+[1]!hwGet(C13, "ASK"))/2</f>
        <v>9.3800999999999988</v>
      </c>
    </row>
    <row r="14" spans="1:10" x14ac:dyDescent="0.25">
      <c r="B14" s="2" t="s">
        <v>61</v>
      </c>
      <c r="C14" s="1" t="s">
        <v>12</v>
      </c>
      <c r="D14">
        <f>([1]!hwGet(C14, "BID")+[1]!hwGet(C14, "ASK"))/2</f>
        <v>9.7698999999999998</v>
      </c>
    </row>
    <row r="15" spans="1:10" x14ac:dyDescent="0.25">
      <c r="B15" s="2" t="s">
        <v>62</v>
      </c>
      <c r="C15" s="1" t="s">
        <v>13</v>
      </c>
      <c r="D15">
        <f>([1]!hwGet(C15, "BID")+[1]!hwGet(C15, "ASK"))/2</f>
        <v>9.9270999999999994</v>
      </c>
    </row>
    <row r="16" spans="1:10" x14ac:dyDescent="0.25">
      <c r="B16" s="2" t="s">
        <v>63</v>
      </c>
      <c r="C16" s="1" t="s">
        <v>14</v>
      </c>
      <c r="D16">
        <f>([1]!hwGet(C16, "BID")+[1]!hwGet(C16, "ASK"))/2</f>
        <v>10.003499999999999</v>
      </c>
    </row>
    <row r="17" spans="2:4" x14ac:dyDescent="0.25">
      <c r="B17" s="2" t="s">
        <v>64</v>
      </c>
      <c r="C17" s="1" t="s">
        <v>15</v>
      </c>
      <c r="D17">
        <f>([1]!hwGet(C17, "BID")+[1]!hwGet(C17, "ASK"))/2</f>
        <v>10.059999999999999</v>
      </c>
    </row>
    <row r="18" spans="2:4" x14ac:dyDescent="0.25">
      <c r="B18" s="2" t="s">
        <v>65</v>
      </c>
      <c r="C18" s="1" t="s">
        <v>16</v>
      </c>
      <c r="D18">
        <f>([1]!hwGet(C18, "BID")+[1]!hwGet(C18, "ASK"))/2</f>
        <v>10.121400000000001</v>
      </c>
    </row>
    <row r="19" spans="2:4" x14ac:dyDescent="0.25">
      <c r="B19" s="2" t="s">
        <v>66</v>
      </c>
      <c r="C19" s="1" t="s">
        <v>17</v>
      </c>
      <c r="D19">
        <f>([1]!hwGet(C19, "BID")+[1]!hwGet(C19, "ASK"))/2</f>
        <v>10.186399999999999</v>
      </c>
    </row>
    <row r="20" spans="2:4" x14ac:dyDescent="0.25">
      <c r="B20" s="2" t="s">
        <v>67</v>
      </c>
      <c r="C20" s="1" t="s">
        <v>18</v>
      </c>
      <c r="D20">
        <f>([1]!hwGet(C20, "BID")+[1]!hwGet(C20, "ASK"))/2</f>
        <v>10.250299999999999</v>
      </c>
    </row>
    <row r="21" spans="2:4" x14ac:dyDescent="0.25">
      <c r="B21" s="2" t="s">
        <v>68</v>
      </c>
      <c r="C21" s="1" t="s">
        <v>19</v>
      </c>
      <c r="D21">
        <f>([1]!hwGet(C21, "BID")+[1]!hwGet(C21, "ASK"))/2</f>
        <v>10.314599999999999</v>
      </c>
    </row>
    <row r="22" spans="2:4" x14ac:dyDescent="0.25">
      <c r="B22" s="2" t="s">
        <v>69</v>
      </c>
      <c r="C22" s="1" t="s">
        <v>21</v>
      </c>
      <c r="D22">
        <f>([1]!hwGet(C22, "BID")+[1]!hwGet(C22, "ASK"))/2</f>
        <v>7.5</v>
      </c>
    </row>
    <row r="23" spans="2:4" x14ac:dyDescent="0.25">
      <c r="B23" s="2" t="s">
        <v>70</v>
      </c>
      <c r="C23" s="1" t="s">
        <v>22</v>
      </c>
      <c r="D23">
        <f>([1]!hwGet(C23, "BID")+[1]!hwGet(C23, "ASK"))/2</f>
        <v>7.5</v>
      </c>
    </row>
    <row r="24" spans="2:4" x14ac:dyDescent="0.25">
      <c r="B24" s="2" t="s">
        <v>71</v>
      </c>
      <c r="C24" s="1" t="s">
        <v>23</v>
      </c>
      <c r="D24">
        <f>([1]!hwGet(C24, "BID")+[1]!hwGet(C24, "ASK"))/2</f>
        <v>7.6774000000000004</v>
      </c>
    </row>
    <row r="25" spans="2:4" x14ac:dyDescent="0.25">
      <c r="B25" s="2" t="s">
        <v>72</v>
      </c>
      <c r="C25" s="1" t="s">
        <v>24</v>
      </c>
      <c r="D25">
        <f>([1]!hwGet(C25, "BID")+[1]!hwGet(C25, "ASK"))/2</f>
        <v>7.8387000000000002</v>
      </c>
    </row>
    <row r="26" spans="2:4" x14ac:dyDescent="0.25">
      <c r="B26" s="2" t="s">
        <v>73</v>
      </c>
      <c r="C26" s="1" t="s">
        <v>25</v>
      </c>
      <c r="D26">
        <f>([1]!hwGet(C26, "BID")+[1]!hwGet(C26, "ASK"))/2</f>
        <v>7.9348000000000001</v>
      </c>
    </row>
    <row r="27" spans="2:4" x14ac:dyDescent="0.25">
      <c r="B27" s="2" t="s">
        <v>74</v>
      </c>
      <c r="C27" s="1" t="s">
        <v>26</v>
      </c>
      <c r="D27">
        <f>([1]!hwGet(C27, "BID")+[1]!hwGet(C27, "ASK"))/2</f>
        <v>8.2652000000000001</v>
      </c>
    </row>
    <row r="28" spans="2:4" x14ac:dyDescent="0.25">
      <c r="B28" s="2" t="s">
        <v>75</v>
      </c>
      <c r="C28" s="1" t="s">
        <v>27</v>
      </c>
      <c r="D28">
        <f>([1]!hwGet(C28, "BID")+[1]!hwGet(C28, "ASK"))/2</f>
        <v>8.4766000000000012</v>
      </c>
    </row>
    <row r="29" spans="2:4" x14ac:dyDescent="0.25">
      <c r="B29" s="2" t="s">
        <v>76</v>
      </c>
      <c r="C29" s="1" t="s">
        <v>28</v>
      </c>
      <c r="D29">
        <f>([1]!hwGet(C29, "BID")+[1]!hwGet(C29, "ASK"))/2</f>
        <v>8.6997999999999998</v>
      </c>
    </row>
    <row r="30" spans="2:4" x14ac:dyDescent="0.25">
      <c r="B30" s="2" t="s">
        <v>77</v>
      </c>
      <c r="C30" s="1" t="s">
        <v>29</v>
      </c>
      <c r="D30">
        <f>([1]!hwGet(C30, "BID")+[1]!hwGet(C30, "ASK"))/2</f>
        <v>9.3800999999999988</v>
      </c>
    </row>
    <row r="31" spans="2:4" x14ac:dyDescent="0.25">
      <c r="B31" s="2" t="s">
        <v>78</v>
      </c>
      <c r="C31" s="1" t="s">
        <v>30</v>
      </c>
      <c r="D31">
        <f>([1]!hwGet(C31, "BID")+[1]!hwGet(C31, "ASK"))/2</f>
        <v>9.7698999999999998</v>
      </c>
    </row>
    <row r="32" spans="2:4" x14ac:dyDescent="0.25">
      <c r="B32" s="2" t="s">
        <v>79</v>
      </c>
      <c r="C32" s="1" t="s">
        <v>31</v>
      </c>
      <c r="D32">
        <f>([1]!hwGet(C32, "BID")+[1]!hwGet(C32, "ASK"))/2</f>
        <v>9.9270999999999994</v>
      </c>
    </row>
    <row r="33" spans="2:4" x14ac:dyDescent="0.25">
      <c r="B33" s="2" t="s">
        <v>80</v>
      </c>
      <c r="C33" s="1" t="s">
        <v>32</v>
      </c>
      <c r="D33">
        <f>([1]!hwGet(C33, "BID")+[1]!hwGet(C33, "ASK"))/2</f>
        <v>10.003499999999999</v>
      </c>
    </row>
    <row r="34" spans="2:4" x14ac:dyDescent="0.25">
      <c r="B34" s="2" t="s">
        <v>81</v>
      </c>
      <c r="C34" s="1" t="s">
        <v>33</v>
      </c>
      <c r="D34">
        <f>([1]!hwGet(C34, "BID")+[1]!hwGet(C34, "ASK"))/2</f>
        <v>10.059999999999999</v>
      </c>
    </row>
    <row r="35" spans="2:4" x14ac:dyDescent="0.25">
      <c r="B35" s="2" t="s">
        <v>82</v>
      </c>
      <c r="C35" s="1" t="s">
        <v>34</v>
      </c>
      <c r="D35">
        <f>([1]!hwGet(C35, "BID")+[1]!hwGet(C35, "ASK"))/2</f>
        <v>10.121400000000001</v>
      </c>
    </row>
    <row r="36" spans="2:4" x14ac:dyDescent="0.25">
      <c r="B36" s="2" t="s">
        <v>83</v>
      </c>
      <c r="C36" s="1" t="s">
        <v>35</v>
      </c>
      <c r="D36">
        <f>([1]!hwGet(C36, "BID")+[1]!hwGet(C36, "ASK"))/2</f>
        <v>10.186399999999999</v>
      </c>
    </row>
    <row r="37" spans="2:4" x14ac:dyDescent="0.25">
      <c r="B37" s="2" t="s">
        <v>84</v>
      </c>
      <c r="C37" s="1" t="s">
        <v>36</v>
      </c>
      <c r="D37">
        <f>([1]!hwGet(C37, "BID")+[1]!hwGet(C37, "ASK"))/2</f>
        <v>10.250299999999999</v>
      </c>
    </row>
    <row r="38" spans="2:4" x14ac:dyDescent="0.25">
      <c r="B38" s="2" t="s">
        <v>85</v>
      </c>
      <c r="C38" s="1" t="s">
        <v>37</v>
      </c>
      <c r="D38">
        <f>([1]!hwGet(C38, "BID")+[1]!hwGet(C38, "ASK"))/2</f>
        <v>10.314599999999999</v>
      </c>
    </row>
    <row r="39" spans="2:4" x14ac:dyDescent="0.25">
      <c r="B39" t="s">
        <v>98</v>
      </c>
      <c r="C39" s="1" t="s">
        <v>86</v>
      </c>
      <c r="D39" t="str">
        <f>([1]!hwGet(C39,"LAST_PRICE"))</f>
        <v>7.5055</v>
      </c>
    </row>
    <row r="40" spans="2:4" x14ac:dyDescent="0.25">
      <c r="B40" t="s">
        <v>99</v>
      </c>
      <c r="C40" s="1" t="s">
        <v>87</v>
      </c>
      <c r="D40" t="str">
        <f>([1]!hwGet(C40,"LAST_PRICE"))</f>
        <v>7.675</v>
      </c>
    </row>
    <row r="41" spans="2:4" x14ac:dyDescent="0.25">
      <c r="B41" t="s">
        <v>100</v>
      </c>
      <c r="C41" s="1" t="s">
        <v>88</v>
      </c>
      <c r="D41" t="str">
        <f>([1]!hwGet(C41,"LAST_PRICE"))</f>
        <v>7.8451</v>
      </c>
    </row>
    <row r="42" spans="2:4" x14ac:dyDescent="0.25">
      <c r="B42" t="s">
        <v>101</v>
      </c>
      <c r="C42" s="1" t="s">
        <v>89</v>
      </c>
      <c r="D42" t="str">
        <f>([1]!hwGet(C42,"LAST_PRICE"))</f>
        <v>8.0095</v>
      </c>
    </row>
    <row r="43" spans="2:4" x14ac:dyDescent="0.25">
      <c r="B43" t="s">
        <v>102</v>
      </c>
      <c r="C43" s="1" t="s">
        <v>90</v>
      </c>
      <c r="D43" t="str">
        <f>([1]!hwGet(C43,"LAST_PRICE"))</f>
        <v>8.6022</v>
      </c>
    </row>
    <row r="44" spans="2:4" x14ac:dyDescent="0.25">
      <c r="B44" t="s">
        <v>103</v>
      </c>
      <c r="C44" s="1" t="s">
        <v>91</v>
      </c>
      <c r="D44" t="str">
        <f>([1]!hwGet(C44,"LAST_PRICE"))</f>
        <v>9.104</v>
      </c>
    </row>
    <row r="45" spans="2:4" x14ac:dyDescent="0.25">
      <c r="B45" t="s">
        <v>104</v>
      </c>
      <c r="C45" s="1" t="s">
        <v>92</v>
      </c>
      <c r="D45" t="str">
        <f>([1]!hwGet(C45,"LAST_PRICE"))</f>
        <v>9.9652</v>
      </c>
    </row>
    <row r="46" spans="2:4" x14ac:dyDescent="0.25">
      <c r="B46" t="s">
        <v>105</v>
      </c>
      <c r="C46" s="1" t="s">
        <v>93</v>
      </c>
      <c r="D46" t="str">
        <f>([1]!hwGet(C46,"LAST_PRICE"))</f>
        <v>10.5764</v>
      </c>
    </row>
    <row r="47" spans="2:4" x14ac:dyDescent="0.25">
      <c r="B47" t="s">
        <v>106</v>
      </c>
      <c r="C47" s="1" t="s">
        <v>94</v>
      </c>
      <c r="D47" t="str">
        <f>([1]!hwGet(C47,"LAST_PRICE"))</f>
        <v>11.1113</v>
      </c>
    </row>
    <row r="48" spans="2:4" x14ac:dyDescent="0.25">
      <c r="B48" t="s">
        <v>107</v>
      </c>
      <c r="C48" s="1" t="s">
        <v>95</v>
      </c>
      <c r="D48" t="str">
        <f>([1]!hwGet(C48,"LAST_PRICE"))</f>
        <v>11.5606</v>
      </c>
    </row>
    <row r="49" spans="2:4" x14ac:dyDescent="0.25">
      <c r="B49" t="s">
        <v>108</v>
      </c>
      <c r="C49" s="1" t="s">
        <v>96</v>
      </c>
      <c r="D49" t="str">
        <f>([1]!hwGet(C49,"LAST_PRICE"))</f>
        <v>11.7939</v>
      </c>
    </row>
    <row r="50" spans="2:4" x14ac:dyDescent="0.25">
      <c r="B50" t="s">
        <v>109</v>
      </c>
      <c r="C50" s="1" t="s">
        <v>97</v>
      </c>
      <c r="D50" t="str">
        <f>([1]!hwGet(C50,"LAST_PRICE"))</f>
        <v>12.0387</v>
      </c>
    </row>
  </sheetData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A431"/>
  <sheetViews>
    <sheetView workbookViewId="0">
      <selection activeCell="B5" sqref="B5"/>
    </sheetView>
  </sheetViews>
  <sheetFormatPr defaultRowHeight="15.75" x14ac:dyDescent="0.25"/>
  <cols>
    <col min="1" max="1" width="14.875" bestFit="1" customWidth="1"/>
  </cols>
  <sheetData>
    <row r="1" spans="1:53" x14ac:dyDescent="0.25">
      <c r="A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/>
      <c r="AZ1" s="1"/>
      <c r="BA1" s="1"/>
    </row>
    <row r="2" spans="1:53" x14ac:dyDescent="0.25"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  <c r="S2" t="s">
        <v>66</v>
      </c>
      <c r="T2" t="s">
        <v>67</v>
      </c>
      <c r="U2" t="s">
        <v>68</v>
      </c>
      <c r="V2" t="s">
        <v>69</v>
      </c>
      <c r="W2" t="s">
        <v>70</v>
      </c>
      <c r="X2" t="s">
        <v>71</v>
      </c>
      <c r="Y2" t="s">
        <v>72</v>
      </c>
      <c r="Z2" t="s">
        <v>73</v>
      </c>
      <c r="AA2" t="s">
        <v>74</v>
      </c>
      <c r="AB2" t="s">
        <v>75</v>
      </c>
      <c r="AC2" t="s">
        <v>76</v>
      </c>
      <c r="AD2" t="s">
        <v>77</v>
      </c>
      <c r="AE2" t="s">
        <v>78</v>
      </c>
      <c r="AF2" t="s">
        <v>79</v>
      </c>
      <c r="AG2" t="s">
        <v>80</v>
      </c>
      <c r="AH2" t="s">
        <v>81</v>
      </c>
      <c r="AI2" t="s">
        <v>82</v>
      </c>
      <c r="AJ2" t="s">
        <v>83</v>
      </c>
      <c r="AK2" t="s">
        <v>84</v>
      </c>
      <c r="AL2" t="s">
        <v>85</v>
      </c>
      <c r="AM2" t="s">
        <v>98</v>
      </c>
      <c r="AN2" t="s">
        <v>99</v>
      </c>
      <c r="AO2" t="s">
        <v>100</v>
      </c>
      <c r="AP2" t="s">
        <v>101</v>
      </c>
      <c r="AQ2" t="s">
        <v>102</v>
      </c>
      <c r="AR2" t="s">
        <v>103</v>
      </c>
      <c r="AS2" t="s">
        <v>104</v>
      </c>
      <c r="AT2" t="s">
        <v>105</v>
      </c>
      <c r="AU2" t="s">
        <v>106</v>
      </c>
      <c r="AV2" t="s">
        <v>107</v>
      </c>
      <c r="AW2" t="s">
        <v>108</v>
      </c>
      <c r="AX2" t="s">
        <v>109</v>
      </c>
    </row>
    <row r="3" spans="1:53" x14ac:dyDescent="0.25">
      <c r="A3" s="3">
        <v>45110.458333333336</v>
      </c>
      <c r="B3">
        <v>7.5</v>
      </c>
      <c r="C3">
        <v>8</v>
      </c>
      <c r="D3">
        <v>8.25</v>
      </c>
      <c r="E3">
        <v>8.5</v>
      </c>
      <c r="F3">
        <v>8.5</v>
      </c>
      <c r="G3">
        <v>8.5</v>
      </c>
      <c r="H3">
        <v>8.75</v>
      </c>
      <c r="I3">
        <v>8.75</v>
      </c>
      <c r="J3">
        <v>9</v>
      </c>
      <c r="K3">
        <v>9</v>
      </c>
      <c r="L3">
        <v>8.6997999999999998</v>
      </c>
      <c r="M3">
        <v>9.3800999999999988</v>
      </c>
      <c r="N3">
        <v>9.7698999999999998</v>
      </c>
      <c r="O3">
        <v>9.9270999999999994</v>
      </c>
      <c r="P3">
        <v>10.003499999999999</v>
      </c>
      <c r="Q3">
        <v>10.059999999999999</v>
      </c>
      <c r="R3">
        <v>10.121400000000001</v>
      </c>
      <c r="S3">
        <v>10.186399999999999</v>
      </c>
      <c r="T3">
        <v>10.250299999999999</v>
      </c>
      <c r="U3">
        <v>10.314599999999999</v>
      </c>
      <c r="V3">
        <v>7.5</v>
      </c>
      <c r="W3">
        <v>7.5</v>
      </c>
      <c r="X3">
        <v>7.6774000000000004</v>
      </c>
      <c r="Y3">
        <v>7.8387000000000002</v>
      </c>
      <c r="Z3">
        <v>7.9348000000000001</v>
      </c>
      <c r="AA3">
        <v>8.2652000000000001</v>
      </c>
      <c r="AB3">
        <v>8.4766000000000012</v>
      </c>
      <c r="AC3">
        <v>8.6997999999999998</v>
      </c>
      <c r="AD3">
        <v>9.3800999999999988</v>
      </c>
      <c r="AE3">
        <v>9.7698999999999998</v>
      </c>
      <c r="AF3">
        <v>9.9270999999999994</v>
      </c>
      <c r="AG3">
        <v>10.003499999999999</v>
      </c>
      <c r="AH3">
        <v>10.059999999999999</v>
      </c>
      <c r="AI3">
        <v>10.121400000000001</v>
      </c>
      <c r="AJ3">
        <v>10.186399999999999</v>
      </c>
      <c r="AK3">
        <v>10.250299999999999</v>
      </c>
      <c r="AL3">
        <v>10.314599999999999</v>
      </c>
      <c r="AM3">
        <v>7.5054999999999996</v>
      </c>
      <c r="AN3">
        <v>7.6749999999999998</v>
      </c>
      <c r="AO3">
        <v>7.8451000000000004</v>
      </c>
      <c r="AP3">
        <v>8.0094999999999992</v>
      </c>
      <c r="AQ3">
        <v>8.6021999999999998</v>
      </c>
      <c r="AR3">
        <v>9.1039999999999992</v>
      </c>
      <c r="AS3">
        <v>9.9651999999999994</v>
      </c>
      <c r="AT3">
        <v>10.5764</v>
      </c>
      <c r="AU3">
        <v>11.1113</v>
      </c>
      <c r="AV3">
        <v>11.560600000000001</v>
      </c>
      <c r="AW3">
        <v>11.793900000000001</v>
      </c>
      <c r="AX3">
        <v>12.0387</v>
      </c>
    </row>
    <row r="4" spans="1:53" x14ac:dyDescent="0.25">
      <c r="A4" s="3">
        <v>45110.416666666664</v>
      </c>
      <c r="B4">
        <v>7.5</v>
      </c>
      <c r="C4">
        <v>8</v>
      </c>
      <c r="D4">
        <v>8.25</v>
      </c>
      <c r="E4">
        <v>8.5</v>
      </c>
      <c r="F4">
        <v>8.5</v>
      </c>
      <c r="G4">
        <v>8.5</v>
      </c>
      <c r="H4">
        <v>8.75</v>
      </c>
      <c r="I4">
        <v>8.75</v>
      </c>
      <c r="J4">
        <v>9</v>
      </c>
      <c r="K4">
        <v>9</v>
      </c>
      <c r="L4">
        <v>8.6953999999999994</v>
      </c>
      <c r="M4">
        <v>9.3809000000000005</v>
      </c>
      <c r="N4">
        <v>9.7734999999999985</v>
      </c>
      <c r="O4">
        <v>9.9178999999999995</v>
      </c>
      <c r="P4">
        <v>10.004999999999999</v>
      </c>
      <c r="Q4">
        <v>10.081399999999999</v>
      </c>
      <c r="R4">
        <v>10.137699999999999</v>
      </c>
      <c r="S4">
        <v>10.1922</v>
      </c>
      <c r="T4">
        <v>10.240600000000001</v>
      </c>
      <c r="U4">
        <v>10.284400000000002</v>
      </c>
      <c r="V4">
        <v>7.4999000000000002</v>
      </c>
      <c r="W4">
        <v>7.4999000000000002</v>
      </c>
      <c r="X4">
        <v>7.6612</v>
      </c>
      <c r="Y4">
        <v>7.8332999999999995</v>
      </c>
      <c r="Z4">
        <v>7.9266000000000005</v>
      </c>
      <c r="AA4">
        <v>8.2595999999999989</v>
      </c>
      <c r="AB4">
        <v>8.4719000000000015</v>
      </c>
      <c r="AC4">
        <v>8.6953999999999994</v>
      </c>
      <c r="AD4">
        <v>9.3809000000000005</v>
      </c>
      <c r="AE4">
        <v>9.7734999999999985</v>
      </c>
      <c r="AF4">
        <v>9.9178999999999995</v>
      </c>
      <c r="AG4">
        <v>10.004999999999999</v>
      </c>
      <c r="AH4">
        <v>10.081399999999999</v>
      </c>
      <c r="AI4">
        <v>10.137699999999999</v>
      </c>
      <c r="AJ4">
        <v>10.1922</v>
      </c>
      <c r="AK4">
        <v>10.240600000000001</v>
      </c>
      <c r="AL4">
        <v>10.284400000000002</v>
      </c>
      <c r="AM4">
        <v>7.5313999999999997</v>
      </c>
      <c r="AN4">
        <v>7.6837</v>
      </c>
      <c r="AO4">
        <v>7.8387000000000002</v>
      </c>
      <c r="AP4">
        <v>7.9923000000000002</v>
      </c>
      <c r="AQ4">
        <v>8.5679999999999996</v>
      </c>
      <c r="AR4">
        <v>9.0723000000000003</v>
      </c>
      <c r="AS4">
        <v>9.9428999999999998</v>
      </c>
      <c r="AT4">
        <v>10.5594</v>
      </c>
      <c r="AU4">
        <v>11.097300000000001</v>
      </c>
      <c r="AV4">
        <v>11.5578</v>
      </c>
      <c r="AW4">
        <v>11.801600000000001</v>
      </c>
      <c r="AX4">
        <v>12.059799999999999</v>
      </c>
    </row>
    <row r="5" spans="1:53" x14ac:dyDescent="0.25">
      <c r="A5" s="3">
        <v>45105.625</v>
      </c>
      <c r="B5">
        <v>7.5</v>
      </c>
      <c r="C5">
        <v>8</v>
      </c>
      <c r="D5">
        <v>8</v>
      </c>
      <c r="E5">
        <v>8.25</v>
      </c>
      <c r="F5">
        <v>8.25</v>
      </c>
      <c r="G5">
        <v>8.5</v>
      </c>
      <c r="H5">
        <v>8.5</v>
      </c>
      <c r="I5">
        <v>8.75</v>
      </c>
      <c r="J5">
        <v>9</v>
      </c>
      <c r="K5">
        <v>9</v>
      </c>
      <c r="L5">
        <v>8.5378000000000007</v>
      </c>
      <c r="M5">
        <v>9.3306000000000004</v>
      </c>
      <c r="N5">
        <v>9.7078999999999986</v>
      </c>
      <c r="O5">
        <v>9.8533000000000008</v>
      </c>
      <c r="P5">
        <v>9.9333999999999989</v>
      </c>
      <c r="Q5">
        <v>9.9812000000000012</v>
      </c>
      <c r="R5">
        <v>10.0275</v>
      </c>
      <c r="S5">
        <v>10.0718</v>
      </c>
      <c r="T5">
        <v>10.110600000000002</v>
      </c>
      <c r="U5">
        <v>10.176</v>
      </c>
      <c r="V5">
        <v>7.5</v>
      </c>
      <c r="W5">
        <v>7.5</v>
      </c>
      <c r="X5">
        <v>7.6093999999999999</v>
      </c>
      <c r="Y5">
        <v>7.7950999999999997</v>
      </c>
      <c r="Z5">
        <v>7.8641000000000005</v>
      </c>
      <c r="AA5">
        <v>8.0930999999999997</v>
      </c>
      <c r="AB5">
        <v>8.3003999999999998</v>
      </c>
      <c r="AC5">
        <v>8.5378000000000007</v>
      </c>
      <c r="AD5">
        <v>9.3306000000000004</v>
      </c>
      <c r="AE5">
        <v>9.7078999999999986</v>
      </c>
      <c r="AF5">
        <v>9.8533000000000008</v>
      </c>
      <c r="AG5">
        <v>9.9333999999999989</v>
      </c>
      <c r="AH5">
        <v>9.9812000000000012</v>
      </c>
      <c r="AI5">
        <v>10.0275</v>
      </c>
      <c r="AJ5">
        <v>10.0718</v>
      </c>
      <c r="AK5">
        <v>10.110600000000002</v>
      </c>
      <c r="AL5">
        <v>10.176</v>
      </c>
      <c r="AM5">
        <v>7.5457999999999998</v>
      </c>
      <c r="AN5">
        <v>7.6615000000000002</v>
      </c>
      <c r="AO5">
        <v>7.7847999999999997</v>
      </c>
      <c r="AP5">
        <v>7.9123000000000001</v>
      </c>
      <c r="AQ5">
        <v>8.4225999999999992</v>
      </c>
      <c r="AR5">
        <v>8.9024000000000001</v>
      </c>
      <c r="AS5">
        <v>9.7904999999999998</v>
      </c>
      <c r="AT5">
        <v>10.4468</v>
      </c>
      <c r="AU5">
        <v>11.0291</v>
      </c>
      <c r="AV5">
        <v>11.5273</v>
      </c>
      <c r="AW5">
        <v>11.788399999999999</v>
      </c>
      <c r="AX5">
        <v>12.0649</v>
      </c>
    </row>
    <row r="6" spans="1:53" x14ac:dyDescent="0.25">
      <c r="A6" s="3">
        <v>45105.583333333336</v>
      </c>
      <c r="B6">
        <v>7.5</v>
      </c>
      <c r="C6">
        <v>8</v>
      </c>
      <c r="D6">
        <v>8</v>
      </c>
      <c r="E6">
        <v>8.25</v>
      </c>
      <c r="F6">
        <v>8.25</v>
      </c>
      <c r="G6">
        <v>8.5</v>
      </c>
      <c r="H6">
        <v>8.5</v>
      </c>
      <c r="I6">
        <v>8.75</v>
      </c>
      <c r="J6">
        <v>9</v>
      </c>
      <c r="K6">
        <v>9</v>
      </c>
      <c r="L6">
        <v>8.5378000000000007</v>
      </c>
      <c r="M6">
        <v>9.3306000000000004</v>
      </c>
      <c r="N6">
        <v>9.7078999999999986</v>
      </c>
      <c r="O6">
        <v>9.8533000000000008</v>
      </c>
      <c r="P6">
        <v>9.9333999999999989</v>
      </c>
      <c r="Q6">
        <v>9.9812000000000012</v>
      </c>
      <c r="R6">
        <v>10.0275</v>
      </c>
      <c r="S6">
        <v>10.0718</v>
      </c>
      <c r="T6">
        <v>10.110600000000002</v>
      </c>
      <c r="U6">
        <v>10.176</v>
      </c>
      <c r="V6">
        <v>7.5</v>
      </c>
      <c r="W6">
        <v>7.5</v>
      </c>
      <c r="X6">
        <v>7.6093999999999999</v>
      </c>
      <c r="Y6">
        <v>7.7950999999999997</v>
      </c>
      <c r="Z6">
        <v>7.8641000000000005</v>
      </c>
      <c r="AA6">
        <v>8.0930999999999997</v>
      </c>
      <c r="AB6">
        <v>8.3003999999999998</v>
      </c>
      <c r="AC6">
        <v>8.5378000000000007</v>
      </c>
      <c r="AD6">
        <v>9.3306000000000004</v>
      </c>
      <c r="AE6">
        <v>9.7078999999999986</v>
      </c>
      <c r="AF6">
        <v>9.8533000000000008</v>
      </c>
      <c r="AG6">
        <v>9.9333999999999989</v>
      </c>
      <c r="AH6">
        <v>9.9812000000000012</v>
      </c>
      <c r="AI6">
        <v>10.0275</v>
      </c>
      <c r="AJ6">
        <v>10.0718</v>
      </c>
      <c r="AK6">
        <v>10.110600000000002</v>
      </c>
      <c r="AL6">
        <v>10.176</v>
      </c>
      <c r="AM6">
        <v>7.5457999999999998</v>
      </c>
      <c r="AN6">
        <v>7.6615000000000002</v>
      </c>
      <c r="AO6">
        <v>7.7847999999999997</v>
      </c>
      <c r="AP6">
        <v>7.9123000000000001</v>
      </c>
      <c r="AQ6">
        <v>8.4225999999999992</v>
      </c>
      <c r="AR6">
        <v>8.9024000000000001</v>
      </c>
      <c r="AS6">
        <v>9.7904999999999998</v>
      </c>
      <c r="AT6">
        <v>10.4468</v>
      </c>
      <c r="AU6">
        <v>11.0291</v>
      </c>
      <c r="AV6">
        <v>11.5273</v>
      </c>
      <c r="AW6">
        <v>11.788399999999999</v>
      </c>
      <c r="AX6">
        <v>12.0649</v>
      </c>
    </row>
    <row r="7" spans="1:53" x14ac:dyDescent="0.25">
      <c r="A7" s="3">
        <v>45105.541666666664</v>
      </c>
      <c r="B7">
        <v>7.5</v>
      </c>
      <c r="C7">
        <v>8</v>
      </c>
      <c r="D7">
        <v>8</v>
      </c>
      <c r="E7">
        <v>8.25</v>
      </c>
      <c r="F7">
        <v>8.25</v>
      </c>
      <c r="G7">
        <v>8.5</v>
      </c>
      <c r="H7">
        <v>8.5</v>
      </c>
      <c r="I7">
        <v>8.75</v>
      </c>
      <c r="J7">
        <v>9</v>
      </c>
      <c r="K7">
        <v>9</v>
      </c>
      <c r="L7">
        <v>8.5378000000000007</v>
      </c>
      <c r="M7">
        <v>9.3306000000000004</v>
      </c>
      <c r="N7">
        <v>9.7078999999999986</v>
      </c>
      <c r="O7">
        <v>9.8533000000000008</v>
      </c>
      <c r="P7">
        <v>9.9333999999999989</v>
      </c>
      <c r="Q7">
        <v>9.9812000000000012</v>
      </c>
      <c r="R7">
        <v>10.0275</v>
      </c>
      <c r="S7">
        <v>10.0718</v>
      </c>
      <c r="T7">
        <v>10.110600000000002</v>
      </c>
      <c r="U7">
        <v>10.176</v>
      </c>
      <c r="V7">
        <v>7.5</v>
      </c>
      <c r="W7">
        <v>7.5</v>
      </c>
      <c r="X7">
        <v>7.6093999999999999</v>
      </c>
      <c r="Y7">
        <v>7.7950999999999997</v>
      </c>
      <c r="Z7">
        <v>7.8641000000000005</v>
      </c>
      <c r="AA7">
        <v>8.0930999999999997</v>
      </c>
      <c r="AB7">
        <v>8.3003999999999998</v>
      </c>
      <c r="AC7">
        <v>8.5378000000000007</v>
      </c>
      <c r="AD7">
        <v>9.3306000000000004</v>
      </c>
      <c r="AE7">
        <v>9.7078999999999986</v>
      </c>
      <c r="AF7">
        <v>9.8533000000000008</v>
      </c>
      <c r="AG7">
        <v>9.9333999999999989</v>
      </c>
      <c r="AH7">
        <v>9.9812000000000012</v>
      </c>
      <c r="AI7">
        <v>10.0275</v>
      </c>
      <c r="AJ7">
        <v>10.0718</v>
      </c>
      <c r="AK7">
        <v>10.110600000000002</v>
      </c>
      <c r="AL7">
        <v>10.176</v>
      </c>
      <c r="AM7">
        <v>7.5457999999999998</v>
      </c>
      <c r="AN7">
        <v>7.6615000000000002</v>
      </c>
      <c r="AO7">
        <v>7.7847999999999997</v>
      </c>
      <c r="AP7">
        <v>7.9123000000000001</v>
      </c>
      <c r="AQ7">
        <v>8.4225999999999992</v>
      </c>
      <c r="AR7">
        <v>8.9024000000000001</v>
      </c>
      <c r="AS7">
        <v>9.7904999999999998</v>
      </c>
      <c r="AT7">
        <v>10.4468</v>
      </c>
      <c r="AU7">
        <v>11.0291</v>
      </c>
      <c r="AV7">
        <v>11.5273</v>
      </c>
      <c r="AW7">
        <v>11.788399999999999</v>
      </c>
      <c r="AX7">
        <v>12.0649</v>
      </c>
    </row>
    <row r="8" spans="1:53" x14ac:dyDescent="0.25">
      <c r="A8" s="3">
        <v>45105.5</v>
      </c>
      <c r="B8">
        <v>7.5</v>
      </c>
      <c r="C8">
        <v>8</v>
      </c>
      <c r="D8">
        <v>8</v>
      </c>
      <c r="E8">
        <v>8.25</v>
      </c>
      <c r="F8">
        <v>8.25</v>
      </c>
      <c r="G8">
        <v>8.5</v>
      </c>
      <c r="H8">
        <v>8.5</v>
      </c>
      <c r="I8">
        <v>8.75</v>
      </c>
      <c r="J8">
        <v>9</v>
      </c>
      <c r="K8">
        <v>9</v>
      </c>
      <c r="L8">
        <v>8.5378000000000007</v>
      </c>
      <c r="M8">
        <v>9.2927</v>
      </c>
      <c r="N8">
        <v>9.6845999999999997</v>
      </c>
      <c r="O8">
        <v>9.835799999999999</v>
      </c>
      <c r="P8">
        <v>9.9131999999999998</v>
      </c>
      <c r="Q8">
        <v>9.9699999999999989</v>
      </c>
      <c r="R8">
        <v>10.006599999999999</v>
      </c>
      <c r="S8">
        <v>10.051600000000001</v>
      </c>
      <c r="T8">
        <v>10.110900000000001</v>
      </c>
      <c r="U8">
        <v>10.176300000000001</v>
      </c>
      <c r="V8">
        <v>7.5</v>
      </c>
      <c r="W8">
        <v>7.5</v>
      </c>
      <c r="X8">
        <v>7.6093999999999999</v>
      </c>
      <c r="Y8">
        <v>7.7950999999999997</v>
      </c>
      <c r="Z8">
        <v>7.8641000000000005</v>
      </c>
      <c r="AA8">
        <v>8.0930999999999997</v>
      </c>
      <c r="AB8">
        <v>8.3003999999999998</v>
      </c>
      <c r="AC8">
        <v>8.5378000000000007</v>
      </c>
      <c r="AD8">
        <v>9.2927</v>
      </c>
      <c r="AE8">
        <v>9.6845999999999997</v>
      </c>
      <c r="AF8">
        <v>9.835799999999999</v>
      </c>
      <c r="AG8">
        <v>9.9131999999999998</v>
      </c>
      <c r="AH8">
        <v>9.9699999999999989</v>
      </c>
      <c r="AI8">
        <v>10.006599999999999</v>
      </c>
      <c r="AJ8">
        <v>10.051600000000001</v>
      </c>
      <c r="AK8">
        <v>10.110900000000001</v>
      </c>
      <c r="AL8">
        <v>10.176300000000001</v>
      </c>
      <c r="AM8">
        <v>7.5457999999999998</v>
      </c>
      <c r="AN8">
        <v>7.6615000000000002</v>
      </c>
      <c r="AO8">
        <v>7.7847999999999997</v>
      </c>
      <c r="AP8">
        <v>7.9123000000000001</v>
      </c>
      <c r="AQ8">
        <v>8.4225999999999992</v>
      </c>
      <c r="AR8">
        <v>8.9024000000000001</v>
      </c>
      <c r="AS8">
        <v>9.7904999999999998</v>
      </c>
      <c r="AT8">
        <v>10.4468</v>
      </c>
      <c r="AU8">
        <v>11.0291</v>
      </c>
      <c r="AV8">
        <v>11.5273</v>
      </c>
      <c r="AW8">
        <v>11.788399999999999</v>
      </c>
      <c r="AX8">
        <v>12.0649</v>
      </c>
    </row>
    <row r="9" spans="1:53" x14ac:dyDescent="0.25">
      <c r="A9" s="3">
        <v>45105.458333333336</v>
      </c>
      <c r="B9">
        <v>7.5</v>
      </c>
      <c r="C9">
        <v>8</v>
      </c>
      <c r="D9">
        <v>8</v>
      </c>
      <c r="E9">
        <v>8.25</v>
      </c>
      <c r="F9">
        <v>8.25</v>
      </c>
      <c r="G9">
        <v>8.5</v>
      </c>
      <c r="H9">
        <v>8.5</v>
      </c>
      <c r="I9">
        <v>8.75</v>
      </c>
      <c r="J9">
        <v>9</v>
      </c>
      <c r="K9">
        <v>9</v>
      </c>
      <c r="L9">
        <v>8.5378000000000007</v>
      </c>
      <c r="M9">
        <v>9.2927</v>
      </c>
      <c r="N9">
        <v>9.6845999999999997</v>
      </c>
      <c r="O9">
        <v>9.835799999999999</v>
      </c>
      <c r="P9">
        <v>9.9131999999999998</v>
      </c>
      <c r="Q9">
        <v>9.9699999999999989</v>
      </c>
      <c r="R9">
        <v>10.006599999999999</v>
      </c>
      <c r="S9">
        <v>10.051600000000001</v>
      </c>
      <c r="T9">
        <v>10.110900000000001</v>
      </c>
      <c r="U9">
        <v>10.176300000000001</v>
      </c>
      <c r="V9">
        <v>7.5</v>
      </c>
      <c r="W9">
        <v>7.5</v>
      </c>
      <c r="X9">
        <v>7.6093999999999999</v>
      </c>
      <c r="Y9">
        <v>7.7950999999999997</v>
      </c>
      <c r="Z9">
        <v>7.8641000000000005</v>
      </c>
      <c r="AA9">
        <v>8.0930999999999997</v>
      </c>
      <c r="AB9">
        <v>8.3003999999999998</v>
      </c>
      <c r="AC9">
        <v>8.5378000000000007</v>
      </c>
      <c r="AD9">
        <v>9.2927</v>
      </c>
      <c r="AE9">
        <v>9.6845999999999997</v>
      </c>
      <c r="AF9">
        <v>9.835799999999999</v>
      </c>
      <c r="AG9">
        <v>9.9131999999999998</v>
      </c>
      <c r="AH9">
        <v>9.9699999999999989</v>
      </c>
      <c r="AI9">
        <v>10.006599999999999</v>
      </c>
      <c r="AJ9">
        <v>10.051600000000001</v>
      </c>
      <c r="AK9">
        <v>10.110900000000001</v>
      </c>
      <c r="AL9">
        <v>10.176300000000001</v>
      </c>
      <c r="AM9">
        <v>7.5457999999999998</v>
      </c>
      <c r="AN9">
        <v>7.6615000000000002</v>
      </c>
      <c r="AO9">
        <v>7.7847999999999997</v>
      </c>
      <c r="AP9">
        <v>7.9123000000000001</v>
      </c>
      <c r="AQ9">
        <v>8.4225999999999992</v>
      </c>
      <c r="AR9">
        <v>8.9024000000000001</v>
      </c>
      <c r="AS9">
        <v>9.7904999999999998</v>
      </c>
      <c r="AT9">
        <v>10.4468</v>
      </c>
      <c r="AU9">
        <v>11.0291</v>
      </c>
      <c r="AV9">
        <v>11.5273</v>
      </c>
      <c r="AW9">
        <v>11.788399999999999</v>
      </c>
      <c r="AX9">
        <v>12.0649</v>
      </c>
    </row>
    <row r="10" spans="1:53" x14ac:dyDescent="0.25">
      <c r="A10" s="3">
        <v>45105.416666666664</v>
      </c>
      <c r="B10">
        <v>7.5</v>
      </c>
      <c r="C10">
        <v>8</v>
      </c>
      <c r="D10">
        <v>8</v>
      </c>
      <c r="E10">
        <v>8.25</v>
      </c>
      <c r="F10">
        <v>8.25</v>
      </c>
      <c r="G10">
        <v>8.5</v>
      </c>
      <c r="H10">
        <v>8.5</v>
      </c>
      <c r="I10">
        <v>8.75</v>
      </c>
      <c r="J10">
        <v>9</v>
      </c>
      <c r="K10">
        <v>9</v>
      </c>
      <c r="L10">
        <v>8.5362000000000009</v>
      </c>
      <c r="M10">
        <v>9.3170000000000002</v>
      </c>
      <c r="N10">
        <v>9.6952999999999996</v>
      </c>
      <c r="O10">
        <v>9.8495999999999988</v>
      </c>
      <c r="P10">
        <v>9.9332999999999991</v>
      </c>
      <c r="Q10">
        <v>9.9903000000000013</v>
      </c>
      <c r="R10">
        <v>10.035499999999999</v>
      </c>
      <c r="S10">
        <v>10.0749</v>
      </c>
      <c r="T10">
        <v>10.1206</v>
      </c>
      <c r="U10">
        <v>10.1768</v>
      </c>
      <c r="V10">
        <v>7.5</v>
      </c>
      <c r="W10">
        <v>7.5</v>
      </c>
      <c r="X10">
        <v>7.5666000000000002</v>
      </c>
      <c r="Y10">
        <v>7.7869000000000002</v>
      </c>
      <c r="Z10">
        <v>7.8586999999999998</v>
      </c>
      <c r="AA10">
        <v>8.0889999999999986</v>
      </c>
      <c r="AB10">
        <v>8.2966000000000015</v>
      </c>
      <c r="AC10">
        <v>8.5362000000000009</v>
      </c>
      <c r="AD10">
        <v>9.3170000000000002</v>
      </c>
      <c r="AE10">
        <v>9.6952999999999996</v>
      </c>
      <c r="AF10">
        <v>9.8495999999999988</v>
      </c>
      <c r="AG10">
        <v>9.9332999999999991</v>
      </c>
      <c r="AH10">
        <v>9.9903000000000013</v>
      </c>
      <c r="AI10">
        <v>10.035499999999999</v>
      </c>
      <c r="AJ10">
        <v>10.0749</v>
      </c>
      <c r="AK10">
        <v>10.1206</v>
      </c>
      <c r="AL10">
        <v>10.1768</v>
      </c>
      <c r="AM10">
        <v>7.5159000000000002</v>
      </c>
      <c r="AN10">
        <v>7.6501000000000001</v>
      </c>
      <c r="AO10">
        <v>7.7908999999999997</v>
      </c>
      <c r="AP10">
        <v>7.9325999999999999</v>
      </c>
      <c r="AQ10">
        <v>8.4815000000000005</v>
      </c>
      <c r="AR10">
        <v>8.9807000000000006</v>
      </c>
      <c r="AS10">
        <v>9.8612000000000002</v>
      </c>
      <c r="AT10">
        <v>10.4945</v>
      </c>
      <c r="AU10">
        <v>11.0571</v>
      </c>
      <c r="AV10">
        <v>11.535299999999999</v>
      </c>
      <c r="AW10">
        <v>11.7835</v>
      </c>
      <c r="AX10">
        <v>12.041700000000001</v>
      </c>
    </row>
    <row r="11" spans="1:53" x14ac:dyDescent="0.25">
      <c r="A11" s="3">
        <v>45105.375</v>
      </c>
      <c r="B11">
        <v>7.5</v>
      </c>
      <c r="C11">
        <v>8</v>
      </c>
      <c r="D11">
        <v>8</v>
      </c>
      <c r="E11">
        <v>8.25</v>
      </c>
      <c r="F11">
        <v>8.25</v>
      </c>
      <c r="G11">
        <v>8.5</v>
      </c>
      <c r="H11">
        <v>8.5</v>
      </c>
      <c r="I11">
        <v>8.75</v>
      </c>
      <c r="J11">
        <v>9</v>
      </c>
      <c r="K11">
        <v>9</v>
      </c>
      <c r="L11">
        <v>8.5362000000000009</v>
      </c>
      <c r="M11">
        <v>9.3170000000000002</v>
      </c>
      <c r="N11">
        <v>9.6952999999999996</v>
      </c>
      <c r="O11">
        <v>9.8495999999999988</v>
      </c>
      <c r="P11">
        <v>9.9332999999999991</v>
      </c>
      <c r="Q11">
        <v>9.9903000000000013</v>
      </c>
      <c r="R11">
        <v>10.035499999999999</v>
      </c>
      <c r="S11">
        <v>10.0749</v>
      </c>
      <c r="T11">
        <v>10.1206</v>
      </c>
      <c r="U11">
        <v>10.1768</v>
      </c>
      <c r="V11">
        <v>7.5</v>
      </c>
      <c r="W11">
        <v>7.5</v>
      </c>
      <c r="X11">
        <v>7.5666000000000002</v>
      </c>
      <c r="Y11">
        <v>7.7869000000000002</v>
      </c>
      <c r="Z11">
        <v>7.8586999999999998</v>
      </c>
      <c r="AA11">
        <v>8.0889999999999986</v>
      </c>
      <c r="AB11">
        <v>8.2966000000000015</v>
      </c>
      <c r="AC11">
        <v>8.5362000000000009</v>
      </c>
      <c r="AD11">
        <v>9.3170000000000002</v>
      </c>
      <c r="AE11">
        <v>9.6952999999999996</v>
      </c>
      <c r="AF11">
        <v>9.8495999999999988</v>
      </c>
      <c r="AG11">
        <v>9.9332999999999991</v>
      </c>
      <c r="AH11">
        <v>9.9903000000000013</v>
      </c>
      <c r="AI11">
        <v>10.035499999999999</v>
      </c>
      <c r="AJ11">
        <v>10.0749</v>
      </c>
      <c r="AK11">
        <v>10.1206</v>
      </c>
      <c r="AL11">
        <v>10.1768</v>
      </c>
      <c r="AM11">
        <v>7.5159000000000002</v>
      </c>
      <c r="AN11">
        <v>7.6501000000000001</v>
      </c>
      <c r="AO11">
        <v>7.7908999999999997</v>
      </c>
      <c r="AP11">
        <v>7.9325999999999999</v>
      </c>
      <c r="AQ11">
        <v>8.4815000000000005</v>
      </c>
      <c r="AR11">
        <v>8.9807000000000006</v>
      </c>
      <c r="AS11">
        <v>9.8612000000000002</v>
      </c>
      <c r="AT11">
        <v>10.4945</v>
      </c>
      <c r="AU11">
        <v>11.0571</v>
      </c>
      <c r="AV11">
        <v>11.535299999999999</v>
      </c>
      <c r="AW11">
        <v>11.7835</v>
      </c>
      <c r="AX11">
        <v>12.041700000000001</v>
      </c>
    </row>
    <row r="12" spans="1:53" x14ac:dyDescent="0.25">
      <c r="A12" s="3">
        <v>45104.791666666664</v>
      </c>
      <c r="B12">
        <v>7.5</v>
      </c>
      <c r="C12">
        <v>8</v>
      </c>
      <c r="D12">
        <v>8</v>
      </c>
      <c r="E12">
        <v>8.25</v>
      </c>
      <c r="F12">
        <v>8.25</v>
      </c>
      <c r="G12">
        <v>8.5</v>
      </c>
      <c r="H12">
        <v>8.5</v>
      </c>
      <c r="I12">
        <v>8.75</v>
      </c>
      <c r="J12">
        <v>9</v>
      </c>
      <c r="K12">
        <v>9</v>
      </c>
      <c r="L12">
        <v>8.5362000000000009</v>
      </c>
      <c r="M12">
        <v>9.3170000000000002</v>
      </c>
      <c r="N12">
        <v>9.6952999999999996</v>
      </c>
      <c r="O12">
        <v>9.8495999999999988</v>
      </c>
      <c r="P12">
        <v>9.9332999999999991</v>
      </c>
      <c r="Q12">
        <v>9.9903000000000013</v>
      </c>
      <c r="R12">
        <v>10.035499999999999</v>
      </c>
      <c r="S12">
        <v>10.0749</v>
      </c>
      <c r="T12">
        <v>10.1206</v>
      </c>
      <c r="U12">
        <v>10.1768</v>
      </c>
      <c r="V12">
        <v>7.5</v>
      </c>
      <c r="W12">
        <v>7.5</v>
      </c>
      <c r="X12">
        <v>7.5666000000000002</v>
      </c>
      <c r="Y12">
        <v>7.7869000000000002</v>
      </c>
      <c r="Z12">
        <v>7.8586999999999998</v>
      </c>
      <c r="AA12">
        <v>8.0889999999999986</v>
      </c>
      <c r="AB12">
        <v>8.2966000000000015</v>
      </c>
      <c r="AC12">
        <v>8.5362000000000009</v>
      </c>
      <c r="AD12">
        <v>9.3170000000000002</v>
      </c>
      <c r="AE12">
        <v>9.6952999999999996</v>
      </c>
      <c r="AF12">
        <v>9.8495999999999988</v>
      </c>
      <c r="AG12">
        <v>9.9332999999999991</v>
      </c>
      <c r="AH12">
        <v>9.9903000000000013</v>
      </c>
      <c r="AI12">
        <v>10.035499999999999</v>
      </c>
      <c r="AJ12">
        <v>10.0749</v>
      </c>
      <c r="AK12">
        <v>10.1206</v>
      </c>
      <c r="AL12">
        <v>10.1768</v>
      </c>
      <c r="AM12">
        <v>7.5159000000000002</v>
      </c>
      <c r="AN12">
        <v>7.6501000000000001</v>
      </c>
      <c r="AO12">
        <v>7.7908999999999997</v>
      </c>
      <c r="AP12">
        <v>7.9325999999999999</v>
      </c>
      <c r="AQ12">
        <v>8.4815000000000005</v>
      </c>
      <c r="AR12">
        <v>8.9807000000000006</v>
      </c>
      <c r="AS12">
        <v>9.8612000000000002</v>
      </c>
      <c r="AT12">
        <v>10.4945</v>
      </c>
      <c r="AU12">
        <v>11.0571</v>
      </c>
      <c r="AV12">
        <v>11.535299999999999</v>
      </c>
      <c r="AW12">
        <v>11.7835</v>
      </c>
      <c r="AX12">
        <v>12.041700000000001</v>
      </c>
    </row>
    <row r="13" spans="1:53" x14ac:dyDescent="0.25">
      <c r="A13" s="3">
        <v>45104.75</v>
      </c>
      <c r="B13">
        <v>7.5</v>
      </c>
      <c r="C13">
        <v>8</v>
      </c>
      <c r="D13">
        <v>8</v>
      </c>
      <c r="E13">
        <v>8.25</v>
      </c>
      <c r="F13">
        <v>8.25</v>
      </c>
      <c r="G13">
        <v>8.5</v>
      </c>
      <c r="H13">
        <v>8.5</v>
      </c>
      <c r="I13">
        <v>8.75</v>
      </c>
      <c r="J13">
        <v>9</v>
      </c>
      <c r="K13">
        <v>9</v>
      </c>
      <c r="L13">
        <v>8.5362000000000009</v>
      </c>
      <c r="M13">
        <v>9.3170000000000002</v>
      </c>
      <c r="N13">
        <v>9.6952999999999996</v>
      </c>
      <c r="O13">
        <v>9.8495999999999988</v>
      </c>
      <c r="P13">
        <v>9.9332999999999991</v>
      </c>
      <c r="Q13">
        <v>9.9903000000000013</v>
      </c>
      <c r="R13">
        <v>10.035499999999999</v>
      </c>
      <c r="S13">
        <v>10.0749</v>
      </c>
      <c r="T13">
        <v>10.1206</v>
      </c>
      <c r="U13">
        <v>10.1768</v>
      </c>
      <c r="V13">
        <v>7.5</v>
      </c>
      <c r="W13">
        <v>7.5</v>
      </c>
      <c r="X13">
        <v>7.5666000000000002</v>
      </c>
      <c r="Y13">
        <v>7.7869000000000002</v>
      </c>
      <c r="Z13">
        <v>7.8586999999999998</v>
      </c>
      <c r="AA13">
        <v>8.0889999999999986</v>
      </c>
      <c r="AB13">
        <v>8.2966000000000015</v>
      </c>
      <c r="AC13">
        <v>8.5362000000000009</v>
      </c>
      <c r="AD13">
        <v>9.3170000000000002</v>
      </c>
      <c r="AE13">
        <v>9.6952999999999996</v>
      </c>
      <c r="AF13">
        <v>9.8495999999999988</v>
      </c>
      <c r="AG13">
        <v>9.9332999999999991</v>
      </c>
      <c r="AH13">
        <v>9.9903000000000013</v>
      </c>
      <c r="AI13">
        <v>10.035499999999999</v>
      </c>
      <c r="AJ13">
        <v>10.0749</v>
      </c>
      <c r="AK13">
        <v>10.1206</v>
      </c>
      <c r="AL13">
        <v>10.1768</v>
      </c>
      <c r="AM13">
        <v>7.6036999999999999</v>
      </c>
      <c r="AN13">
        <v>7.7150999999999996</v>
      </c>
      <c r="AO13">
        <v>7.8365</v>
      </c>
      <c r="AP13">
        <v>7.9642999999999997</v>
      </c>
      <c r="AQ13">
        <v>8.4845000000000006</v>
      </c>
      <c r="AR13">
        <v>8.9722000000000008</v>
      </c>
      <c r="AS13">
        <v>9.8521999999999998</v>
      </c>
      <c r="AT13">
        <v>10.4899</v>
      </c>
      <c r="AU13">
        <v>11.051</v>
      </c>
      <c r="AV13">
        <v>11.5261</v>
      </c>
      <c r="AW13">
        <v>11.776</v>
      </c>
      <c r="AX13">
        <v>12.0434</v>
      </c>
    </row>
    <row r="14" spans="1:53" x14ac:dyDescent="0.25">
      <c r="A14" s="3">
        <v>45104.708333333336</v>
      </c>
      <c r="B14">
        <v>7.5</v>
      </c>
      <c r="C14">
        <v>8</v>
      </c>
      <c r="D14">
        <v>8</v>
      </c>
      <c r="E14">
        <v>8.25</v>
      </c>
      <c r="F14">
        <v>8.25</v>
      </c>
      <c r="G14">
        <v>8.5</v>
      </c>
      <c r="H14">
        <v>8.5</v>
      </c>
      <c r="I14">
        <v>8.75</v>
      </c>
      <c r="J14">
        <v>9</v>
      </c>
      <c r="K14">
        <v>9</v>
      </c>
      <c r="L14">
        <v>8.5362000000000009</v>
      </c>
      <c r="M14">
        <v>9.3170000000000002</v>
      </c>
      <c r="N14">
        <v>9.6952999999999996</v>
      </c>
      <c r="O14">
        <v>9.8495999999999988</v>
      </c>
      <c r="P14">
        <v>9.9332999999999991</v>
      </c>
      <c r="Q14">
        <v>9.9903000000000013</v>
      </c>
      <c r="R14">
        <v>10.035499999999999</v>
      </c>
      <c r="S14">
        <v>10.0749</v>
      </c>
      <c r="T14">
        <v>10.1206</v>
      </c>
      <c r="U14">
        <v>10.1768</v>
      </c>
      <c r="V14">
        <v>7.5</v>
      </c>
      <c r="W14">
        <v>7.5</v>
      </c>
      <c r="X14">
        <v>7.5666000000000002</v>
      </c>
      <c r="Y14">
        <v>7.7869000000000002</v>
      </c>
      <c r="Z14">
        <v>7.8586999999999998</v>
      </c>
      <c r="AA14">
        <v>8.0889999999999986</v>
      </c>
      <c r="AB14">
        <v>8.2966000000000015</v>
      </c>
      <c r="AC14">
        <v>8.5362000000000009</v>
      </c>
      <c r="AD14">
        <v>9.3170000000000002</v>
      </c>
      <c r="AE14">
        <v>9.6952999999999996</v>
      </c>
      <c r="AF14">
        <v>9.8495999999999988</v>
      </c>
      <c r="AG14">
        <v>9.9332999999999991</v>
      </c>
      <c r="AH14">
        <v>9.9903000000000013</v>
      </c>
      <c r="AI14">
        <v>10.035499999999999</v>
      </c>
      <c r="AJ14">
        <v>10.0749</v>
      </c>
      <c r="AK14">
        <v>10.1206</v>
      </c>
      <c r="AL14">
        <v>10.1768</v>
      </c>
      <c r="AM14">
        <v>7.6036999999999999</v>
      </c>
      <c r="AN14">
        <v>7.7150999999999996</v>
      </c>
      <c r="AO14">
        <v>7.8365</v>
      </c>
      <c r="AP14">
        <v>7.9642999999999997</v>
      </c>
      <c r="AQ14">
        <v>8.4845000000000006</v>
      </c>
      <c r="AR14">
        <v>8.9722000000000008</v>
      </c>
      <c r="AS14">
        <v>9.8521999999999998</v>
      </c>
      <c r="AT14">
        <v>10.4899</v>
      </c>
      <c r="AU14">
        <v>11.051</v>
      </c>
      <c r="AV14">
        <v>11.5261</v>
      </c>
      <c r="AW14">
        <v>11.776</v>
      </c>
      <c r="AX14">
        <v>12.0434</v>
      </c>
    </row>
    <row r="15" spans="1:53" x14ac:dyDescent="0.25">
      <c r="A15" s="3">
        <v>45104.666666666664</v>
      </c>
      <c r="B15">
        <v>7.5</v>
      </c>
      <c r="C15">
        <v>8</v>
      </c>
      <c r="D15">
        <v>8</v>
      </c>
      <c r="E15">
        <v>8.25</v>
      </c>
      <c r="F15">
        <v>8.25</v>
      </c>
      <c r="G15">
        <v>8.5</v>
      </c>
      <c r="H15">
        <v>8.5</v>
      </c>
      <c r="I15">
        <v>8.75</v>
      </c>
      <c r="J15">
        <v>9</v>
      </c>
      <c r="K15">
        <v>9</v>
      </c>
      <c r="L15">
        <v>8.5362000000000009</v>
      </c>
      <c r="M15">
        <v>9.2830000000000013</v>
      </c>
      <c r="N15">
        <v>9.6527999999999992</v>
      </c>
      <c r="O15">
        <v>9.8183000000000007</v>
      </c>
      <c r="P15">
        <v>9.9116</v>
      </c>
      <c r="Q15">
        <v>9.9804999999999993</v>
      </c>
      <c r="R15">
        <v>10.0275</v>
      </c>
      <c r="S15">
        <v>10.0733</v>
      </c>
      <c r="T15">
        <v>10.125299999999999</v>
      </c>
      <c r="U15">
        <v>10.1861</v>
      </c>
      <c r="V15">
        <v>7.5</v>
      </c>
      <c r="W15">
        <v>7.5</v>
      </c>
      <c r="X15">
        <v>7.5666000000000002</v>
      </c>
      <c r="Y15">
        <v>7.7869000000000002</v>
      </c>
      <c r="Z15">
        <v>7.8586999999999998</v>
      </c>
      <c r="AA15">
        <v>8.0889999999999986</v>
      </c>
      <c r="AB15">
        <v>8.2966000000000015</v>
      </c>
      <c r="AC15">
        <v>8.5362000000000009</v>
      </c>
      <c r="AD15">
        <v>9.2830000000000013</v>
      </c>
      <c r="AE15">
        <v>9.6527999999999992</v>
      </c>
      <c r="AF15">
        <v>9.8183000000000007</v>
      </c>
      <c r="AG15">
        <v>9.9116</v>
      </c>
      <c r="AH15">
        <v>9.9804999999999993</v>
      </c>
      <c r="AI15">
        <v>10.0275</v>
      </c>
      <c r="AJ15">
        <v>10.0733</v>
      </c>
      <c r="AK15">
        <v>10.125299999999999</v>
      </c>
      <c r="AL15">
        <v>10.1861</v>
      </c>
      <c r="AM15">
        <v>7.6036999999999999</v>
      </c>
      <c r="AN15">
        <v>7.7150999999999996</v>
      </c>
      <c r="AO15">
        <v>7.8365</v>
      </c>
      <c r="AP15">
        <v>7.9642999999999997</v>
      </c>
      <c r="AQ15">
        <v>8.4845000000000006</v>
      </c>
      <c r="AR15">
        <v>8.9722000000000008</v>
      </c>
      <c r="AS15">
        <v>9.8521999999999998</v>
      </c>
      <c r="AT15">
        <v>10.4899</v>
      </c>
      <c r="AU15">
        <v>11.051</v>
      </c>
      <c r="AV15">
        <v>11.5261</v>
      </c>
      <c r="AW15">
        <v>11.776</v>
      </c>
      <c r="AX15">
        <v>12.0434</v>
      </c>
    </row>
    <row r="16" spans="1:53" x14ac:dyDescent="0.25">
      <c r="A16" s="3">
        <v>45104.625</v>
      </c>
      <c r="B16">
        <v>7.5</v>
      </c>
      <c r="C16">
        <v>8</v>
      </c>
      <c r="D16">
        <v>8</v>
      </c>
      <c r="E16">
        <v>8.25</v>
      </c>
      <c r="F16">
        <v>8.25</v>
      </c>
      <c r="G16">
        <v>8.5</v>
      </c>
      <c r="H16">
        <v>8.5</v>
      </c>
      <c r="I16">
        <v>8.75</v>
      </c>
      <c r="J16">
        <v>9</v>
      </c>
      <c r="K16">
        <v>9</v>
      </c>
      <c r="L16">
        <v>8.5362000000000009</v>
      </c>
      <c r="M16">
        <v>9.2830000000000013</v>
      </c>
      <c r="N16">
        <v>9.6527999999999992</v>
      </c>
      <c r="O16">
        <v>9.8183000000000007</v>
      </c>
      <c r="P16">
        <v>9.9116</v>
      </c>
      <c r="Q16">
        <v>9.9804999999999993</v>
      </c>
      <c r="R16">
        <v>10.0275</v>
      </c>
      <c r="S16">
        <v>10.0733</v>
      </c>
      <c r="T16">
        <v>10.125299999999999</v>
      </c>
      <c r="U16">
        <v>10.1861</v>
      </c>
      <c r="V16">
        <v>7.5</v>
      </c>
      <c r="W16">
        <v>7.5</v>
      </c>
      <c r="X16">
        <v>7.5666000000000002</v>
      </c>
      <c r="Y16">
        <v>7.7869000000000002</v>
      </c>
      <c r="Z16">
        <v>7.8586999999999998</v>
      </c>
      <c r="AA16">
        <v>8.0889999999999986</v>
      </c>
      <c r="AB16">
        <v>8.2966000000000015</v>
      </c>
      <c r="AC16">
        <v>8.5362000000000009</v>
      </c>
      <c r="AD16">
        <v>9.2830000000000013</v>
      </c>
      <c r="AE16">
        <v>9.6527999999999992</v>
      </c>
      <c r="AF16">
        <v>9.8183000000000007</v>
      </c>
      <c r="AG16">
        <v>9.9116</v>
      </c>
      <c r="AH16">
        <v>9.9804999999999993</v>
      </c>
      <c r="AI16">
        <v>10.0275</v>
      </c>
      <c r="AJ16">
        <v>10.0733</v>
      </c>
      <c r="AK16">
        <v>10.125299999999999</v>
      </c>
      <c r="AL16">
        <v>10.1861</v>
      </c>
      <c r="AM16">
        <v>7.6036999999999999</v>
      </c>
      <c r="AN16">
        <v>7.7150999999999996</v>
      </c>
      <c r="AO16">
        <v>7.8365</v>
      </c>
      <c r="AP16">
        <v>7.9642999999999997</v>
      </c>
      <c r="AQ16">
        <v>8.4845000000000006</v>
      </c>
      <c r="AR16">
        <v>8.9722000000000008</v>
      </c>
      <c r="AS16">
        <v>9.8521999999999998</v>
      </c>
      <c r="AT16">
        <v>10.4899</v>
      </c>
      <c r="AU16">
        <v>11.051</v>
      </c>
      <c r="AV16">
        <v>11.5261</v>
      </c>
      <c r="AW16">
        <v>11.776</v>
      </c>
      <c r="AX16">
        <v>12.0434</v>
      </c>
    </row>
    <row r="17" spans="1:50" x14ac:dyDescent="0.25">
      <c r="A17" s="3">
        <v>45104.583333333336</v>
      </c>
      <c r="B17">
        <v>7.5</v>
      </c>
      <c r="C17">
        <v>8</v>
      </c>
      <c r="D17">
        <v>8</v>
      </c>
      <c r="E17">
        <v>8.25</v>
      </c>
      <c r="F17">
        <v>8.25</v>
      </c>
      <c r="G17">
        <v>8.5</v>
      </c>
      <c r="H17">
        <v>8.5</v>
      </c>
      <c r="I17">
        <v>8.75</v>
      </c>
      <c r="J17">
        <v>9</v>
      </c>
      <c r="K17">
        <v>9</v>
      </c>
      <c r="L17">
        <v>8.5362000000000009</v>
      </c>
      <c r="M17">
        <v>9.2830000000000013</v>
      </c>
      <c r="N17">
        <v>9.6527999999999992</v>
      </c>
      <c r="O17">
        <v>9.8183000000000007</v>
      </c>
      <c r="P17">
        <v>9.9116</v>
      </c>
      <c r="Q17">
        <v>9.9804999999999993</v>
      </c>
      <c r="R17">
        <v>10.0275</v>
      </c>
      <c r="S17">
        <v>10.0733</v>
      </c>
      <c r="T17">
        <v>10.125299999999999</v>
      </c>
      <c r="U17">
        <v>10.1861</v>
      </c>
      <c r="V17">
        <v>7.5</v>
      </c>
      <c r="W17">
        <v>7.5</v>
      </c>
      <c r="X17">
        <v>7.5666000000000002</v>
      </c>
      <c r="Y17">
        <v>7.7869000000000002</v>
      </c>
      <c r="Z17">
        <v>7.8586999999999998</v>
      </c>
      <c r="AA17">
        <v>8.0889999999999986</v>
      </c>
      <c r="AB17">
        <v>8.2966000000000015</v>
      </c>
      <c r="AC17">
        <v>8.5362000000000009</v>
      </c>
      <c r="AD17">
        <v>9.2830000000000013</v>
      </c>
      <c r="AE17">
        <v>9.6527999999999992</v>
      </c>
      <c r="AF17">
        <v>9.8183000000000007</v>
      </c>
      <c r="AG17">
        <v>9.9116</v>
      </c>
      <c r="AH17">
        <v>9.9804999999999993</v>
      </c>
      <c r="AI17">
        <v>10.0275</v>
      </c>
      <c r="AJ17">
        <v>10.0733</v>
      </c>
      <c r="AK17">
        <v>10.125299999999999</v>
      </c>
      <c r="AL17">
        <v>10.1861</v>
      </c>
      <c r="AM17">
        <v>7.6036999999999999</v>
      </c>
      <c r="AN17">
        <v>7.7150999999999996</v>
      </c>
      <c r="AO17">
        <v>7.8365</v>
      </c>
      <c r="AP17">
        <v>7.9642999999999997</v>
      </c>
      <c r="AQ17">
        <v>8.4845000000000006</v>
      </c>
      <c r="AR17">
        <v>8.9722000000000008</v>
      </c>
      <c r="AS17">
        <v>9.8521999999999998</v>
      </c>
      <c r="AT17">
        <v>10.4899</v>
      </c>
      <c r="AU17">
        <v>11.051</v>
      </c>
      <c r="AV17">
        <v>11.5261</v>
      </c>
      <c r="AW17">
        <v>11.776</v>
      </c>
      <c r="AX17">
        <v>12.0434</v>
      </c>
    </row>
    <row r="18" spans="1:50" x14ac:dyDescent="0.25">
      <c r="A18" s="3">
        <v>45104.541666666664</v>
      </c>
      <c r="B18">
        <v>7.5</v>
      </c>
      <c r="C18">
        <v>8</v>
      </c>
      <c r="D18">
        <v>8</v>
      </c>
      <c r="E18">
        <v>8.25</v>
      </c>
      <c r="F18">
        <v>8.25</v>
      </c>
      <c r="G18">
        <v>8.5</v>
      </c>
      <c r="H18">
        <v>8.5</v>
      </c>
      <c r="I18">
        <v>8.75</v>
      </c>
      <c r="J18">
        <v>9</v>
      </c>
      <c r="K18">
        <v>9</v>
      </c>
      <c r="L18">
        <v>8.5362000000000009</v>
      </c>
      <c r="M18">
        <v>9.2830000000000013</v>
      </c>
      <c r="N18">
        <v>9.6527999999999992</v>
      </c>
      <c r="O18">
        <v>9.8183000000000007</v>
      </c>
      <c r="P18">
        <v>9.9116</v>
      </c>
      <c r="Q18">
        <v>9.9804999999999993</v>
      </c>
      <c r="R18">
        <v>10.0275</v>
      </c>
      <c r="S18">
        <v>10.0733</v>
      </c>
      <c r="T18">
        <v>10.125299999999999</v>
      </c>
      <c r="U18">
        <v>10.1861</v>
      </c>
      <c r="V18">
        <v>7.5</v>
      </c>
      <c r="W18">
        <v>7.5</v>
      </c>
      <c r="X18">
        <v>7.5666000000000002</v>
      </c>
      <c r="Y18">
        <v>7.7869000000000002</v>
      </c>
      <c r="Z18">
        <v>7.8586999999999998</v>
      </c>
      <c r="AA18">
        <v>8.0889999999999986</v>
      </c>
      <c r="AB18">
        <v>8.2966000000000015</v>
      </c>
      <c r="AC18">
        <v>8.5362000000000009</v>
      </c>
      <c r="AD18">
        <v>9.2830000000000013</v>
      </c>
      <c r="AE18">
        <v>9.6527999999999992</v>
      </c>
      <c r="AF18">
        <v>9.8183000000000007</v>
      </c>
      <c r="AG18">
        <v>9.9116</v>
      </c>
      <c r="AH18">
        <v>9.9804999999999993</v>
      </c>
      <c r="AI18">
        <v>10.0275</v>
      </c>
      <c r="AJ18">
        <v>10.0733</v>
      </c>
      <c r="AK18">
        <v>10.125299999999999</v>
      </c>
      <c r="AL18">
        <v>10.1861</v>
      </c>
      <c r="AM18">
        <v>7.6036999999999999</v>
      </c>
      <c r="AN18">
        <v>7.7150999999999996</v>
      </c>
      <c r="AO18">
        <v>7.8365</v>
      </c>
      <c r="AP18">
        <v>7.9642999999999997</v>
      </c>
      <c r="AQ18">
        <v>8.4845000000000006</v>
      </c>
      <c r="AR18">
        <v>8.9722000000000008</v>
      </c>
      <c r="AS18">
        <v>9.8521999999999998</v>
      </c>
      <c r="AT18">
        <v>10.4899</v>
      </c>
      <c r="AU18">
        <v>11.051</v>
      </c>
      <c r="AV18">
        <v>11.5261</v>
      </c>
      <c r="AW18">
        <v>11.776</v>
      </c>
      <c r="AX18">
        <v>12.0434</v>
      </c>
    </row>
    <row r="19" spans="1:50" x14ac:dyDescent="0.25">
      <c r="A19" s="3">
        <v>45104.5</v>
      </c>
      <c r="B19">
        <v>7.5</v>
      </c>
      <c r="C19">
        <v>8</v>
      </c>
      <c r="D19">
        <v>8</v>
      </c>
      <c r="E19">
        <v>8.25</v>
      </c>
      <c r="F19">
        <v>8.25</v>
      </c>
      <c r="G19">
        <v>8.5</v>
      </c>
      <c r="H19">
        <v>8.5</v>
      </c>
      <c r="I19">
        <v>8.75</v>
      </c>
      <c r="J19">
        <v>9</v>
      </c>
      <c r="K19">
        <v>9</v>
      </c>
      <c r="L19">
        <v>8.5362000000000009</v>
      </c>
      <c r="M19">
        <v>9.2830000000000013</v>
      </c>
      <c r="N19">
        <v>9.6527999999999992</v>
      </c>
      <c r="O19">
        <v>9.8183000000000007</v>
      </c>
      <c r="P19">
        <v>9.9116</v>
      </c>
      <c r="Q19">
        <v>9.9804999999999993</v>
      </c>
      <c r="R19">
        <v>10.0275</v>
      </c>
      <c r="S19">
        <v>10.0733</v>
      </c>
      <c r="T19">
        <v>10.125299999999999</v>
      </c>
      <c r="U19">
        <v>10.1861</v>
      </c>
      <c r="V19">
        <v>7.5</v>
      </c>
      <c r="W19">
        <v>7.5</v>
      </c>
      <c r="X19">
        <v>7.5666000000000002</v>
      </c>
      <c r="Y19">
        <v>7.7869000000000002</v>
      </c>
      <c r="Z19">
        <v>7.8586999999999998</v>
      </c>
      <c r="AA19">
        <v>8.0889999999999986</v>
      </c>
      <c r="AB19">
        <v>8.2966000000000015</v>
      </c>
      <c r="AC19">
        <v>8.5362000000000009</v>
      </c>
      <c r="AD19">
        <v>9.2830000000000013</v>
      </c>
      <c r="AE19">
        <v>9.6527999999999992</v>
      </c>
      <c r="AF19">
        <v>9.8183000000000007</v>
      </c>
      <c r="AG19">
        <v>9.9116</v>
      </c>
      <c r="AH19">
        <v>9.9804999999999993</v>
      </c>
      <c r="AI19">
        <v>10.0275</v>
      </c>
      <c r="AJ19">
        <v>10.0733</v>
      </c>
      <c r="AK19">
        <v>10.125299999999999</v>
      </c>
      <c r="AL19">
        <v>10.1861</v>
      </c>
      <c r="AM19">
        <v>7.6036999999999999</v>
      </c>
      <c r="AN19">
        <v>7.7150999999999996</v>
      </c>
      <c r="AO19">
        <v>7.8365</v>
      </c>
      <c r="AP19">
        <v>7.9642999999999997</v>
      </c>
      <c r="AQ19">
        <v>8.4845000000000006</v>
      </c>
      <c r="AR19">
        <v>8.9722000000000008</v>
      </c>
      <c r="AS19">
        <v>9.8521999999999998</v>
      </c>
      <c r="AT19">
        <v>10.4899</v>
      </c>
      <c r="AU19">
        <v>11.051</v>
      </c>
      <c r="AV19">
        <v>11.5261</v>
      </c>
      <c r="AW19">
        <v>11.776</v>
      </c>
      <c r="AX19">
        <v>12.0434</v>
      </c>
    </row>
    <row r="20" spans="1:50" x14ac:dyDescent="0.25">
      <c r="A20" s="3">
        <v>45104.458333333336</v>
      </c>
      <c r="B20">
        <v>7.5</v>
      </c>
      <c r="C20">
        <v>8</v>
      </c>
      <c r="D20">
        <v>8</v>
      </c>
      <c r="E20">
        <v>8.25</v>
      </c>
      <c r="F20">
        <v>8.25</v>
      </c>
      <c r="G20">
        <v>8.5</v>
      </c>
      <c r="H20">
        <v>8.5</v>
      </c>
      <c r="I20">
        <v>8.75</v>
      </c>
      <c r="J20">
        <v>9</v>
      </c>
      <c r="K20">
        <v>9</v>
      </c>
      <c r="L20">
        <v>8.5362000000000009</v>
      </c>
      <c r="M20">
        <v>9.2601000000000013</v>
      </c>
      <c r="N20">
        <v>9.6264000000000003</v>
      </c>
      <c r="O20">
        <v>9.7941000000000003</v>
      </c>
      <c r="P20">
        <v>9.8993000000000002</v>
      </c>
      <c r="Q20">
        <v>9.9571000000000005</v>
      </c>
      <c r="R20">
        <v>10.006599999999999</v>
      </c>
      <c r="S20">
        <v>10.0611</v>
      </c>
      <c r="T20">
        <v>10.121700000000001</v>
      </c>
      <c r="U20">
        <v>10.188700000000001</v>
      </c>
      <c r="V20">
        <v>7.5</v>
      </c>
      <c r="W20">
        <v>7.5</v>
      </c>
      <c r="X20">
        <v>7.5666000000000002</v>
      </c>
      <c r="Y20">
        <v>7.7869000000000002</v>
      </c>
      <c r="Z20">
        <v>7.8586999999999998</v>
      </c>
      <c r="AA20">
        <v>8.0889999999999986</v>
      </c>
      <c r="AB20">
        <v>8.2966000000000015</v>
      </c>
      <c r="AC20">
        <v>8.5362000000000009</v>
      </c>
      <c r="AD20">
        <v>9.2601000000000013</v>
      </c>
      <c r="AE20">
        <v>9.6264000000000003</v>
      </c>
      <c r="AF20">
        <v>9.7941000000000003</v>
      </c>
      <c r="AG20">
        <v>9.8993000000000002</v>
      </c>
      <c r="AH20">
        <v>9.9571000000000005</v>
      </c>
      <c r="AI20">
        <v>10.006599999999999</v>
      </c>
      <c r="AJ20">
        <v>10.0611</v>
      </c>
      <c r="AK20">
        <v>10.121700000000001</v>
      </c>
      <c r="AL20">
        <v>10.188700000000001</v>
      </c>
      <c r="AM20">
        <v>7.6036999999999999</v>
      </c>
      <c r="AN20">
        <v>7.7150999999999996</v>
      </c>
      <c r="AO20">
        <v>7.8365</v>
      </c>
      <c r="AP20">
        <v>7.9642999999999997</v>
      </c>
      <c r="AQ20">
        <v>8.4845000000000006</v>
      </c>
      <c r="AR20">
        <v>8.9722000000000008</v>
      </c>
      <c r="AS20">
        <v>9.8521999999999998</v>
      </c>
      <c r="AT20">
        <v>10.4899</v>
      </c>
      <c r="AU20">
        <v>11.051</v>
      </c>
      <c r="AV20">
        <v>11.5261</v>
      </c>
      <c r="AW20">
        <v>11.776</v>
      </c>
      <c r="AX20">
        <v>12.0434</v>
      </c>
    </row>
    <row r="21" spans="1:50" x14ac:dyDescent="0.25">
      <c r="A21" s="3">
        <v>45104.416666666664</v>
      </c>
      <c r="B21">
        <v>7.5</v>
      </c>
      <c r="C21">
        <v>8</v>
      </c>
      <c r="D21">
        <v>8</v>
      </c>
      <c r="E21">
        <v>8.25</v>
      </c>
      <c r="F21">
        <v>8.25</v>
      </c>
      <c r="G21">
        <v>8.5</v>
      </c>
      <c r="H21">
        <v>8.5</v>
      </c>
      <c r="I21">
        <v>8.75</v>
      </c>
      <c r="J21">
        <v>9</v>
      </c>
      <c r="K21">
        <v>9</v>
      </c>
      <c r="L21">
        <v>8.5362000000000009</v>
      </c>
      <c r="M21">
        <v>9.2601000000000013</v>
      </c>
      <c r="N21">
        <v>9.6264000000000003</v>
      </c>
      <c r="O21">
        <v>9.7941000000000003</v>
      </c>
      <c r="P21">
        <v>9.8993000000000002</v>
      </c>
      <c r="Q21">
        <v>9.9571000000000005</v>
      </c>
      <c r="R21">
        <v>10.006599999999999</v>
      </c>
      <c r="S21">
        <v>10.0611</v>
      </c>
      <c r="T21">
        <v>10.121700000000001</v>
      </c>
      <c r="U21">
        <v>10.188700000000001</v>
      </c>
      <c r="V21">
        <v>7.5</v>
      </c>
      <c r="W21">
        <v>7.5</v>
      </c>
      <c r="X21">
        <v>7.5666000000000002</v>
      </c>
      <c r="Y21">
        <v>7.7869000000000002</v>
      </c>
      <c r="Z21">
        <v>7.8586999999999998</v>
      </c>
      <c r="AA21">
        <v>8.0889999999999986</v>
      </c>
      <c r="AB21">
        <v>8.2966000000000015</v>
      </c>
      <c r="AC21">
        <v>8.5362000000000009</v>
      </c>
      <c r="AD21">
        <v>9.2601000000000013</v>
      </c>
      <c r="AE21">
        <v>9.6264000000000003</v>
      </c>
      <c r="AF21">
        <v>9.7941000000000003</v>
      </c>
      <c r="AG21">
        <v>9.8993000000000002</v>
      </c>
      <c r="AH21">
        <v>9.9571000000000005</v>
      </c>
      <c r="AI21">
        <v>10.006599999999999</v>
      </c>
      <c r="AJ21">
        <v>10.0611</v>
      </c>
      <c r="AK21">
        <v>10.121700000000001</v>
      </c>
      <c r="AL21">
        <v>10.188700000000001</v>
      </c>
      <c r="AM21">
        <v>7.6036999999999999</v>
      </c>
      <c r="AN21">
        <v>7.7150999999999996</v>
      </c>
      <c r="AO21">
        <v>7.8365</v>
      </c>
      <c r="AP21">
        <v>7.9642999999999997</v>
      </c>
      <c r="AQ21">
        <v>8.4845000000000006</v>
      </c>
      <c r="AR21">
        <v>8.9722000000000008</v>
      </c>
      <c r="AS21">
        <v>9.8521999999999998</v>
      </c>
      <c r="AT21">
        <v>10.4899</v>
      </c>
      <c r="AU21">
        <v>11.051</v>
      </c>
      <c r="AV21">
        <v>11.5261</v>
      </c>
      <c r="AW21">
        <v>11.776</v>
      </c>
      <c r="AX21">
        <v>12.0434</v>
      </c>
    </row>
    <row r="22" spans="1:50" x14ac:dyDescent="0.25">
      <c r="A22" s="3">
        <v>45103.625</v>
      </c>
      <c r="B22">
        <v>7.5</v>
      </c>
      <c r="C22">
        <v>8</v>
      </c>
      <c r="D22">
        <v>8</v>
      </c>
      <c r="E22">
        <v>8.25</v>
      </c>
      <c r="F22">
        <v>8.25</v>
      </c>
      <c r="G22">
        <v>8.5</v>
      </c>
      <c r="H22">
        <v>8.5</v>
      </c>
      <c r="I22">
        <v>8.75</v>
      </c>
      <c r="J22">
        <v>9</v>
      </c>
      <c r="K22">
        <v>9</v>
      </c>
      <c r="L22">
        <v>8.5318000000000005</v>
      </c>
      <c r="M22">
        <v>9.2442999999999991</v>
      </c>
      <c r="N22">
        <v>9.5828999999999986</v>
      </c>
      <c r="O22">
        <v>9.7502999999999993</v>
      </c>
      <c r="P22">
        <v>9.8709999999999987</v>
      </c>
      <c r="Q22">
        <v>9.9504999999999999</v>
      </c>
      <c r="R22">
        <v>10.006499999999999</v>
      </c>
      <c r="S22">
        <v>10.058199999999999</v>
      </c>
      <c r="T22">
        <v>10.1212</v>
      </c>
      <c r="U22">
        <v>10.1996</v>
      </c>
      <c r="V22">
        <v>7.5</v>
      </c>
      <c r="W22">
        <v>7.5</v>
      </c>
      <c r="X22">
        <v>7.55</v>
      </c>
      <c r="Y22">
        <v>7.7823000000000002</v>
      </c>
      <c r="Z22">
        <v>7.8532999999999999</v>
      </c>
      <c r="AA22">
        <v>8.0849000000000011</v>
      </c>
      <c r="AB22">
        <v>8.2927999999999997</v>
      </c>
      <c r="AC22">
        <v>8.5318000000000005</v>
      </c>
      <c r="AD22">
        <v>9.2442999999999991</v>
      </c>
      <c r="AE22">
        <v>9.5828999999999986</v>
      </c>
      <c r="AF22">
        <v>9.7502999999999993</v>
      </c>
      <c r="AG22">
        <v>9.8709999999999987</v>
      </c>
      <c r="AH22">
        <v>9.9504999999999999</v>
      </c>
      <c r="AI22">
        <v>10.006499999999999</v>
      </c>
      <c r="AJ22">
        <v>10.058199999999999</v>
      </c>
      <c r="AK22">
        <v>10.1212</v>
      </c>
      <c r="AL22">
        <v>10.1996</v>
      </c>
      <c r="AM22">
        <v>7.5518000000000001</v>
      </c>
      <c r="AN22">
        <v>7.6767000000000003</v>
      </c>
      <c r="AO22">
        <v>7.8057999999999996</v>
      </c>
      <c r="AP22">
        <v>7.9363999999999999</v>
      </c>
      <c r="AQ22">
        <v>8.4528999999999996</v>
      </c>
      <c r="AR22">
        <v>8.9453999999999994</v>
      </c>
      <c r="AS22">
        <v>9.8465000000000007</v>
      </c>
      <c r="AT22">
        <v>10.5024</v>
      </c>
      <c r="AU22">
        <v>11.0741</v>
      </c>
      <c r="AV22">
        <v>11.559200000000001</v>
      </c>
      <c r="AW22">
        <v>11.814</v>
      </c>
      <c r="AX22">
        <v>12.086600000000001</v>
      </c>
    </row>
    <row r="23" spans="1:50" x14ac:dyDescent="0.25">
      <c r="A23" s="3">
        <v>45103.583333333336</v>
      </c>
      <c r="B23">
        <v>7.5</v>
      </c>
      <c r="C23">
        <v>8</v>
      </c>
      <c r="D23">
        <v>8</v>
      </c>
      <c r="E23">
        <v>8.25</v>
      </c>
      <c r="F23">
        <v>8.25</v>
      </c>
      <c r="G23">
        <v>8.5</v>
      </c>
      <c r="H23">
        <v>8.5</v>
      </c>
      <c r="I23">
        <v>8.75</v>
      </c>
      <c r="J23">
        <v>9</v>
      </c>
      <c r="K23">
        <v>9</v>
      </c>
      <c r="L23">
        <v>8.5318000000000005</v>
      </c>
      <c r="M23">
        <v>9.2442999999999991</v>
      </c>
      <c r="N23">
        <v>9.5828999999999986</v>
      </c>
      <c r="O23">
        <v>9.7502999999999993</v>
      </c>
      <c r="P23">
        <v>9.8709999999999987</v>
      </c>
      <c r="Q23">
        <v>9.9504999999999999</v>
      </c>
      <c r="R23">
        <v>10.006499999999999</v>
      </c>
      <c r="S23">
        <v>10.058199999999999</v>
      </c>
      <c r="T23">
        <v>10.1212</v>
      </c>
      <c r="U23">
        <v>10.1996</v>
      </c>
      <c r="V23">
        <v>7.5</v>
      </c>
      <c r="W23">
        <v>7.5</v>
      </c>
      <c r="X23">
        <v>7.55</v>
      </c>
      <c r="Y23">
        <v>7.7823000000000002</v>
      </c>
      <c r="Z23">
        <v>7.8532999999999999</v>
      </c>
      <c r="AA23">
        <v>8.0849000000000011</v>
      </c>
      <c r="AB23">
        <v>8.2927999999999997</v>
      </c>
      <c r="AC23">
        <v>8.5318000000000005</v>
      </c>
      <c r="AD23">
        <v>9.2442999999999991</v>
      </c>
      <c r="AE23">
        <v>9.5828999999999986</v>
      </c>
      <c r="AF23">
        <v>9.7502999999999993</v>
      </c>
      <c r="AG23">
        <v>9.8709999999999987</v>
      </c>
      <c r="AH23">
        <v>9.9504999999999999</v>
      </c>
      <c r="AI23">
        <v>10.006499999999999</v>
      </c>
      <c r="AJ23">
        <v>10.058199999999999</v>
      </c>
      <c r="AK23">
        <v>10.1212</v>
      </c>
      <c r="AL23">
        <v>10.1996</v>
      </c>
      <c r="AM23">
        <v>7.5518000000000001</v>
      </c>
      <c r="AN23">
        <v>7.6767000000000003</v>
      </c>
      <c r="AO23">
        <v>7.8057999999999996</v>
      </c>
      <c r="AP23">
        <v>7.9363999999999999</v>
      </c>
      <c r="AQ23">
        <v>8.4528999999999996</v>
      </c>
      <c r="AR23">
        <v>8.9453999999999994</v>
      </c>
      <c r="AS23">
        <v>9.8465000000000007</v>
      </c>
      <c r="AT23">
        <v>10.5024</v>
      </c>
      <c r="AU23">
        <v>11.0741</v>
      </c>
      <c r="AV23">
        <v>11.559200000000001</v>
      </c>
      <c r="AW23">
        <v>11.814</v>
      </c>
      <c r="AX23">
        <v>12.086600000000001</v>
      </c>
    </row>
    <row r="24" spans="1:50" x14ac:dyDescent="0.25">
      <c r="A24" s="3">
        <v>45103.541666666664</v>
      </c>
      <c r="B24">
        <v>7.5</v>
      </c>
      <c r="C24">
        <v>8</v>
      </c>
      <c r="D24">
        <v>8</v>
      </c>
      <c r="E24">
        <v>8.25</v>
      </c>
      <c r="F24">
        <v>8.25</v>
      </c>
      <c r="G24">
        <v>8.5</v>
      </c>
      <c r="H24">
        <v>8.5</v>
      </c>
      <c r="I24">
        <v>8.75</v>
      </c>
      <c r="J24">
        <v>9</v>
      </c>
      <c r="K24">
        <v>9</v>
      </c>
      <c r="L24">
        <v>8.5318000000000005</v>
      </c>
      <c r="M24">
        <v>9.2442999999999991</v>
      </c>
      <c r="N24">
        <v>9.5828999999999986</v>
      </c>
      <c r="O24">
        <v>9.7502999999999993</v>
      </c>
      <c r="P24">
        <v>9.8709999999999987</v>
      </c>
      <c r="Q24">
        <v>9.9504999999999999</v>
      </c>
      <c r="R24">
        <v>10.006499999999999</v>
      </c>
      <c r="S24">
        <v>10.058199999999999</v>
      </c>
      <c r="T24">
        <v>10.1212</v>
      </c>
      <c r="U24">
        <v>10.1996</v>
      </c>
      <c r="V24">
        <v>7.5</v>
      </c>
      <c r="W24">
        <v>7.5</v>
      </c>
      <c r="X24">
        <v>7.55</v>
      </c>
      <c r="Y24">
        <v>7.7823000000000002</v>
      </c>
      <c r="Z24">
        <v>7.8532999999999999</v>
      </c>
      <c r="AA24">
        <v>8.0849000000000011</v>
      </c>
      <c r="AB24">
        <v>8.2927999999999997</v>
      </c>
      <c r="AC24">
        <v>8.5318000000000005</v>
      </c>
      <c r="AD24">
        <v>9.2442999999999991</v>
      </c>
      <c r="AE24">
        <v>9.5828999999999986</v>
      </c>
      <c r="AF24">
        <v>9.7502999999999993</v>
      </c>
      <c r="AG24">
        <v>9.8709999999999987</v>
      </c>
      <c r="AH24">
        <v>9.9504999999999999</v>
      </c>
      <c r="AI24">
        <v>10.006499999999999</v>
      </c>
      <c r="AJ24">
        <v>10.058199999999999</v>
      </c>
      <c r="AK24">
        <v>10.1212</v>
      </c>
      <c r="AL24">
        <v>10.1996</v>
      </c>
      <c r="AM24">
        <v>7.5518000000000001</v>
      </c>
      <c r="AN24">
        <v>7.6767000000000003</v>
      </c>
      <c r="AO24">
        <v>7.8057999999999996</v>
      </c>
      <c r="AP24">
        <v>7.9363999999999999</v>
      </c>
      <c r="AQ24">
        <v>8.4528999999999996</v>
      </c>
      <c r="AR24">
        <v>8.9453999999999994</v>
      </c>
      <c r="AS24">
        <v>9.8465000000000007</v>
      </c>
      <c r="AT24">
        <v>10.5024</v>
      </c>
      <c r="AU24">
        <v>11.0741</v>
      </c>
      <c r="AV24">
        <v>11.559200000000001</v>
      </c>
      <c r="AW24">
        <v>11.814</v>
      </c>
      <c r="AX24">
        <v>12.086600000000001</v>
      </c>
    </row>
    <row r="25" spans="1:50" x14ac:dyDescent="0.25">
      <c r="A25" s="3">
        <v>45103.5</v>
      </c>
      <c r="B25">
        <v>7.5</v>
      </c>
      <c r="C25">
        <v>8</v>
      </c>
      <c r="D25">
        <v>8</v>
      </c>
      <c r="E25">
        <v>8.25</v>
      </c>
      <c r="F25">
        <v>8.25</v>
      </c>
      <c r="G25">
        <v>8.5</v>
      </c>
      <c r="H25">
        <v>8.5</v>
      </c>
      <c r="I25">
        <v>8.75</v>
      </c>
      <c r="J25">
        <v>9</v>
      </c>
      <c r="K25">
        <v>9</v>
      </c>
      <c r="L25">
        <v>8.5200688379890792</v>
      </c>
      <c r="M25">
        <v>9.2399999999999984</v>
      </c>
      <c r="N25">
        <v>9.58</v>
      </c>
      <c r="O25">
        <v>9.75</v>
      </c>
      <c r="P25">
        <v>9.870000000000001</v>
      </c>
      <c r="Q25">
        <v>9.9450000000000003</v>
      </c>
      <c r="R25">
        <v>9.995000000000001</v>
      </c>
      <c r="S25">
        <v>10.050000000000001</v>
      </c>
      <c r="T25">
        <v>10.120000000000001</v>
      </c>
      <c r="U25">
        <v>10.199999999999999</v>
      </c>
      <c r="V25">
        <v>7.5</v>
      </c>
      <c r="W25">
        <v>7.5</v>
      </c>
      <c r="X25">
        <v>7.55</v>
      </c>
      <c r="Y25">
        <v>7.7711864406779698</v>
      </c>
      <c r="Z25">
        <v>7.8532608695652204</v>
      </c>
      <c r="AA25">
        <v>8.0679863584221785</v>
      </c>
      <c r="AB25">
        <v>8.2781304980133701</v>
      </c>
      <c r="AC25">
        <v>8.5200688379890792</v>
      </c>
      <c r="AD25">
        <v>9.2399999999999984</v>
      </c>
      <c r="AE25">
        <v>9.58</v>
      </c>
      <c r="AF25">
        <v>9.75</v>
      </c>
      <c r="AG25">
        <v>9.870000000000001</v>
      </c>
      <c r="AH25">
        <v>9.9450000000000003</v>
      </c>
      <c r="AI25">
        <v>9.995000000000001</v>
      </c>
      <c r="AJ25">
        <v>10.050000000000001</v>
      </c>
      <c r="AK25">
        <v>10.120000000000001</v>
      </c>
      <c r="AL25">
        <v>10.199999999999999</v>
      </c>
      <c r="AM25">
        <v>7.5705</v>
      </c>
      <c r="AN25">
        <v>7.6920000000000002</v>
      </c>
      <c r="AO25">
        <v>7.8182</v>
      </c>
      <c r="AP25">
        <v>7.9466999999999999</v>
      </c>
      <c r="AQ25">
        <v>8.4604999999999997</v>
      </c>
      <c r="AR25">
        <v>8.9536999999999995</v>
      </c>
      <c r="AS25">
        <v>9.8531999999999993</v>
      </c>
      <c r="AT25">
        <v>10.5046</v>
      </c>
      <c r="AU25">
        <v>11.069800000000001</v>
      </c>
      <c r="AV25">
        <v>11.5549</v>
      </c>
      <c r="AW25">
        <v>11.8126</v>
      </c>
      <c r="AX25">
        <v>12.089399999999999</v>
      </c>
    </row>
    <row r="26" spans="1:50" x14ac:dyDescent="0.25">
      <c r="A26" s="3">
        <v>45103.458333333336</v>
      </c>
      <c r="B26">
        <v>7.5</v>
      </c>
      <c r="C26">
        <v>8</v>
      </c>
      <c r="D26">
        <v>8</v>
      </c>
      <c r="E26">
        <v>8.25</v>
      </c>
      <c r="F26">
        <v>8.25</v>
      </c>
      <c r="G26">
        <v>8.5</v>
      </c>
      <c r="H26">
        <v>8.5</v>
      </c>
      <c r="I26">
        <v>8.75</v>
      </c>
      <c r="J26">
        <v>9</v>
      </c>
      <c r="K26">
        <v>9</v>
      </c>
      <c r="L26">
        <v>8.5274999999999999</v>
      </c>
      <c r="M26">
        <v>9.2106999999999992</v>
      </c>
      <c r="N26">
        <v>9.5528000000000013</v>
      </c>
      <c r="O26">
        <v>9.7216999999999985</v>
      </c>
      <c r="P26">
        <v>9.8387999999999991</v>
      </c>
      <c r="Q26">
        <v>9.9227999999999987</v>
      </c>
      <c r="R26">
        <v>9.9938000000000002</v>
      </c>
      <c r="S26">
        <v>10.052099999999999</v>
      </c>
      <c r="T26">
        <v>10.1248</v>
      </c>
      <c r="U26">
        <v>10.2043</v>
      </c>
      <c r="V26">
        <v>7.4999000000000002</v>
      </c>
      <c r="W26">
        <v>7.4999000000000002</v>
      </c>
      <c r="X26">
        <v>7.5331999999999999</v>
      </c>
      <c r="Y26">
        <v>7.7778</v>
      </c>
      <c r="Z26">
        <v>7.8477999999999994</v>
      </c>
      <c r="AA26">
        <v>8.0808</v>
      </c>
      <c r="AB26">
        <v>8.2890000000000015</v>
      </c>
      <c r="AC26">
        <v>8.5274999999999999</v>
      </c>
      <c r="AD26">
        <v>9.2106999999999992</v>
      </c>
      <c r="AE26">
        <v>9.5528000000000013</v>
      </c>
      <c r="AF26">
        <v>9.7216999999999985</v>
      </c>
      <c r="AG26">
        <v>9.8387999999999991</v>
      </c>
      <c r="AH26">
        <v>9.9227999999999987</v>
      </c>
      <c r="AI26">
        <v>9.9938000000000002</v>
      </c>
      <c r="AJ26">
        <v>10.052099999999999</v>
      </c>
      <c r="AK26">
        <v>10.1248</v>
      </c>
      <c r="AL26">
        <v>10.2043</v>
      </c>
      <c r="AM26">
        <v>7.5781000000000001</v>
      </c>
      <c r="AN26">
        <v>7.7154999999999996</v>
      </c>
      <c r="AO26">
        <v>7.8552</v>
      </c>
      <c r="AP26">
        <v>7.9922000000000004</v>
      </c>
      <c r="AQ26">
        <v>8.5010999999999992</v>
      </c>
      <c r="AR26">
        <v>8.9575999999999993</v>
      </c>
      <c r="AS26">
        <v>9.8164999999999996</v>
      </c>
      <c r="AT26">
        <v>10.4589</v>
      </c>
      <c r="AU26">
        <v>11.026400000000001</v>
      </c>
      <c r="AV26">
        <v>11.520200000000001</v>
      </c>
      <c r="AW26">
        <v>11.789</v>
      </c>
      <c r="AX26">
        <v>12.085699999999999</v>
      </c>
    </row>
    <row r="27" spans="1:50" x14ac:dyDescent="0.25">
      <c r="A27" s="3">
        <v>45103.416666666664</v>
      </c>
      <c r="B27">
        <v>7.5</v>
      </c>
      <c r="C27">
        <v>8</v>
      </c>
      <c r="D27">
        <v>8</v>
      </c>
      <c r="E27">
        <v>8.25</v>
      </c>
      <c r="F27">
        <v>8.25</v>
      </c>
      <c r="G27">
        <v>8.5</v>
      </c>
      <c r="H27">
        <v>8.5</v>
      </c>
      <c r="I27">
        <v>8.75</v>
      </c>
      <c r="J27">
        <v>9</v>
      </c>
      <c r="K27">
        <v>9</v>
      </c>
      <c r="L27">
        <v>8.5274999999999999</v>
      </c>
      <c r="M27">
        <v>9.2106999999999992</v>
      </c>
      <c r="N27">
        <v>9.5528000000000013</v>
      </c>
      <c r="O27">
        <v>9.7216999999999985</v>
      </c>
      <c r="P27">
        <v>9.8387999999999991</v>
      </c>
      <c r="Q27">
        <v>9.9227999999999987</v>
      </c>
      <c r="R27">
        <v>9.9938000000000002</v>
      </c>
      <c r="S27">
        <v>10.052099999999999</v>
      </c>
      <c r="T27">
        <v>10.1248</v>
      </c>
      <c r="U27">
        <v>10.2043</v>
      </c>
      <c r="V27">
        <v>7.4999000000000002</v>
      </c>
      <c r="W27">
        <v>7.4999000000000002</v>
      </c>
      <c r="X27">
        <v>7.5331999999999999</v>
      </c>
      <c r="Y27">
        <v>7.7778</v>
      </c>
      <c r="Z27">
        <v>7.8477999999999994</v>
      </c>
      <c r="AA27">
        <v>8.0808</v>
      </c>
      <c r="AB27">
        <v>8.2890000000000015</v>
      </c>
      <c r="AC27">
        <v>8.5274999999999999</v>
      </c>
      <c r="AD27">
        <v>9.2106999999999992</v>
      </c>
      <c r="AE27">
        <v>9.5528000000000013</v>
      </c>
      <c r="AF27">
        <v>9.7216999999999985</v>
      </c>
      <c r="AG27">
        <v>9.8387999999999991</v>
      </c>
      <c r="AH27">
        <v>9.9227999999999987</v>
      </c>
      <c r="AI27">
        <v>9.9938000000000002</v>
      </c>
      <c r="AJ27">
        <v>10.052099999999999</v>
      </c>
      <c r="AK27">
        <v>10.1248</v>
      </c>
      <c r="AL27">
        <v>10.2043</v>
      </c>
      <c r="AM27">
        <v>7.5444000000000004</v>
      </c>
      <c r="AN27">
        <v>7.6787999999999998</v>
      </c>
      <c r="AO27">
        <v>7.8163</v>
      </c>
      <c r="AP27">
        <v>7.9531000000000001</v>
      </c>
      <c r="AQ27">
        <v>8.4690999999999992</v>
      </c>
      <c r="AR27">
        <v>8.9316999999999993</v>
      </c>
      <c r="AS27">
        <v>9.7867999999999995</v>
      </c>
      <c r="AT27">
        <v>10.425000000000001</v>
      </c>
      <c r="AU27">
        <v>10.995900000000001</v>
      </c>
      <c r="AV27">
        <v>11.486700000000001</v>
      </c>
      <c r="AW27">
        <v>11.7448</v>
      </c>
      <c r="AX27">
        <v>12.019399999999999</v>
      </c>
    </row>
    <row r="28" spans="1:50" x14ac:dyDescent="0.25">
      <c r="A28" s="3">
        <v>45103.375</v>
      </c>
      <c r="B28">
        <v>7.5</v>
      </c>
      <c r="C28">
        <v>8</v>
      </c>
      <c r="D28">
        <v>8</v>
      </c>
      <c r="E28">
        <v>8.25</v>
      </c>
      <c r="F28">
        <v>8.25</v>
      </c>
      <c r="G28">
        <v>8.5</v>
      </c>
      <c r="H28">
        <v>8.5</v>
      </c>
      <c r="I28">
        <v>8.75</v>
      </c>
      <c r="J28">
        <v>9</v>
      </c>
      <c r="K28">
        <v>9</v>
      </c>
      <c r="L28">
        <v>8.5274999999999999</v>
      </c>
      <c r="M28">
        <v>9.2106999999999992</v>
      </c>
      <c r="N28">
        <v>9.5528000000000013</v>
      </c>
      <c r="O28">
        <v>9.7216999999999985</v>
      </c>
      <c r="P28">
        <v>9.8387999999999991</v>
      </c>
      <c r="Q28">
        <v>9.9227999999999987</v>
      </c>
      <c r="R28">
        <v>9.9938000000000002</v>
      </c>
      <c r="S28">
        <v>10.052099999999999</v>
      </c>
      <c r="T28">
        <v>10.1248</v>
      </c>
      <c r="U28">
        <v>10.2043</v>
      </c>
      <c r="V28">
        <v>7.4999000000000002</v>
      </c>
      <c r="W28">
        <v>7.4999000000000002</v>
      </c>
      <c r="X28">
        <v>7.5331999999999999</v>
      </c>
      <c r="Y28">
        <v>7.7778</v>
      </c>
      <c r="Z28">
        <v>7.8477999999999994</v>
      </c>
      <c r="AA28">
        <v>8.0808</v>
      </c>
      <c r="AB28">
        <v>8.2890000000000015</v>
      </c>
      <c r="AC28">
        <v>8.5274999999999999</v>
      </c>
      <c r="AD28">
        <v>9.2106999999999992</v>
      </c>
      <c r="AE28">
        <v>9.5528000000000013</v>
      </c>
      <c r="AF28">
        <v>9.7216999999999985</v>
      </c>
      <c r="AG28">
        <v>9.8387999999999991</v>
      </c>
      <c r="AH28">
        <v>9.9227999999999987</v>
      </c>
      <c r="AI28">
        <v>9.9938000000000002</v>
      </c>
      <c r="AJ28">
        <v>10.052099999999999</v>
      </c>
      <c r="AK28">
        <v>10.1248</v>
      </c>
      <c r="AL28">
        <v>10.2043</v>
      </c>
      <c r="AM28">
        <v>7.5444000000000004</v>
      </c>
      <c r="AN28">
        <v>7.6787999999999998</v>
      </c>
      <c r="AO28">
        <v>7.8163</v>
      </c>
      <c r="AP28">
        <v>7.9531000000000001</v>
      </c>
      <c r="AQ28">
        <v>8.4690999999999992</v>
      </c>
      <c r="AR28">
        <v>8.9316999999999993</v>
      </c>
      <c r="AS28">
        <v>9.7867999999999995</v>
      </c>
      <c r="AT28">
        <v>10.425000000000001</v>
      </c>
      <c r="AU28">
        <v>10.995900000000001</v>
      </c>
      <c r="AV28">
        <v>11.486700000000001</v>
      </c>
      <c r="AW28">
        <v>11.7448</v>
      </c>
      <c r="AX28">
        <v>12.019399999999999</v>
      </c>
    </row>
    <row r="29" spans="1:50" x14ac:dyDescent="0.25">
      <c r="A29" s="3">
        <v>45100.791666666664</v>
      </c>
      <c r="B29">
        <v>7.5</v>
      </c>
      <c r="C29">
        <v>8</v>
      </c>
      <c r="D29">
        <v>8</v>
      </c>
      <c r="E29">
        <v>8.25</v>
      </c>
      <c r="F29">
        <v>8.25</v>
      </c>
      <c r="G29">
        <v>8.5</v>
      </c>
      <c r="H29">
        <v>8.5</v>
      </c>
      <c r="I29">
        <v>8.75</v>
      </c>
      <c r="J29">
        <v>9</v>
      </c>
      <c r="K29">
        <v>9</v>
      </c>
      <c r="L29">
        <v>8.5274999999999999</v>
      </c>
      <c r="M29">
        <v>9.2106999999999992</v>
      </c>
      <c r="N29">
        <v>9.5528000000000013</v>
      </c>
      <c r="O29">
        <v>9.7216999999999985</v>
      </c>
      <c r="P29">
        <v>9.8387999999999991</v>
      </c>
      <c r="Q29">
        <v>9.9227999999999987</v>
      </c>
      <c r="R29">
        <v>9.9938000000000002</v>
      </c>
      <c r="S29">
        <v>10.052099999999999</v>
      </c>
      <c r="T29">
        <v>10.1248</v>
      </c>
      <c r="U29">
        <v>10.2043</v>
      </c>
      <c r="V29">
        <v>7.4999000000000002</v>
      </c>
      <c r="W29">
        <v>7.4999000000000002</v>
      </c>
      <c r="X29">
        <v>7.5331999999999999</v>
      </c>
      <c r="Y29">
        <v>7.7778</v>
      </c>
      <c r="Z29">
        <v>7.8477999999999994</v>
      </c>
      <c r="AA29">
        <v>8.0808</v>
      </c>
      <c r="AB29">
        <v>8.2890000000000015</v>
      </c>
      <c r="AC29">
        <v>8.5274999999999999</v>
      </c>
      <c r="AD29">
        <v>9.2106999999999992</v>
      </c>
      <c r="AE29">
        <v>9.5528000000000013</v>
      </c>
      <c r="AF29">
        <v>9.7216999999999985</v>
      </c>
      <c r="AG29">
        <v>9.8387999999999991</v>
      </c>
      <c r="AH29">
        <v>9.9227999999999987</v>
      </c>
      <c r="AI29">
        <v>9.9938000000000002</v>
      </c>
      <c r="AJ29">
        <v>10.052099999999999</v>
      </c>
      <c r="AK29">
        <v>10.1248</v>
      </c>
      <c r="AL29">
        <v>10.2043</v>
      </c>
      <c r="AM29">
        <v>7.5444000000000004</v>
      </c>
      <c r="AN29">
        <v>7.6787999999999998</v>
      </c>
      <c r="AO29">
        <v>7.8163</v>
      </c>
      <c r="AP29">
        <v>7.9531000000000001</v>
      </c>
      <c r="AQ29">
        <v>8.4690999999999992</v>
      </c>
      <c r="AR29">
        <v>8.9316999999999993</v>
      </c>
      <c r="AS29">
        <v>9.7867999999999995</v>
      </c>
      <c r="AT29">
        <v>10.425000000000001</v>
      </c>
      <c r="AU29">
        <v>10.995900000000001</v>
      </c>
      <c r="AV29">
        <v>11.486700000000001</v>
      </c>
      <c r="AW29">
        <v>11.7448</v>
      </c>
      <c r="AX29">
        <v>12.019399999999999</v>
      </c>
    </row>
    <row r="30" spans="1:50" x14ac:dyDescent="0.25">
      <c r="A30" s="3">
        <v>45100.75</v>
      </c>
      <c r="B30">
        <v>7.5</v>
      </c>
      <c r="C30">
        <v>8</v>
      </c>
      <c r="D30">
        <v>8</v>
      </c>
      <c r="E30">
        <v>8.25</v>
      </c>
      <c r="F30">
        <v>8.25</v>
      </c>
      <c r="G30">
        <v>8.5</v>
      </c>
      <c r="H30">
        <v>8.5</v>
      </c>
      <c r="I30">
        <v>8.75</v>
      </c>
      <c r="J30">
        <v>9</v>
      </c>
      <c r="K30">
        <v>9</v>
      </c>
      <c r="L30">
        <v>8.5274999999999999</v>
      </c>
      <c r="M30">
        <v>9.2106999999999992</v>
      </c>
      <c r="N30">
        <v>9.5528000000000013</v>
      </c>
      <c r="O30">
        <v>9.7216999999999985</v>
      </c>
      <c r="P30">
        <v>9.8387999999999991</v>
      </c>
      <c r="Q30">
        <v>9.9227999999999987</v>
      </c>
      <c r="R30">
        <v>9.9938000000000002</v>
      </c>
      <c r="S30">
        <v>10.052099999999999</v>
      </c>
      <c r="T30">
        <v>10.1248</v>
      </c>
      <c r="U30">
        <v>10.2043</v>
      </c>
      <c r="V30">
        <v>7.4999000000000002</v>
      </c>
      <c r="W30">
        <v>7.4999000000000002</v>
      </c>
      <c r="X30">
        <v>7.5331999999999999</v>
      </c>
      <c r="Y30">
        <v>7.7778</v>
      </c>
      <c r="Z30">
        <v>7.8477999999999994</v>
      </c>
      <c r="AA30">
        <v>8.0808</v>
      </c>
      <c r="AB30">
        <v>8.2890000000000015</v>
      </c>
      <c r="AC30">
        <v>8.5274999999999999</v>
      </c>
      <c r="AD30">
        <v>9.2106999999999992</v>
      </c>
      <c r="AE30">
        <v>9.5528000000000013</v>
      </c>
      <c r="AF30">
        <v>9.7216999999999985</v>
      </c>
      <c r="AG30">
        <v>9.8387999999999991</v>
      </c>
      <c r="AH30">
        <v>9.9227999999999987</v>
      </c>
      <c r="AI30">
        <v>9.9938000000000002</v>
      </c>
      <c r="AJ30">
        <v>10.052099999999999</v>
      </c>
      <c r="AK30">
        <v>10.1248</v>
      </c>
      <c r="AL30">
        <v>10.2043</v>
      </c>
      <c r="AM30">
        <v>7.5444000000000004</v>
      </c>
      <c r="AN30">
        <v>7.6787999999999998</v>
      </c>
      <c r="AO30">
        <v>7.8163</v>
      </c>
      <c r="AP30">
        <v>7.9531000000000001</v>
      </c>
      <c r="AQ30">
        <v>8.4690999999999992</v>
      </c>
      <c r="AR30">
        <v>8.9316999999999993</v>
      </c>
      <c r="AS30">
        <v>9.7867999999999995</v>
      </c>
      <c r="AT30">
        <v>10.425000000000001</v>
      </c>
      <c r="AU30">
        <v>10.995900000000001</v>
      </c>
      <c r="AV30">
        <v>11.486700000000001</v>
      </c>
      <c r="AW30">
        <v>11.7448</v>
      </c>
      <c r="AX30">
        <v>12.019399999999999</v>
      </c>
    </row>
    <row r="31" spans="1:50" x14ac:dyDescent="0.25">
      <c r="A31" s="3">
        <v>45100.708333333336</v>
      </c>
      <c r="B31">
        <v>7.5</v>
      </c>
      <c r="C31">
        <v>8</v>
      </c>
      <c r="D31">
        <v>8</v>
      </c>
      <c r="E31">
        <v>8.25</v>
      </c>
      <c r="F31">
        <v>8.25</v>
      </c>
      <c r="G31">
        <v>8.5</v>
      </c>
      <c r="H31">
        <v>8.5</v>
      </c>
      <c r="I31">
        <v>8.75</v>
      </c>
      <c r="J31">
        <v>9</v>
      </c>
      <c r="K31">
        <v>9</v>
      </c>
      <c r="L31">
        <v>8.5274999999999999</v>
      </c>
      <c r="M31">
        <v>9.2106999999999992</v>
      </c>
      <c r="N31">
        <v>9.5528000000000013</v>
      </c>
      <c r="O31">
        <v>9.7216999999999985</v>
      </c>
      <c r="P31">
        <v>9.8387999999999991</v>
      </c>
      <c r="Q31">
        <v>9.9227999999999987</v>
      </c>
      <c r="R31">
        <v>9.9938000000000002</v>
      </c>
      <c r="S31">
        <v>10.052099999999999</v>
      </c>
      <c r="T31">
        <v>10.1248</v>
      </c>
      <c r="U31">
        <v>10.2043</v>
      </c>
      <c r="V31">
        <v>7.4999000000000002</v>
      </c>
      <c r="W31">
        <v>7.4999000000000002</v>
      </c>
      <c r="X31">
        <v>7.5331999999999999</v>
      </c>
      <c r="Y31">
        <v>7.7778</v>
      </c>
      <c r="Z31">
        <v>7.8477999999999994</v>
      </c>
      <c r="AA31">
        <v>8.0808</v>
      </c>
      <c r="AB31">
        <v>8.2890000000000015</v>
      </c>
      <c r="AC31">
        <v>8.5274999999999999</v>
      </c>
      <c r="AD31">
        <v>9.2106999999999992</v>
      </c>
      <c r="AE31">
        <v>9.5528000000000013</v>
      </c>
      <c r="AF31">
        <v>9.7216999999999985</v>
      </c>
      <c r="AG31">
        <v>9.8387999999999991</v>
      </c>
      <c r="AH31">
        <v>9.9227999999999987</v>
      </c>
      <c r="AI31">
        <v>9.9938000000000002</v>
      </c>
      <c r="AJ31">
        <v>10.052099999999999</v>
      </c>
      <c r="AK31">
        <v>10.1248</v>
      </c>
      <c r="AL31">
        <v>10.2043</v>
      </c>
      <c r="AM31">
        <v>7.5444000000000004</v>
      </c>
      <c r="AN31">
        <v>7.6787999999999998</v>
      </c>
      <c r="AO31">
        <v>7.8163</v>
      </c>
      <c r="AP31">
        <v>7.9531000000000001</v>
      </c>
      <c r="AQ31">
        <v>8.4690999999999992</v>
      </c>
      <c r="AR31">
        <v>8.9316999999999993</v>
      </c>
      <c r="AS31">
        <v>9.7867999999999995</v>
      </c>
      <c r="AT31">
        <v>10.425000000000001</v>
      </c>
      <c r="AU31">
        <v>10.995900000000001</v>
      </c>
      <c r="AV31">
        <v>11.486700000000001</v>
      </c>
      <c r="AW31">
        <v>11.7448</v>
      </c>
      <c r="AX31">
        <v>12.019399999999999</v>
      </c>
    </row>
    <row r="32" spans="1:50" x14ac:dyDescent="0.25">
      <c r="A32" s="3">
        <v>45100.625</v>
      </c>
      <c r="B32">
        <v>7.5</v>
      </c>
      <c r="C32">
        <v>8</v>
      </c>
      <c r="D32">
        <v>8</v>
      </c>
      <c r="E32">
        <v>8.25</v>
      </c>
      <c r="F32">
        <v>8.25</v>
      </c>
      <c r="G32">
        <v>8.5</v>
      </c>
      <c r="H32">
        <v>8.5</v>
      </c>
      <c r="I32">
        <v>8.75</v>
      </c>
      <c r="J32">
        <v>9</v>
      </c>
      <c r="K32">
        <v>9</v>
      </c>
      <c r="L32">
        <v>8.5274999999999999</v>
      </c>
      <c r="M32">
        <v>9.2234000000000016</v>
      </c>
      <c r="N32">
        <v>9.5806000000000004</v>
      </c>
      <c r="O32">
        <v>9.7541000000000011</v>
      </c>
      <c r="P32">
        <v>9.8683000000000014</v>
      </c>
      <c r="Q32">
        <v>9.9446000000000012</v>
      </c>
      <c r="R32">
        <v>10.005800000000001</v>
      </c>
      <c r="S32">
        <v>10.054300000000001</v>
      </c>
      <c r="T32">
        <v>10.119199999999999</v>
      </c>
      <c r="U32">
        <v>10.1938</v>
      </c>
      <c r="V32">
        <v>7.4999000000000002</v>
      </c>
      <c r="W32">
        <v>7.4999000000000002</v>
      </c>
      <c r="X32">
        <v>7.5331999999999999</v>
      </c>
      <c r="Y32">
        <v>7.7778</v>
      </c>
      <c r="Z32">
        <v>7.8477999999999994</v>
      </c>
      <c r="AA32">
        <v>8.0808</v>
      </c>
      <c r="AB32">
        <v>8.2890000000000015</v>
      </c>
      <c r="AC32">
        <v>8.5274999999999999</v>
      </c>
      <c r="AD32">
        <v>9.2234000000000016</v>
      </c>
      <c r="AE32">
        <v>9.5806000000000004</v>
      </c>
      <c r="AF32">
        <v>9.7541000000000011</v>
      </c>
      <c r="AG32">
        <v>9.8683000000000014</v>
      </c>
      <c r="AH32">
        <v>9.9446000000000012</v>
      </c>
      <c r="AI32">
        <v>10.005800000000001</v>
      </c>
      <c r="AJ32">
        <v>10.054300000000001</v>
      </c>
      <c r="AK32">
        <v>10.119199999999999</v>
      </c>
      <c r="AL32">
        <v>10.1938</v>
      </c>
      <c r="AM32">
        <v>7.4505999999999997</v>
      </c>
      <c r="AN32">
        <v>7.6058000000000003</v>
      </c>
      <c r="AO32">
        <v>7.7671999999999999</v>
      </c>
      <c r="AP32">
        <v>7.9259000000000004</v>
      </c>
      <c r="AQ32">
        <v>8.4960000000000004</v>
      </c>
      <c r="AR32">
        <v>8.9553999999999991</v>
      </c>
      <c r="AS32">
        <v>9.7753999999999994</v>
      </c>
      <c r="AT32">
        <v>10.3965</v>
      </c>
      <c r="AU32">
        <v>10.9819</v>
      </c>
      <c r="AV32">
        <v>11.492800000000001</v>
      </c>
      <c r="AW32">
        <v>11.757</v>
      </c>
      <c r="AX32">
        <v>12.0267</v>
      </c>
    </row>
    <row r="33" spans="1:50" x14ac:dyDescent="0.25">
      <c r="A33" s="3">
        <v>45100.583333333336</v>
      </c>
      <c r="B33">
        <v>7.5</v>
      </c>
      <c r="C33">
        <v>8</v>
      </c>
      <c r="D33">
        <v>8</v>
      </c>
      <c r="E33">
        <v>8.25</v>
      </c>
      <c r="F33">
        <v>8.25</v>
      </c>
      <c r="G33">
        <v>8.5</v>
      </c>
      <c r="H33">
        <v>8.5</v>
      </c>
      <c r="I33">
        <v>8.75</v>
      </c>
      <c r="J33">
        <v>9</v>
      </c>
      <c r="K33">
        <v>9</v>
      </c>
      <c r="L33">
        <v>8.5274999999999999</v>
      </c>
      <c r="M33">
        <v>9.2234000000000016</v>
      </c>
      <c r="N33">
        <v>9.5806000000000004</v>
      </c>
      <c r="O33">
        <v>9.7541000000000011</v>
      </c>
      <c r="P33">
        <v>9.8683000000000014</v>
      </c>
      <c r="Q33">
        <v>9.9446000000000012</v>
      </c>
      <c r="R33">
        <v>10.005800000000001</v>
      </c>
      <c r="S33">
        <v>10.054300000000001</v>
      </c>
      <c r="T33">
        <v>10.119199999999999</v>
      </c>
      <c r="U33">
        <v>10.1938</v>
      </c>
      <c r="V33">
        <v>7.4999000000000002</v>
      </c>
      <c r="W33">
        <v>7.4999000000000002</v>
      </c>
      <c r="X33">
        <v>7.5331999999999999</v>
      </c>
      <c r="Y33">
        <v>7.7778</v>
      </c>
      <c r="Z33">
        <v>7.8477999999999994</v>
      </c>
      <c r="AA33">
        <v>8.0808</v>
      </c>
      <c r="AB33">
        <v>8.2890000000000015</v>
      </c>
      <c r="AC33">
        <v>8.5274999999999999</v>
      </c>
      <c r="AD33">
        <v>9.2234000000000016</v>
      </c>
      <c r="AE33">
        <v>9.5806000000000004</v>
      </c>
      <c r="AF33">
        <v>9.7541000000000011</v>
      </c>
      <c r="AG33">
        <v>9.8683000000000014</v>
      </c>
      <c r="AH33">
        <v>9.9446000000000012</v>
      </c>
      <c r="AI33">
        <v>10.005800000000001</v>
      </c>
      <c r="AJ33">
        <v>10.054300000000001</v>
      </c>
      <c r="AK33">
        <v>10.119199999999999</v>
      </c>
      <c r="AL33">
        <v>10.1938</v>
      </c>
      <c r="AM33">
        <v>7.4505999999999997</v>
      </c>
      <c r="AN33">
        <v>7.6058000000000003</v>
      </c>
      <c r="AO33">
        <v>7.7671999999999999</v>
      </c>
      <c r="AP33">
        <v>7.9259000000000004</v>
      </c>
      <c r="AQ33">
        <v>8.4960000000000004</v>
      </c>
      <c r="AR33">
        <v>8.9553999999999991</v>
      </c>
      <c r="AS33">
        <v>9.7753999999999994</v>
      </c>
      <c r="AT33">
        <v>10.3965</v>
      </c>
      <c r="AU33">
        <v>10.9819</v>
      </c>
      <c r="AV33">
        <v>11.492800000000001</v>
      </c>
      <c r="AW33">
        <v>11.757</v>
      </c>
      <c r="AX33">
        <v>12.0267</v>
      </c>
    </row>
    <row r="34" spans="1:50" x14ac:dyDescent="0.25">
      <c r="A34" s="3">
        <v>45100.541666666664</v>
      </c>
      <c r="B34">
        <v>7.5</v>
      </c>
      <c r="C34">
        <v>8</v>
      </c>
      <c r="D34">
        <v>8</v>
      </c>
      <c r="E34">
        <v>8.25</v>
      </c>
      <c r="F34">
        <v>8.25</v>
      </c>
      <c r="G34">
        <v>8.5</v>
      </c>
      <c r="H34">
        <v>8.5</v>
      </c>
      <c r="I34">
        <v>8.75</v>
      </c>
      <c r="J34">
        <v>9</v>
      </c>
      <c r="K34">
        <v>9</v>
      </c>
      <c r="L34">
        <v>8.5274999999999999</v>
      </c>
      <c r="M34">
        <v>9.2234000000000016</v>
      </c>
      <c r="N34">
        <v>9.5806000000000004</v>
      </c>
      <c r="O34">
        <v>9.7541000000000011</v>
      </c>
      <c r="P34">
        <v>9.8683000000000014</v>
      </c>
      <c r="Q34">
        <v>9.9446000000000012</v>
      </c>
      <c r="R34">
        <v>10.005800000000001</v>
      </c>
      <c r="S34">
        <v>10.054300000000001</v>
      </c>
      <c r="T34">
        <v>10.119199999999999</v>
      </c>
      <c r="U34">
        <v>10.1938</v>
      </c>
      <c r="V34">
        <v>7.4999000000000002</v>
      </c>
      <c r="W34">
        <v>7.4999000000000002</v>
      </c>
      <c r="X34">
        <v>7.5331999999999999</v>
      </c>
      <c r="Y34">
        <v>7.7778</v>
      </c>
      <c r="Z34">
        <v>7.8477999999999994</v>
      </c>
      <c r="AA34">
        <v>8.0808</v>
      </c>
      <c r="AB34">
        <v>8.2890000000000015</v>
      </c>
      <c r="AC34">
        <v>8.5274999999999999</v>
      </c>
      <c r="AD34">
        <v>9.2234000000000016</v>
      </c>
      <c r="AE34">
        <v>9.5806000000000004</v>
      </c>
      <c r="AF34">
        <v>9.7541000000000011</v>
      </c>
      <c r="AG34">
        <v>9.8683000000000014</v>
      </c>
      <c r="AH34">
        <v>9.9446000000000012</v>
      </c>
      <c r="AI34">
        <v>10.005800000000001</v>
      </c>
      <c r="AJ34">
        <v>10.054300000000001</v>
      </c>
      <c r="AK34">
        <v>10.119199999999999</v>
      </c>
      <c r="AL34">
        <v>10.1938</v>
      </c>
      <c r="AM34">
        <v>7.4505999999999997</v>
      </c>
      <c r="AN34">
        <v>7.6058000000000003</v>
      </c>
      <c r="AO34">
        <v>7.7671999999999999</v>
      </c>
      <c r="AP34">
        <v>7.9259000000000004</v>
      </c>
      <c r="AQ34">
        <v>8.4960000000000004</v>
      </c>
      <c r="AR34">
        <v>8.9553999999999991</v>
      </c>
      <c r="AS34">
        <v>9.7753999999999994</v>
      </c>
      <c r="AT34">
        <v>10.3965</v>
      </c>
      <c r="AU34">
        <v>10.9819</v>
      </c>
      <c r="AV34">
        <v>11.492800000000001</v>
      </c>
      <c r="AW34">
        <v>11.757</v>
      </c>
      <c r="AX34">
        <v>12.0267</v>
      </c>
    </row>
    <row r="35" spans="1:50" x14ac:dyDescent="0.25">
      <c r="A35" s="3">
        <v>45100.5</v>
      </c>
      <c r="B35">
        <v>7.5</v>
      </c>
      <c r="C35">
        <v>8</v>
      </c>
      <c r="D35">
        <v>8</v>
      </c>
      <c r="E35">
        <v>8.25</v>
      </c>
      <c r="F35">
        <v>8.25</v>
      </c>
      <c r="G35">
        <v>8.5</v>
      </c>
      <c r="H35">
        <v>8.5</v>
      </c>
      <c r="I35">
        <v>8.75</v>
      </c>
      <c r="J35">
        <v>9</v>
      </c>
      <c r="K35">
        <v>9</v>
      </c>
      <c r="L35">
        <v>8.5274999999999999</v>
      </c>
      <c r="M35">
        <v>9.1981999999999999</v>
      </c>
      <c r="N35">
        <v>9.5610999999999997</v>
      </c>
      <c r="O35">
        <v>9.7411999999999992</v>
      </c>
      <c r="P35">
        <v>9.8408000000000015</v>
      </c>
      <c r="Q35">
        <v>9.9116</v>
      </c>
      <c r="R35">
        <v>9.9843000000000011</v>
      </c>
      <c r="S35">
        <v>10.060600000000001</v>
      </c>
      <c r="T35">
        <v>10.138999999999999</v>
      </c>
      <c r="U35">
        <v>10.222999999999999</v>
      </c>
      <c r="V35">
        <v>7.4999000000000002</v>
      </c>
      <c r="W35">
        <v>7.4999000000000002</v>
      </c>
      <c r="X35">
        <v>7.5331999999999999</v>
      </c>
      <c r="Y35">
        <v>7.7778</v>
      </c>
      <c r="Z35">
        <v>7.8477999999999994</v>
      </c>
      <c r="AA35">
        <v>8.0808</v>
      </c>
      <c r="AB35">
        <v>8.2890000000000015</v>
      </c>
      <c r="AC35">
        <v>8.5274999999999999</v>
      </c>
      <c r="AD35">
        <v>9.1981999999999999</v>
      </c>
      <c r="AE35">
        <v>9.5610999999999997</v>
      </c>
      <c r="AF35">
        <v>9.7411999999999992</v>
      </c>
      <c r="AG35">
        <v>9.8408000000000015</v>
      </c>
      <c r="AH35">
        <v>9.9116</v>
      </c>
      <c r="AI35">
        <v>9.9843000000000011</v>
      </c>
      <c r="AJ35">
        <v>10.060600000000001</v>
      </c>
      <c r="AK35">
        <v>10.138999999999999</v>
      </c>
      <c r="AL35">
        <v>10.222999999999999</v>
      </c>
      <c r="AM35">
        <v>7.4505999999999997</v>
      </c>
      <c r="AN35">
        <v>7.6058000000000003</v>
      </c>
      <c r="AO35">
        <v>7.7671999999999999</v>
      </c>
      <c r="AP35">
        <v>7.9259000000000004</v>
      </c>
      <c r="AQ35">
        <v>8.4960000000000004</v>
      </c>
      <c r="AR35">
        <v>8.9553999999999991</v>
      </c>
      <c r="AS35">
        <v>9.7753999999999994</v>
      </c>
      <c r="AT35">
        <v>10.3965</v>
      </c>
      <c r="AU35">
        <v>10.9819</v>
      </c>
      <c r="AV35">
        <v>11.492800000000001</v>
      </c>
      <c r="AW35">
        <v>11.757</v>
      </c>
      <c r="AX35">
        <v>12.0267</v>
      </c>
    </row>
    <row r="36" spans="1:50" x14ac:dyDescent="0.25">
      <c r="A36" s="3">
        <v>45100.458333333336</v>
      </c>
      <c r="B36">
        <v>7.5</v>
      </c>
      <c r="C36">
        <v>8</v>
      </c>
      <c r="D36">
        <v>8</v>
      </c>
      <c r="E36">
        <v>8.25</v>
      </c>
      <c r="F36">
        <v>8.25</v>
      </c>
      <c r="G36">
        <v>8.5</v>
      </c>
      <c r="H36">
        <v>8.5</v>
      </c>
      <c r="I36">
        <v>8.75</v>
      </c>
      <c r="J36">
        <v>9</v>
      </c>
      <c r="K36">
        <v>9</v>
      </c>
      <c r="L36">
        <v>8.5274999999999999</v>
      </c>
      <c r="M36">
        <v>9.1981999999999999</v>
      </c>
      <c r="N36">
        <v>9.5610999999999997</v>
      </c>
      <c r="O36">
        <v>9.7411999999999992</v>
      </c>
      <c r="P36">
        <v>9.8408000000000015</v>
      </c>
      <c r="Q36">
        <v>9.9116</v>
      </c>
      <c r="R36">
        <v>9.9843000000000011</v>
      </c>
      <c r="S36">
        <v>10.060600000000001</v>
      </c>
      <c r="T36">
        <v>10.138999999999999</v>
      </c>
      <c r="U36">
        <v>10.222999999999999</v>
      </c>
      <c r="V36">
        <v>7.4999000000000002</v>
      </c>
      <c r="W36">
        <v>7.4999000000000002</v>
      </c>
      <c r="X36">
        <v>7.5331999999999999</v>
      </c>
      <c r="Y36">
        <v>7.7778</v>
      </c>
      <c r="Z36">
        <v>7.8477999999999994</v>
      </c>
      <c r="AA36">
        <v>8.0808</v>
      </c>
      <c r="AB36">
        <v>8.2890000000000015</v>
      </c>
      <c r="AC36">
        <v>8.5274999999999999</v>
      </c>
      <c r="AD36">
        <v>9.1981999999999999</v>
      </c>
      <c r="AE36">
        <v>9.5610999999999997</v>
      </c>
      <c r="AF36">
        <v>9.7411999999999992</v>
      </c>
      <c r="AG36">
        <v>9.8408000000000015</v>
      </c>
      <c r="AH36">
        <v>9.9116</v>
      </c>
      <c r="AI36">
        <v>9.9843000000000011</v>
      </c>
      <c r="AJ36">
        <v>10.060600000000001</v>
      </c>
      <c r="AK36">
        <v>10.138999999999999</v>
      </c>
      <c r="AL36">
        <v>10.222999999999999</v>
      </c>
      <c r="AM36">
        <v>7.4505999999999997</v>
      </c>
      <c r="AN36">
        <v>7.6058000000000003</v>
      </c>
      <c r="AO36">
        <v>7.7671999999999999</v>
      </c>
      <c r="AP36">
        <v>7.9259000000000004</v>
      </c>
      <c r="AQ36">
        <v>8.4960000000000004</v>
      </c>
      <c r="AR36">
        <v>8.9553999999999991</v>
      </c>
      <c r="AS36">
        <v>9.7753999999999994</v>
      </c>
      <c r="AT36">
        <v>10.3965</v>
      </c>
      <c r="AU36">
        <v>10.9819</v>
      </c>
      <c r="AV36">
        <v>11.492800000000001</v>
      </c>
      <c r="AW36">
        <v>11.757</v>
      </c>
      <c r="AX36">
        <v>12.0267</v>
      </c>
    </row>
    <row r="37" spans="1:50" x14ac:dyDescent="0.25">
      <c r="A37" s="3">
        <v>45100.416666666664</v>
      </c>
      <c r="B37">
        <v>7.5</v>
      </c>
      <c r="C37">
        <v>8</v>
      </c>
      <c r="D37">
        <v>8</v>
      </c>
      <c r="E37">
        <v>8.25</v>
      </c>
      <c r="F37">
        <v>8.25</v>
      </c>
      <c r="G37">
        <v>8.5</v>
      </c>
      <c r="H37">
        <v>8.5</v>
      </c>
      <c r="I37">
        <v>8.75</v>
      </c>
      <c r="J37">
        <v>9</v>
      </c>
      <c r="K37">
        <v>9</v>
      </c>
      <c r="L37">
        <v>8.5172999999999988</v>
      </c>
      <c r="M37">
        <v>9.1955999999999989</v>
      </c>
      <c r="N37">
        <v>9.5625999999999998</v>
      </c>
      <c r="O37">
        <v>9.7388000000000012</v>
      </c>
      <c r="P37">
        <v>9.8399000000000001</v>
      </c>
      <c r="Q37">
        <v>9.9131999999999998</v>
      </c>
      <c r="R37">
        <v>9.9824000000000002</v>
      </c>
      <c r="S37">
        <v>10.063700000000001</v>
      </c>
      <c r="T37">
        <v>10.1402</v>
      </c>
      <c r="U37">
        <v>10.216100000000001</v>
      </c>
      <c r="V37">
        <v>7.5</v>
      </c>
      <c r="W37">
        <v>7.5</v>
      </c>
      <c r="X37">
        <v>7.5000999999999998</v>
      </c>
      <c r="Y37">
        <v>7.7458999999999998</v>
      </c>
      <c r="Z37">
        <v>7.8351000000000006</v>
      </c>
      <c r="AA37">
        <v>8.0721999999999987</v>
      </c>
      <c r="AB37">
        <v>8.2818000000000005</v>
      </c>
      <c r="AC37">
        <v>8.5172999999999988</v>
      </c>
      <c r="AD37">
        <v>9.1956999999999987</v>
      </c>
      <c r="AE37">
        <v>9.5625999999999998</v>
      </c>
      <c r="AF37">
        <v>9.7388000000000012</v>
      </c>
      <c r="AG37">
        <v>9.8399000000000001</v>
      </c>
      <c r="AH37">
        <v>9.9131999999999998</v>
      </c>
      <c r="AI37">
        <v>9.9824000000000002</v>
      </c>
      <c r="AJ37">
        <v>10.063700000000001</v>
      </c>
      <c r="AK37">
        <v>10.1402</v>
      </c>
      <c r="AL37">
        <v>10.216100000000001</v>
      </c>
      <c r="AM37">
        <v>7.4493999999999998</v>
      </c>
      <c r="AN37">
        <v>7.5772000000000004</v>
      </c>
      <c r="AO37">
        <v>7.7112999999999996</v>
      </c>
      <c r="AP37">
        <v>7.8487</v>
      </c>
      <c r="AQ37">
        <v>8.3954000000000004</v>
      </c>
      <c r="AR37">
        <v>8.9049999999999994</v>
      </c>
      <c r="AS37">
        <v>9.7979000000000003</v>
      </c>
      <c r="AT37">
        <v>10.438700000000001</v>
      </c>
      <c r="AU37">
        <v>11.007899999999999</v>
      </c>
      <c r="AV37">
        <v>11.4765</v>
      </c>
      <c r="AW37">
        <v>11.7187</v>
      </c>
      <c r="AX37">
        <v>11.9831</v>
      </c>
    </row>
    <row r="38" spans="1:50" x14ac:dyDescent="0.25">
      <c r="A38" s="3">
        <v>45100.375</v>
      </c>
      <c r="B38">
        <v>7.5</v>
      </c>
      <c r="C38">
        <v>8</v>
      </c>
      <c r="D38">
        <v>8</v>
      </c>
      <c r="E38">
        <v>8.25</v>
      </c>
      <c r="F38">
        <v>8.25</v>
      </c>
      <c r="G38">
        <v>8.5</v>
      </c>
      <c r="H38">
        <v>8.5</v>
      </c>
      <c r="I38">
        <v>8.75</v>
      </c>
      <c r="J38">
        <v>9</v>
      </c>
      <c r="K38">
        <v>9</v>
      </c>
      <c r="L38">
        <v>8.5172999999999988</v>
      </c>
      <c r="M38">
        <v>9.1955999999999989</v>
      </c>
      <c r="N38">
        <v>9.5625999999999998</v>
      </c>
      <c r="O38">
        <v>9.7388000000000012</v>
      </c>
      <c r="P38">
        <v>9.8399000000000001</v>
      </c>
      <c r="Q38">
        <v>9.9131999999999998</v>
      </c>
      <c r="R38">
        <v>9.9824000000000002</v>
      </c>
      <c r="S38">
        <v>10.063700000000001</v>
      </c>
      <c r="T38">
        <v>10.1402</v>
      </c>
      <c r="U38">
        <v>10.216100000000001</v>
      </c>
      <c r="V38">
        <v>7.5</v>
      </c>
      <c r="W38">
        <v>7.5</v>
      </c>
      <c r="X38">
        <v>7.5000999999999998</v>
      </c>
      <c r="Y38">
        <v>7.7458999999999998</v>
      </c>
      <c r="Z38">
        <v>7.8351000000000006</v>
      </c>
      <c r="AA38">
        <v>8.0721999999999987</v>
      </c>
      <c r="AB38">
        <v>8.2818000000000005</v>
      </c>
      <c r="AC38">
        <v>8.5172999999999988</v>
      </c>
      <c r="AD38">
        <v>9.1956999999999987</v>
      </c>
      <c r="AE38">
        <v>9.5625999999999998</v>
      </c>
      <c r="AF38">
        <v>9.7388000000000012</v>
      </c>
      <c r="AG38">
        <v>9.8399000000000001</v>
      </c>
      <c r="AH38">
        <v>9.9131999999999998</v>
      </c>
      <c r="AI38">
        <v>9.9824000000000002</v>
      </c>
      <c r="AJ38">
        <v>10.063700000000001</v>
      </c>
      <c r="AK38">
        <v>10.1402</v>
      </c>
      <c r="AL38">
        <v>10.216100000000001</v>
      </c>
      <c r="AM38">
        <v>7.4493999999999998</v>
      </c>
      <c r="AN38">
        <v>7.5772000000000004</v>
      </c>
      <c r="AO38">
        <v>7.7112999999999996</v>
      </c>
      <c r="AP38">
        <v>7.8487</v>
      </c>
      <c r="AQ38">
        <v>8.3954000000000004</v>
      </c>
      <c r="AR38">
        <v>8.9049999999999994</v>
      </c>
      <c r="AS38">
        <v>9.7979000000000003</v>
      </c>
      <c r="AT38">
        <v>10.438700000000001</v>
      </c>
      <c r="AU38">
        <v>11.007899999999999</v>
      </c>
      <c r="AV38">
        <v>11.4765</v>
      </c>
      <c r="AW38">
        <v>11.7187</v>
      </c>
      <c r="AX38">
        <v>11.9831</v>
      </c>
    </row>
    <row r="39" spans="1:50" x14ac:dyDescent="0.25">
      <c r="A39" s="3">
        <v>45099.791666666664</v>
      </c>
      <c r="B39">
        <v>7.5</v>
      </c>
      <c r="C39">
        <v>8</v>
      </c>
      <c r="D39">
        <v>8</v>
      </c>
      <c r="E39">
        <v>8.25</v>
      </c>
      <c r="F39">
        <v>8.25</v>
      </c>
      <c r="G39">
        <v>8.5</v>
      </c>
      <c r="H39">
        <v>8.5</v>
      </c>
      <c r="I39">
        <v>8.75</v>
      </c>
      <c r="J39">
        <v>9</v>
      </c>
      <c r="K39">
        <v>9</v>
      </c>
      <c r="L39">
        <v>8.5172999999999988</v>
      </c>
      <c r="M39">
        <v>9.1955999999999989</v>
      </c>
      <c r="N39">
        <v>9.5625999999999998</v>
      </c>
      <c r="O39">
        <v>9.7388000000000012</v>
      </c>
      <c r="P39">
        <v>9.8399000000000001</v>
      </c>
      <c r="Q39">
        <v>9.9131999999999998</v>
      </c>
      <c r="R39">
        <v>9.9824000000000002</v>
      </c>
      <c r="S39">
        <v>10.063700000000001</v>
      </c>
      <c r="T39">
        <v>10.1402</v>
      </c>
      <c r="U39">
        <v>10.216100000000001</v>
      </c>
      <c r="V39">
        <v>7.5</v>
      </c>
      <c r="W39">
        <v>7.5</v>
      </c>
      <c r="X39">
        <v>7.5000999999999998</v>
      </c>
      <c r="Y39">
        <v>7.7458999999999998</v>
      </c>
      <c r="Z39">
        <v>7.8351000000000006</v>
      </c>
      <c r="AA39">
        <v>8.0721999999999987</v>
      </c>
      <c r="AB39">
        <v>8.2818000000000005</v>
      </c>
      <c r="AC39">
        <v>8.5172999999999988</v>
      </c>
      <c r="AD39">
        <v>9.1956999999999987</v>
      </c>
      <c r="AE39">
        <v>9.5625999999999998</v>
      </c>
      <c r="AF39">
        <v>9.7388000000000012</v>
      </c>
      <c r="AG39">
        <v>9.8399000000000001</v>
      </c>
      <c r="AH39">
        <v>9.9131999999999998</v>
      </c>
      <c r="AI39">
        <v>9.9824000000000002</v>
      </c>
      <c r="AJ39">
        <v>10.063700000000001</v>
      </c>
      <c r="AK39">
        <v>10.1402</v>
      </c>
      <c r="AL39">
        <v>10.216100000000001</v>
      </c>
      <c r="AM39">
        <v>7.4493999999999998</v>
      </c>
      <c r="AN39">
        <v>7.5772000000000004</v>
      </c>
      <c r="AO39">
        <v>7.7112999999999996</v>
      </c>
      <c r="AP39">
        <v>7.8487</v>
      </c>
      <c r="AQ39">
        <v>8.3954000000000004</v>
      </c>
      <c r="AR39">
        <v>8.9049999999999994</v>
      </c>
      <c r="AS39">
        <v>9.7979000000000003</v>
      </c>
      <c r="AT39">
        <v>10.438700000000001</v>
      </c>
      <c r="AU39">
        <v>11.007899999999999</v>
      </c>
      <c r="AV39">
        <v>11.4765</v>
      </c>
      <c r="AW39">
        <v>11.7187</v>
      </c>
      <c r="AX39">
        <v>11.9831</v>
      </c>
    </row>
    <row r="40" spans="1:50" x14ac:dyDescent="0.25">
      <c r="A40" s="3">
        <v>45099.75</v>
      </c>
      <c r="B40">
        <v>7.5</v>
      </c>
      <c r="C40">
        <v>8</v>
      </c>
      <c r="D40">
        <v>8</v>
      </c>
      <c r="E40">
        <v>8.25</v>
      </c>
      <c r="F40">
        <v>8.25</v>
      </c>
      <c r="G40">
        <v>8.5</v>
      </c>
      <c r="H40">
        <v>8.5</v>
      </c>
      <c r="I40">
        <v>8.75</v>
      </c>
      <c r="J40">
        <v>9</v>
      </c>
      <c r="K40">
        <v>9</v>
      </c>
      <c r="L40">
        <v>8.5172999999999988</v>
      </c>
      <c r="M40">
        <v>9.1955999999999989</v>
      </c>
      <c r="N40">
        <v>9.5625999999999998</v>
      </c>
      <c r="O40">
        <v>9.7388000000000012</v>
      </c>
      <c r="P40">
        <v>9.8399000000000001</v>
      </c>
      <c r="Q40">
        <v>9.9131999999999998</v>
      </c>
      <c r="R40">
        <v>9.9824000000000002</v>
      </c>
      <c r="S40">
        <v>10.063700000000001</v>
      </c>
      <c r="T40">
        <v>10.1402</v>
      </c>
      <c r="U40">
        <v>10.216100000000001</v>
      </c>
      <c r="V40">
        <v>7.5</v>
      </c>
      <c r="W40">
        <v>7.5</v>
      </c>
      <c r="X40">
        <v>7.5000999999999998</v>
      </c>
      <c r="Y40">
        <v>7.7458999999999998</v>
      </c>
      <c r="Z40">
        <v>7.8351000000000006</v>
      </c>
      <c r="AA40">
        <v>8.0721999999999987</v>
      </c>
      <c r="AB40">
        <v>8.2818000000000005</v>
      </c>
      <c r="AC40">
        <v>8.5172999999999988</v>
      </c>
      <c r="AD40">
        <v>9.1956999999999987</v>
      </c>
      <c r="AE40">
        <v>9.5625999999999998</v>
      </c>
      <c r="AF40">
        <v>9.7388000000000012</v>
      </c>
      <c r="AG40">
        <v>9.8399000000000001</v>
      </c>
      <c r="AH40">
        <v>9.9131999999999998</v>
      </c>
      <c r="AI40">
        <v>9.9824000000000002</v>
      </c>
      <c r="AJ40">
        <v>10.063700000000001</v>
      </c>
      <c r="AK40">
        <v>10.1402</v>
      </c>
      <c r="AL40">
        <v>10.216100000000001</v>
      </c>
      <c r="AM40">
        <v>7.4493999999999998</v>
      </c>
      <c r="AN40">
        <v>7.5772000000000004</v>
      </c>
      <c r="AO40">
        <v>7.7112999999999996</v>
      </c>
      <c r="AP40">
        <v>7.8487</v>
      </c>
      <c r="AQ40">
        <v>8.3954000000000004</v>
      </c>
      <c r="AR40">
        <v>8.9049999999999994</v>
      </c>
      <c r="AS40">
        <v>9.7979000000000003</v>
      </c>
      <c r="AT40">
        <v>10.438700000000001</v>
      </c>
      <c r="AU40">
        <v>11.007899999999999</v>
      </c>
      <c r="AV40">
        <v>11.4765</v>
      </c>
      <c r="AW40">
        <v>11.7187</v>
      </c>
      <c r="AX40">
        <v>11.9831</v>
      </c>
    </row>
    <row r="41" spans="1:50" x14ac:dyDescent="0.25">
      <c r="A41" s="3">
        <v>45099.708333333336</v>
      </c>
      <c r="B41">
        <v>7.5</v>
      </c>
      <c r="C41">
        <v>8</v>
      </c>
      <c r="D41">
        <v>8</v>
      </c>
      <c r="E41">
        <v>8.25</v>
      </c>
      <c r="F41">
        <v>8.25</v>
      </c>
      <c r="G41">
        <v>8.5</v>
      </c>
      <c r="H41">
        <v>8.5</v>
      </c>
      <c r="I41">
        <v>8.75</v>
      </c>
      <c r="J41">
        <v>9</v>
      </c>
      <c r="K41">
        <v>9</v>
      </c>
      <c r="L41">
        <v>8.5172999999999988</v>
      </c>
      <c r="M41">
        <v>9.1955999999999989</v>
      </c>
      <c r="N41">
        <v>9.5625999999999998</v>
      </c>
      <c r="O41">
        <v>9.7388000000000012</v>
      </c>
      <c r="P41">
        <v>9.8399000000000001</v>
      </c>
      <c r="Q41">
        <v>9.9131999999999998</v>
      </c>
      <c r="R41">
        <v>9.9824000000000002</v>
      </c>
      <c r="S41">
        <v>10.063700000000001</v>
      </c>
      <c r="T41">
        <v>10.1402</v>
      </c>
      <c r="U41">
        <v>10.216100000000001</v>
      </c>
      <c r="V41">
        <v>7.5</v>
      </c>
      <c r="W41">
        <v>7.5</v>
      </c>
      <c r="X41">
        <v>7.5000999999999998</v>
      </c>
      <c r="Y41">
        <v>7.7458999999999998</v>
      </c>
      <c r="Z41">
        <v>7.8351000000000006</v>
      </c>
      <c r="AA41">
        <v>8.0721999999999987</v>
      </c>
      <c r="AB41">
        <v>8.2818000000000005</v>
      </c>
      <c r="AC41">
        <v>8.5172999999999988</v>
      </c>
      <c r="AD41">
        <v>9.1956999999999987</v>
      </c>
      <c r="AE41">
        <v>9.5625999999999998</v>
      </c>
      <c r="AF41">
        <v>9.7388000000000012</v>
      </c>
      <c r="AG41">
        <v>9.8399000000000001</v>
      </c>
      <c r="AH41">
        <v>9.9131999999999998</v>
      </c>
      <c r="AI41">
        <v>9.9824000000000002</v>
      </c>
      <c r="AJ41">
        <v>10.063700000000001</v>
      </c>
      <c r="AK41">
        <v>10.1402</v>
      </c>
      <c r="AL41">
        <v>10.216100000000001</v>
      </c>
      <c r="AM41">
        <v>7.4493999999999998</v>
      </c>
      <c r="AN41">
        <v>7.5772000000000004</v>
      </c>
      <c r="AO41">
        <v>7.7112999999999996</v>
      </c>
      <c r="AP41">
        <v>7.8487</v>
      </c>
      <c r="AQ41">
        <v>8.3954000000000004</v>
      </c>
      <c r="AR41">
        <v>8.9049999999999994</v>
      </c>
      <c r="AS41">
        <v>9.7979000000000003</v>
      </c>
      <c r="AT41">
        <v>10.438700000000001</v>
      </c>
      <c r="AU41">
        <v>11.007899999999999</v>
      </c>
      <c r="AV41">
        <v>11.4765</v>
      </c>
      <c r="AW41">
        <v>11.7187</v>
      </c>
      <c r="AX41">
        <v>11.9831</v>
      </c>
    </row>
    <row r="42" spans="1:50" x14ac:dyDescent="0.25">
      <c r="A42" s="3">
        <v>45099.666666666664</v>
      </c>
      <c r="B42">
        <v>7.5</v>
      </c>
      <c r="C42">
        <v>8</v>
      </c>
      <c r="D42">
        <v>8</v>
      </c>
      <c r="E42">
        <v>8.25</v>
      </c>
      <c r="F42">
        <v>8.25</v>
      </c>
      <c r="G42">
        <v>8.5</v>
      </c>
      <c r="H42">
        <v>8.5</v>
      </c>
      <c r="I42">
        <v>8.75</v>
      </c>
      <c r="J42">
        <v>9</v>
      </c>
      <c r="K42">
        <v>9</v>
      </c>
      <c r="L42">
        <v>8.5172999999999988</v>
      </c>
      <c r="M42">
        <v>9.1955999999999989</v>
      </c>
      <c r="N42">
        <v>9.5625999999999998</v>
      </c>
      <c r="O42">
        <v>9.7388000000000012</v>
      </c>
      <c r="P42">
        <v>9.8399000000000001</v>
      </c>
      <c r="Q42">
        <v>9.9131999999999998</v>
      </c>
      <c r="R42">
        <v>9.9824000000000002</v>
      </c>
      <c r="S42">
        <v>10.063700000000001</v>
      </c>
      <c r="T42">
        <v>10.1402</v>
      </c>
      <c r="U42">
        <v>10.216100000000001</v>
      </c>
      <c r="V42">
        <v>7.5</v>
      </c>
      <c r="W42">
        <v>7.5</v>
      </c>
      <c r="X42">
        <v>7.5000999999999998</v>
      </c>
      <c r="Y42">
        <v>7.7458999999999998</v>
      </c>
      <c r="Z42">
        <v>7.8351000000000006</v>
      </c>
      <c r="AA42">
        <v>8.0721999999999987</v>
      </c>
      <c r="AB42">
        <v>8.2818000000000005</v>
      </c>
      <c r="AC42">
        <v>8.5172999999999988</v>
      </c>
      <c r="AD42">
        <v>9.1956999999999987</v>
      </c>
      <c r="AE42">
        <v>9.5625999999999998</v>
      </c>
      <c r="AF42">
        <v>9.7388000000000012</v>
      </c>
      <c r="AG42">
        <v>9.8399000000000001</v>
      </c>
      <c r="AH42">
        <v>9.9131999999999998</v>
      </c>
      <c r="AI42">
        <v>9.9824000000000002</v>
      </c>
      <c r="AJ42">
        <v>10.063700000000001</v>
      </c>
      <c r="AK42">
        <v>10.1402</v>
      </c>
      <c r="AL42">
        <v>10.216100000000001</v>
      </c>
      <c r="AM42">
        <v>7.4493999999999998</v>
      </c>
      <c r="AN42">
        <v>7.5772000000000004</v>
      </c>
      <c r="AO42">
        <v>7.7112999999999996</v>
      </c>
      <c r="AP42">
        <v>7.8487</v>
      </c>
      <c r="AQ42">
        <v>8.3954000000000004</v>
      </c>
      <c r="AR42">
        <v>8.9049999999999994</v>
      </c>
      <c r="AS42">
        <v>9.7979000000000003</v>
      </c>
      <c r="AT42">
        <v>10.438700000000001</v>
      </c>
      <c r="AU42">
        <v>11.007899999999999</v>
      </c>
      <c r="AV42">
        <v>11.4765</v>
      </c>
      <c r="AW42">
        <v>11.7187</v>
      </c>
      <c r="AX42">
        <v>11.9831</v>
      </c>
    </row>
    <row r="43" spans="1:50" x14ac:dyDescent="0.25">
      <c r="A43" s="3">
        <v>45099.625</v>
      </c>
      <c r="B43">
        <v>7.5</v>
      </c>
      <c r="C43">
        <v>8</v>
      </c>
      <c r="D43">
        <v>8</v>
      </c>
      <c r="E43">
        <v>8.25</v>
      </c>
      <c r="F43">
        <v>8.25</v>
      </c>
      <c r="G43">
        <v>8.5</v>
      </c>
      <c r="H43">
        <v>8.5</v>
      </c>
      <c r="I43">
        <v>8.75</v>
      </c>
      <c r="J43">
        <v>9</v>
      </c>
      <c r="K43">
        <v>9</v>
      </c>
      <c r="L43">
        <v>8.5172999999999988</v>
      </c>
      <c r="M43">
        <v>9.1887000000000008</v>
      </c>
      <c r="N43">
        <v>9.5468000000000011</v>
      </c>
      <c r="O43">
        <v>9.7133000000000003</v>
      </c>
      <c r="P43">
        <v>9.8097999999999992</v>
      </c>
      <c r="Q43">
        <v>9.8874999999999993</v>
      </c>
      <c r="R43">
        <v>9.9670999999999985</v>
      </c>
      <c r="S43">
        <v>10.0609</v>
      </c>
      <c r="T43">
        <v>10.1479</v>
      </c>
      <c r="U43">
        <v>10.231400000000001</v>
      </c>
      <c r="V43">
        <v>7.5</v>
      </c>
      <c r="W43">
        <v>7.5</v>
      </c>
      <c r="X43">
        <v>7.5000999999999998</v>
      </c>
      <c r="Y43">
        <v>7.7458999999999998</v>
      </c>
      <c r="Z43">
        <v>7.8351000000000006</v>
      </c>
      <c r="AA43">
        <v>8.0721999999999987</v>
      </c>
      <c r="AB43">
        <v>8.2818000000000005</v>
      </c>
      <c r="AC43">
        <v>8.5172999999999988</v>
      </c>
      <c r="AD43">
        <v>9.1887000000000008</v>
      </c>
      <c r="AE43">
        <v>9.5468000000000011</v>
      </c>
      <c r="AF43">
        <v>9.7133000000000003</v>
      </c>
      <c r="AG43">
        <v>9.8097999999999992</v>
      </c>
      <c r="AH43">
        <v>9.8874999999999993</v>
      </c>
      <c r="AI43">
        <v>9.9670999999999985</v>
      </c>
      <c r="AJ43">
        <v>10.0609</v>
      </c>
      <c r="AK43">
        <v>10.1479</v>
      </c>
      <c r="AL43">
        <v>10.231400000000001</v>
      </c>
      <c r="AM43">
        <v>7.4493999999999998</v>
      </c>
      <c r="AN43">
        <v>7.5772000000000004</v>
      </c>
      <c r="AO43">
        <v>7.7112999999999996</v>
      </c>
      <c r="AP43">
        <v>7.8487</v>
      </c>
      <c r="AQ43">
        <v>8.3954000000000004</v>
      </c>
      <c r="AR43">
        <v>8.9049999999999994</v>
      </c>
      <c r="AS43">
        <v>9.7979000000000003</v>
      </c>
      <c r="AT43">
        <v>10.438700000000001</v>
      </c>
      <c r="AU43">
        <v>11.007899999999999</v>
      </c>
      <c r="AV43">
        <v>11.4765</v>
      </c>
      <c r="AW43">
        <v>11.7187</v>
      </c>
      <c r="AX43">
        <v>11.9831</v>
      </c>
    </row>
    <row r="44" spans="1:50" x14ac:dyDescent="0.25">
      <c r="A44" s="3">
        <v>45099.583333333336</v>
      </c>
      <c r="B44">
        <v>7.5</v>
      </c>
      <c r="C44">
        <v>8</v>
      </c>
      <c r="D44">
        <v>8</v>
      </c>
      <c r="E44">
        <v>8.25</v>
      </c>
      <c r="F44">
        <v>8.25</v>
      </c>
      <c r="G44">
        <v>8.5</v>
      </c>
      <c r="H44">
        <v>8.5</v>
      </c>
      <c r="I44">
        <v>8.75</v>
      </c>
      <c r="J44">
        <v>9</v>
      </c>
      <c r="K44">
        <v>9</v>
      </c>
      <c r="L44">
        <v>8.5172999999999988</v>
      </c>
      <c r="M44">
        <v>9.1887000000000008</v>
      </c>
      <c r="N44">
        <v>9.5468000000000011</v>
      </c>
      <c r="O44">
        <v>9.7133000000000003</v>
      </c>
      <c r="P44">
        <v>9.8097999999999992</v>
      </c>
      <c r="Q44">
        <v>9.8874999999999993</v>
      </c>
      <c r="R44">
        <v>9.9670999999999985</v>
      </c>
      <c r="S44">
        <v>10.0609</v>
      </c>
      <c r="T44">
        <v>10.1479</v>
      </c>
      <c r="U44">
        <v>10.231400000000001</v>
      </c>
      <c r="V44">
        <v>7.5</v>
      </c>
      <c r="W44">
        <v>7.5</v>
      </c>
      <c r="X44">
        <v>7.5000999999999998</v>
      </c>
      <c r="Y44">
        <v>7.7458999999999998</v>
      </c>
      <c r="Z44">
        <v>7.8351000000000006</v>
      </c>
      <c r="AA44">
        <v>8.0721999999999987</v>
      </c>
      <c r="AB44">
        <v>8.2818000000000005</v>
      </c>
      <c r="AC44">
        <v>8.5172999999999988</v>
      </c>
      <c r="AD44">
        <v>9.1887000000000008</v>
      </c>
      <c r="AE44">
        <v>9.5468000000000011</v>
      </c>
      <c r="AF44">
        <v>9.7133000000000003</v>
      </c>
      <c r="AG44">
        <v>9.8097999999999992</v>
      </c>
      <c r="AH44">
        <v>9.8874999999999993</v>
      </c>
      <c r="AI44">
        <v>9.9670999999999985</v>
      </c>
      <c r="AJ44">
        <v>10.0609</v>
      </c>
      <c r="AK44">
        <v>10.1479</v>
      </c>
      <c r="AL44">
        <v>10.231400000000001</v>
      </c>
      <c r="AM44">
        <v>7.4493999999999998</v>
      </c>
      <c r="AN44">
        <v>7.5772000000000004</v>
      </c>
      <c r="AO44">
        <v>7.7112999999999996</v>
      </c>
      <c r="AP44">
        <v>7.8487</v>
      </c>
      <c r="AQ44">
        <v>8.3954000000000004</v>
      </c>
      <c r="AR44">
        <v>8.9049999999999994</v>
      </c>
      <c r="AS44">
        <v>9.7979000000000003</v>
      </c>
      <c r="AT44">
        <v>10.438700000000001</v>
      </c>
      <c r="AU44">
        <v>11.007899999999999</v>
      </c>
      <c r="AV44">
        <v>11.4765</v>
      </c>
      <c r="AW44">
        <v>11.7187</v>
      </c>
      <c r="AX44">
        <v>11.9831</v>
      </c>
    </row>
    <row r="45" spans="1:50" x14ac:dyDescent="0.25">
      <c r="A45" s="3">
        <v>45099.541666666664</v>
      </c>
      <c r="B45">
        <v>7.5</v>
      </c>
      <c r="C45">
        <v>8</v>
      </c>
      <c r="D45">
        <v>8</v>
      </c>
      <c r="E45">
        <v>8.25</v>
      </c>
      <c r="F45">
        <v>8.25</v>
      </c>
      <c r="G45">
        <v>8.5</v>
      </c>
      <c r="H45">
        <v>8.5</v>
      </c>
      <c r="I45">
        <v>8.75</v>
      </c>
      <c r="J45">
        <v>9</v>
      </c>
      <c r="K45">
        <v>9</v>
      </c>
      <c r="L45">
        <v>8.5172999999999988</v>
      </c>
      <c r="M45">
        <v>9.1887000000000008</v>
      </c>
      <c r="N45">
        <v>9.5468000000000011</v>
      </c>
      <c r="O45">
        <v>9.7133000000000003</v>
      </c>
      <c r="P45">
        <v>9.8097999999999992</v>
      </c>
      <c r="Q45">
        <v>9.8874999999999993</v>
      </c>
      <c r="R45">
        <v>9.9670999999999985</v>
      </c>
      <c r="S45">
        <v>10.0609</v>
      </c>
      <c r="T45">
        <v>10.1479</v>
      </c>
      <c r="U45">
        <v>10.231400000000001</v>
      </c>
      <c r="V45">
        <v>7.5</v>
      </c>
      <c r="W45">
        <v>7.5</v>
      </c>
      <c r="X45">
        <v>7.5000999999999998</v>
      </c>
      <c r="Y45">
        <v>7.7458999999999998</v>
      </c>
      <c r="Z45">
        <v>7.8351000000000006</v>
      </c>
      <c r="AA45">
        <v>8.0721999999999987</v>
      </c>
      <c r="AB45">
        <v>8.2818000000000005</v>
      </c>
      <c r="AC45">
        <v>8.5172999999999988</v>
      </c>
      <c r="AD45">
        <v>9.1887000000000008</v>
      </c>
      <c r="AE45">
        <v>9.5468000000000011</v>
      </c>
      <c r="AF45">
        <v>9.7133000000000003</v>
      </c>
      <c r="AG45">
        <v>9.8097999999999992</v>
      </c>
      <c r="AH45">
        <v>9.8874999999999993</v>
      </c>
      <c r="AI45">
        <v>9.9670999999999985</v>
      </c>
      <c r="AJ45">
        <v>10.0609</v>
      </c>
      <c r="AK45">
        <v>10.1479</v>
      </c>
      <c r="AL45">
        <v>10.231400000000001</v>
      </c>
      <c r="AM45">
        <v>7.4493999999999998</v>
      </c>
      <c r="AN45">
        <v>7.5772000000000004</v>
      </c>
      <c r="AO45">
        <v>7.7112999999999996</v>
      </c>
      <c r="AP45">
        <v>7.8487</v>
      </c>
      <c r="AQ45">
        <v>8.3954000000000004</v>
      </c>
      <c r="AR45">
        <v>8.9049999999999994</v>
      </c>
      <c r="AS45">
        <v>9.7979000000000003</v>
      </c>
      <c r="AT45">
        <v>10.438700000000001</v>
      </c>
      <c r="AU45">
        <v>11.007899999999999</v>
      </c>
      <c r="AV45">
        <v>11.4765</v>
      </c>
      <c r="AW45">
        <v>11.7187</v>
      </c>
      <c r="AX45">
        <v>11.9831</v>
      </c>
    </row>
    <row r="46" spans="1:50" x14ac:dyDescent="0.25">
      <c r="A46" s="3">
        <v>45099.5</v>
      </c>
      <c r="B46">
        <v>7.5</v>
      </c>
      <c r="C46">
        <v>8</v>
      </c>
      <c r="D46">
        <v>8</v>
      </c>
      <c r="E46">
        <v>8.25</v>
      </c>
      <c r="F46">
        <v>8.25</v>
      </c>
      <c r="G46">
        <v>8.5</v>
      </c>
      <c r="H46">
        <v>8.5</v>
      </c>
      <c r="I46">
        <v>8.75</v>
      </c>
      <c r="J46">
        <v>9</v>
      </c>
      <c r="K46">
        <v>9</v>
      </c>
      <c r="L46">
        <v>8.5172999999999988</v>
      </c>
      <c r="M46">
        <v>9.1959</v>
      </c>
      <c r="N46">
        <v>9.5393000000000008</v>
      </c>
      <c r="O46">
        <v>9.7014999999999993</v>
      </c>
      <c r="P46">
        <v>9.8002000000000002</v>
      </c>
      <c r="Q46">
        <v>9.8831999999999987</v>
      </c>
      <c r="R46">
        <v>9.9694000000000003</v>
      </c>
      <c r="S46">
        <v>10.069500000000001</v>
      </c>
      <c r="T46">
        <v>10.1614</v>
      </c>
      <c r="U46">
        <v>10.248000000000001</v>
      </c>
      <c r="V46">
        <v>7.5</v>
      </c>
      <c r="W46">
        <v>7.5</v>
      </c>
      <c r="X46">
        <v>7.5000999999999998</v>
      </c>
      <c r="Y46">
        <v>7.7458999999999998</v>
      </c>
      <c r="Z46">
        <v>7.8351000000000006</v>
      </c>
      <c r="AA46">
        <v>8.0721999999999987</v>
      </c>
      <c r="AB46">
        <v>8.2818000000000005</v>
      </c>
      <c r="AC46">
        <v>8.5172999999999988</v>
      </c>
      <c r="AD46">
        <v>9.1959</v>
      </c>
      <c r="AE46">
        <v>9.5393000000000008</v>
      </c>
      <c r="AF46">
        <v>9.7014999999999993</v>
      </c>
      <c r="AG46">
        <v>9.8002000000000002</v>
      </c>
      <c r="AH46">
        <v>9.8831999999999987</v>
      </c>
      <c r="AI46">
        <v>9.9694000000000003</v>
      </c>
      <c r="AJ46">
        <v>10.069500000000001</v>
      </c>
      <c r="AK46">
        <v>10.1614</v>
      </c>
      <c r="AL46">
        <v>10.248000000000001</v>
      </c>
      <c r="AM46">
        <v>7.4493999999999998</v>
      </c>
      <c r="AN46">
        <v>7.5772000000000004</v>
      </c>
      <c r="AO46">
        <v>7.7112999999999996</v>
      </c>
      <c r="AP46">
        <v>7.8487</v>
      </c>
      <c r="AQ46">
        <v>8.3954000000000004</v>
      </c>
      <c r="AR46">
        <v>8.9049999999999994</v>
      </c>
      <c r="AS46">
        <v>9.7979000000000003</v>
      </c>
      <c r="AT46">
        <v>10.438700000000001</v>
      </c>
      <c r="AU46">
        <v>11.007899999999999</v>
      </c>
      <c r="AV46">
        <v>11.4765</v>
      </c>
      <c r="AW46">
        <v>11.7187</v>
      </c>
      <c r="AX46">
        <v>11.9831</v>
      </c>
    </row>
    <row r="47" spans="1:50" x14ac:dyDescent="0.25">
      <c r="A47" s="3">
        <v>45099.458333333336</v>
      </c>
      <c r="B47">
        <v>7.5</v>
      </c>
      <c r="C47">
        <v>8</v>
      </c>
      <c r="D47">
        <v>8</v>
      </c>
      <c r="E47">
        <v>8.25</v>
      </c>
      <c r="F47">
        <v>8.25</v>
      </c>
      <c r="G47">
        <v>8.5</v>
      </c>
      <c r="H47">
        <v>8.5</v>
      </c>
      <c r="I47">
        <v>8.75</v>
      </c>
      <c r="J47">
        <v>9</v>
      </c>
      <c r="K47">
        <v>9</v>
      </c>
      <c r="L47">
        <v>8.5157999999999987</v>
      </c>
      <c r="M47">
        <v>9.1981000000000002</v>
      </c>
      <c r="N47">
        <v>9.5399999999999991</v>
      </c>
      <c r="O47">
        <v>9.6976000000000013</v>
      </c>
      <c r="P47">
        <v>9.7973999999999997</v>
      </c>
      <c r="Q47">
        <v>9.8823000000000008</v>
      </c>
      <c r="R47">
        <v>9.9735000000000014</v>
      </c>
      <c r="S47">
        <v>10.0717</v>
      </c>
      <c r="T47">
        <v>10.1648</v>
      </c>
      <c r="U47">
        <v>10.245699999999999</v>
      </c>
      <c r="V47">
        <v>7.5</v>
      </c>
      <c r="W47">
        <v>7.5</v>
      </c>
      <c r="X47">
        <v>7.5</v>
      </c>
      <c r="Y47">
        <v>7.7377000000000002</v>
      </c>
      <c r="Z47">
        <v>7.8261000000000003</v>
      </c>
      <c r="AA47">
        <v>8.0644999999999989</v>
      </c>
      <c r="AB47">
        <v>8.2738000000000014</v>
      </c>
      <c r="AC47">
        <v>8.5157999999999987</v>
      </c>
      <c r="AD47">
        <v>9.1981000000000002</v>
      </c>
      <c r="AE47">
        <v>9.5399999999999991</v>
      </c>
      <c r="AF47">
        <v>9.6976000000000013</v>
      </c>
      <c r="AG47">
        <v>9.7973999999999997</v>
      </c>
      <c r="AH47">
        <v>9.8823000000000008</v>
      </c>
      <c r="AI47">
        <v>9.9735000000000014</v>
      </c>
      <c r="AJ47">
        <v>10.0717</v>
      </c>
      <c r="AK47">
        <v>10.1648</v>
      </c>
      <c r="AL47">
        <v>10.245699999999999</v>
      </c>
      <c r="AM47">
        <v>7.4591000000000003</v>
      </c>
      <c r="AN47">
        <v>7.6069000000000004</v>
      </c>
      <c r="AO47">
        <v>7.7587999999999999</v>
      </c>
      <c r="AP47">
        <v>7.9081999999999999</v>
      </c>
      <c r="AQ47">
        <v>8.4541000000000004</v>
      </c>
      <c r="AR47">
        <v>8.9186999999999994</v>
      </c>
      <c r="AS47">
        <v>9.7711000000000006</v>
      </c>
      <c r="AT47">
        <v>10.4168</v>
      </c>
      <c r="AU47">
        <v>11.013999999999999</v>
      </c>
      <c r="AV47">
        <v>11.5283</v>
      </c>
      <c r="AW47">
        <v>11.7941</v>
      </c>
      <c r="AX47">
        <v>12.0687</v>
      </c>
    </row>
    <row r="48" spans="1:50" x14ac:dyDescent="0.25">
      <c r="A48" s="3">
        <v>45099.416666666664</v>
      </c>
      <c r="B48">
        <v>7.5</v>
      </c>
      <c r="C48">
        <v>8</v>
      </c>
      <c r="D48">
        <v>8</v>
      </c>
      <c r="E48">
        <v>8.25</v>
      </c>
      <c r="F48">
        <v>8.25</v>
      </c>
      <c r="G48">
        <v>8.5</v>
      </c>
      <c r="H48">
        <v>8.5</v>
      </c>
      <c r="I48">
        <v>8.75</v>
      </c>
      <c r="J48">
        <v>9</v>
      </c>
      <c r="K48">
        <v>9</v>
      </c>
      <c r="L48">
        <v>8.5157999999999987</v>
      </c>
      <c r="M48">
        <v>9.1981000000000002</v>
      </c>
      <c r="N48">
        <v>9.5399999999999991</v>
      </c>
      <c r="O48">
        <v>9.6976000000000013</v>
      </c>
      <c r="P48">
        <v>9.7973999999999997</v>
      </c>
      <c r="Q48">
        <v>9.8823000000000008</v>
      </c>
      <c r="R48">
        <v>9.9735000000000014</v>
      </c>
      <c r="S48">
        <v>10.0717</v>
      </c>
      <c r="T48">
        <v>10.1648</v>
      </c>
      <c r="U48">
        <v>10.245699999999999</v>
      </c>
      <c r="V48">
        <v>7.5</v>
      </c>
      <c r="W48">
        <v>7.5</v>
      </c>
      <c r="X48">
        <v>7.5</v>
      </c>
      <c r="Y48">
        <v>7.7377000000000002</v>
      </c>
      <c r="Z48">
        <v>7.8261000000000003</v>
      </c>
      <c r="AA48">
        <v>8.0644999999999989</v>
      </c>
      <c r="AB48">
        <v>8.2738000000000014</v>
      </c>
      <c r="AC48">
        <v>8.5157999999999987</v>
      </c>
      <c r="AD48">
        <v>9.1981000000000002</v>
      </c>
      <c r="AE48">
        <v>9.5399999999999991</v>
      </c>
      <c r="AF48">
        <v>9.6976000000000013</v>
      </c>
      <c r="AG48">
        <v>9.7973999999999997</v>
      </c>
      <c r="AH48">
        <v>9.8823000000000008</v>
      </c>
      <c r="AI48">
        <v>9.9735000000000014</v>
      </c>
      <c r="AJ48">
        <v>10.0717</v>
      </c>
      <c r="AK48">
        <v>10.1648</v>
      </c>
      <c r="AL48">
        <v>10.245699999999999</v>
      </c>
      <c r="AM48">
        <v>7.4591000000000003</v>
      </c>
      <c r="AN48">
        <v>7.6069000000000004</v>
      </c>
      <c r="AO48">
        <v>7.7587999999999999</v>
      </c>
      <c r="AP48">
        <v>7.9081999999999999</v>
      </c>
      <c r="AQ48">
        <v>8.4541000000000004</v>
      </c>
      <c r="AR48">
        <v>8.9186999999999994</v>
      </c>
      <c r="AS48">
        <v>9.7711000000000006</v>
      </c>
      <c r="AT48">
        <v>10.4168</v>
      </c>
      <c r="AU48">
        <v>11.013999999999999</v>
      </c>
      <c r="AV48">
        <v>11.5283</v>
      </c>
      <c r="AW48">
        <v>11.7941</v>
      </c>
      <c r="AX48">
        <v>12.0687</v>
      </c>
    </row>
    <row r="49" spans="1:50" x14ac:dyDescent="0.25">
      <c r="A49" s="3">
        <v>45099.375</v>
      </c>
      <c r="B49">
        <v>7.5</v>
      </c>
      <c r="C49">
        <v>8</v>
      </c>
      <c r="D49">
        <v>8</v>
      </c>
      <c r="E49">
        <v>8.25</v>
      </c>
      <c r="F49">
        <v>8.25</v>
      </c>
      <c r="G49">
        <v>8.5</v>
      </c>
      <c r="H49">
        <v>8.5</v>
      </c>
      <c r="I49">
        <v>8.75</v>
      </c>
      <c r="J49">
        <v>9</v>
      </c>
      <c r="K49">
        <v>9</v>
      </c>
      <c r="L49">
        <v>8.5157999999999987</v>
      </c>
      <c r="M49">
        <v>9.1981000000000002</v>
      </c>
      <c r="N49">
        <v>9.5399999999999991</v>
      </c>
      <c r="O49">
        <v>9.6976000000000013</v>
      </c>
      <c r="P49">
        <v>9.7973999999999997</v>
      </c>
      <c r="Q49">
        <v>9.8823000000000008</v>
      </c>
      <c r="R49">
        <v>9.9735000000000014</v>
      </c>
      <c r="S49">
        <v>10.0717</v>
      </c>
      <c r="T49">
        <v>10.1648</v>
      </c>
      <c r="U49">
        <v>10.245699999999999</v>
      </c>
      <c r="V49">
        <v>7.5</v>
      </c>
      <c r="W49">
        <v>7.5</v>
      </c>
      <c r="X49">
        <v>7.5</v>
      </c>
      <c r="Y49">
        <v>7.7377000000000002</v>
      </c>
      <c r="Z49">
        <v>7.8261000000000003</v>
      </c>
      <c r="AA49">
        <v>8.0644999999999989</v>
      </c>
      <c r="AB49">
        <v>8.2738000000000014</v>
      </c>
      <c r="AC49">
        <v>8.5157999999999987</v>
      </c>
      <c r="AD49">
        <v>9.1981000000000002</v>
      </c>
      <c r="AE49">
        <v>9.5399999999999991</v>
      </c>
      <c r="AF49">
        <v>9.6976000000000013</v>
      </c>
      <c r="AG49">
        <v>9.7973999999999997</v>
      </c>
      <c r="AH49">
        <v>9.8823000000000008</v>
      </c>
      <c r="AI49">
        <v>9.9735000000000014</v>
      </c>
      <c r="AJ49">
        <v>10.0717</v>
      </c>
      <c r="AK49">
        <v>10.1648</v>
      </c>
      <c r="AL49">
        <v>10.245699999999999</v>
      </c>
      <c r="AM49">
        <v>7.4591000000000003</v>
      </c>
      <c r="AN49">
        <v>7.6069000000000004</v>
      </c>
      <c r="AO49">
        <v>7.7587999999999999</v>
      </c>
      <c r="AP49">
        <v>7.9081999999999999</v>
      </c>
      <c r="AQ49">
        <v>8.4541000000000004</v>
      </c>
      <c r="AR49">
        <v>8.9186999999999994</v>
      </c>
      <c r="AS49">
        <v>9.7711000000000006</v>
      </c>
      <c r="AT49">
        <v>10.4168</v>
      </c>
      <c r="AU49">
        <v>11.013999999999999</v>
      </c>
      <c r="AV49">
        <v>11.5283</v>
      </c>
      <c r="AW49">
        <v>11.7941</v>
      </c>
      <c r="AX49">
        <v>12.0687</v>
      </c>
    </row>
    <row r="50" spans="1:50" x14ac:dyDescent="0.25">
      <c r="A50" s="3">
        <v>45098.791666666664</v>
      </c>
      <c r="B50">
        <v>7.5</v>
      </c>
      <c r="C50">
        <v>8</v>
      </c>
      <c r="D50">
        <v>8</v>
      </c>
      <c r="E50">
        <v>8.25</v>
      </c>
      <c r="F50">
        <v>8.25</v>
      </c>
      <c r="G50">
        <v>8.5</v>
      </c>
      <c r="H50">
        <v>8.5</v>
      </c>
      <c r="I50">
        <v>8.75</v>
      </c>
      <c r="J50">
        <v>9</v>
      </c>
      <c r="K50">
        <v>9</v>
      </c>
      <c r="L50">
        <v>8.5157999999999987</v>
      </c>
      <c r="M50">
        <v>9.1981000000000002</v>
      </c>
      <c r="N50">
        <v>9.5399999999999991</v>
      </c>
      <c r="O50">
        <v>9.6976000000000013</v>
      </c>
      <c r="P50">
        <v>9.7973999999999997</v>
      </c>
      <c r="Q50">
        <v>9.8823000000000008</v>
      </c>
      <c r="R50">
        <v>9.9735000000000014</v>
      </c>
      <c r="S50">
        <v>10.0717</v>
      </c>
      <c r="T50">
        <v>10.1648</v>
      </c>
      <c r="U50">
        <v>10.245699999999999</v>
      </c>
      <c r="V50">
        <v>7.5</v>
      </c>
      <c r="W50">
        <v>7.5</v>
      </c>
      <c r="X50">
        <v>7.5</v>
      </c>
      <c r="Y50">
        <v>7.7377000000000002</v>
      </c>
      <c r="Z50">
        <v>7.8261000000000003</v>
      </c>
      <c r="AA50">
        <v>8.0644999999999989</v>
      </c>
      <c r="AB50">
        <v>8.2738000000000014</v>
      </c>
      <c r="AC50">
        <v>8.5157999999999987</v>
      </c>
      <c r="AD50">
        <v>9.1981000000000002</v>
      </c>
      <c r="AE50">
        <v>9.5399999999999991</v>
      </c>
      <c r="AF50">
        <v>9.6976000000000013</v>
      </c>
      <c r="AG50">
        <v>9.7973999999999997</v>
      </c>
      <c r="AH50">
        <v>9.8823000000000008</v>
      </c>
      <c r="AI50">
        <v>9.9735000000000014</v>
      </c>
      <c r="AJ50">
        <v>10.0717</v>
      </c>
      <c r="AK50">
        <v>10.1648</v>
      </c>
      <c r="AL50">
        <v>10.245699999999999</v>
      </c>
      <c r="AM50">
        <v>7.4591000000000003</v>
      </c>
      <c r="AN50">
        <v>7.6069000000000004</v>
      </c>
      <c r="AO50">
        <v>7.7587999999999999</v>
      </c>
      <c r="AP50">
        <v>7.9081999999999999</v>
      </c>
      <c r="AQ50">
        <v>8.4541000000000004</v>
      </c>
      <c r="AR50">
        <v>8.9186999999999994</v>
      </c>
      <c r="AS50">
        <v>9.7711000000000006</v>
      </c>
      <c r="AT50">
        <v>10.4168</v>
      </c>
      <c r="AU50">
        <v>11.013999999999999</v>
      </c>
      <c r="AV50">
        <v>11.5283</v>
      </c>
      <c r="AW50">
        <v>11.7941</v>
      </c>
      <c r="AX50">
        <v>12.0687</v>
      </c>
    </row>
    <row r="51" spans="1:50" x14ac:dyDescent="0.25">
      <c r="A51" s="3">
        <v>45098.75</v>
      </c>
      <c r="B51">
        <v>7.5</v>
      </c>
      <c r="C51">
        <v>8</v>
      </c>
      <c r="D51">
        <v>8</v>
      </c>
      <c r="E51">
        <v>8.25</v>
      </c>
      <c r="F51">
        <v>8.25</v>
      </c>
      <c r="G51">
        <v>8.5</v>
      </c>
      <c r="H51">
        <v>8.5</v>
      </c>
      <c r="I51">
        <v>8.75</v>
      </c>
      <c r="J51">
        <v>9</v>
      </c>
      <c r="K51">
        <v>9</v>
      </c>
      <c r="L51">
        <v>8.5157999999999987</v>
      </c>
      <c r="M51">
        <v>9.1981000000000002</v>
      </c>
      <c r="N51">
        <v>9.5399999999999991</v>
      </c>
      <c r="O51">
        <v>9.6976000000000013</v>
      </c>
      <c r="P51">
        <v>9.7973999999999997</v>
      </c>
      <c r="Q51">
        <v>9.8823000000000008</v>
      </c>
      <c r="R51">
        <v>9.9735000000000014</v>
      </c>
      <c r="S51">
        <v>10.0717</v>
      </c>
      <c r="T51">
        <v>10.1648</v>
      </c>
      <c r="U51">
        <v>10.245699999999999</v>
      </c>
      <c r="V51">
        <v>7.5</v>
      </c>
      <c r="W51">
        <v>7.5</v>
      </c>
      <c r="X51">
        <v>7.5</v>
      </c>
      <c r="Y51">
        <v>7.7377000000000002</v>
      </c>
      <c r="Z51">
        <v>7.8261000000000003</v>
      </c>
      <c r="AA51">
        <v>8.0644999999999989</v>
      </c>
      <c r="AB51">
        <v>8.2738000000000014</v>
      </c>
      <c r="AC51">
        <v>8.5157999999999987</v>
      </c>
      <c r="AD51">
        <v>9.1981000000000002</v>
      </c>
      <c r="AE51">
        <v>9.5399999999999991</v>
      </c>
      <c r="AF51">
        <v>9.6976000000000013</v>
      </c>
      <c r="AG51">
        <v>9.7973999999999997</v>
      </c>
      <c r="AH51">
        <v>9.8823000000000008</v>
      </c>
      <c r="AI51">
        <v>9.9735000000000014</v>
      </c>
      <c r="AJ51">
        <v>10.0717</v>
      </c>
      <c r="AK51">
        <v>10.1648</v>
      </c>
      <c r="AL51">
        <v>10.245699999999999</v>
      </c>
      <c r="AM51">
        <v>7.3338000000000001</v>
      </c>
      <c r="AN51">
        <v>7.4972000000000003</v>
      </c>
      <c r="AO51">
        <v>7.6673999999999998</v>
      </c>
      <c r="AP51">
        <v>7.8342999999999998</v>
      </c>
      <c r="AQ51">
        <v>8.4328000000000003</v>
      </c>
      <c r="AR51">
        <v>8.9151000000000007</v>
      </c>
      <c r="AS51">
        <v>9.7693999999999992</v>
      </c>
      <c r="AT51">
        <v>10.404199999999999</v>
      </c>
      <c r="AU51">
        <v>10.986000000000001</v>
      </c>
      <c r="AV51">
        <v>11.4811</v>
      </c>
      <c r="AW51">
        <v>11.737299999999999</v>
      </c>
      <c r="AX51">
        <v>12.004</v>
      </c>
    </row>
    <row r="52" spans="1:50" x14ac:dyDescent="0.25">
      <c r="A52" s="3">
        <v>45098.708333333336</v>
      </c>
      <c r="B52">
        <v>7.5</v>
      </c>
      <c r="C52">
        <v>8</v>
      </c>
      <c r="D52">
        <v>8</v>
      </c>
      <c r="E52">
        <v>8.25</v>
      </c>
      <c r="F52">
        <v>8.25</v>
      </c>
      <c r="G52">
        <v>8.5</v>
      </c>
      <c r="H52">
        <v>8.5</v>
      </c>
      <c r="I52">
        <v>8.75</v>
      </c>
      <c r="J52">
        <v>9</v>
      </c>
      <c r="K52">
        <v>9</v>
      </c>
      <c r="L52">
        <v>8.5157999999999987</v>
      </c>
      <c r="M52">
        <v>9.1981000000000002</v>
      </c>
      <c r="N52">
        <v>9.5399999999999991</v>
      </c>
      <c r="O52">
        <v>9.6976000000000013</v>
      </c>
      <c r="P52">
        <v>9.7973999999999997</v>
      </c>
      <c r="Q52">
        <v>9.8823000000000008</v>
      </c>
      <c r="R52">
        <v>9.9735000000000014</v>
      </c>
      <c r="S52">
        <v>10.0717</v>
      </c>
      <c r="T52">
        <v>10.1648</v>
      </c>
      <c r="U52">
        <v>10.245699999999999</v>
      </c>
      <c r="V52">
        <v>7.5</v>
      </c>
      <c r="W52">
        <v>7.5</v>
      </c>
      <c r="X52">
        <v>7.5</v>
      </c>
      <c r="Y52">
        <v>7.7377000000000002</v>
      </c>
      <c r="Z52">
        <v>7.8261000000000003</v>
      </c>
      <c r="AA52">
        <v>8.0644999999999989</v>
      </c>
      <c r="AB52">
        <v>8.2738000000000014</v>
      </c>
      <c r="AC52">
        <v>8.5157999999999987</v>
      </c>
      <c r="AD52">
        <v>9.1981000000000002</v>
      </c>
      <c r="AE52">
        <v>9.5399999999999991</v>
      </c>
      <c r="AF52">
        <v>9.6976000000000013</v>
      </c>
      <c r="AG52">
        <v>9.7973999999999997</v>
      </c>
      <c r="AH52">
        <v>9.8823000000000008</v>
      </c>
      <c r="AI52">
        <v>9.9735000000000014</v>
      </c>
      <c r="AJ52">
        <v>10.0717</v>
      </c>
      <c r="AK52">
        <v>10.1648</v>
      </c>
      <c r="AL52">
        <v>10.245699999999999</v>
      </c>
      <c r="AM52">
        <v>7.3975</v>
      </c>
      <c r="AN52">
        <v>7.5503999999999998</v>
      </c>
      <c r="AO52">
        <v>7.7081</v>
      </c>
      <c r="AP52">
        <v>7.8613999999999997</v>
      </c>
      <c r="AQ52">
        <v>8.4207999999999998</v>
      </c>
      <c r="AR52">
        <v>8.9055</v>
      </c>
      <c r="AS52">
        <v>9.7763000000000009</v>
      </c>
      <c r="AT52">
        <v>10.4178</v>
      </c>
      <c r="AU52">
        <v>10.9956</v>
      </c>
      <c r="AV52">
        <v>11.4811</v>
      </c>
      <c r="AW52">
        <v>11.730600000000001</v>
      </c>
      <c r="AX52">
        <v>11.9909</v>
      </c>
    </row>
    <row r="53" spans="1:50" x14ac:dyDescent="0.25">
      <c r="A53" s="3">
        <v>45098.666666666664</v>
      </c>
      <c r="B53">
        <v>7.5</v>
      </c>
      <c r="C53">
        <v>8</v>
      </c>
      <c r="D53">
        <v>8</v>
      </c>
      <c r="E53">
        <v>8.25</v>
      </c>
      <c r="F53">
        <v>8.25</v>
      </c>
      <c r="G53">
        <v>8.5</v>
      </c>
      <c r="H53">
        <v>8.5</v>
      </c>
      <c r="I53">
        <v>8.75</v>
      </c>
      <c r="J53">
        <v>9</v>
      </c>
      <c r="K53">
        <v>9</v>
      </c>
      <c r="L53">
        <v>8.5157999999999987</v>
      </c>
      <c r="M53">
        <v>9.1981000000000002</v>
      </c>
      <c r="N53">
        <v>9.5399999999999991</v>
      </c>
      <c r="O53">
        <v>9.6976000000000013</v>
      </c>
      <c r="P53">
        <v>9.7973999999999997</v>
      </c>
      <c r="Q53">
        <v>9.8823000000000008</v>
      </c>
      <c r="R53">
        <v>9.9735000000000014</v>
      </c>
      <c r="S53">
        <v>10.0717</v>
      </c>
      <c r="T53">
        <v>10.1648</v>
      </c>
      <c r="U53">
        <v>10.245699999999999</v>
      </c>
      <c r="V53">
        <v>7.5</v>
      </c>
      <c r="W53">
        <v>7.5</v>
      </c>
      <c r="X53">
        <v>7.5</v>
      </c>
      <c r="Y53">
        <v>7.7377000000000002</v>
      </c>
      <c r="Z53">
        <v>7.8261000000000003</v>
      </c>
      <c r="AA53">
        <v>8.0644999999999989</v>
      </c>
      <c r="AB53">
        <v>8.2738000000000014</v>
      </c>
      <c r="AC53">
        <v>8.5157999999999987</v>
      </c>
      <c r="AD53">
        <v>9.1981000000000002</v>
      </c>
      <c r="AE53">
        <v>9.5399999999999991</v>
      </c>
      <c r="AF53">
        <v>9.6976000000000013</v>
      </c>
      <c r="AG53">
        <v>9.7973999999999997</v>
      </c>
      <c r="AH53">
        <v>9.8823000000000008</v>
      </c>
      <c r="AI53">
        <v>9.9735000000000014</v>
      </c>
      <c r="AJ53">
        <v>10.0717</v>
      </c>
      <c r="AK53">
        <v>10.1648</v>
      </c>
      <c r="AL53">
        <v>10.245699999999999</v>
      </c>
      <c r="AM53">
        <v>7.6097999999999999</v>
      </c>
      <c r="AN53">
        <v>7.7119</v>
      </c>
      <c r="AO53">
        <v>7.8251999999999997</v>
      </c>
      <c r="AP53">
        <v>7.9471999999999996</v>
      </c>
      <c r="AQ53">
        <v>8.4489999999999998</v>
      </c>
      <c r="AR53">
        <v>8.9114000000000004</v>
      </c>
      <c r="AS53">
        <v>9.7640999999999991</v>
      </c>
      <c r="AT53">
        <v>10.410600000000001</v>
      </c>
      <c r="AU53">
        <v>11.0093</v>
      </c>
      <c r="AV53">
        <v>11.513</v>
      </c>
      <c r="AW53">
        <v>11.7728</v>
      </c>
      <c r="AX53">
        <v>12.053599999999999</v>
      </c>
    </row>
    <row r="54" spans="1:50" x14ac:dyDescent="0.25">
      <c r="A54" s="3">
        <v>45098.625</v>
      </c>
      <c r="B54">
        <v>7.5</v>
      </c>
      <c r="C54">
        <v>8</v>
      </c>
      <c r="D54">
        <v>8</v>
      </c>
      <c r="E54">
        <v>8.25</v>
      </c>
      <c r="F54">
        <v>8.25</v>
      </c>
      <c r="G54">
        <v>8.5</v>
      </c>
      <c r="H54">
        <v>8.5</v>
      </c>
      <c r="I54">
        <v>8.75</v>
      </c>
      <c r="J54">
        <v>9</v>
      </c>
      <c r="K54">
        <v>9</v>
      </c>
      <c r="L54">
        <v>8.5157999999999987</v>
      </c>
      <c r="M54">
        <v>9.1981000000000002</v>
      </c>
      <c r="N54">
        <v>9.5399999999999991</v>
      </c>
      <c r="O54">
        <v>9.6976000000000013</v>
      </c>
      <c r="P54">
        <v>9.7973999999999997</v>
      </c>
      <c r="Q54">
        <v>9.8823000000000008</v>
      </c>
      <c r="R54">
        <v>9.9735000000000014</v>
      </c>
      <c r="S54">
        <v>10.0717</v>
      </c>
      <c r="T54">
        <v>10.1648</v>
      </c>
      <c r="U54">
        <v>10.245699999999999</v>
      </c>
      <c r="V54">
        <v>7.5</v>
      </c>
      <c r="W54">
        <v>7.5</v>
      </c>
      <c r="X54">
        <v>7.5</v>
      </c>
      <c r="Y54">
        <v>7.7377000000000002</v>
      </c>
      <c r="Z54">
        <v>7.8261000000000003</v>
      </c>
      <c r="AA54">
        <v>8.0644999999999989</v>
      </c>
      <c r="AB54">
        <v>8.2738000000000014</v>
      </c>
      <c r="AC54">
        <v>8.5157999999999987</v>
      </c>
      <c r="AD54">
        <v>9.1981000000000002</v>
      </c>
      <c r="AE54">
        <v>9.5399999999999991</v>
      </c>
      <c r="AF54">
        <v>9.6976000000000013</v>
      </c>
      <c r="AG54">
        <v>9.7973999999999997</v>
      </c>
      <c r="AH54">
        <v>9.8823000000000008</v>
      </c>
      <c r="AI54">
        <v>9.9735000000000014</v>
      </c>
      <c r="AJ54">
        <v>10.0717</v>
      </c>
      <c r="AK54">
        <v>10.1648</v>
      </c>
      <c r="AL54">
        <v>10.245699999999999</v>
      </c>
      <c r="AM54">
        <v>7.6097999999999999</v>
      </c>
      <c r="AN54">
        <v>7.7119</v>
      </c>
      <c r="AO54">
        <v>7.8251999999999997</v>
      </c>
      <c r="AP54">
        <v>7.9471999999999996</v>
      </c>
      <c r="AQ54">
        <v>8.4489999999999998</v>
      </c>
      <c r="AR54">
        <v>8.9114000000000004</v>
      </c>
      <c r="AS54">
        <v>9.7640999999999991</v>
      </c>
      <c r="AT54">
        <v>10.410600000000001</v>
      </c>
      <c r="AU54">
        <v>11.0093</v>
      </c>
      <c r="AV54">
        <v>11.513</v>
      </c>
      <c r="AW54">
        <v>11.7728</v>
      </c>
      <c r="AX54">
        <v>12.053599999999999</v>
      </c>
    </row>
    <row r="55" spans="1:50" x14ac:dyDescent="0.25">
      <c r="A55" s="3">
        <v>45098.583333333336</v>
      </c>
      <c r="B55">
        <v>7.5</v>
      </c>
      <c r="C55">
        <v>8</v>
      </c>
      <c r="D55">
        <v>8</v>
      </c>
      <c r="E55">
        <v>8.25</v>
      </c>
      <c r="F55">
        <v>8.25</v>
      </c>
      <c r="G55">
        <v>8.5</v>
      </c>
      <c r="H55">
        <v>8.5</v>
      </c>
      <c r="I55">
        <v>8.75</v>
      </c>
      <c r="J55">
        <v>9</v>
      </c>
      <c r="K55">
        <v>9</v>
      </c>
      <c r="L55">
        <v>8.5157999999999987</v>
      </c>
      <c r="M55">
        <v>9.1981000000000002</v>
      </c>
      <c r="N55">
        <v>9.5399999999999991</v>
      </c>
      <c r="O55">
        <v>9.6976000000000013</v>
      </c>
      <c r="P55">
        <v>9.7973999999999997</v>
      </c>
      <c r="Q55">
        <v>9.8823000000000008</v>
      </c>
      <c r="R55">
        <v>9.9735000000000014</v>
      </c>
      <c r="S55">
        <v>10.0717</v>
      </c>
      <c r="T55">
        <v>10.1648</v>
      </c>
      <c r="U55">
        <v>10.245699999999999</v>
      </c>
      <c r="V55">
        <v>7.5</v>
      </c>
      <c r="W55">
        <v>7.5</v>
      </c>
      <c r="X55">
        <v>7.5</v>
      </c>
      <c r="Y55">
        <v>7.7377000000000002</v>
      </c>
      <c r="Z55">
        <v>7.8261000000000003</v>
      </c>
      <c r="AA55">
        <v>8.0644999999999989</v>
      </c>
      <c r="AB55">
        <v>8.2738000000000014</v>
      </c>
      <c r="AC55">
        <v>8.5157999999999987</v>
      </c>
      <c r="AD55">
        <v>9.1981000000000002</v>
      </c>
      <c r="AE55">
        <v>9.5399999999999991</v>
      </c>
      <c r="AF55">
        <v>9.6976000000000013</v>
      </c>
      <c r="AG55">
        <v>9.7973999999999997</v>
      </c>
      <c r="AH55">
        <v>9.8823000000000008</v>
      </c>
      <c r="AI55">
        <v>9.9735000000000014</v>
      </c>
      <c r="AJ55">
        <v>10.0717</v>
      </c>
      <c r="AK55">
        <v>10.1648</v>
      </c>
      <c r="AL55">
        <v>10.245699999999999</v>
      </c>
      <c r="AM55">
        <v>7.6097999999999999</v>
      </c>
      <c r="AN55">
        <v>7.7119</v>
      </c>
      <c r="AO55">
        <v>7.8251999999999997</v>
      </c>
      <c r="AP55">
        <v>7.9471999999999996</v>
      </c>
      <c r="AQ55">
        <v>8.4489999999999998</v>
      </c>
      <c r="AR55">
        <v>8.9114000000000004</v>
      </c>
      <c r="AS55">
        <v>9.7640999999999991</v>
      </c>
      <c r="AT55">
        <v>10.410600000000001</v>
      </c>
      <c r="AU55">
        <v>11.0093</v>
      </c>
      <c r="AV55">
        <v>11.513</v>
      </c>
      <c r="AW55">
        <v>11.7728</v>
      </c>
      <c r="AX55">
        <v>12.053599999999999</v>
      </c>
    </row>
    <row r="56" spans="1:50" x14ac:dyDescent="0.25">
      <c r="A56" s="3">
        <v>45098.541666666664</v>
      </c>
      <c r="B56">
        <v>7.5</v>
      </c>
      <c r="C56">
        <v>8</v>
      </c>
      <c r="D56">
        <v>8</v>
      </c>
      <c r="E56">
        <v>8.25</v>
      </c>
      <c r="F56">
        <v>8.25</v>
      </c>
      <c r="G56">
        <v>8.5</v>
      </c>
      <c r="H56">
        <v>8.5</v>
      </c>
      <c r="I56">
        <v>8.75</v>
      </c>
      <c r="J56">
        <v>9</v>
      </c>
      <c r="K56">
        <v>9</v>
      </c>
      <c r="L56">
        <v>8.5157999999999987</v>
      </c>
      <c r="M56">
        <v>9.1778000000000013</v>
      </c>
      <c r="N56">
        <v>9.5187999999999988</v>
      </c>
      <c r="O56">
        <v>9.6939999999999991</v>
      </c>
      <c r="P56">
        <v>9.8091000000000008</v>
      </c>
      <c r="Q56">
        <v>9.8917999999999999</v>
      </c>
      <c r="R56">
        <v>9.9675000000000011</v>
      </c>
      <c r="S56">
        <v>10.054500000000001</v>
      </c>
      <c r="T56">
        <v>10.137599999999999</v>
      </c>
      <c r="U56">
        <v>10.2119</v>
      </c>
      <c r="V56">
        <v>7.5</v>
      </c>
      <c r="W56">
        <v>7.5</v>
      </c>
      <c r="X56">
        <v>7.5</v>
      </c>
      <c r="Y56">
        <v>7.7377000000000002</v>
      </c>
      <c r="Z56">
        <v>7.8261000000000003</v>
      </c>
      <c r="AA56">
        <v>8.0644999999999989</v>
      </c>
      <c r="AB56">
        <v>8.2738000000000014</v>
      </c>
      <c r="AC56">
        <v>8.5157999999999987</v>
      </c>
      <c r="AD56">
        <v>9.1778000000000013</v>
      </c>
      <c r="AE56">
        <v>9.5187999999999988</v>
      </c>
      <c r="AF56">
        <v>9.6939999999999991</v>
      </c>
      <c r="AG56">
        <v>9.8091000000000008</v>
      </c>
      <c r="AH56">
        <v>9.8917999999999999</v>
      </c>
      <c r="AI56">
        <v>9.9675000000000011</v>
      </c>
      <c r="AJ56">
        <v>10.054500000000001</v>
      </c>
      <c r="AK56">
        <v>10.137599999999999</v>
      </c>
      <c r="AL56">
        <v>10.2119</v>
      </c>
      <c r="AM56">
        <v>7.4036</v>
      </c>
      <c r="AN56">
        <v>7.5488</v>
      </c>
      <c r="AO56">
        <v>7.6966999999999999</v>
      </c>
      <c r="AP56">
        <v>7.8429000000000002</v>
      </c>
      <c r="AQ56">
        <v>8.3897999999999993</v>
      </c>
      <c r="AR56">
        <v>8.8764000000000003</v>
      </c>
      <c r="AS56">
        <v>9.7688000000000006</v>
      </c>
      <c r="AT56">
        <v>10.4246</v>
      </c>
      <c r="AU56">
        <v>10.9983</v>
      </c>
      <c r="AV56">
        <v>11.4899</v>
      </c>
      <c r="AW56">
        <v>11.75</v>
      </c>
      <c r="AX56">
        <v>12.0275</v>
      </c>
    </row>
    <row r="57" spans="1:50" x14ac:dyDescent="0.25">
      <c r="A57" s="3">
        <v>45098.5</v>
      </c>
      <c r="B57">
        <v>7.5</v>
      </c>
      <c r="C57">
        <v>8</v>
      </c>
      <c r="D57">
        <v>8</v>
      </c>
      <c r="E57">
        <v>8.25</v>
      </c>
      <c r="F57">
        <v>8.25</v>
      </c>
      <c r="G57">
        <v>8.5</v>
      </c>
      <c r="H57">
        <v>8.5</v>
      </c>
      <c r="I57">
        <v>8.75</v>
      </c>
      <c r="J57">
        <v>9</v>
      </c>
      <c r="K57">
        <v>9</v>
      </c>
      <c r="L57">
        <v>8.5157999999999987</v>
      </c>
      <c r="M57">
        <v>9.1778000000000013</v>
      </c>
      <c r="N57">
        <v>9.5187999999999988</v>
      </c>
      <c r="O57">
        <v>9.6939999999999991</v>
      </c>
      <c r="P57">
        <v>9.8091000000000008</v>
      </c>
      <c r="Q57">
        <v>9.8917999999999999</v>
      </c>
      <c r="R57">
        <v>9.9675000000000011</v>
      </c>
      <c r="S57">
        <v>10.054500000000001</v>
      </c>
      <c r="T57">
        <v>10.137599999999999</v>
      </c>
      <c r="U57">
        <v>10.2119</v>
      </c>
      <c r="V57">
        <v>7.5</v>
      </c>
      <c r="W57">
        <v>7.5</v>
      </c>
      <c r="X57">
        <v>7.5</v>
      </c>
      <c r="Y57">
        <v>7.7377000000000002</v>
      </c>
      <c r="Z57">
        <v>7.8261000000000003</v>
      </c>
      <c r="AA57">
        <v>8.0644999999999989</v>
      </c>
      <c r="AB57">
        <v>8.2738000000000014</v>
      </c>
      <c r="AC57">
        <v>8.5157999999999987</v>
      </c>
      <c r="AD57">
        <v>9.1778000000000013</v>
      </c>
      <c r="AE57">
        <v>9.5187999999999988</v>
      </c>
      <c r="AF57">
        <v>9.6939999999999991</v>
      </c>
      <c r="AG57">
        <v>9.8091000000000008</v>
      </c>
      <c r="AH57">
        <v>9.8917999999999999</v>
      </c>
      <c r="AI57">
        <v>9.9675000000000011</v>
      </c>
      <c r="AJ57">
        <v>10.054500000000001</v>
      </c>
      <c r="AK57">
        <v>10.137599999999999</v>
      </c>
      <c r="AL57">
        <v>10.2119</v>
      </c>
      <c r="AM57">
        <v>7.4036</v>
      </c>
      <c r="AN57">
        <v>7.5488</v>
      </c>
      <c r="AO57">
        <v>7.6966999999999999</v>
      </c>
      <c r="AP57">
        <v>7.8429000000000002</v>
      </c>
      <c r="AQ57">
        <v>8.3897999999999993</v>
      </c>
      <c r="AR57">
        <v>8.8764000000000003</v>
      </c>
      <c r="AS57">
        <v>9.7688000000000006</v>
      </c>
      <c r="AT57">
        <v>10.4246</v>
      </c>
      <c r="AU57">
        <v>10.9983</v>
      </c>
      <c r="AV57">
        <v>11.4899</v>
      </c>
      <c r="AW57">
        <v>11.75</v>
      </c>
      <c r="AX57">
        <v>12.0275</v>
      </c>
    </row>
    <row r="58" spans="1:50" x14ac:dyDescent="0.25">
      <c r="A58" s="3">
        <v>45098.458333333336</v>
      </c>
      <c r="B58">
        <v>7.5</v>
      </c>
      <c r="C58">
        <v>8</v>
      </c>
      <c r="D58">
        <v>8</v>
      </c>
      <c r="E58">
        <v>8.25</v>
      </c>
      <c r="F58">
        <v>8.25</v>
      </c>
      <c r="G58">
        <v>8.5</v>
      </c>
      <c r="H58">
        <v>8.5</v>
      </c>
      <c r="I58">
        <v>8.75</v>
      </c>
      <c r="J58">
        <v>8.75</v>
      </c>
      <c r="K58">
        <v>9</v>
      </c>
      <c r="L58">
        <v>8.4984999999999999</v>
      </c>
      <c r="M58">
        <v>9.1816999999999993</v>
      </c>
      <c r="N58">
        <v>9.5173999999999985</v>
      </c>
      <c r="O58">
        <v>9.6632999999999996</v>
      </c>
      <c r="P58">
        <v>9.7545999999999999</v>
      </c>
      <c r="Q58">
        <v>9.8108000000000004</v>
      </c>
      <c r="R58">
        <v>9.882200000000001</v>
      </c>
      <c r="S58">
        <v>10.011700000000001</v>
      </c>
      <c r="T58">
        <v>10.190200000000001</v>
      </c>
      <c r="U58">
        <v>10.3858</v>
      </c>
      <c r="V58">
        <v>7.5</v>
      </c>
      <c r="W58">
        <v>7.5</v>
      </c>
      <c r="X58">
        <v>7.5</v>
      </c>
      <c r="Y58">
        <v>7.7294999999999998</v>
      </c>
      <c r="Z58">
        <v>7.8207000000000004</v>
      </c>
      <c r="AA58">
        <v>8.0604000000000013</v>
      </c>
      <c r="AB58">
        <v>8.27</v>
      </c>
      <c r="AC58">
        <v>8.4984999999999999</v>
      </c>
      <c r="AD58">
        <v>9.1816999999999993</v>
      </c>
      <c r="AE58">
        <v>9.5173999999999985</v>
      </c>
      <c r="AF58">
        <v>9.6632999999999996</v>
      </c>
      <c r="AG58">
        <v>9.7545999999999999</v>
      </c>
      <c r="AH58">
        <v>9.8108000000000004</v>
      </c>
      <c r="AI58">
        <v>9.882200000000001</v>
      </c>
      <c r="AJ58">
        <v>10.011700000000001</v>
      </c>
      <c r="AK58">
        <v>10.190200000000001</v>
      </c>
      <c r="AL58">
        <v>10.3858</v>
      </c>
      <c r="AM58">
        <v>7.4188999999999998</v>
      </c>
      <c r="AN58">
        <v>7.5686999999999998</v>
      </c>
      <c r="AO58">
        <v>7.7191000000000001</v>
      </c>
      <c r="AP58">
        <v>7.8672000000000004</v>
      </c>
      <c r="AQ58">
        <v>8.4166000000000007</v>
      </c>
      <c r="AR58">
        <v>8.9039000000000001</v>
      </c>
      <c r="AS58">
        <v>9.7970000000000006</v>
      </c>
      <c r="AT58">
        <v>10.4514</v>
      </c>
      <c r="AU58">
        <v>11.0185</v>
      </c>
      <c r="AV58">
        <v>11.4991</v>
      </c>
      <c r="AW58">
        <v>11.7537</v>
      </c>
      <c r="AX58">
        <v>12.0298</v>
      </c>
    </row>
    <row r="59" spans="1:50" x14ac:dyDescent="0.25">
      <c r="A59" s="3">
        <v>45098.416666666664</v>
      </c>
      <c r="B59">
        <v>7.5</v>
      </c>
      <c r="C59">
        <v>8</v>
      </c>
      <c r="D59">
        <v>8</v>
      </c>
      <c r="E59">
        <v>8.25</v>
      </c>
      <c r="F59">
        <v>8.25</v>
      </c>
      <c r="G59">
        <v>8.5</v>
      </c>
      <c r="H59">
        <v>8.5</v>
      </c>
      <c r="I59">
        <v>8.75</v>
      </c>
      <c r="J59">
        <v>8.75</v>
      </c>
      <c r="K59">
        <v>9</v>
      </c>
      <c r="L59">
        <v>8.4984999999999999</v>
      </c>
      <c r="M59">
        <v>9.1816999999999993</v>
      </c>
      <c r="N59">
        <v>9.5173999999999985</v>
      </c>
      <c r="O59">
        <v>9.6632999999999996</v>
      </c>
      <c r="P59">
        <v>9.7545999999999999</v>
      </c>
      <c r="Q59">
        <v>9.8108000000000004</v>
      </c>
      <c r="R59">
        <v>9.882200000000001</v>
      </c>
      <c r="S59">
        <v>10.011700000000001</v>
      </c>
      <c r="T59">
        <v>10.190200000000001</v>
      </c>
      <c r="U59">
        <v>10.3858</v>
      </c>
      <c r="V59">
        <v>7.5</v>
      </c>
      <c r="W59">
        <v>7.5</v>
      </c>
      <c r="X59">
        <v>7.5</v>
      </c>
      <c r="Y59">
        <v>7.7294999999999998</v>
      </c>
      <c r="Z59">
        <v>7.8207000000000004</v>
      </c>
      <c r="AA59">
        <v>8.0604000000000013</v>
      </c>
      <c r="AB59">
        <v>8.27</v>
      </c>
      <c r="AC59">
        <v>8.4984999999999999</v>
      </c>
      <c r="AD59">
        <v>9.1816999999999993</v>
      </c>
      <c r="AE59">
        <v>9.5173999999999985</v>
      </c>
      <c r="AF59">
        <v>9.6632999999999996</v>
      </c>
      <c r="AG59">
        <v>9.7545999999999999</v>
      </c>
      <c r="AH59">
        <v>9.8108000000000004</v>
      </c>
      <c r="AI59">
        <v>9.882200000000001</v>
      </c>
      <c r="AJ59">
        <v>10.011700000000001</v>
      </c>
      <c r="AK59">
        <v>10.190200000000001</v>
      </c>
      <c r="AL59">
        <v>10.3858</v>
      </c>
      <c r="AM59">
        <v>7.4188999999999998</v>
      </c>
      <c r="AN59">
        <v>7.5686999999999998</v>
      </c>
      <c r="AO59">
        <v>7.7191000000000001</v>
      </c>
      <c r="AP59">
        <v>7.8672000000000004</v>
      </c>
      <c r="AQ59">
        <v>8.4166000000000007</v>
      </c>
      <c r="AR59">
        <v>8.9039000000000001</v>
      </c>
      <c r="AS59">
        <v>9.7970000000000006</v>
      </c>
      <c r="AT59">
        <v>10.4514</v>
      </c>
      <c r="AU59">
        <v>11.0185</v>
      </c>
      <c r="AV59">
        <v>11.4991</v>
      </c>
      <c r="AW59">
        <v>11.7537</v>
      </c>
      <c r="AX59">
        <v>12.0298</v>
      </c>
    </row>
    <row r="60" spans="1:50" x14ac:dyDescent="0.25">
      <c r="A60" s="3">
        <v>45098.375</v>
      </c>
      <c r="B60">
        <v>7.5</v>
      </c>
      <c r="C60">
        <v>8</v>
      </c>
      <c r="D60">
        <v>8</v>
      </c>
      <c r="E60">
        <v>8.25</v>
      </c>
      <c r="F60">
        <v>8.25</v>
      </c>
      <c r="G60">
        <v>8.5</v>
      </c>
      <c r="H60">
        <v>8.5</v>
      </c>
      <c r="I60">
        <v>8.75</v>
      </c>
      <c r="J60">
        <v>8.75</v>
      </c>
      <c r="K60">
        <v>9</v>
      </c>
      <c r="L60">
        <v>8.4984999999999999</v>
      </c>
      <c r="M60">
        <v>9.1816999999999993</v>
      </c>
      <c r="N60">
        <v>9.5173999999999985</v>
      </c>
      <c r="O60">
        <v>9.6632999999999996</v>
      </c>
      <c r="P60">
        <v>9.7545999999999999</v>
      </c>
      <c r="Q60">
        <v>9.8108000000000004</v>
      </c>
      <c r="R60">
        <v>9.882200000000001</v>
      </c>
      <c r="S60">
        <v>10.011700000000001</v>
      </c>
      <c r="T60">
        <v>10.190200000000001</v>
      </c>
      <c r="U60">
        <v>10.3858</v>
      </c>
      <c r="V60">
        <v>7.5</v>
      </c>
      <c r="W60">
        <v>7.5</v>
      </c>
      <c r="X60">
        <v>7.5</v>
      </c>
      <c r="Y60">
        <v>7.7294999999999998</v>
      </c>
      <c r="Z60">
        <v>7.8207000000000004</v>
      </c>
      <c r="AA60">
        <v>8.0604000000000013</v>
      </c>
      <c r="AB60">
        <v>8.27</v>
      </c>
      <c r="AC60">
        <v>8.4984999999999999</v>
      </c>
      <c r="AD60">
        <v>9.1816999999999993</v>
      </c>
      <c r="AE60">
        <v>9.5173999999999985</v>
      </c>
      <c r="AF60">
        <v>9.6632999999999996</v>
      </c>
      <c r="AG60">
        <v>9.7545999999999999</v>
      </c>
      <c r="AH60">
        <v>9.8108000000000004</v>
      </c>
      <c r="AI60">
        <v>9.882200000000001</v>
      </c>
      <c r="AJ60">
        <v>10.011700000000001</v>
      </c>
      <c r="AK60">
        <v>10.190200000000001</v>
      </c>
      <c r="AL60">
        <v>10.3858</v>
      </c>
      <c r="AM60">
        <v>7.4188999999999998</v>
      </c>
      <c r="AN60">
        <v>7.5686999999999998</v>
      </c>
      <c r="AO60">
        <v>7.7191000000000001</v>
      </c>
      <c r="AP60">
        <v>7.8672000000000004</v>
      </c>
      <c r="AQ60">
        <v>8.4166000000000007</v>
      </c>
      <c r="AR60">
        <v>8.9039000000000001</v>
      </c>
      <c r="AS60">
        <v>9.7970000000000006</v>
      </c>
      <c r="AT60">
        <v>10.4514</v>
      </c>
      <c r="AU60">
        <v>11.0185</v>
      </c>
      <c r="AV60">
        <v>11.4991</v>
      </c>
      <c r="AW60">
        <v>11.7537</v>
      </c>
      <c r="AX60">
        <v>12.0298</v>
      </c>
    </row>
    <row r="61" spans="1:50" x14ac:dyDescent="0.25">
      <c r="A61" s="3">
        <v>45097.791666666664</v>
      </c>
      <c r="B61">
        <v>7.5</v>
      </c>
      <c r="C61">
        <v>8</v>
      </c>
      <c r="D61">
        <v>8</v>
      </c>
      <c r="E61">
        <v>8.25</v>
      </c>
      <c r="F61">
        <v>8.25</v>
      </c>
      <c r="G61">
        <v>8.5</v>
      </c>
      <c r="H61">
        <v>8.5</v>
      </c>
      <c r="I61">
        <v>8.75</v>
      </c>
      <c r="J61">
        <v>8.75</v>
      </c>
      <c r="K61">
        <v>9</v>
      </c>
      <c r="L61">
        <v>8.4984999999999999</v>
      </c>
      <c r="M61">
        <v>9.1816999999999993</v>
      </c>
      <c r="N61">
        <v>9.5173999999999985</v>
      </c>
      <c r="O61">
        <v>9.6632999999999996</v>
      </c>
      <c r="P61">
        <v>9.7545999999999999</v>
      </c>
      <c r="Q61">
        <v>9.8108000000000004</v>
      </c>
      <c r="R61">
        <v>9.882200000000001</v>
      </c>
      <c r="S61">
        <v>10.011700000000001</v>
      </c>
      <c r="T61">
        <v>10.190200000000001</v>
      </c>
      <c r="U61">
        <v>10.3858</v>
      </c>
      <c r="V61">
        <v>7.5</v>
      </c>
      <c r="W61">
        <v>7.5</v>
      </c>
      <c r="X61">
        <v>7.5</v>
      </c>
      <c r="Y61">
        <v>7.7294999999999998</v>
      </c>
      <c r="Z61">
        <v>7.8207000000000004</v>
      </c>
      <c r="AA61">
        <v>8.0604000000000013</v>
      </c>
      <c r="AB61">
        <v>8.27</v>
      </c>
      <c r="AC61">
        <v>8.4984999999999999</v>
      </c>
      <c r="AD61">
        <v>9.1816999999999993</v>
      </c>
      <c r="AE61">
        <v>9.5173999999999985</v>
      </c>
      <c r="AF61">
        <v>9.6632999999999996</v>
      </c>
      <c r="AG61">
        <v>9.7545999999999999</v>
      </c>
      <c r="AH61">
        <v>9.8108000000000004</v>
      </c>
      <c r="AI61">
        <v>9.882200000000001</v>
      </c>
      <c r="AJ61">
        <v>10.011700000000001</v>
      </c>
      <c r="AK61">
        <v>10.190200000000001</v>
      </c>
      <c r="AL61">
        <v>10.3858</v>
      </c>
      <c r="AM61">
        <v>7.4188999999999998</v>
      </c>
      <c r="AN61">
        <v>7.5686999999999998</v>
      </c>
      <c r="AO61">
        <v>7.7191000000000001</v>
      </c>
      <c r="AP61">
        <v>7.8672000000000004</v>
      </c>
      <c r="AQ61">
        <v>8.4166000000000007</v>
      </c>
      <c r="AR61">
        <v>8.9039000000000001</v>
      </c>
      <c r="AS61">
        <v>9.7970000000000006</v>
      </c>
      <c r="AT61">
        <v>10.4514</v>
      </c>
      <c r="AU61">
        <v>11.0185</v>
      </c>
      <c r="AV61">
        <v>11.4991</v>
      </c>
      <c r="AW61">
        <v>11.7537</v>
      </c>
      <c r="AX61">
        <v>12.0298</v>
      </c>
    </row>
    <row r="62" spans="1:50" x14ac:dyDescent="0.25">
      <c r="A62" s="3">
        <v>45097.75</v>
      </c>
      <c r="B62">
        <v>7.5</v>
      </c>
      <c r="C62">
        <v>8</v>
      </c>
      <c r="D62">
        <v>8</v>
      </c>
      <c r="E62">
        <v>8.25</v>
      </c>
      <c r="F62">
        <v>8.25</v>
      </c>
      <c r="G62">
        <v>8.5</v>
      </c>
      <c r="H62">
        <v>8.5</v>
      </c>
      <c r="I62">
        <v>8.75</v>
      </c>
      <c r="J62">
        <v>8.75</v>
      </c>
      <c r="K62">
        <v>9</v>
      </c>
      <c r="L62">
        <v>8.4984999999999999</v>
      </c>
      <c r="M62">
        <v>9.1816999999999993</v>
      </c>
      <c r="N62">
        <v>9.5173999999999985</v>
      </c>
      <c r="O62">
        <v>9.6632999999999996</v>
      </c>
      <c r="P62">
        <v>9.7545999999999999</v>
      </c>
      <c r="Q62">
        <v>9.8108000000000004</v>
      </c>
      <c r="R62">
        <v>9.882200000000001</v>
      </c>
      <c r="S62">
        <v>10.011700000000001</v>
      </c>
      <c r="T62">
        <v>10.190200000000001</v>
      </c>
      <c r="U62">
        <v>10.3858</v>
      </c>
      <c r="V62">
        <v>7.5</v>
      </c>
      <c r="W62">
        <v>7.5</v>
      </c>
      <c r="X62">
        <v>7.5</v>
      </c>
      <c r="Y62">
        <v>7.7294999999999998</v>
      </c>
      <c r="Z62">
        <v>7.8207000000000004</v>
      </c>
      <c r="AA62">
        <v>8.0604000000000013</v>
      </c>
      <c r="AB62">
        <v>8.27</v>
      </c>
      <c r="AC62">
        <v>8.4984999999999999</v>
      </c>
      <c r="AD62">
        <v>9.1816999999999993</v>
      </c>
      <c r="AE62">
        <v>9.5173999999999985</v>
      </c>
      <c r="AF62">
        <v>9.6632999999999996</v>
      </c>
      <c r="AG62">
        <v>9.7545999999999999</v>
      </c>
      <c r="AH62">
        <v>9.8108000000000004</v>
      </c>
      <c r="AI62">
        <v>9.882200000000001</v>
      </c>
      <c r="AJ62">
        <v>10.011700000000001</v>
      </c>
      <c r="AK62">
        <v>10.190200000000001</v>
      </c>
      <c r="AL62">
        <v>10.3858</v>
      </c>
      <c r="AM62">
        <v>7.3480999999999996</v>
      </c>
      <c r="AN62">
        <v>7.5195999999999996</v>
      </c>
      <c r="AO62">
        <v>7.6882000000000001</v>
      </c>
      <c r="AP62">
        <v>7.8494000000000002</v>
      </c>
      <c r="AQ62">
        <v>8.4105000000000008</v>
      </c>
      <c r="AR62">
        <v>8.8707999999999991</v>
      </c>
      <c r="AS62">
        <v>9.7236999999999991</v>
      </c>
      <c r="AT62">
        <v>10.3752</v>
      </c>
      <c r="AU62">
        <v>10.9666</v>
      </c>
      <c r="AV62">
        <v>11.464399999999999</v>
      </c>
      <c r="AW62">
        <v>11.7271</v>
      </c>
      <c r="AX62">
        <v>12.0212</v>
      </c>
    </row>
    <row r="63" spans="1:50" x14ac:dyDescent="0.25">
      <c r="A63" s="3">
        <v>45097.708333333336</v>
      </c>
      <c r="B63">
        <v>7.5</v>
      </c>
      <c r="C63">
        <v>8</v>
      </c>
      <c r="D63">
        <v>8</v>
      </c>
      <c r="E63">
        <v>8.25</v>
      </c>
      <c r="F63">
        <v>8.25</v>
      </c>
      <c r="G63">
        <v>8.5</v>
      </c>
      <c r="H63">
        <v>8.5</v>
      </c>
      <c r="I63">
        <v>8.75</v>
      </c>
      <c r="J63">
        <v>8.75</v>
      </c>
      <c r="K63">
        <v>9</v>
      </c>
      <c r="L63">
        <v>8.4984999999999999</v>
      </c>
      <c r="M63">
        <v>9.1816999999999993</v>
      </c>
      <c r="N63">
        <v>9.5173999999999985</v>
      </c>
      <c r="O63">
        <v>9.6632999999999996</v>
      </c>
      <c r="P63">
        <v>9.7545999999999999</v>
      </c>
      <c r="Q63">
        <v>9.8108000000000004</v>
      </c>
      <c r="R63">
        <v>9.882200000000001</v>
      </c>
      <c r="S63">
        <v>10.011700000000001</v>
      </c>
      <c r="T63">
        <v>10.190200000000001</v>
      </c>
      <c r="U63">
        <v>10.3858</v>
      </c>
      <c r="V63">
        <v>7.5</v>
      </c>
      <c r="W63">
        <v>7.5</v>
      </c>
      <c r="X63">
        <v>7.5</v>
      </c>
      <c r="Y63">
        <v>7.7294999999999998</v>
      </c>
      <c r="Z63">
        <v>7.8207000000000004</v>
      </c>
      <c r="AA63">
        <v>8.0604000000000013</v>
      </c>
      <c r="AB63">
        <v>8.27</v>
      </c>
      <c r="AC63">
        <v>8.4984999999999999</v>
      </c>
      <c r="AD63">
        <v>9.1816999999999993</v>
      </c>
      <c r="AE63">
        <v>9.5173999999999985</v>
      </c>
      <c r="AF63">
        <v>9.6632999999999996</v>
      </c>
      <c r="AG63">
        <v>9.7545999999999999</v>
      </c>
      <c r="AH63">
        <v>9.8108000000000004</v>
      </c>
      <c r="AI63">
        <v>9.882200000000001</v>
      </c>
      <c r="AJ63">
        <v>10.011700000000001</v>
      </c>
      <c r="AK63">
        <v>10.190200000000001</v>
      </c>
      <c r="AL63">
        <v>10.3858</v>
      </c>
      <c r="AM63">
        <v>7.3480999999999996</v>
      </c>
      <c r="AN63">
        <v>7.5195999999999996</v>
      </c>
      <c r="AO63">
        <v>7.6882000000000001</v>
      </c>
      <c r="AP63">
        <v>7.8494000000000002</v>
      </c>
      <c r="AQ63">
        <v>8.4105000000000008</v>
      </c>
      <c r="AR63">
        <v>8.8707999999999991</v>
      </c>
      <c r="AS63">
        <v>9.7236999999999991</v>
      </c>
      <c r="AT63">
        <v>10.3752</v>
      </c>
      <c r="AU63">
        <v>10.9666</v>
      </c>
      <c r="AV63">
        <v>11.464399999999999</v>
      </c>
      <c r="AW63">
        <v>11.7271</v>
      </c>
      <c r="AX63">
        <v>12.0212</v>
      </c>
    </row>
    <row r="64" spans="1:50" x14ac:dyDescent="0.25">
      <c r="A64" s="3">
        <v>45097.666666666664</v>
      </c>
      <c r="B64">
        <v>7.5</v>
      </c>
      <c r="C64">
        <v>8</v>
      </c>
      <c r="D64">
        <v>8</v>
      </c>
      <c r="E64">
        <v>8.25</v>
      </c>
      <c r="F64">
        <v>8.25</v>
      </c>
      <c r="G64">
        <v>8.5</v>
      </c>
      <c r="H64">
        <v>8.5</v>
      </c>
      <c r="I64">
        <v>8.75</v>
      </c>
      <c r="J64">
        <v>8.75</v>
      </c>
      <c r="K64">
        <v>9</v>
      </c>
      <c r="L64">
        <v>8.4984999999999999</v>
      </c>
      <c r="M64">
        <v>9.1816999999999993</v>
      </c>
      <c r="N64">
        <v>9.5173999999999985</v>
      </c>
      <c r="O64">
        <v>9.6632999999999996</v>
      </c>
      <c r="P64">
        <v>9.7545999999999999</v>
      </c>
      <c r="Q64">
        <v>9.8108000000000004</v>
      </c>
      <c r="R64">
        <v>9.882200000000001</v>
      </c>
      <c r="S64">
        <v>10.011700000000001</v>
      </c>
      <c r="T64">
        <v>10.190200000000001</v>
      </c>
      <c r="U64">
        <v>10.3858</v>
      </c>
      <c r="V64">
        <v>7.5</v>
      </c>
      <c r="W64">
        <v>7.5</v>
      </c>
      <c r="X64">
        <v>7.5</v>
      </c>
      <c r="Y64">
        <v>7.7294999999999998</v>
      </c>
      <c r="Z64">
        <v>7.8207000000000004</v>
      </c>
      <c r="AA64">
        <v>8.0604000000000013</v>
      </c>
      <c r="AB64">
        <v>8.27</v>
      </c>
      <c r="AC64">
        <v>8.4984999999999999</v>
      </c>
      <c r="AD64">
        <v>9.1816999999999993</v>
      </c>
      <c r="AE64">
        <v>9.5173999999999985</v>
      </c>
      <c r="AF64">
        <v>9.6632999999999996</v>
      </c>
      <c r="AG64">
        <v>9.7545999999999999</v>
      </c>
      <c r="AH64">
        <v>9.8108000000000004</v>
      </c>
      <c r="AI64">
        <v>9.882200000000001</v>
      </c>
      <c r="AJ64">
        <v>10.011700000000001</v>
      </c>
      <c r="AK64">
        <v>10.190200000000001</v>
      </c>
      <c r="AL64">
        <v>10.3858</v>
      </c>
      <c r="AM64">
        <v>7.3480999999999996</v>
      </c>
      <c r="AN64">
        <v>7.5195999999999996</v>
      </c>
      <c r="AO64">
        <v>7.6882000000000001</v>
      </c>
      <c r="AP64">
        <v>7.8494000000000002</v>
      </c>
      <c r="AQ64">
        <v>8.4105000000000008</v>
      </c>
      <c r="AR64">
        <v>8.8707999999999991</v>
      </c>
      <c r="AS64">
        <v>9.7236999999999991</v>
      </c>
      <c r="AT64">
        <v>10.3752</v>
      </c>
      <c r="AU64">
        <v>10.9666</v>
      </c>
      <c r="AV64">
        <v>11.464399999999999</v>
      </c>
      <c r="AW64">
        <v>11.7271</v>
      </c>
      <c r="AX64">
        <v>12.0212</v>
      </c>
    </row>
    <row r="65" spans="1:50" x14ac:dyDescent="0.25">
      <c r="A65" s="3">
        <v>45097.625</v>
      </c>
      <c r="B65">
        <v>7.5</v>
      </c>
      <c r="C65">
        <v>8</v>
      </c>
      <c r="D65">
        <v>8</v>
      </c>
      <c r="E65">
        <v>8.25</v>
      </c>
      <c r="F65">
        <v>8.25</v>
      </c>
      <c r="G65">
        <v>8.5</v>
      </c>
      <c r="H65">
        <v>8.5</v>
      </c>
      <c r="I65">
        <v>8.75</v>
      </c>
      <c r="J65">
        <v>8.75</v>
      </c>
      <c r="K65">
        <v>9</v>
      </c>
      <c r="L65">
        <v>8.4984999999999999</v>
      </c>
      <c r="M65">
        <v>9.1816999999999993</v>
      </c>
      <c r="N65">
        <v>9.5173999999999985</v>
      </c>
      <c r="O65">
        <v>9.6632999999999996</v>
      </c>
      <c r="P65">
        <v>9.7545999999999999</v>
      </c>
      <c r="Q65">
        <v>9.8108000000000004</v>
      </c>
      <c r="R65">
        <v>9.882200000000001</v>
      </c>
      <c r="S65">
        <v>10.011700000000001</v>
      </c>
      <c r="T65">
        <v>10.190200000000001</v>
      </c>
      <c r="U65">
        <v>10.3858</v>
      </c>
      <c r="V65">
        <v>7.5</v>
      </c>
      <c r="W65">
        <v>7.5</v>
      </c>
      <c r="X65">
        <v>7.5</v>
      </c>
      <c r="Y65">
        <v>7.7294999999999998</v>
      </c>
      <c r="Z65">
        <v>7.8207000000000004</v>
      </c>
      <c r="AA65">
        <v>8.0604000000000013</v>
      </c>
      <c r="AB65">
        <v>8.27</v>
      </c>
      <c r="AC65">
        <v>8.4984999999999999</v>
      </c>
      <c r="AD65">
        <v>9.1816999999999993</v>
      </c>
      <c r="AE65">
        <v>9.5173999999999985</v>
      </c>
      <c r="AF65">
        <v>9.6632999999999996</v>
      </c>
      <c r="AG65">
        <v>9.7545999999999999</v>
      </c>
      <c r="AH65">
        <v>9.8108000000000004</v>
      </c>
      <c r="AI65">
        <v>9.882200000000001</v>
      </c>
      <c r="AJ65">
        <v>10.011700000000001</v>
      </c>
      <c r="AK65">
        <v>10.190200000000001</v>
      </c>
      <c r="AL65">
        <v>10.3858</v>
      </c>
      <c r="AM65">
        <v>7.3480999999999996</v>
      </c>
      <c r="AN65">
        <v>7.5195999999999996</v>
      </c>
      <c r="AO65">
        <v>7.6882000000000001</v>
      </c>
      <c r="AP65">
        <v>7.8494000000000002</v>
      </c>
      <c r="AQ65">
        <v>8.4105000000000008</v>
      </c>
      <c r="AR65">
        <v>8.8707999999999991</v>
      </c>
      <c r="AS65">
        <v>9.7236999999999991</v>
      </c>
      <c r="AT65">
        <v>10.3752</v>
      </c>
      <c r="AU65">
        <v>10.9666</v>
      </c>
      <c r="AV65">
        <v>11.464399999999999</v>
      </c>
      <c r="AW65">
        <v>11.7271</v>
      </c>
      <c r="AX65">
        <v>12.0212</v>
      </c>
    </row>
    <row r="66" spans="1:50" x14ac:dyDescent="0.25">
      <c r="A66" s="3">
        <v>45097.583333333336</v>
      </c>
      <c r="B66">
        <v>7.5</v>
      </c>
      <c r="C66">
        <v>8</v>
      </c>
      <c r="D66">
        <v>8</v>
      </c>
      <c r="E66">
        <v>8.25</v>
      </c>
      <c r="F66">
        <v>8.25</v>
      </c>
      <c r="G66">
        <v>8.5</v>
      </c>
      <c r="H66">
        <v>8.5</v>
      </c>
      <c r="I66">
        <v>8.75</v>
      </c>
      <c r="J66">
        <v>8.75</v>
      </c>
      <c r="K66">
        <v>9</v>
      </c>
      <c r="L66">
        <v>8.4984999999999999</v>
      </c>
      <c r="M66">
        <v>9.1816999999999993</v>
      </c>
      <c r="N66">
        <v>9.5173999999999985</v>
      </c>
      <c r="O66">
        <v>9.6632999999999996</v>
      </c>
      <c r="P66">
        <v>9.7545999999999999</v>
      </c>
      <c r="Q66">
        <v>9.8108000000000004</v>
      </c>
      <c r="R66">
        <v>9.882200000000001</v>
      </c>
      <c r="S66">
        <v>10.011700000000001</v>
      </c>
      <c r="T66">
        <v>10.190200000000001</v>
      </c>
      <c r="U66">
        <v>10.3858</v>
      </c>
      <c r="V66">
        <v>7.5</v>
      </c>
      <c r="W66">
        <v>7.5</v>
      </c>
      <c r="X66">
        <v>7.5</v>
      </c>
      <c r="Y66">
        <v>7.7294999999999998</v>
      </c>
      <c r="Z66">
        <v>7.8207000000000004</v>
      </c>
      <c r="AA66">
        <v>8.0604000000000013</v>
      </c>
      <c r="AB66">
        <v>8.27</v>
      </c>
      <c r="AC66">
        <v>8.4984999999999999</v>
      </c>
      <c r="AD66">
        <v>9.1816999999999993</v>
      </c>
      <c r="AE66">
        <v>9.5173999999999985</v>
      </c>
      <c r="AF66">
        <v>9.6632999999999996</v>
      </c>
      <c r="AG66">
        <v>9.7545999999999999</v>
      </c>
      <c r="AH66">
        <v>9.8108000000000004</v>
      </c>
      <c r="AI66">
        <v>9.882200000000001</v>
      </c>
      <c r="AJ66">
        <v>10.011700000000001</v>
      </c>
      <c r="AK66">
        <v>10.190200000000001</v>
      </c>
      <c r="AL66">
        <v>10.3858</v>
      </c>
      <c r="AM66">
        <v>7.3480999999999996</v>
      </c>
      <c r="AN66">
        <v>7.5195999999999996</v>
      </c>
      <c r="AO66">
        <v>7.6882000000000001</v>
      </c>
      <c r="AP66">
        <v>7.8494000000000002</v>
      </c>
      <c r="AQ66">
        <v>8.4105000000000008</v>
      </c>
      <c r="AR66">
        <v>8.8707999999999991</v>
      </c>
      <c r="AS66">
        <v>9.7236999999999991</v>
      </c>
      <c r="AT66">
        <v>10.3752</v>
      </c>
      <c r="AU66">
        <v>10.9666</v>
      </c>
      <c r="AV66">
        <v>11.464399999999999</v>
      </c>
      <c r="AW66">
        <v>11.7271</v>
      </c>
      <c r="AX66">
        <v>12.0212</v>
      </c>
    </row>
    <row r="67" spans="1:50" x14ac:dyDescent="0.25">
      <c r="A67" s="3">
        <v>45097.541666666664</v>
      </c>
      <c r="B67">
        <v>7.5</v>
      </c>
      <c r="C67">
        <v>8</v>
      </c>
      <c r="D67">
        <v>8</v>
      </c>
      <c r="E67">
        <v>8.25</v>
      </c>
      <c r="F67">
        <v>8.25</v>
      </c>
      <c r="G67">
        <v>8.5</v>
      </c>
      <c r="H67">
        <v>8.5</v>
      </c>
      <c r="I67">
        <v>8.75</v>
      </c>
      <c r="J67">
        <v>8.75</v>
      </c>
      <c r="K67">
        <v>9</v>
      </c>
      <c r="L67">
        <v>8.4984999999999999</v>
      </c>
      <c r="M67">
        <v>9.1816999999999993</v>
      </c>
      <c r="N67">
        <v>9.5173999999999985</v>
      </c>
      <c r="O67">
        <v>9.6632999999999996</v>
      </c>
      <c r="P67">
        <v>9.7545999999999999</v>
      </c>
      <c r="Q67">
        <v>9.8108000000000004</v>
      </c>
      <c r="R67">
        <v>9.882200000000001</v>
      </c>
      <c r="S67">
        <v>10.011700000000001</v>
      </c>
      <c r="T67">
        <v>10.190200000000001</v>
      </c>
      <c r="U67">
        <v>10.3858</v>
      </c>
      <c r="V67">
        <v>7.5</v>
      </c>
      <c r="W67">
        <v>7.5</v>
      </c>
      <c r="X67">
        <v>7.5</v>
      </c>
      <c r="Y67">
        <v>7.7294999999999998</v>
      </c>
      <c r="Z67">
        <v>7.8207000000000004</v>
      </c>
      <c r="AA67">
        <v>8.0604000000000013</v>
      </c>
      <c r="AB67">
        <v>8.27</v>
      </c>
      <c r="AC67">
        <v>8.4984999999999999</v>
      </c>
      <c r="AD67">
        <v>9.1816999999999993</v>
      </c>
      <c r="AE67">
        <v>9.5173999999999985</v>
      </c>
      <c r="AF67">
        <v>9.6632999999999996</v>
      </c>
      <c r="AG67">
        <v>9.7545999999999999</v>
      </c>
      <c r="AH67">
        <v>9.8108000000000004</v>
      </c>
      <c r="AI67">
        <v>9.882200000000001</v>
      </c>
      <c r="AJ67">
        <v>10.011700000000001</v>
      </c>
      <c r="AK67">
        <v>10.190200000000001</v>
      </c>
      <c r="AL67">
        <v>10.3858</v>
      </c>
      <c r="AM67">
        <v>7.3480999999999996</v>
      </c>
      <c r="AN67">
        <v>7.5195999999999996</v>
      </c>
      <c r="AO67">
        <v>7.6882000000000001</v>
      </c>
      <c r="AP67">
        <v>7.8494000000000002</v>
      </c>
      <c r="AQ67">
        <v>8.4105000000000008</v>
      </c>
      <c r="AR67">
        <v>8.8707999999999991</v>
      </c>
      <c r="AS67">
        <v>9.7236999999999991</v>
      </c>
      <c r="AT67">
        <v>10.3752</v>
      </c>
      <c r="AU67">
        <v>10.9666</v>
      </c>
      <c r="AV67">
        <v>11.464399999999999</v>
      </c>
      <c r="AW67">
        <v>11.7271</v>
      </c>
      <c r="AX67">
        <v>12.0212</v>
      </c>
    </row>
    <row r="68" spans="1:50" x14ac:dyDescent="0.25">
      <c r="A68" s="3">
        <v>45097.5</v>
      </c>
      <c r="B68">
        <v>7.5</v>
      </c>
      <c r="C68">
        <v>8</v>
      </c>
      <c r="D68">
        <v>8</v>
      </c>
      <c r="E68">
        <v>8.25</v>
      </c>
      <c r="F68">
        <v>8.25</v>
      </c>
      <c r="G68">
        <v>8.5</v>
      </c>
      <c r="H68">
        <v>8.5</v>
      </c>
      <c r="I68">
        <v>8.75</v>
      </c>
      <c r="J68">
        <v>8.75</v>
      </c>
      <c r="K68">
        <v>9</v>
      </c>
      <c r="L68">
        <v>8.4984999999999999</v>
      </c>
      <c r="M68">
        <v>9.1839000000000013</v>
      </c>
      <c r="N68">
        <v>9.5185999999999993</v>
      </c>
      <c r="O68">
        <v>9.6638000000000002</v>
      </c>
      <c r="P68">
        <v>9.7453000000000003</v>
      </c>
      <c r="Q68">
        <v>9.8056000000000001</v>
      </c>
      <c r="R68">
        <v>9.8861999999999988</v>
      </c>
      <c r="S68">
        <v>10.012499999999999</v>
      </c>
      <c r="T68">
        <v>10.187999999999999</v>
      </c>
      <c r="U68">
        <v>10.381599999999999</v>
      </c>
      <c r="V68">
        <v>7.5</v>
      </c>
      <c r="W68">
        <v>7.5</v>
      </c>
      <c r="X68">
        <v>7.5</v>
      </c>
      <c r="Y68">
        <v>7.7294999999999998</v>
      </c>
      <c r="Z68">
        <v>7.8207000000000004</v>
      </c>
      <c r="AA68">
        <v>8.0604000000000013</v>
      </c>
      <c r="AB68">
        <v>8.27</v>
      </c>
      <c r="AC68">
        <v>8.4984999999999999</v>
      </c>
      <c r="AD68">
        <v>9.1839000000000013</v>
      </c>
      <c r="AE68">
        <v>9.5185999999999993</v>
      </c>
      <c r="AF68">
        <v>9.6638000000000002</v>
      </c>
      <c r="AG68">
        <v>9.7453000000000003</v>
      </c>
      <c r="AH68">
        <v>9.8056000000000001</v>
      </c>
      <c r="AI68">
        <v>9.8861999999999988</v>
      </c>
      <c r="AJ68">
        <v>10.012499999999999</v>
      </c>
      <c r="AK68">
        <v>10.187999999999999</v>
      </c>
      <c r="AL68">
        <v>10.381599999999999</v>
      </c>
      <c r="AM68">
        <v>7.3480999999999996</v>
      </c>
      <c r="AN68">
        <v>7.5195999999999996</v>
      </c>
      <c r="AO68">
        <v>7.6882000000000001</v>
      </c>
      <c r="AP68">
        <v>7.8494000000000002</v>
      </c>
      <c r="AQ68">
        <v>8.4105000000000008</v>
      </c>
      <c r="AR68">
        <v>8.8707999999999991</v>
      </c>
      <c r="AS68">
        <v>9.7236999999999991</v>
      </c>
      <c r="AT68">
        <v>10.3752</v>
      </c>
      <c r="AU68">
        <v>10.9666</v>
      </c>
      <c r="AV68">
        <v>11.464399999999999</v>
      </c>
      <c r="AW68">
        <v>11.7271</v>
      </c>
      <c r="AX68">
        <v>12.0212</v>
      </c>
    </row>
    <row r="69" spans="1:50" x14ac:dyDescent="0.25">
      <c r="A69" s="3">
        <v>45097.458333333336</v>
      </c>
      <c r="B69">
        <v>7.5</v>
      </c>
      <c r="C69">
        <v>8</v>
      </c>
      <c r="D69">
        <v>8</v>
      </c>
      <c r="E69">
        <v>8.25</v>
      </c>
      <c r="F69">
        <v>8.25</v>
      </c>
      <c r="G69">
        <v>8.5</v>
      </c>
      <c r="H69">
        <v>8.5</v>
      </c>
      <c r="I69">
        <v>8.75</v>
      </c>
      <c r="J69">
        <v>8.75</v>
      </c>
      <c r="K69">
        <v>9</v>
      </c>
      <c r="L69">
        <v>8.4984999999999999</v>
      </c>
      <c r="M69">
        <v>9.1516999999999999</v>
      </c>
      <c r="N69">
        <v>9.4931999999999999</v>
      </c>
      <c r="O69">
        <v>9.6550000000000011</v>
      </c>
      <c r="P69">
        <v>9.7459999999999987</v>
      </c>
      <c r="Q69">
        <v>9.8117000000000001</v>
      </c>
      <c r="R69">
        <v>9.8950999999999993</v>
      </c>
      <c r="S69">
        <v>10.022400000000001</v>
      </c>
      <c r="T69">
        <v>10.1982</v>
      </c>
      <c r="U69">
        <v>10.3916</v>
      </c>
      <c r="V69">
        <v>7.5</v>
      </c>
      <c r="W69">
        <v>7.5</v>
      </c>
      <c r="X69">
        <v>7.5</v>
      </c>
      <c r="Y69">
        <v>7.7294999999999998</v>
      </c>
      <c r="Z69">
        <v>7.8207000000000004</v>
      </c>
      <c r="AA69">
        <v>8.0604000000000013</v>
      </c>
      <c r="AB69">
        <v>8.27</v>
      </c>
      <c r="AC69">
        <v>8.4984999999999999</v>
      </c>
      <c r="AD69">
        <v>9.1516999999999999</v>
      </c>
      <c r="AE69">
        <v>9.4931999999999999</v>
      </c>
      <c r="AF69">
        <v>9.6550000000000011</v>
      </c>
      <c r="AG69">
        <v>9.7459999999999987</v>
      </c>
      <c r="AH69">
        <v>9.8117000000000001</v>
      </c>
      <c r="AI69">
        <v>9.8950999999999993</v>
      </c>
      <c r="AJ69">
        <v>10.022400000000001</v>
      </c>
      <c r="AK69">
        <v>10.1982</v>
      </c>
      <c r="AL69">
        <v>10.3916</v>
      </c>
      <c r="AM69">
        <v>7.3480999999999996</v>
      </c>
      <c r="AN69">
        <v>7.5195999999999996</v>
      </c>
      <c r="AO69">
        <v>7.6882000000000001</v>
      </c>
      <c r="AP69">
        <v>7.8494000000000002</v>
      </c>
      <c r="AQ69">
        <v>8.4105000000000008</v>
      </c>
      <c r="AR69">
        <v>8.8707999999999991</v>
      </c>
      <c r="AS69">
        <v>9.7236999999999991</v>
      </c>
      <c r="AT69">
        <v>10.3752</v>
      </c>
      <c r="AU69">
        <v>10.9666</v>
      </c>
      <c r="AV69">
        <v>11.464399999999999</v>
      </c>
      <c r="AW69">
        <v>11.7271</v>
      </c>
      <c r="AX69">
        <v>12.0212</v>
      </c>
    </row>
    <row r="70" spans="1:50" x14ac:dyDescent="0.25">
      <c r="A70" s="3">
        <v>45097.416666666664</v>
      </c>
      <c r="B70">
        <v>7.5</v>
      </c>
      <c r="C70">
        <v>8</v>
      </c>
      <c r="D70">
        <v>8</v>
      </c>
      <c r="E70">
        <v>8.25</v>
      </c>
      <c r="F70">
        <v>8.25</v>
      </c>
      <c r="G70">
        <v>8.5</v>
      </c>
      <c r="H70">
        <v>8.5</v>
      </c>
      <c r="I70">
        <v>8.75</v>
      </c>
      <c r="J70">
        <v>8.75</v>
      </c>
      <c r="K70">
        <v>9</v>
      </c>
      <c r="L70">
        <v>8.4948000000000015</v>
      </c>
      <c r="M70">
        <v>9.1598000000000006</v>
      </c>
      <c r="N70">
        <v>9.5014000000000003</v>
      </c>
      <c r="O70">
        <v>9.6460000000000008</v>
      </c>
      <c r="P70">
        <v>9.7253000000000007</v>
      </c>
      <c r="Q70">
        <v>9.7879000000000005</v>
      </c>
      <c r="R70">
        <v>9.8820000000000014</v>
      </c>
      <c r="S70">
        <v>10.0199</v>
      </c>
      <c r="T70">
        <v>10.202500000000001</v>
      </c>
      <c r="U70">
        <v>10.398099999999999</v>
      </c>
      <c r="V70">
        <v>7.5</v>
      </c>
      <c r="W70">
        <v>7.5</v>
      </c>
      <c r="X70">
        <v>7.5</v>
      </c>
      <c r="Y70">
        <v>7.7257999999999996</v>
      </c>
      <c r="Z70">
        <v>7.8151999999999999</v>
      </c>
      <c r="AA70">
        <v>8.0563000000000002</v>
      </c>
      <c r="AB70">
        <v>8.2662000000000013</v>
      </c>
      <c r="AC70">
        <v>8.4948000000000015</v>
      </c>
      <c r="AD70">
        <v>9.1598000000000006</v>
      </c>
      <c r="AE70">
        <v>9.5014000000000003</v>
      </c>
      <c r="AF70">
        <v>9.6460000000000008</v>
      </c>
      <c r="AG70">
        <v>9.7253000000000007</v>
      </c>
      <c r="AH70">
        <v>9.7879000000000005</v>
      </c>
      <c r="AI70">
        <v>9.8820000000000014</v>
      </c>
      <c r="AJ70">
        <v>10.0199</v>
      </c>
      <c r="AK70">
        <v>10.202500000000001</v>
      </c>
      <c r="AL70">
        <v>10.398099999999999</v>
      </c>
      <c r="AM70">
        <v>7.3151000000000002</v>
      </c>
      <c r="AN70">
        <v>7.4946000000000002</v>
      </c>
      <c r="AO70">
        <v>7.6699000000000002</v>
      </c>
      <c r="AP70">
        <v>7.8356000000000003</v>
      </c>
      <c r="AQ70">
        <v>8.4016999999999999</v>
      </c>
      <c r="AR70">
        <v>8.8597999999999999</v>
      </c>
      <c r="AS70">
        <v>9.7202000000000002</v>
      </c>
      <c r="AT70">
        <v>10.3794</v>
      </c>
      <c r="AU70">
        <v>10.9755</v>
      </c>
      <c r="AV70">
        <v>11.4948</v>
      </c>
      <c r="AW70">
        <v>11.7707</v>
      </c>
      <c r="AX70">
        <v>12.065899999999999</v>
      </c>
    </row>
    <row r="71" spans="1:50" x14ac:dyDescent="0.25">
      <c r="A71" s="3">
        <v>45097.375</v>
      </c>
      <c r="B71">
        <v>7.5</v>
      </c>
      <c r="C71">
        <v>8</v>
      </c>
      <c r="D71">
        <v>8</v>
      </c>
      <c r="E71">
        <v>8.25</v>
      </c>
      <c r="F71">
        <v>8.25</v>
      </c>
      <c r="G71">
        <v>8.5</v>
      </c>
      <c r="H71">
        <v>8.5</v>
      </c>
      <c r="I71">
        <v>8.75</v>
      </c>
      <c r="J71">
        <v>8.75</v>
      </c>
      <c r="K71">
        <v>9</v>
      </c>
      <c r="L71">
        <v>8.4948000000000015</v>
      </c>
      <c r="M71">
        <v>9.1598000000000006</v>
      </c>
      <c r="N71">
        <v>9.5014000000000003</v>
      </c>
      <c r="O71">
        <v>9.6460000000000008</v>
      </c>
      <c r="P71">
        <v>9.7253000000000007</v>
      </c>
      <c r="Q71">
        <v>9.7879000000000005</v>
      </c>
      <c r="R71">
        <v>9.8820000000000014</v>
      </c>
      <c r="S71">
        <v>10.0199</v>
      </c>
      <c r="T71">
        <v>10.202500000000001</v>
      </c>
      <c r="U71">
        <v>10.398099999999999</v>
      </c>
      <c r="V71">
        <v>7.5</v>
      </c>
      <c r="W71">
        <v>7.5</v>
      </c>
      <c r="X71">
        <v>7.5</v>
      </c>
      <c r="Y71">
        <v>7.7257999999999996</v>
      </c>
      <c r="Z71">
        <v>7.8151999999999999</v>
      </c>
      <c r="AA71">
        <v>8.0563000000000002</v>
      </c>
      <c r="AB71">
        <v>8.2662000000000013</v>
      </c>
      <c r="AC71">
        <v>8.4948000000000015</v>
      </c>
      <c r="AD71">
        <v>9.1598000000000006</v>
      </c>
      <c r="AE71">
        <v>9.5014000000000003</v>
      </c>
      <c r="AF71">
        <v>9.6460000000000008</v>
      </c>
      <c r="AG71">
        <v>9.7253000000000007</v>
      </c>
      <c r="AH71">
        <v>9.7879000000000005</v>
      </c>
      <c r="AI71">
        <v>9.8820000000000014</v>
      </c>
      <c r="AJ71">
        <v>10.0199</v>
      </c>
      <c r="AK71">
        <v>10.202500000000001</v>
      </c>
      <c r="AL71">
        <v>10.398099999999999</v>
      </c>
      <c r="AM71">
        <v>7.3151000000000002</v>
      </c>
      <c r="AN71">
        <v>7.4946000000000002</v>
      </c>
      <c r="AO71">
        <v>7.6699000000000002</v>
      </c>
      <c r="AP71">
        <v>7.8356000000000003</v>
      </c>
      <c r="AQ71">
        <v>8.4016999999999999</v>
      </c>
      <c r="AR71">
        <v>8.8597999999999999</v>
      </c>
      <c r="AS71">
        <v>9.7202000000000002</v>
      </c>
      <c r="AT71">
        <v>10.3794</v>
      </c>
      <c r="AU71">
        <v>10.9755</v>
      </c>
      <c r="AV71">
        <v>11.4948</v>
      </c>
      <c r="AW71">
        <v>11.7707</v>
      </c>
      <c r="AX71">
        <v>12.065899999999999</v>
      </c>
    </row>
    <row r="72" spans="1:50" x14ac:dyDescent="0.25">
      <c r="A72" s="3">
        <v>45096.791666666664</v>
      </c>
      <c r="B72">
        <v>7.5</v>
      </c>
      <c r="C72">
        <v>8</v>
      </c>
      <c r="D72">
        <v>8</v>
      </c>
      <c r="E72">
        <v>8.25</v>
      </c>
      <c r="F72">
        <v>8.25</v>
      </c>
      <c r="G72">
        <v>8.5</v>
      </c>
      <c r="H72">
        <v>8.5</v>
      </c>
      <c r="I72">
        <v>8.75</v>
      </c>
      <c r="J72">
        <v>8.75</v>
      </c>
      <c r="K72">
        <v>9</v>
      </c>
      <c r="L72">
        <v>8.4948000000000015</v>
      </c>
      <c r="M72">
        <v>9.1598000000000006</v>
      </c>
      <c r="N72">
        <v>9.5014000000000003</v>
      </c>
      <c r="O72">
        <v>9.6460000000000008</v>
      </c>
      <c r="P72">
        <v>9.7253000000000007</v>
      </c>
      <c r="Q72">
        <v>9.7879000000000005</v>
      </c>
      <c r="R72">
        <v>9.8820000000000014</v>
      </c>
      <c r="S72">
        <v>10.0199</v>
      </c>
      <c r="T72">
        <v>10.202500000000001</v>
      </c>
      <c r="U72">
        <v>10.398099999999999</v>
      </c>
      <c r="V72">
        <v>7.5</v>
      </c>
      <c r="W72">
        <v>7.5</v>
      </c>
      <c r="X72">
        <v>7.5</v>
      </c>
      <c r="Y72">
        <v>7.7257999999999996</v>
      </c>
      <c r="Z72">
        <v>7.8151999999999999</v>
      </c>
      <c r="AA72">
        <v>8.0563000000000002</v>
      </c>
      <c r="AB72">
        <v>8.2662000000000013</v>
      </c>
      <c r="AC72">
        <v>8.4948000000000015</v>
      </c>
      <c r="AD72">
        <v>9.1598000000000006</v>
      </c>
      <c r="AE72">
        <v>9.5014000000000003</v>
      </c>
      <c r="AF72">
        <v>9.6460000000000008</v>
      </c>
      <c r="AG72">
        <v>9.7253000000000007</v>
      </c>
      <c r="AH72">
        <v>9.7879000000000005</v>
      </c>
      <c r="AI72">
        <v>9.8820000000000014</v>
      </c>
      <c r="AJ72">
        <v>10.0199</v>
      </c>
      <c r="AK72">
        <v>10.202500000000001</v>
      </c>
      <c r="AL72">
        <v>10.398099999999999</v>
      </c>
      <c r="AM72">
        <v>7.3151000000000002</v>
      </c>
      <c r="AN72">
        <v>7.4946000000000002</v>
      </c>
      <c r="AO72">
        <v>7.6699000000000002</v>
      </c>
      <c r="AP72">
        <v>7.8356000000000003</v>
      </c>
      <c r="AQ72">
        <v>8.4016999999999999</v>
      </c>
      <c r="AR72">
        <v>8.8597999999999999</v>
      </c>
      <c r="AS72">
        <v>9.7202000000000002</v>
      </c>
      <c r="AT72">
        <v>10.3794</v>
      </c>
      <c r="AU72">
        <v>10.9755</v>
      </c>
      <c r="AV72">
        <v>11.4948</v>
      </c>
      <c r="AW72">
        <v>11.7707</v>
      </c>
      <c r="AX72">
        <v>12.065899999999999</v>
      </c>
    </row>
    <row r="73" spans="1:50" x14ac:dyDescent="0.25">
      <c r="A73" s="3">
        <v>45096.75</v>
      </c>
      <c r="B73">
        <v>7.5</v>
      </c>
      <c r="C73">
        <v>8</v>
      </c>
      <c r="D73">
        <v>8</v>
      </c>
      <c r="E73">
        <v>8.25</v>
      </c>
      <c r="F73">
        <v>8.25</v>
      </c>
      <c r="G73">
        <v>8.5</v>
      </c>
      <c r="H73">
        <v>8.5</v>
      </c>
      <c r="I73">
        <v>8.75</v>
      </c>
      <c r="J73">
        <v>8.75</v>
      </c>
      <c r="K73">
        <v>9</v>
      </c>
      <c r="L73">
        <v>8.4948000000000015</v>
      </c>
      <c r="M73">
        <v>9.1598000000000006</v>
      </c>
      <c r="N73">
        <v>9.5014000000000003</v>
      </c>
      <c r="O73">
        <v>9.6460000000000008</v>
      </c>
      <c r="P73">
        <v>9.7253000000000007</v>
      </c>
      <c r="Q73">
        <v>9.7879000000000005</v>
      </c>
      <c r="R73">
        <v>9.8820000000000014</v>
      </c>
      <c r="S73">
        <v>10.0199</v>
      </c>
      <c r="T73">
        <v>10.202500000000001</v>
      </c>
      <c r="U73">
        <v>10.398099999999999</v>
      </c>
      <c r="V73">
        <v>7.5</v>
      </c>
      <c r="W73">
        <v>7.5</v>
      </c>
      <c r="X73">
        <v>7.5</v>
      </c>
      <c r="Y73">
        <v>7.7257999999999996</v>
      </c>
      <c r="Z73">
        <v>7.8151999999999999</v>
      </c>
      <c r="AA73">
        <v>8.0563000000000002</v>
      </c>
      <c r="AB73">
        <v>8.2662000000000013</v>
      </c>
      <c r="AC73">
        <v>8.4948000000000015</v>
      </c>
      <c r="AD73">
        <v>9.1598000000000006</v>
      </c>
      <c r="AE73">
        <v>9.5014000000000003</v>
      </c>
      <c r="AF73">
        <v>9.6460000000000008</v>
      </c>
      <c r="AG73">
        <v>9.7253000000000007</v>
      </c>
      <c r="AH73">
        <v>9.7879000000000005</v>
      </c>
      <c r="AI73">
        <v>9.8820000000000014</v>
      </c>
      <c r="AJ73">
        <v>10.0199</v>
      </c>
      <c r="AK73">
        <v>10.202500000000001</v>
      </c>
      <c r="AL73">
        <v>10.398099999999999</v>
      </c>
      <c r="AM73">
        <v>7.3151000000000002</v>
      </c>
      <c r="AN73">
        <v>7.4946000000000002</v>
      </c>
      <c r="AO73">
        <v>7.6699000000000002</v>
      </c>
      <c r="AP73">
        <v>7.8356000000000003</v>
      </c>
      <c r="AQ73">
        <v>8.4016999999999999</v>
      </c>
      <c r="AR73">
        <v>8.8597999999999999</v>
      </c>
      <c r="AS73">
        <v>9.7202000000000002</v>
      </c>
      <c r="AT73">
        <v>10.3794</v>
      </c>
      <c r="AU73">
        <v>10.9755</v>
      </c>
      <c r="AV73">
        <v>11.4948</v>
      </c>
      <c r="AW73">
        <v>11.7707</v>
      </c>
      <c r="AX73">
        <v>12.065899999999999</v>
      </c>
    </row>
    <row r="74" spans="1:50" x14ac:dyDescent="0.25">
      <c r="A74" s="3">
        <v>45096.708333333336</v>
      </c>
      <c r="B74">
        <v>7.5</v>
      </c>
      <c r="C74">
        <v>8</v>
      </c>
      <c r="D74">
        <v>8</v>
      </c>
      <c r="E74">
        <v>8.25</v>
      </c>
      <c r="F74">
        <v>8.25</v>
      </c>
      <c r="G74">
        <v>8.5</v>
      </c>
      <c r="H74">
        <v>8.5</v>
      </c>
      <c r="I74">
        <v>8.75</v>
      </c>
      <c r="J74">
        <v>8.75</v>
      </c>
      <c r="K74">
        <v>9</v>
      </c>
      <c r="L74">
        <v>8.4948000000000015</v>
      </c>
      <c r="M74">
        <v>9.1598000000000006</v>
      </c>
      <c r="N74">
        <v>9.5014000000000003</v>
      </c>
      <c r="O74">
        <v>9.6460000000000008</v>
      </c>
      <c r="P74">
        <v>9.7253000000000007</v>
      </c>
      <c r="Q74">
        <v>9.7879000000000005</v>
      </c>
      <c r="R74">
        <v>9.8820000000000014</v>
      </c>
      <c r="S74">
        <v>10.0199</v>
      </c>
      <c r="T74">
        <v>10.202500000000001</v>
      </c>
      <c r="U74">
        <v>10.398099999999999</v>
      </c>
      <c r="V74">
        <v>7.5</v>
      </c>
      <c r="W74">
        <v>7.5</v>
      </c>
      <c r="X74">
        <v>7.5</v>
      </c>
      <c r="Y74">
        <v>7.7257999999999996</v>
      </c>
      <c r="Z74">
        <v>7.8151999999999999</v>
      </c>
      <c r="AA74">
        <v>8.0563000000000002</v>
      </c>
      <c r="AB74">
        <v>8.2662000000000013</v>
      </c>
      <c r="AC74">
        <v>8.4948000000000015</v>
      </c>
      <c r="AD74">
        <v>9.1598000000000006</v>
      </c>
      <c r="AE74">
        <v>9.5014000000000003</v>
      </c>
      <c r="AF74">
        <v>9.6460000000000008</v>
      </c>
      <c r="AG74">
        <v>9.7253000000000007</v>
      </c>
      <c r="AH74">
        <v>9.7879000000000005</v>
      </c>
      <c r="AI74">
        <v>9.8820000000000014</v>
      </c>
      <c r="AJ74">
        <v>10.0199</v>
      </c>
      <c r="AK74">
        <v>10.202500000000001</v>
      </c>
      <c r="AL74">
        <v>10.398099999999999</v>
      </c>
      <c r="AM74">
        <v>7.3414999999999999</v>
      </c>
      <c r="AN74">
        <v>7.5262000000000002</v>
      </c>
      <c r="AO74">
        <v>7.7023999999999999</v>
      </c>
      <c r="AP74">
        <v>7.8636999999999997</v>
      </c>
      <c r="AQ74">
        <v>8.3992000000000004</v>
      </c>
      <c r="AR74">
        <v>8.8422000000000001</v>
      </c>
      <c r="AS74">
        <v>9.6920999999999999</v>
      </c>
      <c r="AT74">
        <v>10.356999999999999</v>
      </c>
      <c r="AU74">
        <v>10.971399999999999</v>
      </c>
      <c r="AV74">
        <v>11.5099</v>
      </c>
      <c r="AW74">
        <v>11.7986</v>
      </c>
      <c r="AX74">
        <v>12.1136</v>
      </c>
    </row>
    <row r="75" spans="1:50" x14ac:dyDescent="0.25">
      <c r="A75" s="3">
        <v>45096.666666666664</v>
      </c>
      <c r="B75">
        <v>7.5</v>
      </c>
      <c r="C75">
        <v>8</v>
      </c>
      <c r="D75">
        <v>8</v>
      </c>
      <c r="E75">
        <v>8.25</v>
      </c>
      <c r="F75">
        <v>8.25</v>
      </c>
      <c r="G75">
        <v>8.5</v>
      </c>
      <c r="H75">
        <v>8.5</v>
      </c>
      <c r="I75">
        <v>8.75</v>
      </c>
      <c r="J75">
        <v>8.75</v>
      </c>
      <c r="K75">
        <v>9</v>
      </c>
      <c r="L75">
        <v>8.4948000000000015</v>
      </c>
      <c r="M75">
        <v>9.1598000000000006</v>
      </c>
      <c r="N75">
        <v>9.5014000000000003</v>
      </c>
      <c r="O75">
        <v>9.6460000000000008</v>
      </c>
      <c r="P75">
        <v>9.7253000000000007</v>
      </c>
      <c r="Q75">
        <v>9.7879000000000005</v>
      </c>
      <c r="R75">
        <v>9.8820000000000014</v>
      </c>
      <c r="S75">
        <v>10.0199</v>
      </c>
      <c r="T75">
        <v>10.202500000000001</v>
      </c>
      <c r="U75">
        <v>10.398099999999999</v>
      </c>
      <c r="V75">
        <v>7.5</v>
      </c>
      <c r="W75">
        <v>7.5</v>
      </c>
      <c r="X75">
        <v>7.5</v>
      </c>
      <c r="Y75">
        <v>7.7257999999999996</v>
      </c>
      <c r="Z75">
        <v>7.8151999999999999</v>
      </c>
      <c r="AA75">
        <v>8.0563000000000002</v>
      </c>
      <c r="AB75">
        <v>8.2662000000000013</v>
      </c>
      <c r="AC75">
        <v>8.4948000000000015</v>
      </c>
      <c r="AD75">
        <v>9.1598000000000006</v>
      </c>
      <c r="AE75">
        <v>9.5014000000000003</v>
      </c>
      <c r="AF75">
        <v>9.6460000000000008</v>
      </c>
      <c r="AG75">
        <v>9.7253000000000007</v>
      </c>
      <c r="AH75">
        <v>9.7879000000000005</v>
      </c>
      <c r="AI75">
        <v>9.8820000000000014</v>
      </c>
      <c r="AJ75">
        <v>10.0199</v>
      </c>
      <c r="AK75">
        <v>10.202500000000001</v>
      </c>
      <c r="AL75">
        <v>10.398099999999999</v>
      </c>
      <c r="AM75">
        <v>7.3414999999999999</v>
      </c>
      <c r="AN75">
        <v>7.5262000000000002</v>
      </c>
      <c r="AO75">
        <v>7.7023999999999999</v>
      </c>
      <c r="AP75">
        <v>7.8636999999999997</v>
      </c>
      <c r="AQ75">
        <v>8.3992000000000004</v>
      </c>
      <c r="AR75">
        <v>8.8422000000000001</v>
      </c>
      <c r="AS75">
        <v>9.6920999999999999</v>
      </c>
      <c r="AT75">
        <v>10.356999999999999</v>
      </c>
      <c r="AU75">
        <v>10.971399999999999</v>
      </c>
      <c r="AV75">
        <v>11.5099</v>
      </c>
      <c r="AW75">
        <v>11.7986</v>
      </c>
      <c r="AX75">
        <v>12.1136</v>
      </c>
    </row>
    <row r="76" spans="1:50" x14ac:dyDescent="0.25">
      <c r="A76" s="3">
        <v>45096.625</v>
      </c>
      <c r="B76">
        <v>7.5</v>
      </c>
      <c r="C76">
        <v>8</v>
      </c>
      <c r="D76">
        <v>8</v>
      </c>
      <c r="E76">
        <v>8.25</v>
      </c>
      <c r="F76">
        <v>8.25</v>
      </c>
      <c r="G76">
        <v>8.5</v>
      </c>
      <c r="H76">
        <v>8.5</v>
      </c>
      <c r="I76">
        <v>8.75</v>
      </c>
      <c r="J76">
        <v>8.75</v>
      </c>
      <c r="K76">
        <v>9</v>
      </c>
      <c r="L76">
        <v>8.4948000000000015</v>
      </c>
      <c r="M76">
        <v>9.1598000000000006</v>
      </c>
      <c r="N76">
        <v>9.5014000000000003</v>
      </c>
      <c r="O76">
        <v>9.6460000000000008</v>
      </c>
      <c r="P76">
        <v>9.7253000000000007</v>
      </c>
      <c r="Q76">
        <v>9.7879000000000005</v>
      </c>
      <c r="R76">
        <v>9.8820000000000014</v>
      </c>
      <c r="S76">
        <v>10.0199</v>
      </c>
      <c r="T76">
        <v>10.202500000000001</v>
      </c>
      <c r="U76">
        <v>10.398099999999999</v>
      </c>
      <c r="V76">
        <v>7.5</v>
      </c>
      <c r="W76">
        <v>7.5</v>
      </c>
      <c r="X76">
        <v>7.5</v>
      </c>
      <c r="Y76">
        <v>7.7257999999999996</v>
      </c>
      <c r="Z76">
        <v>7.8151999999999999</v>
      </c>
      <c r="AA76">
        <v>8.0563000000000002</v>
      </c>
      <c r="AB76">
        <v>8.2662000000000013</v>
      </c>
      <c r="AC76">
        <v>8.4948000000000015</v>
      </c>
      <c r="AD76">
        <v>9.1598000000000006</v>
      </c>
      <c r="AE76">
        <v>9.5014000000000003</v>
      </c>
      <c r="AF76">
        <v>9.6460000000000008</v>
      </c>
      <c r="AG76">
        <v>9.7253000000000007</v>
      </c>
      <c r="AH76">
        <v>9.7879000000000005</v>
      </c>
      <c r="AI76">
        <v>9.8820000000000014</v>
      </c>
      <c r="AJ76">
        <v>10.0199</v>
      </c>
      <c r="AK76">
        <v>10.202500000000001</v>
      </c>
      <c r="AL76">
        <v>10.398099999999999</v>
      </c>
      <c r="AM76">
        <v>7.3414999999999999</v>
      </c>
      <c r="AN76">
        <v>7.5262000000000002</v>
      </c>
      <c r="AO76">
        <v>7.7023999999999999</v>
      </c>
      <c r="AP76">
        <v>7.8636999999999997</v>
      </c>
      <c r="AQ76">
        <v>8.3992000000000004</v>
      </c>
      <c r="AR76">
        <v>8.8422000000000001</v>
      </c>
      <c r="AS76">
        <v>9.6920999999999999</v>
      </c>
      <c r="AT76">
        <v>10.356999999999999</v>
      </c>
      <c r="AU76">
        <v>10.971399999999999</v>
      </c>
      <c r="AV76">
        <v>11.5099</v>
      </c>
      <c r="AW76">
        <v>11.7986</v>
      </c>
      <c r="AX76">
        <v>12.1136</v>
      </c>
    </row>
    <row r="77" spans="1:50" x14ac:dyDescent="0.25">
      <c r="A77" s="3">
        <v>45096.583333333336</v>
      </c>
      <c r="B77">
        <v>7.5</v>
      </c>
      <c r="C77">
        <v>8</v>
      </c>
      <c r="D77">
        <v>8</v>
      </c>
      <c r="E77">
        <v>8.25</v>
      </c>
      <c r="F77">
        <v>8.25</v>
      </c>
      <c r="G77">
        <v>8.5</v>
      </c>
      <c r="H77">
        <v>8.5</v>
      </c>
      <c r="I77">
        <v>8.75</v>
      </c>
      <c r="J77">
        <v>8.75</v>
      </c>
      <c r="K77">
        <v>9</v>
      </c>
      <c r="L77">
        <v>8.4948000000000015</v>
      </c>
      <c r="M77">
        <v>9.1598000000000006</v>
      </c>
      <c r="N77">
        <v>9.5014000000000003</v>
      </c>
      <c r="O77">
        <v>9.6460000000000008</v>
      </c>
      <c r="P77">
        <v>9.7253000000000007</v>
      </c>
      <c r="Q77">
        <v>9.7879000000000005</v>
      </c>
      <c r="R77">
        <v>9.8820000000000014</v>
      </c>
      <c r="S77">
        <v>10.0199</v>
      </c>
      <c r="T77">
        <v>10.202500000000001</v>
      </c>
      <c r="U77">
        <v>10.398099999999999</v>
      </c>
      <c r="V77">
        <v>7.5</v>
      </c>
      <c r="W77">
        <v>7.5</v>
      </c>
      <c r="X77">
        <v>7.5</v>
      </c>
      <c r="Y77">
        <v>7.7257999999999996</v>
      </c>
      <c r="Z77">
        <v>7.8151999999999999</v>
      </c>
      <c r="AA77">
        <v>8.0563000000000002</v>
      </c>
      <c r="AB77">
        <v>8.2662000000000013</v>
      </c>
      <c r="AC77">
        <v>8.4948000000000015</v>
      </c>
      <c r="AD77">
        <v>9.1598000000000006</v>
      </c>
      <c r="AE77">
        <v>9.5014000000000003</v>
      </c>
      <c r="AF77">
        <v>9.6460000000000008</v>
      </c>
      <c r="AG77">
        <v>9.7253000000000007</v>
      </c>
      <c r="AH77">
        <v>9.7879000000000005</v>
      </c>
      <c r="AI77">
        <v>9.8820000000000014</v>
      </c>
      <c r="AJ77">
        <v>10.0199</v>
      </c>
      <c r="AK77">
        <v>10.202500000000001</v>
      </c>
      <c r="AL77">
        <v>10.398099999999999</v>
      </c>
      <c r="AM77">
        <v>7.3414999999999999</v>
      </c>
      <c r="AN77">
        <v>7.5262000000000002</v>
      </c>
      <c r="AO77">
        <v>7.7023999999999999</v>
      </c>
      <c r="AP77">
        <v>7.8636999999999997</v>
      </c>
      <c r="AQ77">
        <v>8.3992000000000004</v>
      </c>
      <c r="AR77">
        <v>8.8422000000000001</v>
      </c>
      <c r="AS77">
        <v>9.6920999999999999</v>
      </c>
      <c r="AT77">
        <v>10.356999999999999</v>
      </c>
      <c r="AU77">
        <v>10.971399999999999</v>
      </c>
      <c r="AV77">
        <v>11.5099</v>
      </c>
      <c r="AW77">
        <v>11.7986</v>
      </c>
      <c r="AX77">
        <v>12.1136</v>
      </c>
    </row>
    <row r="78" spans="1:50" x14ac:dyDescent="0.25">
      <c r="A78" s="3">
        <v>45096.541666666664</v>
      </c>
      <c r="B78">
        <v>7.5</v>
      </c>
      <c r="C78">
        <v>8</v>
      </c>
      <c r="D78">
        <v>8</v>
      </c>
      <c r="E78">
        <v>8.25</v>
      </c>
      <c r="F78">
        <v>8.25</v>
      </c>
      <c r="G78">
        <v>8.5</v>
      </c>
      <c r="H78">
        <v>8.5</v>
      </c>
      <c r="I78">
        <v>8.75</v>
      </c>
      <c r="J78">
        <v>8.75</v>
      </c>
      <c r="K78">
        <v>9</v>
      </c>
      <c r="L78">
        <v>8.4948000000000015</v>
      </c>
      <c r="M78">
        <v>9.1463000000000001</v>
      </c>
      <c r="N78">
        <v>9.4925999999999995</v>
      </c>
      <c r="O78">
        <v>9.6443000000000012</v>
      </c>
      <c r="P78">
        <v>9.736699999999999</v>
      </c>
      <c r="Q78">
        <v>9.8163</v>
      </c>
      <c r="R78">
        <v>9.9053000000000004</v>
      </c>
      <c r="S78">
        <v>10.032599999999999</v>
      </c>
      <c r="T78">
        <v>10.205400000000001</v>
      </c>
      <c r="U78">
        <v>10.393899999999999</v>
      </c>
      <c r="V78">
        <v>7.5</v>
      </c>
      <c r="W78">
        <v>7.5</v>
      </c>
      <c r="X78">
        <v>7.5</v>
      </c>
      <c r="Y78">
        <v>7.7257999999999996</v>
      </c>
      <c r="Z78">
        <v>7.8151999999999999</v>
      </c>
      <c r="AA78">
        <v>8.0563000000000002</v>
      </c>
      <c r="AB78">
        <v>8.2662000000000013</v>
      </c>
      <c r="AC78">
        <v>8.4948000000000015</v>
      </c>
      <c r="AD78">
        <v>9.1463000000000001</v>
      </c>
      <c r="AE78">
        <v>9.4925999999999995</v>
      </c>
      <c r="AF78">
        <v>9.6443000000000012</v>
      </c>
      <c r="AG78">
        <v>9.736699999999999</v>
      </c>
      <c r="AH78">
        <v>9.8163</v>
      </c>
      <c r="AI78">
        <v>9.9053000000000004</v>
      </c>
      <c r="AJ78">
        <v>10.032599999999999</v>
      </c>
      <c r="AK78">
        <v>10.205400000000001</v>
      </c>
      <c r="AL78">
        <v>10.393899999999999</v>
      </c>
      <c r="AM78">
        <v>7.3414999999999999</v>
      </c>
      <c r="AN78">
        <v>7.5262000000000002</v>
      </c>
      <c r="AO78">
        <v>7.7023999999999999</v>
      </c>
      <c r="AP78">
        <v>7.8636999999999997</v>
      </c>
      <c r="AQ78">
        <v>8.3992000000000004</v>
      </c>
      <c r="AR78">
        <v>8.8422000000000001</v>
      </c>
      <c r="AS78">
        <v>9.6920999999999999</v>
      </c>
      <c r="AT78">
        <v>10.356999999999999</v>
      </c>
      <c r="AU78">
        <v>10.971399999999999</v>
      </c>
      <c r="AV78">
        <v>11.5099</v>
      </c>
      <c r="AW78">
        <v>11.7986</v>
      </c>
      <c r="AX78">
        <v>12.1136</v>
      </c>
    </row>
    <row r="79" spans="1:50" x14ac:dyDescent="0.25">
      <c r="A79" s="3">
        <v>45096.5</v>
      </c>
      <c r="B79">
        <v>7.5</v>
      </c>
      <c r="C79">
        <v>8</v>
      </c>
      <c r="D79">
        <v>8</v>
      </c>
      <c r="E79">
        <v>8.25</v>
      </c>
      <c r="F79">
        <v>8.25</v>
      </c>
      <c r="G79">
        <v>8.5</v>
      </c>
      <c r="H79">
        <v>8.5</v>
      </c>
      <c r="I79">
        <v>8.75</v>
      </c>
      <c r="J79">
        <v>8.75</v>
      </c>
      <c r="K79">
        <v>9</v>
      </c>
      <c r="L79">
        <v>8.4948000000000015</v>
      </c>
      <c r="M79">
        <v>9.1463000000000001</v>
      </c>
      <c r="N79">
        <v>9.4925999999999995</v>
      </c>
      <c r="O79">
        <v>9.6443000000000012</v>
      </c>
      <c r="P79">
        <v>9.736699999999999</v>
      </c>
      <c r="Q79">
        <v>9.8163</v>
      </c>
      <c r="R79">
        <v>9.9053000000000004</v>
      </c>
      <c r="S79">
        <v>10.032599999999999</v>
      </c>
      <c r="T79">
        <v>10.205400000000001</v>
      </c>
      <c r="U79">
        <v>10.393899999999999</v>
      </c>
      <c r="V79">
        <v>7.5</v>
      </c>
      <c r="W79">
        <v>7.5</v>
      </c>
      <c r="X79">
        <v>7.5</v>
      </c>
      <c r="Y79">
        <v>7.7257999999999996</v>
      </c>
      <c r="Z79">
        <v>7.8151999999999999</v>
      </c>
      <c r="AA79">
        <v>8.0563000000000002</v>
      </c>
      <c r="AB79">
        <v>8.2662000000000013</v>
      </c>
      <c r="AC79">
        <v>8.4948000000000015</v>
      </c>
      <c r="AD79">
        <v>9.1463000000000001</v>
      </c>
      <c r="AE79">
        <v>9.4925999999999995</v>
      </c>
      <c r="AF79">
        <v>9.6443000000000012</v>
      </c>
      <c r="AG79">
        <v>9.736699999999999</v>
      </c>
      <c r="AH79">
        <v>9.8163</v>
      </c>
      <c r="AI79">
        <v>9.9053000000000004</v>
      </c>
      <c r="AJ79">
        <v>10.032599999999999</v>
      </c>
      <c r="AK79">
        <v>10.205400000000001</v>
      </c>
      <c r="AL79">
        <v>10.393899999999999</v>
      </c>
      <c r="AM79">
        <v>7.3414999999999999</v>
      </c>
      <c r="AN79">
        <v>7.5262000000000002</v>
      </c>
      <c r="AO79">
        <v>7.7023999999999999</v>
      </c>
      <c r="AP79">
        <v>7.8636999999999997</v>
      </c>
      <c r="AQ79">
        <v>8.3992000000000004</v>
      </c>
      <c r="AR79">
        <v>8.8422000000000001</v>
      </c>
      <c r="AS79">
        <v>9.6920999999999999</v>
      </c>
      <c r="AT79">
        <v>10.356999999999999</v>
      </c>
      <c r="AU79">
        <v>10.971399999999999</v>
      </c>
      <c r="AV79">
        <v>11.5099</v>
      </c>
      <c r="AW79">
        <v>11.7986</v>
      </c>
      <c r="AX79">
        <v>12.1136</v>
      </c>
    </row>
    <row r="80" spans="1:50" x14ac:dyDescent="0.25">
      <c r="A80" s="3">
        <v>45096.458333333336</v>
      </c>
      <c r="B80">
        <v>7.5</v>
      </c>
      <c r="C80">
        <v>8</v>
      </c>
      <c r="D80">
        <v>8</v>
      </c>
      <c r="E80">
        <v>8.25</v>
      </c>
      <c r="F80">
        <v>8.25</v>
      </c>
      <c r="G80">
        <v>8.5</v>
      </c>
      <c r="H80">
        <v>8.5</v>
      </c>
      <c r="I80">
        <v>8.75</v>
      </c>
      <c r="J80">
        <v>8.75</v>
      </c>
      <c r="K80">
        <v>9</v>
      </c>
      <c r="L80">
        <v>8.4948000000000015</v>
      </c>
      <c r="M80">
        <v>9.1463000000000001</v>
      </c>
      <c r="N80">
        <v>9.4925999999999995</v>
      </c>
      <c r="O80">
        <v>9.6443000000000012</v>
      </c>
      <c r="P80">
        <v>9.736699999999999</v>
      </c>
      <c r="Q80">
        <v>9.8163</v>
      </c>
      <c r="R80">
        <v>9.9053000000000004</v>
      </c>
      <c r="S80">
        <v>10.032599999999999</v>
      </c>
      <c r="T80">
        <v>10.205400000000001</v>
      </c>
      <c r="U80">
        <v>10.393899999999999</v>
      </c>
      <c r="V80">
        <v>7.5</v>
      </c>
      <c r="W80">
        <v>7.5</v>
      </c>
      <c r="X80">
        <v>7.5</v>
      </c>
      <c r="Y80">
        <v>7.7257999999999996</v>
      </c>
      <c r="Z80">
        <v>7.8151999999999999</v>
      </c>
      <c r="AA80">
        <v>8.0563000000000002</v>
      </c>
      <c r="AB80">
        <v>8.2662000000000013</v>
      </c>
      <c r="AC80">
        <v>8.4948000000000015</v>
      </c>
      <c r="AD80">
        <v>9.1463000000000001</v>
      </c>
      <c r="AE80">
        <v>9.4925999999999995</v>
      </c>
      <c r="AF80">
        <v>9.6443000000000012</v>
      </c>
      <c r="AG80">
        <v>9.736699999999999</v>
      </c>
      <c r="AH80">
        <v>9.8163</v>
      </c>
      <c r="AI80">
        <v>9.9053000000000004</v>
      </c>
      <c r="AJ80">
        <v>10.032599999999999</v>
      </c>
      <c r="AK80">
        <v>10.205400000000001</v>
      </c>
      <c r="AL80">
        <v>10.393899999999999</v>
      </c>
      <c r="AM80">
        <v>7.0166000000000004</v>
      </c>
      <c r="AN80">
        <v>7.2469000000000001</v>
      </c>
      <c r="AO80">
        <v>7.4706000000000001</v>
      </c>
      <c r="AP80">
        <v>7.6763000000000003</v>
      </c>
      <c r="AQ80">
        <v>8.3223000000000003</v>
      </c>
      <c r="AR80">
        <v>8.7722999999999995</v>
      </c>
      <c r="AS80">
        <v>9.6374999999999993</v>
      </c>
      <c r="AT80">
        <v>10.3177</v>
      </c>
      <c r="AU80">
        <v>10.927300000000001</v>
      </c>
      <c r="AV80">
        <v>11.4528</v>
      </c>
      <c r="AW80">
        <v>11.7315</v>
      </c>
      <c r="AX80">
        <v>12.0305</v>
      </c>
    </row>
    <row r="81" spans="1:50" x14ac:dyDescent="0.25">
      <c r="A81" s="3">
        <v>45096.416666666664</v>
      </c>
      <c r="B81">
        <v>7.5</v>
      </c>
      <c r="C81">
        <v>8</v>
      </c>
      <c r="D81">
        <v>8</v>
      </c>
      <c r="E81">
        <v>8.25</v>
      </c>
      <c r="F81">
        <v>8.25</v>
      </c>
      <c r="G81">
        <v>8.5</v>
      </c>
      <c r="H81">
        <v>8.5</v>
      </c>
      <c r="I81">
        <v>8.75</v>
      </c>
      <c r="J81">
        <v>8.75</v>
      </c>
      <c r="K81">
        <v>9</v>
      </c>
      <c r="L81">
        <v>8.4948000000000015</v>
      </c>
      <c r="M81">
        <v>9.1463000000000001</v>
      </c>
      <c r="N81">
        <v>9.4925999999999995</v>
      </c>
      <c r="O81">
        <v>9.6443000000000012</v>
      </c>
      <c r="P81">
        <v>9.736699999999999</v>
      </c>
      <c r="Q81">
        <v>9.8163</v>
      </c>
      <c r="R81">
        <v>9.9053000000000004</v>
      </c>
      <c r="S81">
        <v>10.032599999999999</v>
      </c>
      <c r="T81">
        <v>10.205400000000001</v>
      </c>
      <c r="U81">
        <v>10.393899999999999</v>
      </c>
      <c r="V81">
        <v>7.5</v>
      </c>
      <c r="W81">
        <v>7.5</v>
      </c>
      <c r="X81">
        <v>7.5</v>
      </c>
      <c r="Y81">
        <v>7.7257999999999996</v>
      </c>
      <c r="Z81">
        <v>7.8151999999999999</v>
      </c>
      <c r="AA81">
        <v>8.0563000000000002</v>
      </c>
      <c r="AB81">
        <v>8.2662000000000013</v>
      </c>
      <c r="AC81">
        <v>8.4948000000000015</v>
      </c>
      <c r="AD81">
        <v>9.1463000000000001</v>
      </c>
      <c r="AE81">
        <v>9.4925999999999995</v>
      </c>
      <c r="AF81">
        <v>9.6443000000000012</v>
      </c>
      <c r="AG81">
        <v>9.736699999999999</v>
      </c>
      <c r="AH81">
        <v>9.8163</v>
      </c>
      <c r="AI81">
        <v>9.9053000000000004</v>
      </c>
      <c r="AJ81">
        <v>10.032599999999999</v>
      </c>
      <c r="AK81">
        <v>10.205400000000001</v>
      </c>
      <c r="AL81">
        <v>10.393899999999999</v>
      </c>
      <c r="AM81">
        <v>7.0166000000000004</v>
      </c>
      <c r="AN81">
        <v>7.2469000000000001</v>
      </c>
      <c r="AO81">
        <v>7.4706000000000001</v>
      </c>
      <c r="AP81">
        <v>7.6763000000000003</v>
      </c>
      <c r="AQ81">
        <v>8.3223000000000003</v>
      </c>
      <c r="AR81">
        <v>8.7722999999999995</v>
      </c>
      <c r="AS81">
        <v>9.6374999999999993</v>
      </c>
      <c r="AT81">
        <v>10.3177</v>
      </c>
      <c r="AU81">
        <v>10.927300000000001</v>
      </c>
      <c r="AV81">
        <v>11.4528</v>
      </c>
      <c r="AW81">
        <v>11.7315</v>
      </c>
      <c r="AX81">
        <v>12.0305</v>
      </c>
    </row>
    <row r="82" spans="1:50" x14ac:dyDescent="0.25">
      <c r="A82" s="3">
        <v>45096.375</v>
      </c>
      <c r="B82">
        <v>7.5</v>
      </c>
      <c r="C82">
        <v>8</v>
      </c>
      <c r="D82">
        <v>8</v>
      </c>
      <c r="E82">
        <v>8.25</v>
      </c>
      <c r="F82">
        <v>8.25</v>
      </c>
      <c r="G82">
        <v>8.5</v>
      </c>
      <c r="H82">
        <v>8.5</v>
      </c>
      <c r="I82">
        <v>8.75</v>
      </c>
      <c r="J82">
        <v>8.75</v>
      </c>
      <c r="K82">
        <v>9</v>
      </c>
      <c r="L82">
        <v>8.4911999999999992</v>
      </c>
      <c r="M82">
        <v>9.1414000000000009</v>
      </c>
      <c r="N82">
        <v>9.4901</v>
      </c>
      <c r="O82">
        <v>9.6440999999999999</v>
      </c>
      <c r="P82">
        <v>9.7336999999999989</v>
      </c>
      <c r="Q82">
        <v>9.7921000000000014</v>
      </c>
      <c r="R82">
        <v>9.8749000000000002</v>
      </c>
      <c r="S82">
        <v>9.9856000000000016</v>
      </c>
      <c r="T82">
        <v>10.145700000000001</v>
      </c>
      <c r="U82">
        <v>10.326699999999999</v>
      </c>
      <c r="V82">
        <v>7.5</v>
      </c>
      <c r="W82">
        <v>7.5</v>
      </c>
      <c r="X82">
        <v>7.4999000000000002</v>
      </c>
      <c r="Y82">
        <v>7.7222</v>
      </c>
      <c r="Z82">
        <v>7.8098000000000001</v>
      </c>
      <c r="AA82">
        <v>8.0521999999999991</v>
      </c>
      <c r="AB82">
        <v>8.2623999999999995</v>
      </c>
      <c r="AC82">
        <v>8.4911999999999992</v>
      </c>
      <c r="AD82">
        <v>9.1414000000000009</v>
      </c>
      <c r="AE82">
        <v>9.4901</v>
      </c>
      <c r="AF82">
        <v>9.6440999999999999</v>
      </c>
      <c r="AG82">
        <v>9.7336999999999989</v>
      </c>
      <c r="AH82">
        <v>9.7921000000000014</v>
      </c>
      <c r="AI82">
        <v>9.8749000000000002</v>
      </c>
      <c r="AJ82">
        <v>9.9856000000000016</v>
      </c>
      <c r="AK82">
        <v>10.145700000000001</v>
      </c>
      <c r="AL82">
        <v>10.326699999999999</v>
      </c>
      <c r="AM82">
        <v>7.0166000000000004</v>
      </c>
      <c r="AN82">
        <v>7.2469000000000001</v>
      </c>
      <c r="AO82">
        <v>7.4706000000000001</v>
      </c>
      <c r="AP82">
        <v>7.6763000000000003</v>
      </c>
      <c r="AQ82">
        <v>8.3223000000000003</v>
      </c>
      <c r="AR82">
        <v>8.7722999999999995</v>
      </c>
      <c r="AS82">
        <v>9.6374999999999993</v>
      </c>
      <c r="AT82">
        <v>10.3177</v>
      </c>
      <c r="AU82">
        <v>10.927300000000001</v>
      </c>
      <c r="AV82">
        <v>11.4528</v>
      </c>
      <c r="AW82">
        <v>11.7315</v>
      </c>
      <c r="AX82">
        <v>12.0305</v>
      </c>
    </row>
    <row r="83" spans="1:50" x14ac:dyDescent="0.25">
      <c r="A83" s="3">
        <v>45093.791666666664</v>
      </c>
      <c r="B83">
        <v>7.5</v>
      </c>
      <c r="C83">
        <v>8</v>
      </c>
      <c r="D83">
        <v>8</v>
      </c>
      <c r="E83">
        <v>8.25</v>
      </c>
      <c r="F83">
        <v>8.25</v>
      </c>
      <c r="G83">
        <v>8.5</v>
      </c>
      <c r="H83">
        <v>8.5</v>
      </c>
      <c r="I83">
        <v>8.75</v>
      </c>
      <c r="J83">
        <v>8.75</v>
      </c>
      <c r="K83">
        <v>9</v>
      </c>
      <c r="L83">
        <v>8.4911999999999992</v>
      </c>
      <c r="M83">
        <v>9.1414000000000009</v>
      </c>
      <c r="N83">
        <v>9.4901</v>
      </c>
      <c r="O83">
        <v>9.6440999999999999</v>
      </c>
      <c r="P83">
        <v>9.7336999999999989</v>
      </c>
      <c r="Q83">
        <v>9.7921000000000014</v>
      </c>
      <c r="R83">
        <v>9.8749000000000002</v>
      </c>
      <c r="S83">
        <v>9.9856000000000016</v>
      </c>
      <c r="T83">
        <v>10.145700000000001</v>
      </c>
      <c r="U83">
        <v>10.326699999999999</v>
      </c>
      <c r="V83">
        <v>7.5</v>
      </c>
      <c r="W83">
        <v>7.5</v>
      </c>
      <c r="X83">
        <v>7.4999000000000002</v>
      </c>
      <c r="Y83">
        <v>7.7222</v>
      </c>
      <c r="Z83">
        <v>7.8098000000000001</v>
      </c>
      <c r="AA83">
        <v>8.0521999999999991</v>
      </c>
      <c r="AB83">
        <v>8.2623999999999995</v>
      </c>
      <c r="AC83">
        <v>8.4911999999999992</v>
      </c>
      <c r="AD83">
        <v>9.1414000000000009</v>
      </c>
      <c r="AE83">
        <v>9.4901</v>
      </c>
      <c r="AF83">
        <v>9.6440999999999999</v>
      </c>
      <c r="AG83">
        <v>9.7336999999999989</v>
      </c>
      <c r="AH83">
        <v>9.7921000000000014</v>
      </c>
      <c r="AI83">
        <v>9.8749000000000002</v>
      </c>
      <c r="AJ83">
        <v>9.9856000000000016</v>
      </c>
      <c r="AK83">
        <v>10.145700000000001</v>
      </c>
      <c r="AL83">
        <v>10.326699999999999</v>
      </c>
      <c r="AM83">
        <v>7.0166000000000004</v>
      </c>
      <c r="AN83">
        <v>7.2469000000000001</v>
      </c>
      <c r="AO83">
        <v>7.4706000000000001</v>
      </c>
      <c r="AP83">
        <v>7.6763000000000003</v>
      </c>
      <c r="AQ83">
        <v>8.3223000000000003</v>
      </c>
      <c r="AR83">
        <v>8.7722999999999995</v>
      </c>
      <c r="AS83">
        <v>9.6374999999999993</v>
      </c>
      <c r="AT83">
        <v>10.3177</v>
      </c>
      <c r="AU83">
        <v>10.927300000000001</v>
      </c>
      <c r="AV83">
        <v>11.4528</v>
      </c>
      <c r="AW83">
        <v>11.7315</v>
      </c>
      <c r="AX83">
        <v>12.0305</v>
      </c>
    </row>
    <row r="84" spans="1:50" x14ac:dyDescent="0.25">
      <c r="A84" s="3">
        <v>45093.75</v>
      </c>
      <c r="B84">
        <v>7.5</v>
      </c>
      <c r="C84">
        <v>8</v>
      </c>
      <c r="D84">
        <v>8</v>
      </c>
      <c r="E84">
        <v>8.25</v>
      </c>
      <c r="F84">
        <v>8.25</v>
      </c>
      <c r="G84">
        <v>8.5</v>
      </c>
      <c r="H84">
        <v>8.5</v>
      </c>
      <c r="I84">
        <v>8.75</v>
      </c>
      <c r="J84">
        <v>8.75</v>
      </c>
      <c r="K84">
        <v>9</v>
      </c>
      <c r="L84">
        <v>8.4911999999999992</v>
      </c>
      <c r="M84">
        <v>9.1414000000000009</v>
      </c>
      <c r="N84">
        <v>9.4901</v>
      </c>
      <c r="O84">
        <v>9.6440999999999999</v>
      </c>
      <c r="P84">
        <v>9.7336999999999989</v>
      </c>
      <c r="Q84">
        <v>9.7921000000000014</v>
      </c>
      <c r="R84">
        <v>9.8749000000000002</v>
      </c>
      <c r="S84">
        <v>9.9856000000000016</v>
      </c>
      <c r="T84">
        <v>10.145700000000001</v>
      </c>
      <c r="U84">
        <v>10.326699999999999</v>
      </c>
      <c r="V84">
        <v>7.5</v>
      </c>
      <c r="W84">
        <v>7.5</v>
      </c>
      <c r="X84">
        <v>7.4999000000000002</v>
      </c>
      <c r="Y84">
        <v>7.7222</v>
      </c>
      <c r="Z84">
        <v>7.8098000000000001</v>
      </c>
      <c r="AA84">
        <v>8.0521999999999991</v>
      </c>
      <c r="AB84">
        <v>8.2623999999999995</v>
      </c>
      <c r="AC84">
        <v>8.4911999999999992</v>
      </c>
      <c r="AD84">
        <v>9.1414000000000009</v>
      </c>
      <c r="AE84">
        <v>9.4901</v>
      </c>
      <c r="AF84">
        <v>9.6440999999999999</v>
      </c>
      <c r="AG84">
        <v>9.7336999999999989</v>
      </c>
      <c r="AH84">
        <v>9.7921000000000014</v>
      </c>
      <c r="AI84">
        <v>9.8749000000000002</v>
      </c>
      <c r="AJ84">
        <v>9.9856000000000016</v>
      </c>
      <c r="AK84">
        <v>10.145700000000001</v>
      </c>
      <c r="AL84">
        <v>10.326699999999999</v>
      </c>
      <c r="AM84">
        <v>7.0166000000000004</v>
      </c>
      <c r="AN84">
        <v>7.2469000000000001</v>
      </c>
      <c r="AO84">
        <v>7.4706000000000001</v>
      </c>
      <c r="AP84">
        <v>7.6763000000000003</v>
      </c>
      <c r="AQ84">
        <v>8.3223000000000003</v>
      </c>
      <c r="AR84">
        <v>8.7722999999999995</v>
      </c>
      <c r="AS84">
        <v>9.6374999999999993</v>
      </c>
      <c r="AT84">
        <v>10.3177</v>
      </c>
      <c r="AU84">
        <v>10.927300000000001</v>
      </c>
      <c r="AV84">
        <v>11.4528</v>
      </c>
      <c r="AW84">
        <v>11.7315</v>
      </c>
      <c r="AX84">
        <v>12.0305</v>
      </c>
    </row>
    <row r="85" spans="1:50" x14ac:dyDescent="0.25">
      <c r="A85" s="3">
        <v>45093.708333333336</v>
      </c>
      <c r="B85">
        <v>7.5</v>
      </c>
      <c r="C85">
        <v>8</v>
      </c>
      <c r="D85">
        <v>8</v>
      </c>
      <c r="E85">
        <v>8.25</v>
      </c>
      <c r="F85">
        <v>8.25</v>
      </c>
      <c r="G85">
        <v>8.5</v>
      </c>
      <c r="H85">
        <v>8.5</v>
      </c>
      <c r="I85">
        <v>8.75</v>
      </c>
      <c r="J85">
        <v>8.75</v>
      </c>
      <c r="K85">
        <v>9</v>
      </c>
      <c r="L85">
        <v>8.4911999999999992</v>
      </c>
      <c r="M85">
        <v>9.1414000000000009</v>
      </c>
      <c r="N85">
        <v>9.4901</v>
      </c>
      <c r="O85">
        <v>9.6440999999999999</v>
      </c>
      <c r="P85">
        <v>9.7336999999999989</v>
      </c>
      <c r="Q85">
        <v>9.7921000000000014</v>
      </c>
      <c r="R85">
        <v>9.8749000000000002</v>
      </c>
      <c r="S85">
        <v>9.9856000000000016</v>
      </c>
      <c r="T85">
        <v>10.145700000000001</v>
      </c>
      <c r="U85">
        <v>10.326699999999999</v>
      </c>
      <c r="V85">
        <v>7.5</v>
      </c>
      <c r="W85">
        <v>7.5</v>
      </c>
      <c r="X85">
        <v>7.4999000000000002</v>
      </c>
      <c r="Y85">
        <v>7.7222</v>
      </c>
      <c r="Z85">
        <v>7.8098000000000001</v>
      </c>
      <c r="AA85">
        <v>8.0521999999999991</v>
      </c>
      <c r="AB85">
        <v>8.2623999999999995</v>
      </c>
      <c r="AC85">
        <v>8.4911999999999992</v>
      </c>
      <c r="AD85">
        <v>9.1414000000000009</v>
      </c>
      <c r="AE85">
        <v>9.4901</v>
      </c>
      <c r="AF85">
        <v>9.6440999999999999</v>
      </c>
      <c r="AG85">
        <v>9.7336999999999989</v>
      </c>
      <c r="AH85">
        <v>9.7921000000000014</v>
      </c>
      <c r="AI85">
        <v>9.8749000000000002</v>
      </c>
      <c r="AJ85">
        <v>9.9856000000000016</v>
      </c>
      <c r="AK85">
        <v>10.145700000000001</v>
      </c>
      <c r="AL85">
        <v>10.326699999999999</v>
      </c>
      <c r="AM85">
        <v>7.4252000000000002</v>
      </c>
      <c r="AN85">
        <v>7.5582000000000003</v>
      </c>
      <c r="AO85">
        <v>7.6978999999999997</v>
      </c>
      <c r="AP85">
        <v>7.84</v>
      </c>
      <c r="AQ85">
        <v>8.3653999999999993</v>
      </c>
      <c r="AR85">
        <v>8.8012999999999995</v>
      </c>
      <c r="AS85">
        <v>9.6618999999999993</v>
      </c>
      <c r="AT85">
        <v>10.338699999999999</v>
      </c>
      <c r="AU85">
        <v>10.9543</v>
      </c>
      <c r="AV85">
        <v>11.4923</v>
      </c>
      <c r="AW85">
        <v>11.777900000000001</v>
      </c>
      <c r="AX85">
        <v>12.083600000000001</v>
      </c>
    </row>
    <row r="86" spans="1:50" x14ac:dyDescent="0.25">
      <c r="A86" s="3">
        <v>45093.625</v>
      </c>
      <c r="B86">
        <v>7.5</v>
      </c>
      <c r="C86">
        <v>8</v>
      </c>
      <c r="D86">
        <v>8</v>
      </c>
      <c r="E86">
        <v>8.25</v>
      </c>
      <c r="F86">
        <v>8.25</v>
      </c>
      <c r="G86">
        <v>8.5</v>
      </c>
      <c r="H86">
        <v>8.5</v>
      </c>
      <c r="I86">
        <v>8.75</v>
      </c>
      <c r="J86">
        <v>8.75</v>
      </c>
      <c r="K86">
        <v>9</v>
      </c>
      <c r="L86">
        <v>8.4911999999999992</v>
      </c>
      <c r="M86">
        <v>9.1414000000000009</v>
      </c>
      <c r="N86">
        <v>9.4901</v>
      </c>
      <c r="O86">
        <v>9.6440999999999999</v>
      </c>
      <c r="P86">
        <v>9.7336999999999989</v>
      </c>
      <c r="Q86">
        <v>9.7921000000000014</v>
      </c>
      <c r="R86">
        <v>9.8749000000000002</v>
      </c>
      <c r="S86">
        <v>9.9856000000000016</v>
      </c>
      <c r="T86">
        <v>10.145700000000001</v>
      </c>
      <c r="U86">
        <v>10.326699999999999</v>
      </c>
      <c r="V86">
        <v>7.5</v>
      </c>
      <c r="W86">
        <v>7.5</v>
      </c>
      <c r="X86">
        <v>7.4999000000000002</v>
      </c>
      <c r="Y86">
        <v>7.7222</v>
      </c>
      <c r="Z86">
        <v>7.8098000000000001</v>
      </c>
      <c r="AA86">
        <v>8.0521999999999991</v>
      </c>
      <c r="AB86">
        <v>8.2623999999999995</v>
      </c>
      <c r="AC86">
        <v>8.4911999999999992</v>
      </c>
      <c r="AD86">
        <v>9.1414000000000009</v>
      </c>
      <c r="AE86">
        <v>9.4901</v>
      </c>
      <c r="AF86">
        <v>9.6440999999999999</v>
      </c>
      <c r="AG86">
        <v>9.7336999999999989</v>
      </c>
      <c r="AH86">
        <v>9.7921000000000014</v>
      </c>
      <c r="AI86">
        <v>9.8749000000000002</v>
      </c>
      <c r="AJ86">
        <v>9.9856000000000016</v>
      </c>
      <c r="AK86">
        <v>10.145700000000001</v>
      </c>
      <c r="AL86">
        <v>10.326699999999999</v>
      </c>
      <c r="AM86">
        <v>7.4252000000000002</v>
      </c>
      <c r="AN86">
        <v>7.5582000000000003</v>
      </c>
      <c r="AO86">
        <v>7.6978999999999997</v>
      </c>
      <c r="AP86">
        <v>7.84</v>
      </c>
      <c r="AQ86">
        <v>8.3653999999999993</v>
      </c>
      <c r="AR86">
        <v>8.8012999999999995</v>
      </c>
      <c r="AS86">
        <v>9.6618999999999993</v>
      </c>
      <c r="AT86">
        <v>10.338699999999999</v>
      </c>
      <c r="AU86">
        <v>10.9543</v>
      </c>
      <c r="AV86">
        <v>11.4923</v>
      </c>
      <c r="AW86">
        <v>11.777900000000001</v>
      </c>
      <c r="AX86">
        <v>12.083600000000001</v>
      </c>
    </row>
    <row r="87" spans="1:50" x14ac:dyDescent="0.25">
      <c r="A87" s="3">
        <v>45093.583333333336</v>
      </c>
      <c r="B87">
        <v>7.5</v>
      </c>
      <c r="C87">
        <v>8</v>
      </c>
      <c r="D87">
        <v>8</v>
      </c>
      <c r="E87">
        <v>8.25</v>
      </c>
      <c r="F87">
        <v>8.25</v>
      </c>
      <c r="G87">
        <v>8.5</v>
      </c>
      <c r="H87">
        <v>8.5</v>
      </c>
      <c r="I87">
        <v>8.75</v>
      </c>
      <c r="J87">
        <v>8.75</v>
      </c>
      <c r="K87">
        <v>9</v>
      </c>
      <c r="L87">
        <v>8.4911999999999992</v>
      </c>
      <c r="M87">
        <v>9.1414000000000009</v>
      </c>
      <c r="N87">
        <v>9.4901</v>
      </c>
      <c r="O87">
        <v>9.6440999999999999</v>
      </c>
      <c r="P87">
        <v>9.7336999999999989</v>
      </c>
      <c r="Q87">
        <v>9.7921000000000014</v>
      </c>
      <c r="R87">
        <v>9.8749000000000002</v>
      </c>
      <c r="S87">
        <v>9.9856000000000016</v>
      </c>
      <c r="T87">
        <v>10.145700000000001</v>
      </c>
      <c r="U87">
        <v>10.326699999999999</v>
      </c>
      <c r="V87">
        <v>7.5</v>
      </c>
      <c r="W87">
        <v>7.5</v>
      </c>
      <c r="X87">
        <v>7.4999000000000002</v>
      </c>
      <c r="Y87">
        <v>7.7222</v>
      </c>
      <c r="Z87">
        <v>7.8098000000000001</v>
      </c>
      <c r="AA87">
        <v>8.0521999999999991</v>
      </c>
      <c r="AB87">
        <v>8.2623999999999995</v>
      </c>
      <c r="AC87">
        <v>8.4911999999999992</v>
      </c>
      <c r="AD87">
        <v>9.1414000000000009</v>
      </c>
      <c r="AE87">
        <v>9.4901</v>
      </c>
      <c r="AF87">
        <v>9.6440999999999999</v>
      </c>
      <c r="AG87">
        <v>9.7336999999999989</v>
      </c>
      <c r="AH87">
        <v>9.7921000000000014</v>
      </c>
      <c r="AI87">
        <v>9.8749000000000002</v>
      </c>
      <c r="AJ87">
        <v>9.9856000000000016</v>
      </c>
      <c r="AK87">
        <v>10.145700000000001</v>
      </c>
      <c r="AL87">
        <v>10.326699999999999</v>
      </c>
      <c r="AM87">
        <v>7.4252000000000002</v>
      </c>
      <c r="AN87">
        <v>7.5582000000000003</v>
      </c>
      <c r="AO87">
        <v>7.6978999999999997</v>
      </c>
      <c r="AP87">
        <v>7.84</v>
      </c>
      <c r="AQ87">
        <v>8.3653999999999993</v>
      </c>
      <c r="AR87">
        <v>8.8012999999999995</v>
      </c>
      <c r="AS87">
        <v>9.6618999999999993</v>
      </c>
      <c r="AT87">
        <v>10.338699999999999</v>
      </c>
      <c r="AU87">
        <v>10.9543</v>
      </c>
      <c r="AV87">
        <v>11.4923</v>
      </c>
      <c r="AW87">
        <v>11.777900000000001</v>
      </c>
      <c r="AX87">
        <v>12.083600000000001</v>
      </c>
    </row>
    <row r="88" spans="1:50" x14ac:dyDescent="0.25">
      <c r="A88" s="3">
        <v>45093.541666666664</v>
      </c>
      <c r="B88">
        <v>7.5</v>
      </c>
      <c r="C88">
        <v>8</v>
      </c>
      <c r="D88">
        <v>8</v>
      </c>
      <c r="E88">
        <v>8.25</v>
      </c>
      <c r="F88">
        <v>8.25</v>
      </c>
      <c r="G88">
        <v>8.5</v>
      </c>
      <c r="H88">
        <v>8.5</v>
      </c>
      <c r="I88">
        <v>8.75</v>
      </c>
      <c r="J88">
        <v>8.75</v>
      </c>
      <c r="K88">
        <v>9</v>
      </c>
      <c r="L88">
        <v>8.4911999999999992</v>
      </c>
      <c r="M88">
        <v>9.1414000000000009</v>
      </c>
      <c r="N88">
        <v>9.4901</v>
      </c>
      <c r="O88">
        <v>9.6440999999999999</v>
      </c>
      <c r="P88">
        <v>9.7336999999999989</v>
      </c>
      <c r="Q88">
        <v>9.7921000000000014</v>
      </c>
      <c r="R88">
        <v>9.8749000000000002</v>
      </c>
      <c r="S88">
        <v>9.9856000000000016</v>
      </c>
      <c r="T88">
        <v>10.145700000000001</v>
      </c>
      <c r="U88">
        <v>10.326699999999999</v>
      </c>
      <c r="V88">
        <v>7.5</v>
      </c>
      <c r="W88">
        <v>7.5</v>
      </c>
      <c r="X88">
        <v>7.4999000000000002</v>
      </c>
      <c r="Y88">
        <v>7.7222</v>
      </c>
      <c r="Z88">
        <v>7.8098000000000001</v>
      </c>
      <c r="AA88">
        <v>8.0521999999999991</v>
      </c>
      <c r="AB88">
        <v>8.2623999999999995</v>
      </c>
      <c r="AC88">
        <v>8.4911999999999992</v>
      </c>
      <c r="AD88">
        <v>9.1414000000000009</v>
      </c>
      <c r="AE88">
        <v>9.4901</v>
      </c>
      <c r="AF88">
        <v>9.6440999999999999</v>
      </c>
      <c r="AG88">
        <v>9.7336999999999989</v>
      </c>
      <c r="AH88">
        <v>9.7921000000000014</v>
      </c>
      <c r="AI88">
        <v>9.8749000000000002</v>
      </c>
      <c r="AJ88">
        <v>9.9856000000000016</v>
      </c>
      <c r="AK88">
        <v>10.145700000000001</v>
      </c>
      <c r="AL88">
        <v>10.326699999999999</v>
      </c>
      <c r="AM88">
        <v>7.4252000000000002</v>
      </c>
      <c r="AN88">
        <v>7.5582000000000003</v>
      </c>
      <c r="AO88">
        <v>7.6978999999999997</v>
      </c>
      <c r="AP88">
        <v>7.84</v>
      </c>
      <c r="AQ88">
        <v>8.3653999999999993</v>
      </c>
      <c r="AR88">
        <v>8.8012999999999995</v>
      </c>
      <c r="AS88">
        <v>9.6618999999999993</v>
      </c>
      <c r="AT88">
        <v>10.338699999999999</v>
      </c>
      <c r="AU88">
        <v>10.9543</v>
      </c>
      <c r="AV88">
        <v>11.4923</v>
      </c>
      <c r="AW88">
        <v>11.777900000000001</v>
      </c>
      <c r="AX88">
        <v>12.083600000000001</v>
      </c>
    </row>
    <row r="89" spans="1:50" x14ac:dyDescent="0.25">
      <c r="A89" s="3">
        <v>45093.5</v>
      </c>
      <c r="B89">
        <v>7.5</v>
      </c>
      <c r="C89">
        <v>8</v>
      </c>
      <c r="D89">
        <v>8</v>
      </c>
      <c r="E89">
        <v>8.25</v>
      </c>
      <c r="F89">
        <v>8.25</v>
      </c>
      <c r="G89">
        <v>8.5</v>
      </c>
      <c r="H89">
        <v>8.5</v>
      </c>
      <c r="I89">
        <v>8.75</v>
      </c>
      <c r="J89">
        <v>8.75</v>
      </c>
      <c r="K89">
        <v>9</v>
      </c>
      <c r="L89">
        <v>8.4911999999999992</v>
      </c>
      <c r="M89">
        <v>9.1414000000000009</v>
      </c>
      <c r="N89">
        <v>9.4901</v>
      </c>
      <c r="O89">
        <v>9.6440999999999999</v>
      </c>
      <c r="P89">
        <v>9.7336999999999989</v>
      </c>
      <c r="Q89">
        <v>9.7921000000000014</v>
      </c>
      <c r="R89">
        <v>9.8749000000000002</v>
      </c>
      <c r="S89">
        <v>9.9856000000000016</v>
      </c>
      <c r="T89">
        <v>10.145700000000001</v>
      </c>
      <c r="U89">
        <v>10.326699999999999</v>
      </c>
      <c r="V89">
        <v>7.5</v>
      </c>
      <c r="W89">
        <v>7.5</v>
      </c>
      <c r="X89">
        <v>7.4999000000000002</v>
      </c>
      <c r="Y89">
        <v>7.7222</v>
      </c>
      <c r="Z89">
        <v>7.8098000000000001</v>
      </c>
      <c r="AA89">
        <v>8.0521999999999991</v>
      </c>
      <c r="AB89">
        <v>8.2623999999999995</v>
      </c>
      <c r="AC89">
        <v>8.4911999999999992</v>
      </c>
      <c r="AD89">
        <v>9.1414000000000009</v>
      </c>
      <c r="AE89">
        <v>9.4901</v>
      </c>
      <c r="AF89">
        <v>9.6440999999999999</v>
      </c>
      <c r="AG89">
        <v>9.7336999999999989</v>
      </c>
      <c r="AH89">
        <v>9.7921000000000014</v>
      </c>
      <c r="AI89">
        <v>9.8749000000000002</v>
      </c>
      <c r="AJ89">
        <v>9.9856000000000016</v>
      </c>
      <c r="AK89">
        <v>10.145700000000001</v>
      </c>
      <c r="AL89">
        <v>10.326699999999999</v>
      </c>
      <c r="AM89">
        <v>7.4252000000000002</v>
      </c>
      <c r="AN89">
        <v>7.5582000000000003</v>
      </c>
      <c r="AO89">
        <v>7.6978999999999997</v>
      </c>
      <c r="AP89">
        <v>7.84</v>
      </c>
      <c r="AQ89">
        <v>8.3653999999999993</v>
      </c>
      <c r="AR89">
        <v>8.8012999999999995</v>
      </c>
      <c r="AS89">
        <v>9.6618999999999993</v>
      </c>
      <c r="AT89">
        <v>10.338699999999999</v>
      </c>
      <c r="AU89">
        <v>10.9543</v>
      </c>
      <c r="AV89">
        <v>11.4923</v>
      </c>
      <c r="AW89">
        <v>11.777900000000001</v>
      </c>
      <c r="AX89">
        <v>12.083600000000001</v>
      </c>
    </row>
    <row r="90" spans="1:50" x14ac:dyDescent="0.25">
      <c r="A90" s="3">
        <v>45093.458333333336</v>
      </c>
      <c r="B90">
        <v>7.5</v>
      </c>
      <c r="C90">
        <v>8</v>
      </c>
      <c r="D90">
        <v>8</v>
      </c>
      <c r="E90">
        <v>8.25</v>
      </c>
      <c r="F90">
        <v>8.25</v>
      </c>
      <c r="G90">
        <v>8.5</v>
      </c>
      <c r="H90">
        <v>8.5</v>
      </c>
      <c r="I90">
        <v>8.75</v>
      </c>
      <c r="J90">
        <v>8.75</v>
      </c>
      <c r="K90">
        <v>9</v>
      </c>
      <c r="L90">
        <v>8.4911999999999992</v>
      </c>
      <c r="M90">
        <v>9.1263000000000005</v>
      </c>
      <c r="N90">
        <v>9.4499999999999993</v>
      </c>
      <c r="O90">
        <v>9.5925000000000011</v>
      </c>
      <c r="P90">
        <v>9.6736000000000004</v>
      </c>
      <c r="Q90">
        <v>9.7406000000000006</v>
      </c>
      <c r="R90">
        <v>9.844100000000001</v>
      </c>
      <c r="S90">
        <v>9.9796000000000014</v>
      </c>
      <c r="T90">
        <v>10.160499999999999</v>
      </c>
      <c r="U90">
        <v>10.356300000000001</v>
      </c>
      <c r="V90">
        <v>7.5</v>
      </c>
      <c r="W90">
        <v>7.5</v>
      </c>
      <c r="X90">
        <v>7.4999000000000002</v>
      </c>
      <c r="Y90">
        <v>7.7222</v>
      </c>
      <c r="Z90">
        <v>7.8098000000000001</v>
      </c>
      <c r="AA90">
        <v>8.0521999999999991</v>
      </c>
      <c r="AB90">
        <v>8.2623999999999995</v>
      </c>
      <c r="AC90">
        <v>8.4911999999999992</v>
      </c>
      <c r="AD90">
        <v>9.1263000000000005</v>
      </c>
      <c r="AE90">
        <v>9.4499999999999993</v>
      </c>
      <c r="AF90">
        <v>9.5925000000000011</v>
      </c>
      <c r="AG90">
        <v>9.6736000000000004</v>
      </c>
      <c r="AH90">
        <v>9.7406000000000006</v>
      </c>
      <c r="AI90">
        <v>9.844100000000001</v>
      </c>
      <c r="AJ90">
        <v>9.9796000000000014</v>
      </c>
      <c r="AK90">
        <v>10.160499999999999</v>
      </c>
      <c r="AL90">
        <v>10.356300000000001</v>
      </c>
      <c r="AM90">
        <v>7.4252000000000002</v>
      </c>
      <c r="AN90">
        <v>7.5582000000000003</v>
      </c>
      <c r="AO90">
        <v>7.6978999999999997</v>
      </c>
      <c r="AP90">
        <v>7.84</v>
      </c>
      <c r="AQ90">
        <v>8.3653999999999993</v>
      </c>
      <c r="AR90">
        <v>8.8012999999999995</v>
      </c>
      <c r="AS90">
        <v>9.6618999999999993</v>
      </c>
      <c r="AT90">
        <v>10.338699999999999</v>
      </c>
      <c r="AU90">
        <v>10.9543</v>
      </c>
      <c r="AV90">
        <v>11.4923</v>
      </c>
      <c r="AW90">
        <v>11.777900000000001</v>
      </c>
      <c r="AX90">
        <v>12.083600000000001</v>
      </c>
    </row>
    <row r="91" spans="1:50" x14ac:dyDescent="0.25">
      <c r="A91" s="3">
        <v>45093.416666666664</v>
      </c>
      <c r="B91">
        <v>7.5</v>
      </c>
      <c r="C91">
        <v>8</v>
      </c>
      <c r="D91">
        <v>8</v>
      </c>
      <c r="E91">
        <v>8.25</v>
      </c>
      <c r="F91">
        <v>8.25</v>
      </c>
      <c r="G91">
        <v>8.5</v>
      </c>
      <c r="H91">
        <v>8.5</v>
      </c>
      <c r="I91">
        <v>8.75</v>
      </c>
      <c r="J91">
        <v>8.75</v>
      </c>
      <c r="K91">
        <v>9</v>
      </c>
      <c r="L91">
        <v>8.4826000000000015</v>
      </c>
      <c r="M91">
        <v>9.1369000000000007</v>
      </c>
      <c r="N91">
        <v>9.4492000000000012</v>
      </c>
      <c r="O91">
        <v>9.5802000000000014</v>
      </c>
      <c r="P91">
        <v>9.6623999999999999</v>
      </c>
      <c r="Q91">
        <v>9.7403000000000013</v>
      </c>
      <c r="R91">
        <v>9.8369999999999997</v>
      </c>
      <c r="S91">
        <v>9.9836999999999989</v>
      </c>
      <c r="T91">
        <v>10.1494</v>
      </c>
      <c r="U91">
        <v>10.335000000000001</v>
      </c>
      <c r="V91">
        <v>7.5</v>
      </c>
      <c r="W91">
        <v>7.5</v>
      </c>
      <c r="X91">
        <v>7.5000999999999998</v>
      </c>
      <c r="Y91">
        <v>7.6884999999999994</v>
      </c>
      <c r="Z91">
        <v>7.7979000000000003</v>
      </c>
      <c r="AA91">
        <v>8.0439000000000007</v>
      </c>
      <c r="AB91">
        <v>8.2553999999999998</v>
      </c>
      <c r="AC91">
        <v>8.4826000000000015</v>
      </c>
      <c r="AD91">
        <v>9.1369000000000007</v>
      </c>
      <c r="AE91">
        <v>9.4492000000000012</v>
      </c>
      <c r="AF91">
        <v>9.5802000000000014</v>
      </c>
      <c r="AG91">
        <v>9.6623999999999999</v>
      </c>
      <c r="AH91">
        <v>9.7403000000000013</v>
      </c>
      <c r="AI91">
        <v>9.8369999999999997</v>
      </c>
      <c r="AJ91">
        <v>9.9836999999999989</v>
      </c>
      <c r="AK91">
        <v>10.1494</v>
      </c>
      <c r="AL91">
        <v>10.335000000000001</v>
      </c>
      <c r="AM91">
        <v>7.3958000000000004</v>
      </c>
      <c r="AN91">
        <v>7.5385999999999997</v>
      </c>
      <c r="AO91">
        <v>7.6825999999999999</v>
      </c>
      <c r="AP91">
        <v>7.8231000000000002</v>
      </c>
      <c r="AQ91">
        <v>8.3398000000000003</v>
      </c>
      <c r="AR91">
        <v>8.8007000000000009</v>
      </c>
      <c r="AS91">
        <v>9.6783000000000001</v>
      </c>
      <c r="AT91">
        <v>10.351800000000001</v>
      </c>
      <c r="AU91">
        <v>10.969200000000001</v>
      </c>
      <c r="AV91">
        <v>11.512499999999999</v>
      </c>
      <c r="AW91">
        <v>11.8027</v>
      </c>
      <c r="AX91">
        <v>12.1137</v>
      </c>
    </row>
    <row r="92" spans="1:50" x14ac:dyDescent="0.25">
      <c r="A92" s="3">
        <v>45093.375</v>
      </c>
      <c r="B92">
        <v>7.5</v>
      </c>
      <c r="C92">
        <v>8</v>
      </c>
      <c r="D92">
        <v>8</v>
      </c>
      <c r="E92">
        <v>8.25</v>
      </c>
      <c r="F92">
        <v>8.25</v>
      </c>
      <c r="G92">
        <v>8.5</v>
      </c>
      <c r="H92">
        <v>8.5</v>
      </c>
      <c r="I92">
        <v>8.75</v>
      </c>
      <c r="J92">
        <v>8.75</v>
      </c>
      <c r="K92">
        <v>9</v>
      </c>
      <c r="L92">
        <v>8.4826000000000015</v>
      </c>
      <c r="M92">
        <v>9.1369000000000007</v>
      </c>
      <c r="N92">
        <v>9.4492000000000012</v>
      </c>
      <c r="O92">
        <v>9.5802000000000014</v>
      </c>
      <c r="P92">
        <v>9.6623999999999999</v>
      </c>
      <c r="Q92">
        <v>9.7403000000000013</v>
      </c>
      <c r="R92">
        <v>9.8369999999999997</v>
      </c>
      <c r="S92">
        <v>9.9836999999999989</v>
      </c>
      <c r="T92">
        <v>10.1494</v>
      </c>
      <c r="U92">
        <v>10.335000000000001</v>
      </c>
      <c r="V92">
        <v>7.5</v>
      </c>
      <c r="W92">
        <v>7.5</v>
      </c>
      <c r="X92">
        <v>7.5000999999999998</v>
      </c>
      <c r="Y92">
        <v>7.6884999999999994</v>
      </c>
      <c r="Z92">
        <v>7.7979000000000003</v>
      </c>
      <c r="AA92">
        <v>8.0439000000000007</v>
      </c>
      <c r="AB92">
        <v>8.2553999999999998</v>
      </c>
      <c r="AC92">
        <v>8.4826000000000015</v>
      </c>
      <c r="AD92">
        <v>9.1369000000000007</v>
      </c>
      <c r="AE92">
        <v>9.4492000000000012</v>
      </c>
      <c r="AF92">
        <v>9.5802000000000014</v>
      </c>
      <c r="AG92">
        <v>9.6623999999999999</v>
      </c>
      <c r="AH92">
        <v>9.7403000000000013</v>
      </c>
      <c r="AI92">
        <v>9.8369999999999997</v>
      </c>
      <c r="AJ92">
        <v>9.9836999999999989</v>
      </c>
      <c r="AK92">
        <v>10.1494</v>
      </c>
      <c r="AL92">
        <v>10.335000000000001</v>
      </c>
      <c r="AM92">
        <v>7.3958000000000004</v>
      </c>
      <c r="AN92">
        <v>7.5385999999999997</v>
      </c>
      <c r="AO92">
        <v>7.6825999999999999</v>
      </c>
      <c r="AP92">
        <v>7.8231000000000002</v>
      </c>
      <c r="AQ92">
        <v>8.3398000000000003</v>
      </c>
      <c r="AR92">
        <v>8.8007000000000009</v>
      </c>
      <c r="AS92">
        <v>9.6783000000000001</v>
      </c>
      <c r="AT92">
        <v>10.351800000000001</v>
      </c>
      <c r="AU92">
        <v>10.969200000000001</v>
      </c>
      <c r="AV92">
        <v>11.512499999999999</v>
      </c>
      <c r="AW92">
        <v>11.8027</v>
      </c>
      <c r="AX92">
        <v>12.1137</v>
      </c>
    </row>
    <row r="93" spans="1:50" x14ac:dyDescent="0.25">
      <c r="A93" s="3">
        <v>45092.791666666664</v>
      </c>
      <c r="B93">
        <v>7.5</v>
      </c>
      <c r="C93">
        <v>8</v>
      </c>
      <c r="D93">
        <v>8</v>
      </c>
      <c r="E93">
        <v>8.25</v>
      </c>
      <c r="F93">
        <v>8.25</v>
      </c>
      <c r="G93">
        <v>8.5</v>
      </c>
      <c r="H93">
        <v>8.5</v>
      </c>
      <c r="I93">
        <v>8.75</v>
      </c>
      <c r="J93">
        <v>8.75</v>
      </c>
      <c r="K93">
        <v>9</v>
      </c>
      <c r="L93">
        <v>8.4826000000000015</v>
      </c>
      <c r="M93">
        <v>9.1369000000000007</v>
      </c>
      <c r="N93">
        <v>9.4492000000000012</v>
      </c>
      <c r="O93">
        <v>9.5802000000000014</v>
      </c>
      <c r="P93">
        <v>9.6623999999999999</v>
      </c>
      <c r="Q93">
        <v>9.7403000000000013</v>
      </c>
      <c r="R93">
        <v>9.8369999999999997</v>
      </c>
      <c r="S93">
        <v>9.9836999999999989</v>
      </c>
      <c r="T93">
        <v>10.1494</v>
      </c>
      <c r="U93">
        <v>10.335000000000001</v>
      </c>
      <c r="V93">
        <v>7.5</v>
      </c>
      <c r="W93">
        <v>7.5</v>
      </c>
      <c r="X93">
        <v>7.5000999999999998</v>
      </c>
      <c r="Y93">
        <v>7.6884999999999994</v>
      </c>
      <c r="Z93">
        <v>7.7979000000000003</v>
      </c>
      <c r="AA93">
        <v>8.0439000000000007</v>
      </c>
      <c r="AB93">
        <v>8.2553999999999998</v>
      </c>
      <c r="AC93">
        <v>8.4826000000000015</v>
      </c>
      <c r="AD93">
        <v>9.1369000000000007</v>
      </c>
      <c r="AE93">
        <v>9.4492000000000012</v>
      </c>
      <c r="AF93">
        <v>9.5802000000000014</v>
      </c>
      <c r="AG93">
        <v>9.6623999999999999</v>
      </c>
      <c r="AH93">
        <v>9.7403000000000013</v>
      </c>
      <c r="AI93">
        <v>9.8369999999999997</v>
      </c>
      <c r="AJ93">
        <v>9.9836999999999989</v>
      </c>
      <c r="AK93">
        <v>10.1494</v>
      </c>
      <c r="AL93">
        <v>10.335000000000001</v>
      </c>
      <c r="AM93">
        <v>7.3958000000000004</v>
      </c>
      <c r="AN93">
        <v>7.5385999999999997</v>
      </c>
      <c r="AO93">
        <v>7.6825999999999999</v>
      </c>
      <c r="AP93">
        <v>7.8231000000000002</v>
      </c>
      <c r="AQ93">
        <v>8.3398000000000003</v>
      </c>
      <c r="AR93">
        <v>8.8007000000000009</v>
      </c>
      <c r="AS93">
        <v>9.6783000000000001</v>
      </c>
      <c r="AT93">
        <v>10.351800000000001</v>
      </c>
      <c r="AU93">
        <v>10.969200000000001</v>
      </c>
      <c r="AV93">
        <v>11.512499999999999</v>
      </c>
      <c r="AW93">
        <v>11.8027</v>
      </c>
      <c r="AX93">
        <v>12.1137</v>
      </c>
    </row>
    <row r="94" spans="1:50" x14ac:dyDescent="0.25">
      <c r="A94" s="3">
        <v>45092.75</v>
      </c>
      <c r="B94">
        <v>7.5</v>
      </c>
      <c r="C94">
        <v>8</v>
      </c>
      <c r="D94">
        <v>8</v>
      </c>
      <c r="E94">
        <v>8.25</v>
      </c>
      <c r="F94">
        <v>8.25</v>
      </c>
      <c r="G94">
        <v>8.5</v>
      </c>
      <c r="H94">
        <v>8.5</v>
      </c>
      <c r="I94">
        <v>8.75</v>
      </c>
      <c r="J94">
        <v>8.75</v>
      </c>
      <c r="K94">
        <v>9</v>
      </c>
      <c r="L94">
        <v>8.4826000000000015</v>
      </c>
      <c r="M94">
        <v>9.1215000000000011</v>
      </c>
      <c r="N94">
        <v>9.4313000000000002</v>
      </c>
      <c r="O94">
        <v>9.5608000000000004</v>
      </c>
      <c r="P94">
        <v>9.6635999999999989</v>
      </c>
      <c r="Q94">
        <v>9.7499000000000002</v>
      </c>
      <c r="R94">
        <v>9.8450999999999986</v>
      </c>
      <c r="S94">
        <v>9.9855</v>
      </c>
      <c r="T94">
        <v>10.145199999999999</v>
      </c>
      <c r="U94">
        <v>10.326599999999999</v>
      </c>
      <c r="V94">
        <v>7.5</v>
      </c>
      <c r="W94">
        <v>7.5</v>
      </c>
      <c r="X94">
        <v>7.5000999999999998</v>
      </c>
      <c r="Y94">
        <v>7.6884999999999994</v>
      </c>
      <c r="Z94">
        <v>7.7979000000000003</v>
      </c>
      <c r="AA94">
        <v>8.0439000000000007</v>
      </c>
      <c r="AB94">
        <v>8.2553999999999998</v>
      </c>
      <c r="AC94">
        <v>8.4826000000000015</v>
      </c>
      <c r="AD94">
        <v>9.1215000000000011</v>
      </c>
      <c r="AE94">
        <v>9.4313000000000002</v>
      </c>
      <c r="AF94">
        <v>9.5608000000000004</v>
      </c>
      <c r="AG94">
        <v>9.6635999999999989</v>
      </c>
      <c r="AH94">
        <v>9.7499000000000002</v>
      </c>
      <c r="AI94">
        <v>9.8450999999999986</v>
      </c>
      <c r="AJ94">
        <v>9.9855</v>
      </c>
      <c r="AK94">
        <v>10.145199999999999</v>
      </c>
      <c r="AL94">
        <v>10.326599999999999</v>
      </c>
      <c r="AM94">
        <v>7.3958000000000004</v>
      </c>
      <c r="AN94">
        <v>7.5385999999999997</v>
      </c>
      <c r="AO94">
        <v>7.6825999999999999</v>
      </c>
      <c r="AP94">
        <v>7.8231000000000002</v>
      </c>
      <c r="AQ94">
        <v>8.3398000000000003</v>
      </c>
      <c r="AR94">
        <v>8.8007000000000009</v>
      </c>
      <c r="AS94">
        <v>9.6783000000000001</v>
      </c>
      <c r="AT94">
        <v>10.351800000000001</v>
      </c>
      <c r="AU94">
        <v>10.969200000000001</v>
      </c>
      <c r="AV94">
        <v>11.512499999999999</v>
      </c>
      <c r="AW94">
        <v>11.8027</v>
      </c>
      <c r="AX94">
        <v>12.1137</v>
      </c>
    </row>
    <row r="95" spans="1:50" x14ac:dyDescent="0.25">
      <c r="A95" s="3">
        <v>45092.708333333336</v>
      </c>
      <c r="B95">
        <v>7.5</v>
      </c>
      <c r="C95">
        <v>8</v>
      </c>
      <c r="D95">
        <v>8</v>
      </c>
      <c r="E95">
        <v>8.25</v>
      </c>
      <c r="F95">
        <v>8.25</v>
      </c>
      <c r="G95">
        <v>8.5</v>
      </c>
      <c r="H95">
        <v>8.5</v>
      </c>
      <c r="I95">
        <v>8.75</v>
      </c>
      <c r="J95">
        <v>8.75</v>
      </c>
      <c r="K95">
        <v>9</v>
      </c>
      <c r="L95">
        <v>8.4826000000000015</v>
      </c>
      <c r="M95">
        <v>9.1215000000000011</v>
      </c>
      <c r="N95">
        <v>9.4313000000000002</v>
      </c>
      <c r="O95">
        <v>9.5608000000000004</v>
      </c>
      <c r="P95">
        <v>9.6635999999999989</v>
      </c>
      <c r="Q95">
        <v>9.7499000000000002</v>
      </c>
      <c r="R95">
        <v>9.8450999999999986</v>
      </c>
      <c r="S95">
        <v>9.9855</v>
      </c>
      <c r="T95">
        <v>10.145199999999999</v>
      </c>
      <c r="U95">
        <v>10.326599999999999</v>
      </c>
      <c r="V95">
        <v>7.5</v>
      </c>
      <c r="W95">
        <v>7.5</v>
      </c>
      <c r="X95">
        <v>7.5000999999999998</v>
      </c>
      <c r="Y95">
        <v>7.6884999999999994</v>
      </c>
      <c r="Z95">
        <v>7.7979000000000003</v>
      </c>
      <c r="AA95">
        <v>8.0439000000000007</v>
      </c>
      <c r="AB95">
        <v>8.2553999999999998</v>
      </c>
      <c r="AC95">
        <v>8.4826000000000015</v>
      </c>
      <c r="AD95">
        <v>9.1215000000000011</v>
      </c>
      <c r="AE95">
        <v>9.4313000000000002</v>
      </c>
      <c r="AF95">
        <v>9.5608000000000004</v>
      </c>
      <c r="AG95">
        <v>9.6635999999999989</v>
      </c>
      <c r="AH95">
        <v>9.7499000000000002</v>
      </c>
      <c r="AI95">
        <v>9.8450999999999986</v>
      </c>
      <c r="AJ95">
        <v>9.9855</v>
      </c>
      <c r="AK95">
        <v>10.145199999999999</v>
      </c>
      <c r="AL95">
        <v>10.326599999999999</v>
      </c>
      <c r="AM95">
        <v>7.3958000000000004</v>
      </c>
      <c r="AN95">
        <v>7.5385999999999997</v>
      </c>
      <c r="AO95">
        <v>7.6825999999999999</v>
      </c>
      <c r="AP95">
        <v>7.8231000000000002</v>
      </c>
      <c r="AQ95">
        <v>8.3398000000000003</v>
      </c>
      <c r="AR95">
        <v>8.8007000000000009</v>
      </c>
      <c r="AS95">
        <v>9.6783000000000001</v>
      </c>
      <c r="AT95">
        <v>10.351800000000001</v>
      </c>
      <c r="AU95">
        <v>10.969200000000001</v>
      </c>
      <c r="AV95">
        <v>11.512499999999999</v>
      </c>
      <c r="AW95">
        <v>11.8027</v>
      </c>
      <c r="AX95">
        <v>12.1137</v>
      </c>
    </row>
    <row r="96" spans="1:50" x14ac:dyDescent="0.25">
      <c r="A96" s="3">
        <v>45092.666666666664</v>
      </c>
      <c r="B96">
        <v>7.5</v>
      </c>
      <c r="C96">
        <v>8</v>
      </c>
      <c r="D96">
        <v>8</v>
      </c>
      <c r="E96">
        <v>8.25</v>
      </c>
      <c r="F96">
        <v>8.25</v>
      </c>
      <c r="G96">
        <v>8.5</v>
      </c>
      <c r="H96">
        <v>8.5</v>
      </c>
      <c r="I96">
        <v>8.75</v>
      </c>
      <c r="J96">
        <v>8.75</v>
      </c>
      <c r="K96">
        <v>9</v>
      </c>
      <c r="L96">
        <v>8.4826000000000015</v>
      </c>
      <c r="M96">
        <v>9.1074000000000002</v>
      </c>
      <c r="N96">
        <v>9.4341000000000008</v>
      </c>
      <c r="O96">
        <v>9.5488</v>
      </c>
      <c r="P96">
        <v>9.6321000000000012</v>
      </c>
      <c r="Q96">
        <v>9.7121999999999993</v>
      </c>
      <c r="R96">
        <v>9.8199000000000005</v>
      </c>
      <c r="S96">
        <v>9.9803999999999995</v>
      </c>
      <c r="T96">
        <v>10.157299999999999</v>
      </c>
      <c r="U96">
        <v>10.350000000000001</v>
      </c>
      <c r="V96">
        <v>7.5</v>
      </c>
      <c r="W96">
        <v>7.5</v>
      </c>
      <c r="X96">
        <v>7.5000999999999998</v>
      </c>
      <c r="Y96">
        <v>7.6884999999999994</v>
      </c>
      <c r="Z96">
        <v>7.7979000000000003</v>
      </c>
      <c r="AA96">
        <v>8.0439000000000007</v>
      </c>
      <c r="AB96">
        <v>8.2553999999999998</v>
      </c>
      <c r="AC96">
        <v>8.4826000000000015</v>
      </c>
      <c r="AD96">
        <v>9.1074000000000002</v>
      </c>
      <c r="AE96">
        <v>9.4341000000000008</v>
      </c>
      <c r="AF96">
        <v>9.5488</v>
      </c>
      <c r="AG96">
        <v>9.6321000000000012</v>
      </c>
      <c r="AH96">
        <v>9.7121999999999993</v>
      </c>
      <c r="AI96">
        <v>9.8199000000000005</v>
      </c>
      <c r="AJ96">
        <v>9.9803999999999995</v>
      </c>
      <c r="AK96">
        <v>10.157299999999999</v>
      </c>
      <c r="AL96">
        <v>10.350000000000001</v>
      </c>
      <c r="AM96">
        <v>7.3958000000000004</v>
      </c>
      <c r="AN96">
        <v>7.5385999999999997</v>
      </c>
      <c r="AO96">
        <v>7.6825999999999999</v>
      </c>
      <c r="AP96">
        <v>7.8231000000000002</v>
      </c>
      <c r="AQ96">
        <v>8.3398000000000003</v>
      </c>
      <c r="AR96">
        <v>8.8007000000000009</v>
      </c>
      <c r="AS96">
        <v>9.6783000000000001</v>
      </c>
      <c r="AT96">
        <v>10.351800000000001</v>
      </c>
      <c r="AU96">
        <v>10.969200000000001</v>
      </c>
      <c r="AV96">
        <v>11.512499999999999</v>
      </c>
      <c r="AW96">
        <v>11.8027</v>
      </c>
      <c r="AX96">
        <v>12.1137</v>
      </c>
    </row>
    <row r="97" spans="1:50" x14ac:dyDescent="0.25">
      <c r="A97" s="3">
        <v>45092.625</v>
      </c>
      <c r="B97">
        <v>7.5</v>
      </c>
      <c r="C97">
        <v>8</v>
      </c>
      <c r="D97">
        <v>8</v>
      </c>
      <c r="E97">
        <v>8.25</v>
      </c>
      <c r="F97">
        <v>8.25</v>
      </c>
      <c r="G97">
        <v>8.5</v>
      </c>
      <c r="H97">
        <v>8.5</v>
      </c>
      <c r="I97">
        <v>8.75</v>
      </c>
      <c r="J97">
        <v>8.75</v>
      </c>
      <c r="K97">
        <v>9</v>
      </c>
      <c r="L97">
        <v>8.4826000000000015</v>
      </c>
      <c r="M97">
        <v>9.1074000000000002</v>
      </c>
      <c r="N97">
        <v>9.4341000000000008</v>
      </c>
      <c r="O97">
        <v>9.5488</v>
      </c>
      <c r="P97">
        <v>9.6321000000000012</v>
      </c>
      <c r="Q97">
        <v>9.7121999999999993</v>
      </c>
      <c r="R97">
        <v>9.8199000000000005</v>
      </c>
      <c r="S97">
        <v>9.9803999999999995</v>
      </c>
      <c r="T97">
        <v>10.157299999999999</v>
      </c>
      <c r="U97">
        <v>10.350000000000001</v>
      </c>
      <c r="V97">
        <v>7.5</v>
      </c>
      <c r="W97">
        <v>7.5</v>
      </c>
      <c r="X97">
        <v>7.5000999999999998</v>
      </c>
      <c r="Y97">
        <v>7.6884999999999994</v>
      </c>
      <c r="Z97">
        <v>7.7979000000000003</v>
      </c>
      <c r="AA97">
        <v>8.0439000000000007</v>
      </c>
      <c r="AB97">
        <v>8.2553999999999998</v>
      </c>
      <c r="AC97">
        <v>8.4826000000000015</v>
      </c>
      <c r="AD97">
        <v>9.1074000000000002</v>
      </c>
      <c r="AE97">
        <v>9.4341000000000008</v>
      </c>
      <c r="AF97">
        <v>9.5488</v>
      </c>
      <c r="AG97">
        <v>9.6321000000000012</v>
      </c>
      <c r="AH97">
        <v>9.7121999999999993</v>
      </c>
      <c r="AI97">
        <v>9.8199000000000005</v>
      </c>
      <c r="AJ97">
        <v>9.9803999999999995</v>
      </c>
      <c r="AK97">
        <v>10.157299999999999</v>
      </c>
      <c r="AL97">
        <v>10.350000000000001</v>
      </c>
      <c r="AM97">
        <v>7.3958000000000004</v>
      </c>
      <c r="AN97">
        <v>7.5385999999999997</v>
      </c>
      <c r="AO97">
        <v>7.6825999999999999</v>
      </c>
      <c r="AP97">
        <v>7.8231000000000002</v>
      </c>
      <c r="AQ97">
        <v>8.3398000000000003</v>
      </c>
      <c r="AR97">
        <v>8.8007000000000009</v>
      </c>
      <c r="AS97">
        <v>9.6783000000000001</v>
      </c>
      <c r="AT97">
        <v>10.351800000000001</v>
      </c>
      <c r="AU97">
        <v>10.969200000000001</v>
      </c>
      <c r="AV97">
        <v>11.512499999999999</v>
      </c>
      <c r="AW97">
        <v>11.8027</v>
      </c>
      <c r="AX97">
        <v>12.1137</v>
      </c>
    </row>
    <row r="98" spans="1:50" x14ac:dyDescent="0.25">
      <c r="A98" s="3">
        <v>45092.583333333336</v>
      </c>
      <c r="B98">
        <v>7.5</v>
      </c>
      <c r="C98">
        <v>8</v>
      </c>
      <c r="D98">
        <v>8</v>
      </c>
      <c r="E98">
        <v>8.25</v>
      </c>
      <c r="F98">
        <v>8.25</v>
      </c>
      <c r="G98">
        <v>8.5</v>
      </c>
      <c r="H98">
        <v>8.5</v>
      </c>
      <c r="I98">
        <v>8.75</v>
      </c>
      <c r="J98">
        <v>8.75</v>
      </c>
      <c r="K98">
        <v>9</v>
      </c>
      <c r="L98">
        <v>8.4826000000000015</v>
      </c>
      <c r="M98">
        <v>9.1074000000000002</v>
      </c>
      <c r="N98">
        <v>9.4341000000000008</v>
      </c>
      <c r="O98">
        <v>9.5488</v>
      </c>
      <c r="P98">
        <v>9.6321000000000012</v>
      </c>
      <c r="Q98">
        <v>9.7121999999999993</v>
      </c>
      <c r="R98">
        <v>9.8199000000000005</v>
      </c>
      <c r="S98">
        <v>9.9803999999999995</v>
      </c>
      <c r="T98">
        <v>10.157299999999999</v>
      </c>
      <c r="U98">
        <v>10.350000000000001</v>
      </c>
      <c r="V98">
        <v>7.5</v>
      </c>
      <c r="W98">
        <v>7.5</v>
      </c>
      <c r="X98">
        <v>7.5000999999999998</v>
      </c>
      <c r="Y98">
        <v>7.6884999999999994</v>
      </c>
      <c r="Z98">
        <v>7.7979000000000003</v>
      </c>
      <c r="AA98">
        <v>8.0439000000000007</v>
      </c>
      <c r="AB98">
        <v>8.2553999999999998</v>
      </c>
      <c r="AC98">
        <v>8.4826000000000015</v>
      </c>
      <c r="AD98">
        <v>9.1074000000000002</v>
      </c>
      <c r="AE98">
        <v>9.4341000000000008</v>
      </c>
      <c r="AF98">
        <v>9.5488</v>
      </c>
      <c r="AG98">
        <v>9.6321000000000012</v>
      </c>
      <c r="AH98">
        <v>9.7121999999999993</v>
      </c>
      <c r="AI98">
        <v>9.8199000000000005</v>
      </c>
      <c r="AJ98">
        <v>9.9803999999999995</v>
      </c>
      <c r="AK98">
        <v>10.157299999999999</v>
      </c>
      <c r="AL98">
        <v>10.350000000000001</v>
      </c>
      <c r="AM98">
        <v>7.3958000000000004</v>
      </c>
      <c r="AN98">
        <v>7.5385999999999997</v>
      </c>
      <c r="AO98">
        <v>7.6825999999999999</v>
      </c>
      <c r="AP98">
        <v>7.8231000000000002</v>
      </c>
      <c r="AQ98">
        <v>8.3398000000000003</v>
      </c>
      <c r="AR98">
        <v>8.8007000000000009</v>
      </c>
      <c r="AS98">
        <v>9.6783000000000001</v>
      </c>
      <c r="AT98">
        <v>10.351800000000001</v>
      </c>
      <c r="AU98">
        <v>10.969200000000001</v>
      </c>
      <c r="AV98">
        <v>11.512499999999999</v>
      </c>
      <c r="AW98">
        <v>11.8027</v>
      </c>
      <c r="AX98">
        <v>12.1137</v>
      </c>
    </row>
    <row r="99" spans="1:50" x14ac:dyDescent="0.25">
      <c r="A99" s="3">
        <v>45092.541666666664</v>
      </c>
      <c r="B99">
        <v>7.5</v>
      </c>
      <c r="C99">
        <v>8</v>
      </c>
      <c r="D99">
        <v>8</v>
      </c>
      <c r="E99">
        <v>8.25</v>
      </c>
      <c r="F99">
        <v>8.25</v>
      </c>
      <c r="G99">
        <v>8.5</v>
      </c>
      <c r="H99">
        <v>8.5</v>
      </c>
      <c r="I99">
        <v>8.75</v>
      </c>
      <c r="J99">
        <v>8.75</v>
      </c>
      <c r="K99">
        <v>9</v>
      </c>
      <c r="L99">
        <v>8.4826000000000015</v>
      </c>
      <c r="M99">
        <v>9.0980999999999987</v>
      </c>
      <c r="N99">
        <v>9.4062000000000001</v>
      </c>
      <c r="O99">
        <v>9.5265999999999984</v>
      </c>
      <c r="P99">
        <v>9.6005000000000003</v>
      </c>
      <c r="Q99">
        <v>9.6867000000000001</v>
      </c>
      <c r="R99">
        <v>9.8184000000000005</v>
      </c>
      <c r="S99">
        <v>9.9783000000000008</v>
      </c>
      <c r="T99">
        <v>10.160499999999999</v>
      </c>
      <c r="U99">
        <v>10.346599999999999</v>
      </c>
      <c r="V99">
        <v>7.5</v>
      </c>
      <c r="W99">
        <v>7.5</v>
      </c>
      <c r="X99">
        <v>7.5000999999999998</v>
      </c>
      <c r="Y99">
        <v>7.6884999999999994</v>
      </c>
      <c r="Z99">
        <v>7.7979000000000003</v>
      </c>
      <c r="AA99">
        <v>8.0439000000000007</v>
      </c>
      <c r="AB99">
        <v>8.2553999999999998</v>
      </c>
      <c r="AC99">
        <v>8.4826000000000015</v>
      </c>
      <c r="AD99">
        <v>9.0980999999999987</v>
      </c>
      <c r="AE99">
        <v>9.4062000000000001</v>
      </c>
      <c r="AF99">
        <v>9.5265999999999984</v>
      </c>
      <c r="AG99">
        <v>9.6005000000000003</v>
      </c>
      <c r="AH99">
        <v>9.6867000000000001</v>
      </c>
      <c r="AI99">
        <v>9.8184000000000005</v>
      </c>
      <c r="AJ99">
        <v>9.9783000000000008</v>
      </c>
      <c r="AK99">
        <v>10.160499999999999</v>
      </c>
      <c r="AL99">
        <v>10.346599999999999</v>
      </c>
      <c r="AM99">
        <v>7.4401000000000002</v>
      </c>
      <c r="AN99">
        <v>7.5891000000000002</v>
      </c>
      <c r="AO99">
        <v>7.7389000000000001</v>
      </c>
      <c r="AP99">
        <v>7.8811</v>
      </c>
      <c r="AQ99">
        <v>8.3861000000000008</v>
      </c>
      <c r="AR99">
        <v>8.8277999999999999</v>
      </c>
      <c r="AS99">
        <v>9.6768999999999998</v>
      </c>
      <c r="AT99">
        <v>10.340400000000001</v>
      </c>
      <c r="AU99">
        <v>10.963200000000001</v>
      </c>
      <c r="AV99">
        <v>11.5114</v>
      </c>
      <c r="AW99">
        <v>11.7997</v>
      </c>
      <c r="AX99">
        <v>12.1022</v>
      </c>
    </row>
    <row r="100" spans="1:50" x14ac:dyDescent="0.25">
      <c r="A100" s="3">
        <v>45092.5</v>
      </c>
      <c r="B100">
        <v>7.5</v>
      </c>
      <c r="C100">
        <v>8</v>
      </c>
      <c r="D100">
        <v>8</v>
      </c>
      <c r="E100">
        <v>8.25</v>
      </c>
      <c r="F100">
        <v>8.25</v>
      </c>
      <c r="G100">
        <v>8.5</v>
      </c>
      <c r="H100">
        <v>8.5</v>
      </c>
      <c r="I100">
        <v>8.75</v>
      </c>
      <c r="J100">
        <v>8.75</v>
      </c>
      <c r="K100">
        <v>9</v>
      </c>
      <c r="L100">
        <v>8.4826000000000015</v>
      </c>
      <c r="M100">
        <v>9.0980999999999987</v>
      </c>
      <c r="N100">
        <v>9.4062000000000001</v>
      </c>
      <c r="O100">
        <v>9.5265999999999984</v>
      </c>
      <c r="P100">
        <v>9.6005000000000003</v>
      </c>
      <c r="Q100">
        <v>9.6867000000000001</v>
      </c>
      <c r="R100">
        <v>9.8184000000000005</v>
      </c>
      <c r="S100">
        <v>9.9783000000000008</v>
      </c>
      <c r="T100">
        <v>10.160499999999999</v>
      </c>
      <c r="U100">
        <v>10.346599999999999</v>
      </c>
      <c r="V100">
        <v>7.5</v>
      </c>
      <c r="W100">
        <v>7.5</v>
      </c>
      <c r="X100">
        <v>7.5000999999999998</v>
      </c>
      <c r="Y100">
        <v>7.6884999999999994</v>
      </c>
      <c r="Z100">
        <v>7.7979000000000003</v>
      </c>
      <c r="AA100">
        <v>8.0439000000000007</v>
      </c>
      <c r="AB100">
        <v>8.2553999999999998</v>
      </c>
      <c r="AC100">
        <v>8.4826000000000015</v>
      </c>
      <c r="AD100">
        <v>9.0980999999999987</v>
      </c>
      <c r="AE100">
        <v>9.4062000000000001</v>
      </c>
      <c r="AF100">
        <v>9.5265999999999984</v>
      </c>
      <c r="AG100">
        <v>9.6005000000000003</v>
      </c>
      <c r="AH100">
        <v>9.6867000000000001</v>
      </c>
      <c r="AI100">
        <v>9.8184000000000005</v>
      </c>
      <c r="AJ100">
        <v>9.9783000000000008</v>
      </c>
      <c r="AK100">
        <v>10.160499999999999</v>
      </c>
      <c r="AL100">
        <v>10.346599999999999</v>
      </c>
      <c r="AM100">
        <v>7.4401000000000002</v>
      </c>
      <c r="AN100">
        <v>7.5891000000000002</v>
      </c>
      <c r="AO100">
        <v>7.7389000000000001</v>
      </c>
      <c r="AP100">
        <v>7.8811</v>
      </c>
      <c r="AQ100">
        <v>8.3861000000000008</v>
      </c>
      <c r="AR100">
        <v>8.8277999999999999</v>
      </c>
      <c r="AS100">
        <v>9.6768999999999998</v>
      </c>
      <c r="AT100">
        <v>10.340400000000001</v>
      </c>
      <c r="AU100">
        <v>10.963200000000001</v>
      </c>
      <c r="AV100">
        <v>11.5114</v>
      </c>
      <c r="AW100">
        <v>11.7997</v>
      </c>
      <c r="AX100">
        <v>12.1022</v>
      </c>
    </row>
    <row r="101" spans="1:50" x14ac:dyDescent="0.25">
      <c r="A101" s="3">
        <v>45092.458333333336</v>
      </c>
      <c r="B101">
        <v>7.5</v>
      </c>
      <c r="C101">
        <v>8</v>
      </c>
      <c r="D101">
        <v>8</v>
      </c>
      <c r="E101">
        <v>8.25</v>
      </c>
      <c r="F101">
        <v>8.25</v>
      </c>
      <c r="G101">
        <v>8.5</v>
      </c>
      <c r="H101">
        <v>8.5</v>
      </c>
      <c r="I101">
        <v>8.75</v>
      </c>
      <c r="J101">
        <v>8.75</v>
      </c>
      <c r="K101">
        <v>9</v>
      </c>
      <c r="L101">
        <v>8.4826000000000015</v>
      </c>
      <c r="M101">
        <v>9.0980999999999987</v>
      </c>
      <c r="N101">
        <v>9.4062000000000001</v>
      </c>
      <c r="O101">
        <v>9.5265999999999984</v>
      </c>
      <c r="P101">
        <v>9.6005000000000003</v>
      </c>
      <c r="Q101">
        <v>9.6867000000000001</v>
      </c>
      <c r="R101">
        <v>9.8184000000000005</v>
      </c>
      <c r="S101">
        <v>9.9783000000000008</v>
      </c>
      <c r="T101">
        <v>10.160499999999999</v>
      </c>
      <c r="U101">
        <v>10.346599999999999</v>
      </c>
      <c r="V101">
        <v>7.5</v>
      </c>
      <c r="W101">
        <v>7.5</v>
      </c>
      <c r="X101">
        <v>7.5000999999999998</v>
      </c>
      <c r="Y101">
        <v>7.6884999999999994</v>
      </c>
      <c r="Z101">
        <v>7.7979000000000003</v>
      </c>
      <c r="AA101">
        <v>8.0439000000000007</v>
      </c>
      <c r="AB101">
        <v>8.2553999999999998</v>
      </c>
      <c r="AC101">
        <v>8.4826000000000015</v>
      </c>
      <c r="AD101">
        <v>9.0980999999999987</v>
      </c>
      <c r="AE101">
        <v>9.4062000000000001</v>
      </c>
      <c r="AF101">
        <v>9.5265999999999984</v>
      </c>
      <c r="AG101">
        <v>9.6005000000000003</v>
      </c>
      <c r="AH101">
        <v>9.6867000000000001</v>
      </c>
      <c r="AI101">
        <v>9.8184000000000005</v>
      </c>
      <c r="AJ101">
        <v>9.9783000000000008</v>
      </c>
      <c r="AK101">
        <v>10.160499999999999</v>
      </c>
      <c r="AL101">
        <v>10.346599999999999</v>
      </c>
      <c r="AM101">
        <v>7.5056000000000003</v>
      </c>
      <c r="AN101">
        <v>7.6379000000000001</v>
      </c>
      <c r="AO101">
        <v>7.7742000000000004</v>
      </c>
      <c r="AP101">
        <v>7.9077999999999999</v>
      </c>
      <c r="AQ101">
        <v>8.3972999999999995</v>
      </c>
      <c r="AR101">
        <v>8.8276000000000003</v>
      </c>
      <c r="AS101">
        <v>9.6704000000000008</v>
      </c>
      <c r="AT101">
        <v>10.340400000000001</v>
      </c>
      <c r="AU101">
        <v>10.972</v>
      </c>
      <c r="AV101">
        <v>11.500999999999999</v>
      </c>
      <c r="AW101">
        <v>11.776300000000001</v>
      </c>
      <c r="AX101">
        <v>12.084899999999999</v>
      </c>
    </row>
    <row r="102" spans="1:50" x14ac:dyDescent="0.25">
      <c r="A102" s="3">
        <v>45092.416666666664</v>
      </c>
      <c r="B102">
        <v>7.5</v>
      </c>
      <c r="C102">
        <v>8</v>
      </c>
      <c r="D102">
        <v>8</v>
      </c>
      <c r="E102">
        <v>8.25</v>
      </c>
      <c r="F102">
        <v>8.25</v>
      </c>
      <c r="G102">
        <v>8.5</v>
      </c>
      <c r="H102">
        <v>8.5</v>
      </c>
      <c r="I102">
        <v>8.75</v>
      </c>
      <c r="J102">
        <v>8.75</v>
      </c>
      <c r="K102">
        <v>9</v>
      </c>
      <c r="L102">
        <v>8.4811000000000014</v>
      </c>
      <c r="M102">
        <v>9.0950999999999986</v>
      </c>
      <c r="N102">
        <v>9.407</v>
      </c>
      <c r="O102">
        <v>9.5348000000000006</v>
      </c>
      <c r="P102">
        <v>9.6106000000000016</v>
      </c>
      <c r="Q102">
        <v>9.694700000000001</v>
      </c>
      <c r="R102">
        <v>9.8389999999999986</v>
      </c>
      <c r="S102">
        <v>10.024999999999999</v>
      </c>
      <c r="T102">
        <v>10.226900000000001</v>
      </c>
      <c r="U102">
        <v>10.424299999999999</v>
      </c>
      <c r="V102">
        <v>7.5</v>
      </c>
      <c r="W102">
        <v>7.5</v>
      </c>
      <c r="X102">
        <v>7.5000999999999998</v>
      </c>
      <c r="Y102">
        <v>7.6802999999999999</v>
      </c>
      <c r="Z102">
        <v>7.7880000000000003</v>
      </c>
      <c r="AA102">
        <v>8.0355999999999987</v>
      </c>
      <c r="AB102">
        <v>8.2472999999999992</v>
      </c>
      <c r="AC102">
        <v>8.4811000000000014</v>
      </c>
      <c r="AD102">
        <v>9.0950999999999986</v>
      </c>
      <c r="AE102">
        <v>9.407</v>
      </c>
      <c r="AF102">
        <v>9.5348000000000006</v>
      </c>
      <c r="AG102">
        <v>9.6106000000000016</v>
      </c>
      <c r="AH102">
        <v>9.694700000000001</v>
      </c>
      <c r="AI102">
        <v>9.8389999999999986</v>
      </c>
      <c r="AJ102">
        <v>10.024999999999999</v>
      </c>
      <c r="AK102">
        <v>10.226900000000001</v>
      </c>
      <c r="AL102">
        <v>10.424299999999999</v>
      </c>
      <c r="AM102">
        <v>7.5056000000000003</v>
      </c>
      <c r="AN102">
        <v>7.6379000000000001</v>
      </c>
      <c r="AO102">
        <v>7.7742000000000004</v>
      </c>
      <c r="AP102">
        <v>7.9077999999999999</v>
      </c>
      <c r="AQ102">
        <v>8.3972999999999995</v>
      </c>
      <c r="AR102">
        <v>8.8276000000000003</v>
      </c>
      <c r="AS102">
        <v>9.6704000000000008</v>
      </c>
      <c r="AT102">
        <v>10.340400000000001</v>
      </c>
      <c r="AU102">
        <v>10.972</v>
      </c>
      <c r="AV102">
        <v>11.500999999999999</v>
      </c>
      <c r="AW102">
        <v>11.776300000000001</v>
      </c>
      <c r="AX102">
        <v>12.084899999999999</v>
      </c>
    </row>
    <row r="103" spans="1:50" x14ac:dyDescent="0.25">
      <c r="A103" s="3">
        <v>45092.375</v>
      </c>
      <c r="B103">
        <v>7.5</v>
      </c>
      <c r="C103">
        <v>8</v>
      </c>
      <c r="D103">
        <v>8</v>
      </c>
      <c r="E103">
        <v>8.25</v>
      </c>
      <c r="F103">
        <v>8.25</v>
      </c>
      <c r="G103">
        <v>8.5</v>
      </c>
      <c r="H103">
        <v>8.5</v>
      </c>
      <c r="I103">
        <v>8.75</v>
      </c>
      <c r="J103">
        <v>8.75</v>
      </c>
      <c r="K103">
        <v>9</v>
      </c>
      <c r="L103">
        <v>8.4811000000000014</v>
      </c>
      <c r="M103">
        <v>9.0950999999999986</v>
      </c>
      <c r="N103">
        <v>9.407</v>
      </c>
      <c r="O103">
        <v>9.5348000000000006</v>
      </c>
      <c r="P103">
        <v>9.6106000000000016</v>
      </c>
      <c r="Q103">
        <v>9.694700000000001</v>
      </c>
      <c r="R103">
        <v>9.8389999999999986</v>
      </c>
      <c r="S103">
        <v>10.024999999999999</v>
      </c>
      <c r="T103">
        <v>10.226900000000001</v>
      </c>
      <c r="U103">
        <v>10.424299999999999</v>
      </c>
      <c r="V103">
        <v>7.5</v>
      </c>
      <c r="W103">
        <v>7.5</v>
      </c>
      <c r="X103">
        <v>7.5000999999999998</v>
      </c>
      <c r="Y103">
        <v>7.6802999999999999</v>
      </c>
      <c r="Z103">
        <v>7.7880000000000003</v>
      </c>
      <c r="AA103">
        <v>8.0355999999999987</v>
      </c>
      <c r="AB103">
        <v>8.2472999999999992</v>
      </c>
      <c r="AC103">
        <v>8.4811000000000014</v>
      </c>
      <c r="AD103">
        <v>9.0950999999999986</v>
      </c>
      <c r="AE103">
        <v>9.407</v>
      </c>
      <c r="AF103">
        <v>9.5348000000000006</v>
      </c>
      <c r="AG103">
        <v>9.6106000000000016</v>
      </c>
      <c r="AH103">
        <v>9.694700000000001</v>
      </c>
      <c r="AI103">
        <v>9.8389999999999986</v>
      </c>
      <c r="AJ103">
        <v>10.024999999999999</v>
      </c>
      <c r="AK103">
        <v>10.226900000000001</v>
      </c>
      <c r="AL103">
        <v>10.424299999999999</v>
      </c>
      <c r="AM103">
        <v>7.5056000000000003</v>
      </c>
      <c r="AN103">
        <v>7.6379000000000001</v>
      </c>
      <c r="AO103">
        <v>7.7742000000000004</v>
      </c>
      <c r="AP103">
        <v>7.9077999999999999</v>
      </c>
      <c r="AQ103">
        <v>8.3972999999999995</v>
      </c>
      <c r="AR103">
        <v>8.8276000000000003</v>
      </c>
      <c r="AS103">
        <v>9.6704000000000008</v>
      </c>
      <c r="AT103">
        <v>10.340400000000001</v>
      </c>
      <c r="AU103">
        <v>10.972</v>
      </c>
      <c r="AV103">
        <v>11.500999999999999</v>
      </c>
      <c r="AW103">
        <v>11.776300000000001</v>
      </c>
      <c r="AX103">
        <v>12.084899999999999</v>
      </c>
    </row>
    <row r="104" spans="1:50" x14ac:dyDescent="0.25">
      <c r="A104" s="3">
        <v>45091.791666666664</v>
      </c>
      <c r="B104">
        <v>7.5</v>
      </c>
      <c r="C104">
        <v>8</v>
      </c>
      <c r="D104">
        <v>8</v>
      </c>
      <c r="E104">
        <v>8.25</v>
      </c>
      <c r="F104">
        <v>8.25</v>
      </c>
      <c r="G104">
        <v>8.5</v>
      </c>
      <c r="H104">
        <v>8.5</v>
      </c>
      <c r="I104">
        <v>8.75</v>
      </c>
      <c r="J104">
        <v>8.75</v>
      </c>
      <c r="K104">
        <v>9</v>
      </c>
      <c r="L104">
        <v>8.4811000000000014</v>
      </c>
      <c r="M104">
        <v>9.0950999999999986</v>
      </c>
      <c r="N104">
        <v>9.407</v>
      </c>
      <c r="O104">
        <v>9.5348000000000006</v>
      </c>
      <c r="P104">
        <v>9.6106000000000016</v>
      </c>
      <c r="Q104">
        <v>9.694700000000001</v>
      </c>
      <c r="R104">
        <v>9.8389999999999986</v>
      </c>
      <c r="S104">
        <v>10.024999999999999</v>
      </c>
      <c r="T104">
        <v>10.226900000000001</v>
      </c>
      <c r="U104">
        <v>10.424299999999999</v>
      </c>
      <c r="V104">
        <v>7.5</v>
      </c>
      <c r="W104">
        <v>7.5</v>
      </c>
      <c r="X104">
        <v>7.5000999999999998</v>
      </c>
      <c r="Y104">
        <v>7.6802999999999999</v>
      </c>
      <c r="Z104">
        <v>7.7880000000000003</v>
      </c>
      <c r="AA104">
        <v>8.0355999999999987</v>
      </c>
      <c r="AB104">
        <v>8.2472999999999992</v>
      </c>
      <c r="AC104">
        <v>8.4811000000000014</v>
      </c>
      <c r="AD104">
        <v>9.0950999999999986</v>
      </c>
      <c r="AE104">
        <v>9.407</v>
      </c>
      <c r="AF104">
        <v>9.5348000000000006</v>
      </c>
      <c r="AG104">
        <v>9.6106000000000016</v>
      </c>
      <c r="AH104">
        <v>9.694700000000001</v>
      </c>
      <c r="AI104">
        <v>9.8389999999999986</v>
      </c>
      <c r="AJ104">
        <v>10.024999999999999</v>
      </c>
      <c r="AK104">
        <v>10.226900000000001</v>
      </c>
      <c r="AL104">
        <v>10.424299999999999</v>
      </c>
      <c r="AM104">
        <v>7.5056000000000003</v>
      </c>
      <c r="AN104">
        <v>7.6379000000000001</v>
      </c>
      <c r="AO104">
        <v>7.7742000000000004</v>
      </c>
      <c r="AP104">
        <v>7.9077999999999999</v>
      </c>
      <c r="AQ104">
        <v>8.3972999999999995</v>
      </c>
      <c r="AR104">
        <v>8.8276000000000003</v>
      </c>
      <c r="AS104">
        <v>9.6704000000000008</v>
      </c>
      <c r="AT104">
        <v>10.340400000000001</v>
      </c>
      <c r="AU104">
        <v>10.972</v>
      </c>
      <c r="AV104">
        <v>11.500999999999999</v>
      </c>
      <c r="AW104">
        <v>11.776300000000001</v>
      </c>
      <c r="AX104">
        <v>12.084899999999999</v>
      </c>
    </row>
    <row r="105" spans="1:50" x14ac:dyDescent="0.25">
      <c r="A105" s="3">
        <v>45091.75</v>
      </c>
      <c r="B105">
        <v>7.5</v>
      </c>
      <c r="C105">
        <v>8</v>
      </c>
      <c r="D105">
        <v>8</v>
      </c>
      <c r="E105">
        <v>8.25</v>
      </c>
      <c r="F105">
        <v>8.25</v>
      </c>
      <c r="G105">
        <v>8.5</v>
      </c>
      <c r="H105">
        <v>8.5</v>
      </c>
      <c r="I105">
        <v>8.75</v>
      </c>
      <c r="J105">
        <v>8.75</v>
      </c>
      <c r="K105">
        <v>9</v>
      </c>
      <c r="L105">
        <v>8.4811000000000014</v>
      </c>
      <c r="M105">
        <v>9.0950999999999986</v>
      </c>
      <c r="N105">
        <v>9.407</v>
      </c>
      <c r="O105">
        <v>9.5348000000000006</v>
      </c>
      <c r="P105">
        <v>9.6106000000000016</v>
      </c>
      <c r="Q105">
        <v>9.694700000000001</v>
      </c>
      <c r="R105">
        <v>9.8389999999999986</v>
      </c>
      <c r="S105">
        <v>10.024999999999999</v>
      </c>
      <c r="T105">
        <v>10.226900000000001</v>
      </c>
      <c r="U105">
        <v>10.424299999999999</v>
      </c>
      <c r="V105">
        <v>7.5</v>
      </c>
      <c r="W105">
        <v>7.5</v>
      </c>
      <c r="X105">
        <v>7.5000999999999998</v>
      </c>
      <c r="Y105">
        <v>7.6802999999999999</v>
      </c>
      <c r="Z105">
        <v>7.7880000000000003</v>
      </c>
      <c r="AA105">
        <v>8.0355999999999987</v>
      </c>
      <c r="AB105">
        <v>8.2472999999999992</v>
      </c>
      <c r="AC105">
        <v>8.4811000000000014</v>
      </c>
      <c r="AD105">
        <v>9.0950999999999986</v>
      </c>
      <c r="AE105">
        <v>9.407</v>
      </c>
      <c r="AF105">
        <v>9.5348000000000006</v>
      </c>
      <c r="AG105">
        <v>9.6106000000000016</v>
      </c>
      <c r="AH105">
        <v>9.694700000000001</v>
      </c>
      <c r="AI105">
        <v>9.8389999999999986</v>
      </c>
      <c r="AJ105">
        <v>10.024999999999999</v>
      </c>
      <c r="AK105">
        <v>10.226900000000001</v>
      </c>
      <c r="AL105">
        <v>10.424299999999999</v>
      </c>
      <c r="AM105">
        <v>7.5056000000000003</v>
      </c>
      <c r="AN105">
        <v>7.6379000000000001</v>
      </c>
      <c r="AO105">
        <v>7.7742000000000004</v>
      </c>
      <c r="AP105">
        <v>7.9077999999999999</v>
      </c>
      <c r="AQ105">
        <v>8.3972999999999995</v>
      </c>
      <c r="AR105">
        <v>8.8276000000000003</v>
      </c>
      <c r="AS105">
        <v>9.6704000000000008</v>
      </c>
      <c r="AT105">
        <v>10.340400000000001</v>
      </c>
      <c r="AU105">
        <v>10.972</v>
      </c>
      <c r="AV105">
        <v>11.500999999999999</v>
      </c>
      <c r="AW105">
        <v>11.776300000000001</v>
      </c>
      <c r="AX105">
        <v>12.084899999999999</v>
      </c>
    </row>
    <row r="106" spans="1:50" x14ac:dyDescent="0.25">
      <c r="A106" s="3">
        <v>45091.708333333336</v>
      </c>
      <c r="B106">
        <v>7.5</v>
      </c>
      <c r="C106">
        <v>8</v>
      </c>
      <c r="D106">
        <v>8</v>
      </c>
      <c r="E106">
        <v>8.25</v>
      </c>
      <c r="F106">
        <v>8.25</v>
      </c>
      <c r="G106">
        <v>8.5</v>
      </c>
      <c r="H106">
        <v>8.5</v>
      </c>
      <c r="I106">
        <v>8.75</v>
      </c>
      <c r="J106">
        <v>8.75</v>
      </c>
      <c r="K106">
        <v>9</v>
      </c>
      <c r="L106">
        <v>8.4810999999999996</v>
      </c>
      <c r="M106">
        <v>9.0463000000000005</v>
      </c>
      <c r="N106">
        <v>9.3618000000000006</v>
      </c>
      <c r="O106">
        <v>9.5121000000000002</v>
      </c>
      <c r="P106">
        <v>9.6224000000000007</v>
      </c>
      <c r="Q106">
        <v>9.7254000000000005</v>
      </c>
      <c r="R106">
        <v>9.8775999999999993</v>
      </c>
      <c r="S106">
        <v>10.065</v>
      </c>
      <c r="T106">
        <v>10.2662</v>
      </c>
      <c r="U106">
        <v>10.4618</v>
      </c>
      <c r="V106">
        <v>7.5</v>
      </c>
      <c r="W106">
        <v>7.5</v>
      </c>
      <c r="X106">
        <v>7.5000999999999998</v>
      </c>
      <c r="Y106">
        <v>7.6802999999999999</v>
      </c>
      <c r="Z106">
        <v>7.7880000000000003</v>
      </c>
      <c r="AA106">
        <v>8.0356000000000005</v>
      </c>
      <c r="AB106">
        <v>8.2472999999999992</v>
      </c>
      <c r="AC106">
        <v>8.4810999999999996</v>
      </c>
      <c r="AD106">
        <v>9.0463000000000005</v>
      </c>
      <c r="AE106">
        <v>9.3618000000000006</v>
      </c>
      <c r="AF106">
        <v>9.5121000000000002</v>
      </c>
      <c r="AG106">
        <v>9.6224000000000007</v>
      </c>
      <c r="AH106">
        <v>9.7254000000000005</v>
      </c>
      <c r="AI106">
        <v>9.8775999999999993</v>
      </c>
      <c r="AJ106">
        <v>10.065</v>
      </c>
      <c r="AK106">
        <v>10.2662</v>
      </c>
      <c r="AL106">
        <v>10.4618</v>
      </c>
      <c r="AM106">
        <v>7.3832000000000004</v>
      </c>
      <c r="AN106">
        <v>7.4954999999999998</v>
      </c>
      <c r="AO106">
        <v>7.6181000000000001</v>
      </c>
      <c r="AP106">
        <v>7.7446999999999999</v>
      </c>
      <c r="AQ106">
        <v>8.2531999999999996</v>
      </c>
      <c r="AR106">
        <v>8.7368000000000006</v>
      </c>
      <c r="AS106">
        <v>9.6423000000000005</v>
      </c>
      <c r="AT106">
        <v>10.3222</v>
      </c>
      <c r="AU106">
        <v>10.936299999999999</v>
      </c>
      <c r="AV106">
        <v>11.4346</v>
      </c>
      <c r="AW106">
        <v>11.6881</v>
      </c>
      <c r="AX106">
        <v>11.9666</v>
      </c>
    </row>
    <row r="107" spans="1:50" x14ac:dyDescent="0.25">
      <c r="A107" s="3">
        <v>45091.666666666664</v>
      </c>
      <c r="B107">
        <v>7.5</v>
      </c>
      <c r="C107">
        <v>8</v>
      </c>
      <c r="D107">
        <v>8</v>
      </c>
      <c r="E107">
        <v>8.25</v>
      </c>
      <c r="F107">
        <v>8.25</v>
      </c>
      <c r="G107">
        <v>8.5</v>
      </c>
      <c r="H107">
        <v>8.5</v>
      </c>
      <c r="I107">
        <v>8.75</v>
      </c>
      <c r="J107">
        <v>8.75</v>
      </c>
      <c r="K107">
        <v>9</v>
      </c>
      <c r="L107">
        <v>8.4810999999999996</v>
      </c>
      <c r="M107">
        <v>9.0463000000000005</v>
      </c>
      <c r="N107">
        <v>9.3618000000000006</v>
      </c>
      <c r="O107">
        <v>9.5121000000000002</v>
      </c>
      <c r="P107">
        <v>9.6224000000000007</v>
      </c>
      <c r="Q107">
        <v>9.7254000000000005</v>
      </c>
      <c r="R107">
        <v>9.8775999999999993</v>
      </c>
      <c r="S107">
        <v>10.065</v>
      </c>
      <c r="T107">
        <v>10.2662</v>
      </c>
      <c r="U107">
        <v>10.4618</v>
      </c>
      <c r="V107">
        <v>7.5</v>
      </c>
      <c r="W107">
        <v>7.5</v>
      </c>
      <c r="X107">
        <v>7.5000999999999998</v>
      </c>
      <c r="Y107">
        <v>7.6802999999999999</v>
      </c>
      <c r="Z107">
        <v>7.7880000000000003</v>
      </c>
      <c r="AA107">
        <v>8.0356000000000005</v>
      </c>
      <c r="AB107">
        <v>8.2472999999999992</v>
      </c>
      <c r="AC107">
        <v>8.4810999999999996</v>
      </c>
      <c r="AD107">
        <v>9.0463000000000005</v>
      </c>
      <c r="AE107">
        <v>9.3618000000000006</v>
      </c>
      <c r="AF107">
        <v>9.5121000000000002</v>
      </c>
      <c r="AG107">
        <v>9.6224000000000007</v>
      </c>
      <c r="AH107">
        <v>9.7254000000000005</v>
      </c>
      <c r="AI107">
        <v>9.8775999999999993</v>
      </c>
      <c r="AJ107">
        <v>10.065</v>
      </c>
      <c r="AK107">
        <v>10.2662</v>
      </c>
      <c r="AL107">
        <v>10.4618</v>
      </c>
      <c r="AM107">
        <v>7.3832000000000004</v>
      </c>
      <c r="AN107">
        <v>7.4954999999999998</v>
      </c>
      <c r="AO107">
        <v>7.6181000000000001</v>
      </c>
      <c r="AP107">
        <v>7.7446999999999999</v>
      </c>
      <c r="AQ107">
        <v>8.2531999999999996</v>
      </c>
      <c r="AR107">
        <v>8.7368000000000006</v>
      </c>
      <c r="AS107">
        <v>9.6423000000000005</v>
      </c>
      <c r="AT107">
        <v>10.3222</v>
      </c>
      <c r="AU107">
        <v>10.936299999999999</v>
      </c>
      <c r="AV107">
        <v>11.4346</v>
      </c>
      <c r="AW107">
        <v>11.6881</v>
      </c>
      <c r="AX107">
        <v>11.9666</v>
      </c>
    </row>
    <row r="108" spans="1:50" x14ac:dyDescent="0.25">
      <c r="A108" s="3">
        <v>45091.625</v>
      </c>
      <c r="B108">
        <v>7.5</v>
      </c>
      <c r="C108">
        <v>8</v>
      </c>
      <c r="D108">
        <v>8</v>
      </c>
      <c r="E108">
        <v>8.25</v>
      </c>
      <c r="F108">
        <v>8.25</v>
      </c>
      <c r="G108">
        <v>8.5</v>
      </c>
      <c r="H108">
        <v>8.5</v>
      </c>
      <c r="I108">
        <v>8.75</v>
      </c>
      <c r="J108">
        <v>8.75</v>
      </c>
      <c r="K108">
        <v>8.9</v>
      </c>
      <c r="L108">
        <v>8.4811000000000014</v>
      </c>
      <c r="M108">
        <v>9.0462999999999987</v>
      </c>
      <c r="N108">
        <v>9.3617999999999988</v>
      </c>
      <c r="O108">
        <v>9.5121000000000002</v>
      </c>
      <c r="P108">
        <v>9.622399999999999</v>
      </c>
      <c r="Q108">
        <v>9.7254000000000005</v>
      </c>
      <c r="R108">
        <v>9.877600000000001</v>
      </c>
      <c r="S108">
        <v>10.065000000000001</v>
      </c>
      <c r="T108">
        <v>10.266200000000001</v>
      </c>
      <c r="U108">
        <v>10.4618</v>
      </c>
      <c r="V108">
        <v>7.5</v>
      </c>
      <c r="W108">
        <v>7.5</v>
      </c>
      <c r="X108">
        <v>7.5000999999999998</v>
      </c>
      <c r="Y108">
        <v>7.6802999999999999</v>
      </c>
      <c r="Z108">
        <v>7.7880000000000003</v>
      </c>
      <c r="AA108">
        <v>8.0355999999999987</v>
      </c>
      <c r="AB108">
        <v>8.2472999999999992</v>
      </c>
      <c r="AC108">
        <v>8.4811000000000014</v>
      </c>
      <c r="AD108">
        <v>9.0462999999999987</v>
      </c>
      <c r="AE108">
        <v>9.3617999999999988</v>
      </c>
      <c r="AF108">
        <v>9.5121000000000002</v>
      </c>
      <c r="AG108">
        <v>9.622399999999999</v>
      </c>
      <c r="AH108">
        <v>9.7254000000000005</v>
      </c>
      <c r="AI108">
        <v>9.877600000000001</v>
      </c>
      <c r="AJ108">
        <v>10.065000000000001</v>
      </c>
      <c r="AK108">
        <v>10.266200000000001</v>
      </c>
      <c r="AL108">
        <v>10.4618</v>
      </c>
      <c r="AM108">
        <v>7.3832000000000004</v>
      </c>
      <c r="AN108">
        <v>7.4954999999999998</v>
      </c>
      <c r="AO108">
        <v>7.6181000000000001</v>
      </c>
      <c r="AP108">
        <v>7.7446999999999999</v>
      </c>
      <c r="AQ108">
        <v>8.2531999999999996</v>
      </c>
      <c r="AR108">
        <v>8.7368000000000006</v>
      </c>
      <c r="AS108">
        <v>9.6423000000000005</v>
      </c>
      <c r="AT108">
        <v>10.3222</v>
      </c>
      <c r="AU108">
        <v>10.936299999999999</v>
      </c>
      <c r="AV108">
        <v>11.4346</v>
      </c>
      <c r="AW108">
        <v>11.6881</v>
      </c>
      <c r="AX108">
        <v>11.9666</v>
      </c>
    </row>
    <row r="109" spans="1:50" x14ac:dyDescent="0.25">
      <c r="A109" s="3">
        <v>45091.583333333336</v>
      </c>
      <c r="B109">
        <v>7.5</v>
      </c>
      <c r="C109">
        <v>8</v>
      </c>
      <c r="D109">
        <v>8</v>
      </c>
      <c r="E109">
        <v>8.25</v>
      </c>
      <c r="F109">
        <v>8.25</v>
      </c>
      <c r="G109">
        <v>8.5</v>
      </c>
      <c r="H109">
        <v>8.5</v>
      </c>
      <c r="I109">
        <v>8.75</v>
      </c>
      <c r="J109">
        <v>8.75</v>
      </c>
      <c r="K109">
        <v>9</v>
      </c>
      <c r="L109">
        <v>8.4811000000000014</v>
      </c>
      <c r="M109">
        <v>9.0505999999999993</v>
      </c>
      <c r="N109">
        <v>9.3523999999999994</v>
      </c>
      <c r="O109">
        <v>9.5076999999999998</v>
      </c>
      <c r="P109">
        <v>9.6315999999999988</v>
      </c>
      <c r="Q109">
        <v>9.7513000000000005</v>
      </c>
      <c r="R109">
        <v>9.9106999999999985</v>
      </c>
      <c r="S109">
        <v>10.0825</v>
      </c>
      <c r="T109">
        <v>10.2835</v>
      </c>
      <c r="U109">
        <v>10.492100000000001</v>
      </c>
      <c r="V109">
        <v>7.5</v>
      </c>
      <c r="W109">
        <v>7.5</v>
      </c>
      <c r="X109">
        <v>7.5000999999999998</v>
      </c>
      <c r="Y109">
        <v>7.6802999999999999</v>
      </c>
      <c r="Z109">
        <v>7.7880000000000003</v>
      </c>
      <c r="AA109">
        <v>8.0355999999999987</v>
      </c>
      <c r="AB109">
        <v>8.2472999999999992</v>
      </c>
      <c r="AC109">
        <v>8.4811000000000014</v>
      </c>
      <c r="AD109">
        <v>9.0505999999999993</v>
      </c>
      <c r="AE109">
        <v>9.3523999999999994</v>
      </c>
      <c r="AF109">
        <v>9.5076999999999998</v>
      </c>
      <c r="AG109">
        <v>9.6315999999999988</v>
      </c>
      <c r="AH109">
        <v>9.7513000000000005</v>
      </c>
      <c r="AI109">
        <v>9.9106999999999985</v>
      </c>
      <c r="AJ109">
        <v>10.0825</v>
      </c>
      <c r="AK109">
        <v>10.2835</v>
      </c>
      <c r="AL109">
        <v>10.492100000000001</v>
      </c>
      <c r="AM109">
        <v>7.3832000000000004</v>
      </c>
      <c r="AN109">
        <v>7.4954999999999998</v>
      </c>
      <c r="AO109">
        <v>7.6181000000000001</v>
      </c>
      <c r="AP109">
        <v>7.7446999999999999</v>
      </c>
      <c r="AQ109">
        <v>8.2531999999999996</v>
      </c>
      <c r="AR109">
        <v>8.7368000000000006</v>
      </c>
      <c r="AS109">
        <v>9.6423000000000005</v>
      </c>
      <c r="AT109">
        <v>10.3222</v>
      </c>
      <c r="AU109">
        <v>10.936299999999999</v>
      </c>
      <c r="AV109">
        <v>11.4346</v>
      </c>
      <c r="AW109">
        <v>11.6881</v>
      </c>
      <c r="AX109">
        <v>11.9666</v>
      </c>
    </row>
    <row r="110" spans="1:50" x14ac:dyDescent="0.25">
      <c r="A110" s="3">
        <v>45091.541666666664</v>
      </c>
      <c r="B110">
        <v>7.5</v>
      </c>
      <c r="C110">
        <v>8</v>
      </c>
      <c r="D110">
        <v>8</v>
      </c>
      <c r="E110">
        <v>8.25</v>
      </c>
      <c r="F110">
        <v>8.25</v>
      </c>
      <c r="G110">
        <v>8.5</v>
      </c>
      <c r="H110">
        <v>8.5</v>
      </c>
      <c r="I110">
        <v>8.75</v>
      </c>
      <c r="J110">
        <v>8.75</v>
      </c>
      <c r="K110">
        <v>8.75</v>
      </c>
      <c r="L110">
        <v>8.4811000000000014</v>
      </c>
      <c r="M110">
        <v>9.0874999999999986</v>
      </c>
      <c r="N110">
        <v>9.3716000000000008</v>
      </c>
      <c r="O110">
        <v>9.4633000000000003</v>
      </c>
      <c r="P110">
        <v>9.5426000000000002</v>
      </c>
      <c r="Q110">
        <v>9.6475000000000009</v>
      </c>
      <c r="R110">
        <v>9.8108000000000004</v>
      </c>
      <c r="S110">
        <v>9.9952000000000005</v>
      </c>
      <c r="T110">
        <v>10.195699999999999</v>
      </c>
      <c r="U110">
        <v>10.392099999999999</v>
      </c>
      <c r="V110">
        <v>7.5</v>
      </c>
      <c r="W110">
        <v>7.5</v>
      </c>
      <c r="X110">
        <v>7.5000999999999998</v>
      </c>
      <c r="Y110">
        <v>7.6802999999999999</v>
      </c>
      <c r="Z110">
        <v>7.7880000000000003</v>
      </c>
      <c r="AA110">
        <v>8.0355999999999987</v>
      </c>
      <c r="AB110">
        <v>8.2472999999999992</v>
      </c>
      <c r="AC110">
        <v>8.4811000000000014</v>
      </c>
      <c r="AD110">
        <v>9.0874999999999986</v>
      </c>
      <c r="AE110">
        <v>9.3716000000000008</v>
      </c>
      <c r="AF110">
        <v>9.4633000000000003</v>
      </c>
      <c r="AG110">
        <v>9.5426000000000002</v>
      </c>
      <c r="AH110">
        <v>9.6475000000000009</v>
      </c>
      <c r="AI110">
        <v>9.8108000000000004</v>
      </c>
      <c r="AJ110">
        <v>9.9952000000000005</v>
      </c>
      <c r="AK110">
        <v>10.195699999999999</v>
      </c>
      <c r="AL110">
        <v>10.392099999999999</v>
      </c>
      <c r="AM110">
        <v>7.3832000000000004</v>
      </c>
      <c r="AN110">
        <v>7.4954999999999998</v>
      </c>
      <c r="AO110">
        <v>7.6181000000000001</v>
      </c>
      <c r="AP110">
        <v>7.7446999999999999</v>
      </c>
      <c r="AQ110">
        <v>8.2531999999999996</v>
      </c>
      <c r="AR110">
        <v>8.7368000000000006</v>
      </c>
      <c r="AS110">
        <v>9.6423000000000005</v>
      </c>
      <c r="AT110">
        <v>10.3222</v>
      </c>
      <c r="AU110">
        <v>10.936299999999999</v>
      </c>
      <c r="AV110">
        <v>11.4346</v>
      </c>
      <c r="AW110">
        <v>11.6881</v>
      </c>
      <c r="AX110">
        <v>11.9666</v>
      </c>
    </row>
    <row r="111" spans="1:50" x14ac:dyDescent="0.25">
      <c r="A111" s="3">
        <v>45091.5</v>
      </c>
      <c r="B111">
        <v>7.5</v>
      </c>
      <c r="C111">
        <v>8</v>
      </c>
      <c r="D111">
        <v>8</v>
      </c>
      <c r="E111">
        <v>8.25</v>
      </c>
      <c r="F111">
        <v>8.25</v>
      </c>
      <c r="G111">
        <v>8.5</v>
      </c>
      <c r="H111">
        <v>8.5</v>
      </c>
      <c r="I111">
        <v>8.75</v>
      </c>
      <c r="J111">
        <v>8.75</v>
      </c>
      <c r="K111">
        <v>8.75</v>
      </c>
      <c r="L111">
        <v>8.4811000000000014</v>
      </c>
      <c r="M111">
        <v>9.0874999999999986</v>
      </c>
      <c r="N111">
        <v>9.3716000000000008</v>
      </c>
      <c r="O111">
        <v>9.4633000000000003</v>
      </c>
      <c r="P111">
        <v>9.5426000000000002</v>
      </c>
      <c r="Q111">
        <v>9.6475000000000009</v>
      </c>
      <c r="R111">
        <v>9.8108000000000004</v>
      </c>
      <c r="S111">
        <v>9.9952000000000005</v>
      </c>
      <c r="T111">
        <v>10.195699999999999</v>
      </c>
      <c r="U111">
        <v>10.392099999999999</v>
      </c>
      <c r="V111">
        <v>7.5</v>
      </c>
      <c r="W111">
        <v>7.5</v>
      </c>
      <c r="X111">
        <v>7.5000999999999998</v>
      </c>
      <c r="Y111">
        <v>7.6802999999999999</v>
      </c>
      <c r="Z111">
        <v>7.7880000000000003</v>
      </c>
      <c r="AA111">
        <v>8.0355999999999987</v>
      </c>
      <c r="AB111">
        <v>8.2472999999999992</v>
      </c>
      <c r="AC111">
        <v>8.4811000000000014</v>
      </c>
      <c r="AD111">
        <v>9.0874999999999986</v>
      </c>
      <c r="AE111">
        <v>9.3716000000000008</v>
      </c>
      <c r="AF111">
        <v>9.4633000000000003</v>
      </c>
      <c r="AG111">
        <v>9.5426000000000002</v>
      </c>
      <c r="AH111">
        <v>9.6475000000000009</v>
      </c>
      <c r="AI111">
        <v>9.8108000000000004</v>
      </c>
      <c r="AJ111">
        <v>9.9952000000000005</v>
      </c>
      <c r="AK111">
        <v>10.195699999999999</v>
      </c>
      <c r="AL111">
        <v>10.392099999999999</v>
      </c>
      <c r="AM111">
        <v>7.3832000000000004</v>
      </c>
      <c r="AN111">
        <v>7.4954999999999998</v>
      </c>
      <c r="AO111">
        <v>7.6181000000000001</v>
      </c>
      <c r="AP111">
        <v>7.7446999999999999</v>
      </c>
      <c r="AQ111">
        <v>8.2531999999999996</v>
      </c>
      <c r="AR111">
        <v>8.7368000000000006</v>
      </c>
      <c r="AS111">
        <v>9.6423000000000005</v>
      </c>
      <c r="AT111">
        <v>10.3222</v>
      </c>
      <c r="AU111">
        <v>10.936299999999999</v>
      </c>
      <c r="AV111">
        <v>11.4346</v>
      </c>
      <c r="AW111">
        <v>11.6881</v>
      </c>
      <c r="AX111">
        <v>11.9666</v>
      </c>
    </row>
    <row r="112" spans="1:50" x14ac:dyDescent="0.25">
      <c r="A112" s="3">
        <v>45091.458333333336</v>
      </c>
      <c r="B112">
        <v>7.5</v>
      </c>
      <c r="C112">
        <v>8</v>
      </c>
      <c r="D112">
        <v>8</v>
      </c>
      <c r="E112">
        <v>8.25</v>
      </c>
      <c r="F112">
        <v>8.25</v>
      </c>
      <c r="G112">
        <v>8.5</v>
      </c>
      <c r="H112">
        <v>8.5</v>
      </c>
      <c r="I112">
        <v>8.75</v>
      </c>
      <c r="J112">
        <v>8.75</v>
      </c>
      <c r="K112">
        <v>8.75</v>
      </c>
      <c r="L112">
        <v>8.4811000000000014</v>
      </c>
      <c r="M112">
        <v>9.0874999999999986</v>
      </c>
      <c r="N112">
        <v>9.3716000000000008</v>
      </c>
      <c r="O112">
        <v>9.4633000000000003</v>
      </c>
      <c r="P112">
        <v>9.5426000000000002</v>
      </c>
      <c r="Q112">
        <v>9.6475000000000009</v>
      </c>
      <c r="R112">
        <v>9.8108000000000004</v>
      </c>
      <c r="S112">
        <v>9.9952000000000005</v>
      </c>
      <c r="T112">
        <v>10.195699999999999</v>
      </c>
      <c r="U112">
        <v>10.392099999999999</v>
      </c>
      <c r="V112">
        <v>7.5</v>
      </c>
      <c r="W112">
        <v>7.5</v>
      </c>
      <c r="X112">
        <v>7.5000999999999998</v>
      </c>
      <c r="Y112">
        <v>7.6802999999999999</v>
      </c>
      <c r="Z112">
        <v>7.7880000000000003</v>
      </c>
      <c r="AA112">
        <v>8.0355999999999987</v>
      </c>
      <c r="AB112">
        <v>8.2472999999999992</v>
      </c>
      <c r="AC112">
        <v>8.4811000000000014</v>
      </c>
      <c r="AD112">
        <v>9.0874999999999986</v>
      </c>
      <c r="AE112">
        <v>9.3716000000000008</v>
      </c>
      <c r="AF112">
        <v>9.4633000000000003</v>
      </c>
      <c r="AG112">
        <v>9.5426000000000002</v>
      </c>
      <c r="AH112">
        <v>9.6475000000000009</v>
      </c>
      <c r="AI112">
        <v>9.8108000000000004</v>
      </c>
      <c r="AJ112">
        <v>9.9952000000000005</v>
      </c>
      <c r="AK112">
        <v>10.195699999999999</v>
      </c>
      <c r="AL112">
        <v>10.392099999999999</v>
      </c>
      <c r="AM112">
        <v>7.3832000000000004</v>
      </c>
      <c r="AN112">
        <v>7.4954999999999998</v>
      </c>
      <c r="AO112">
        <v>7.6181000000000001</v>
      </c>
      <c r="AP112">
        <v>7.7446999999999999</v>
      </c>
      <c r="AQ112">
        <v>8.2531999999999996</v>
      </c>
      <c r="AR112">
        <v>8.7368000000000006</v>
      </c>
      <c r="AS112">
        <v>9.6423000000000005</v>
      </c>
      <c r="AT112">
        <v>10.3222</v>
      </c>
      <c r="AU112">
        <v>10.936299999999999</v>
      </c>
      <c r="AV112">
        <v>11.4346</v>
      </c>
      <c r="AW112">
        <v>11.6881</v>
      </c>
      <c r="AX112">
        <v>11.9666</v>
      </c>
    </row>
    <row r="113" spans="1:50" x14ac:dyDescent="0.25">
      <c r="A113" s="3">
        <v>45091.416666666664</v>
      </c>
      <c r="B113">
        <v>7.5</v>
      </c>
      <c r="C113">
        <v>8</v>
      </c>
      <c r="D113">
        <v>8</v>
      </c>
      <c r="E113">
        <v>8.25</v>
      </c>
      <c r="F113">
        <v>8.25</v>
      </c>
      <c r="G113">
        <v>8.5</v>
      </c>
      <c r="H113">
        <v>8.5</v>
      </c>
      <c r="I113">
        <v>8.5</v>
      </c>
      <c r="J113">
        <v>8.5</v>
      </c>
      <c r="K113">
        <v>8.5</v>
      </c>
      <c r="L113">
        <v>8.4396999999999984</v>
      </c>
      <c r="M113">
        <v>9.0466000000000015</v>
      </c>
      <c r="N113">
        <v>9.3509999999999991</v>
      </c>
      <c r="O113">
        <v>9.4528999999999996</v>
      </c>
      <c r="P113">
        <v>9.5288000000000004</v>
      </c>
      <c r="Q113">
        <v>9.6233000000000004</v>
      </c>
      <c r="R113">
        <v>9.7734999999999985</v>
      </c>
      <c r="S113">
        <v>9.9456999999999987</v>
      </c>
      <c r="T113">
        <v>10.138300000000001</v>
      </c>
      <c r="U113">
        <v>10.3316</v>
      </c>
      <c r="V113">
        <v>7.5</v>
      </c>
      <c r="W113">
        <v>7.5</v>
      </c>
      <c r="X113">
        <v>7.5</v>
      </c>
      <c r="Y113">
        <v>7.6722000000000001</v>
      </c>
      <c r="Z113">
        <v>7.7826000000000004</v>
      </c>
      <c r="AA113">
        <v>8.0313999999999997</v>
      </c>
      <c r="AB113">
        <v>8.2435000000000009</v>
      </c>
      <c r="AC113">
        <v>8.4396999999999984</v>
      </c>
      <c r="AD113">
        <v>9.0466000000000015</v>
      </c>
      <c r="AE113">
        <v>9.3509999999999991</v>
      </c>
      <c r="AF113">
        <v>9.4528999999999996</v>
      </c>
      <c r="AG113">
        <v>9.5288000000000004</v>
      </c>
      <c r="AH113">
        <v>9.6233000000000004</v>
      </c>
      <c r="AI113">
        <v>9.7734999999999985</v>
      </c>
      <c r="AJ113">
        <v>9.9456999999999987</v>
      </c>
      <c r="AK113">
        <v>10.138300000000001</v>
      </c>
      <c r="AL113">
        <v>10.3316</v>
      </c>
      <c r="AM113">
        <v>7.5000999999999998</v>
      </c>
      <c r="AN113">
        <v>7.6017000000000001</v>
      </c>
      <c r="AO113">
        <v>7.7138999999999998</v>
      </c>
      <c r="AP113">
        <v>7.8307000000000002</v>
      </c>
      <c r="AQ113">
        <v>8.3091000000000008</v>
      </c>
      <c r="AR113">
        <v>8.7742000000000004</v>
      </c>
      <c r="AS113">
        <v>9.6536000000000008</v>
      </c>
      <c r="AT113">
        <v>10.3263</v>
      </c>
      <c r="AU113">
        <v>10.9518</v>
      </c>
      <c r="AV113">
        <v>11.471</v>
      </c>
      <c r="AW113">
        <v>11.738300000000001</v>
      </c>
      <c r="AX113">
        <v>12.0329</v>
      </c>
    </row>
    <row r="114" spans="1:50" x14ac:dyDescent="0.25">
      <c r="A114" s="3">
        <v>45091.375</v>
      </c>
      <c r="B114">
        <v>7.5</v>
      </c>
      <c r="C114">
        <v>8</v>
      </c>
      <c r="D114">
        <v>8</v>
      </c>
      <c r="E114">
        <v>8.25</v>
      </c>
      <c r="F114">
        <v>8.25</v>
      </c>
      <c r="G114">
        <v>8.5</v>
      </c>
      <c r="H114">
        <v>8.5</v>
      </c>
      <c r="I114">
        <v>8.5</v>
      </c>
      <c r="J114">
        <v>8.5</v>
      </c>
      <c r="K114">
        <v>8.5</v>
      </c>
      <c r="L114">
        <v>8.4396999999999984</v>
      </c>
      <c r="M114">
        <v>9.0466000000000015</v>
      </c>
      <c r="N114">
        <v>9.3509999999999991</v>
      </c>
      <c r="O114">
        <v>9.4528999999999996</v>
      </c>
      <c r="P114">
        <v>9.5288000000000004</v>
      </c>
      <c r="Q114">
        <v>9.6233000000000004</v>
      </c>
      <c r="R114">
        <v>9.7734999999999985</v>
      </c>
      <c r="S114">
        <v>9.9456999999999987</v>
      </c>
      <c r="T114">
        <v>10.138300000000001</v>
      </c>
      <c r="U114">
        <v>10.3316</v>
      </c>
      <c r="V114">
        <v>7.5</v>
      </c>
      <c r="W114">
        <v>7.5</v>
      </c>
      <c r="X114">
        <v>7.5</v>
      </c>
      <c r="Y114">
        <v>7.6722000000000001</v>
      </c>
      <c r="Z114">
        <v>7.7826000000000004</v>
      </c>
      <c r="AA114">
        <v>8.0313999999999997</v>
      </c>
      <c r="AB114">
        <v>8.2435000000000009</v>
      </c>
      <c r="AC114">
        <v>8.4396999999999984</v>
      </c>
      <c r="AD114">
        <v>9.0466000000000015</v>
      </c>
      <c r="AE114">
        <v>9.3509999999999991</v>
      </c>
      <c r="AF114">
        <v>9.4528999999999996</v>
      </c>
      <c r="AG114">
        <v>9.5288000000000004</v>
      </c>
      <c r="AH114">
        <v>9.6233000000000004</v>
      </c>
      <c r="AI114">
        <v>9.7734999999999985</v>
      </c>
      <c r="AJ114">
        <v>9.9456999999999987</v>
      </c>
      <c r="AK114">
        <v>10.138300000000001</v>
      </c>
      <c r="AL114">
        <v>10.3316</v>
      </c>
      <c r="AM114">
        <v>7.5000999999999998</v>
      </c>
      <c r="AN114">
        <v>7.6017000000000001</v>
      </c>
      <c r="AO114">
        <v>7.7138999999999998</v>
      </c>
      <c r="AP114">
        <v>7.8307000000000002</v>
      </c>
      <c r="AQ114">
        <v>8.3091000000000008</v>
      </c>
      <c r="AR114">
        <v>8.7742000000000004</v>
      </c>
      <c r="AS114">
        <v>9.6536000000000008</v>
      </c>
      <c r="AT114">
        <v>10.3263</v>
      </c>
      <c r="AU114">
        <v>10.9518</v>
      </c>
      <c r="AV114">
        <v>11.471</v>
      </c>
      <c r="AW114">
        <v>11.738300000000001</v>
      </c>
      <c r="AX114">
        <v>12.0329</v>
      </c>
    </row>
    <row r="115" spans="1:50" x14ac:dyDescent="0.25">
      <c r="A115" s="3">
        <v>45090.791666666664</v>
      </c>
      <c r="B115">
        <v>7.5</v>
      </c>
      <c r="C115">
        <v>8</v>
      </c>
      <c r="D115">
        <v>8</v>
      </c>
      <c r="E115">
        <v>8.25</v>
      </c>
      <c r="F115">
        <v>8.25</v>
      </c>
      <c r="G115">
        <v>8.5</v>
      </c>
      <c r="H115">
        <v>8.5</v>
      </c>
      <c r="I115">
        <v>8.5</v>
      </c>
      <c r="J115">
        <v>8.5</v>
      </c>
      <c r="K115">
        <v>8.5</v>
      </c>
      <c r="L115">
        <v>8.4396999999999984</v>
      </c>
      <c r="M115">
        <v>9.0466000000000015</v>
      </c>
      <c r="N115">
        <v>9.3509999999999991</v>
      </c>
      <c r="O115">
        <v>9.4528999999999996</v>
      </c>
      <c r="P115">
        <v>9.5288000000000004</v>
      </c>
      <c r="Q115">
        <v>9.6233000000000004</v>
      </c>
      <c r="R115">
        <v>9.7734999999999985</v>
      </c>
      <c r="S115">
        <v>9.9456999999999987</v>
      </c>
      <c r="T115">
        <v>10.138300000000001</v>
      </c>
      <c r="U115">
        <v>10.3316</v>
      </c>
      <c r="V115">
        <v>7.5</v>
      </c>
      <c r="W115">
        <v>7.5</v>
      </c>
      <c r="X115">
        <v>7.5</v>
      </c>
      <c r="Y115">
        <v>7.6722000000000001</v>
      </c>
      <c r="Z115">
        <v>7.7826000000000004</v>
      </c>
      <c r="AA115">
        <v>8.0313999999999997</v>
      </c>
      <c r="AB115">
        <v>8.2435000000000009</v>
      </c>
      <c r="AC115">
        <v>8.4396999999999984</v>
      </c>
      <c r="AD115">
        <v>9.0466000000000015</v>
      </c>
      <c r="AE115">
        <v>9.3509999999999991</v>
      </c>
      <c r="AF115">
        <v>9.4528999999999996</v>
      </c>
      <c r="AG115">
        <v>9.5288000000000004</v>
      </c>
      <c r="AH115">
        <v>9.6233000000000004</v>
      </c>
      <c r="AI115">
        <v>9.7734999999999985</v>
      </c>
      <c r="AJ115">
        <v>9.9456999999999987</v>
      </c>
      <c r="AK115">
        <v>10.138300000000001</v>
      </c>
      <c r="AL115">
        <v>10.3316</v>
      </c>
      <c r="AM115">
        <v>7.5000999999999998</v>
      </c>
      <c r="AN115">
        <v>7.6017000000000001</v>
      </c>
      <c r="AO115">
        <v>7.7138999999999998</v>
      </c>
      <c r="AP115">
        <v>7.8307000000000002</v>
      </c>
      <c r="AQ115">
        <v>8.3091000000000008</v>
      </c>
      <c r="AR115">
        <v>8.7742000000000004</v>
      </c>
      <c r="AS115">
        <v>9.6536000000000008</v>
      </c>
      <c r="AT115">
        <v>10.3263</v>
      </c>
      <c r="AU115">
        <v>10.9518</v>
      </c>
      <c r="AV115">
        <v>11.471</v>
      </c>
      <c r="AW115">
        <v>11.738300000000001</v>
      </c>
      <c r="AX115">
        <v>12.0329</v>
      </c>
    </row>
    <row r="116" spans="1:50" x14ac:dyDescent="0.25">
      <c r="A116" s="3">
        <v>45090.75</v>
      </c>
      <c r="B116">
        <v>7.5</v>
      </c>
      <c r="C116">
        <v>8</v>
      </c>
      <c r="D116">
        <v>8</v>
      </c>
      <c r="E116">
        <v>8.25</v>
      </c>
      <c r="F116">
        <v>8.25</v>
      </c>
      <c r="G116">
        <v>8.5</v>
      </c>
      <c r="H116">
        <v>8.5</v>
      </c>
      <c r="I116">
        <v>8.5</v>
      </c>
      <c r="J116">
        <v>8.5</v>
      </c>
      <c r="K116">
        <v>8.5</v>
      </c>
      <c r="L116">
        <v>8.4396999999999984</v>
      </c>
      <c r="M116">
        <v>9.0466000000000015</v>
      </c>
      <c r="N116">
        <v>9.3509999999999991</v>
      </c>
      <c r="O116">
        <v>9.4528999999999996</v>
      </c>
      <c r="P116">
        <v>9.5288000000000004</v>
      </c>
      <c r="Q116">
        <v>9.6233000000000004</v>
      </c>
      <c r="R116">
        <v>9.7734999999999985</v>
      </c>
      <c r="S116">
        <v>9.9456999999999987</v>
      </c>
      <c r="T116">
        <v>10.138300000000001</v>
      </c>
      <c r="U116">
        <v>10.3316</v>
      </c>
      <c r="V116">
        <v>7.5</v>
      </c>
      <c r="W116">
        <v>7.5</v>
      </c>
      <c r="X116">
        <v>7.5</v>
      </c>
      <c r="Y116">
        <v>7.6722000000000001</v>
      </c>
      <c r="Z116">
        <v>7.7826000000000004</v>
      </c>
      <c r="AA116">
        <v>8.0313999999999997</v>
      </c>
      <c r="AB116">
        <v>8.2435000000000009</v>
      </c>
      <c r="AC116">
        <v>8.4396999999999984</v>
      </c>
      <c r="AD116">
        <v>9.0466000000000015</v>
      </c>
      <c r="AE116">
        <v>9.3509999999999991</v>
      </c>
      <c r="AF116">
        <v>9.4528999999999996</v>
      </c>
      <c r="AG116">
        <v>9.5288000000000004</v>
      </c>
      <c r="AH116">
        <v>9.6233000000000004</v>
      </c>
      <c r="AI116">
        <v>9.7734999999999985</v>
      </c>
      <c r="AJ116">
        <v>9.9456999999999987</v>
      </c>
      <c r="AK116">
        <v>10.138300000000001</v>
      </c>
      <c r="AL116">
        <v>10.3316</v>
      </c>
      <c r="AM116">
        <v>7.4663000000000004</v>
      </c>
      <c r="AN116">
        <v>7.5774999999999997</v>
      </c>
      <c r="AO116">
        <v>7.7030000000000003</v>
      </c>
      <c r="AP116">
        <v>7.8327</v>
      </c>
      <c r="AQ116">
        <v>8.3361000000000001</v>
      </c>
      <c r="AR116">
        <v>8.7812999999999999</v>
      </c>
      <c r="AS116">
        <v>9.66</v>
      </c>
      <c r="AT116">
        <v>10.345599999999999</v>
      </c>
      <c r="AU116">
        <v>10.9679</v>
      </c>
      <c r="AV116">
        <v>11.4727</v>
      </c>
      <c r="AW116">
        <v>11.7296</v>
      </c>
      <c r="AX116">
        <v>12.014200000000001</v>
      </c>
    </row>
    <row r="117" spans="1:50" x14ac:dyDescent="0.25">
      <c r="A117" s="3">
        <v>45090.708333333336</v>
      </c>
      <c r="B117">
        <v>7.5</v>
      </c>
      <c r="C117">
        <v>8</v>
      </c>
      <c r="D117">
        <v>8</v>
      </c>
      <c r="E117">
        <v>8.25</v>
      </c>
      <c r="F117">
        <v>8.25</v>
      </c>
      <c r="G117">
        <v>8.5</v>
      </c>
      <c r="H117">
        <v>8.5</v>
      </c>
      <c r="I117">
        <v>8.5</v>
      </c>
      <c r="J117">
        <v>8.5</v>
      </c>
      <c r="K117">
        <v>8.5</v>
      </c>
      <c r="L117">
        <v>8.4396999999999984</v>
      </c>
      <c r="M117">
        <v>9.0466000000000015</v>
      </c>
      <c r="N117">
        <v>9.3509999999999991</v>
      </c>
      <c r="O117">
        <v>9.4528999999999996</v>
      </c>
      <c r="P117">
        <v>9.5288000000000004</v>
      </c>
      <c r="Q117">
        <v>9.6233000000000004</v>
      </c>
      <c r="R117">
        <v>9.7734999999999985</v>
      </c>
      <c r="S117">
        <v>9.9456999999999987</v>
      </c>
      <c r="T117">
        <v>10.138300000000001</v>
      </c>
      <c r="U117">
        <v>10.3316</v>
      </c>
      <c r="V117">
        <v>7.5</v>
      </c>
      <c r="W117">
        <v>7.5</v>
      </c>
      <c r="X117">
        <v>7.5</v>
      </c>
      <c r="Y117">
        <v>7.6722000000000001</v>
      </c>
      <c r="Z117">
        <v>7.7826000000000004</v>
      </c>
      <c r="AA117">
        <v>8.0313999999999997</v>
      </c>
      <c r="AB117">
        <v>8.2435000000000009</v>
      </c>
      <c r="AC117">
        <v>8.4396999999999984</v>
      </c>
      <c r="AD117">
        <v>9.0466000000000015</v>
      </c>
      <c r="AE117">
        <v>9.3509999999999991</v>
      </c>
      <c r="AF117">
        <v>9.4528999999999996</v>
      </c>
      <c r="AG117">
        <v>9.5288000000000004</v>
      </c>
      <c r="AH117">
        <v>9.6233000000000004</v>
      </c>
      <c r="AI117">
        <v>9.7734999999999985</v>
      </c>
      <c r="AJ117">
        <v>9.9456999999999987</v>
      </c>
      <c r="AK117">
        <v>10.138300000000001</v>
      </c>
      <c r="AL117">
        <v>10.3316</v>
      </c>
      <c r="AM117">
        <v>7.4663000000000004</v>
      </c>
      <c r="AN117">
        <v>7.5774999999999997</v>
      </c>
      <c r="AO117">
        <v>7.7030000000000003</v>
      </c>
      <c r="AP117">
        <v>7.8327</v>
      </c>
      <c r="AQ117">
        <v>8.3361000000000001</v>
      </c>
      <c r="AR117">
        <v>8.7812999999999999</v>
      </c>
      <c r="AS117">
        <v>9.66</v>
      </c>
      <c r="AT117">
        <v>10.345599999999999</v>
      </c>
      <c r="AU117">
        <v>10.9679</v>
      </c>
      <c r="AV117">
        <v>11.4727</v>
      </c>
      <c r="AW117">
        <v>11.7296</v>
      </c>
      <c r="AX117">
        <v>12.014200000000001</v>
      </c>
    </row>
    <row r="118" spans="1:50" x14ac:dyDescent="0.25">
      <c r="A118" s="3">
        <v>45090.666666666664</v>
      </c>
      <c r="B118">
        <v>7.5</v>
      </c>
      <c r="C118">
        <v>8</v>
      </c>
      <c r="D118">
        <v>8</v>
      </c>
      <c r="E118">
        <v>8.25</v>
      </c>
      <c r="F118">
        <v>8.25</v>
      </c>
      <c r="G118">
        <v>8.5</v>
      </c>
      <c r="H118">
        <v>8.5</v>
      </c>
      <c r="I118">
        <v>8.5</v>
      </c>
      <c r="J118">
        <v>8.5</v>
      </c>
      <c r="K118">
        <v>8.5</v>
      </c>
      <c r="L118">
        <v>8.4396999999999984</v>
      </c>
      <c r="M118">
        <v>9.0466000000000015</v>
      </c>
      <c r="N118">
        <v>9.3509999999999991</v>
      </c>
      <c r="O118">
        <v>9.4528999999999996</v>
      </c>
      <c r="P118">
        <v>9.5288000000000004</v>
      </c>
      <c r="Q118">
        <v>9.6233000000000004</v>
      </c>
      <c r="R118">
        <v>9.7734999999999985</v>
      </c>
      <c r="S118">
        <v>9.9456999999999987</v>
      </c>
      <c r="T118">
        <v>10.138300000000001</v>
      </c>
      <c r="U118">
        <v>10.3316</v>
      </c>
      <c r="V118">
        <v>7.5</v>
      </c>
      <c r="W118">
        <v>7.5</v>
      </c>
      <c r="X118">
        <v>7.5</v>
      </c>
      <c r="Y118">
        <v>7.6722000000000001</v>
      </c>
      <c r="Z118">
        <v>7.7826000000000004</v>
      </c>
      <c r="AA118">
        <v>8.0313999999999997</v>
      </c>
      <c r="AB118">
        <v>8.2435000000000009</v>
      </c>
      <c r="AC118">
        <v>8.4396999999999984</v>
      </c>
      <c r="AD118">
        <v>9.0466000000000015</v>
      </c>
      <c r="AE118">
        <v>9.3509999999999991</v>
      </c>
      <c r="AF118">
        <v>9.4528999999999996</v>
      </c>
      <c r="AG118">
        <v>9.5288000000000004</v>
      </c>
      <c r="AH118">
        <v>9.6233000000000004</v>
      </c>
      <c r="AI118">
        <v>9.7734999999999985</v>
      </c>
      <c r="AJ118">
        <v>9.9456999999999987</v>
      </c>
      <c r="AK118">
        <v>10.138300000000001</v>
      </c>
      <c r="AL118">
        <v>10.3316</v>
      </c>
      <c r="AM118">
        <v>7.5476000000000001</v>
      </c>
      <c r="AN118">
        <v>7.6108000000000002</v>
      </c>
      <c r="AO118">
        <v>7.694</v>
      </c>
      <c r="AP118">
        <v>7.7912999999999997</v>
      </c>
      <c r="AQ118">
        <v>8.2447999999999997</v>
      </c>
      <c r="AR118">
        <v>8.7181999999999995</v>
      </c>
      <c r="AS118">
        <v>9.6376000000000008</v>
      </c>
      <c r="AT118">
        <v>10.323499999999999</v>
      </c>
      <c r="AU118">
        <v>10.9255</v>
      </c>
      <c r="AV118">
        <v>11.4284</v>
      </c>
      <c r="AW118">
        <v>11.6913</v>
      </c>
      <c r="AX118">
        <v>11.9762</v>
      </c>
    </row>
    <row r="119" spans="1:50" x14ac:dyDescent="0.25">
      <c r="A119" s="3">
        <v>45090.625</v>
      </c>
      <c r="B119">
        <v>7.5</v>
      </c>
      <c r="C119">
        <v>8</v>
      </c>
      <c r="D119">
        <v>8</v>
      </c>
      <c r="E119">
        <v>8.25</v>
      </c>
      <c r="F119">
        <v>8.25</v>
      </c>
      <c r="G119">
        <v>8.5</v>
      </c>
      <c r="H119">
        <v>8.5</v>
      </c>
      <c r="I119">
        <v>8.5</v>
      </c>
      <c r="J119">
        <v>8.5</v>
      </c>
      <c r="K119">
        <v>8.5</v>
      </c>
      <c r="L119">
        <v>8.4396999999999984</v>
      </c>
      <c r="M119">
        <v>9.0466000000000015</v>
      </c>
      <c r="N119">
        <v>9.3509999999999991</v>
      </c>
      <c r="O119">
        <v>9.4528999999999996</v>
      </c>
      <c r="P119">
        <v>9.5288000000000004</v>
      </c>
      <c r="Q119">
        <v>9.6233000000000004</v>
      </c>
      <c r="R119">
        <v>9.7734999999999985</v>
      </c>
      <c r="S119">
        <v>9.9456999999999987</v>
      </c>
      <c r="T119">
        <v>10.138300000000001</v>
      </c>
      <c r="U119">
        <v>10.3316</v>
      </c>
      <c r="V119">
        <v>7.5</v>
      </c>
      <c r="W119">
        <v>7.5</v>
      </c>
      <c r="X119">
        <v>7.5</v>
      </c>
      <c r="Y119">
        <v>7.6722000000000001</v>
      </c>
      <c r="Z119">
        <v>7.7826000000000004</v>
      </c>
      <c r="AA119">
        <v>8.0313999999999997</v>
      </c>
      <c r="AB119">
        <v>8.2435000000000009</v>
      </c>
      <c r="AC119">
        <v>8.4396999999999984</v>
      </c>
      <c r="AD119">
        <v>9.0466000000000015</v>
      </c>
      <c r="AE119">
        <v>9.3509999999999991</v>
      </c>
      <c r="AF119">
        <v>9.4528999999999996</v>
      </c>
      <c r="AG119">
        <v>9.5288000000000004</v>
      </c>
      <c r="AH119">
        <v>9.6233000000000004</v>
      </c>
      <c r="AI119">
        <v>9.7734999999999985</v>
      </c>
      <c r="AJ119">
        <v>9.9456999999999987</v>
      </c>
      <c r="AK119">
        <v>10.138300000000001</v>
      </c>
      <c r="AL119">
        <v>10.3316</v>
      </c>
      <c r="AM119">
        <v>7.5476000000000001</v>
      </c>
      <c r="AN119">
        <v>7.6108000000000002</v>
      </c>
      <c r="AO119">
        <v>7.694</v>
      </c>
      <c r="AP119">
        <v>7.7912999999999997</v>
      </c>
      <c r="AQ119">
        <v>8.2447999999999997</v>
      </c>
      <c r="AR119">
        <v>8.7181999999999995</v>
      </c>
      <c r="AS119">
        <v>9.6376000000000008</v>
      </c>
      <c r="AT119">
        <v>10.323499999999999</v>
      </c>
      <c r="AU119">
        <v>10.9255</v>
      </c>
      <c r="AV119">
        <v>11.4284</v>
      </c>
      <c r="AW119">
        <v>11.6913</v>
      </c>
      <c r="AX119">
        <v>11.9762</v>
      </c>
    </row>
    <row r="120" spans="1:50" x14ac:dyDescent="0.25">
      <c r="A120" s="3">
        <v>45090.583333333336</v>
      </c>
      <c r="B120">
        <v>7.5</v>
      </c>
      <c r="C120">
        <v>8</v>
      </c>
      <c r="D120">
        <v>8</v>
      </c>
      <c r="E120">
        <v>8.25</v>
      </c>
      <c r="F120">
        <v>8.25</v>
      </c>
      <c r="G120">
        <v>8.5</v>
      </c>
      <c r="H120">
        <v>8.5</v>
      </c>
      <c r="I120">
        <v>8.5</v>
      </c>
      <c r="J120">
        <v>8.5</v>
      </c>
      <c r="K120">
        <v>8.5</v>
      </c>
      <c r="L120">
        <v>8.4396999999999984</v>
      </c>
      <c r="M120">
        <v>9.0466000000000015</v>
      </c>
      <c r="N120">
        <v>9.3509999999999991</v>
      </c>
      <c r="O120">
        <v>9.4528999999999996</v>
      </c>
      <c r="P120">
        <v>9.5288000000000004</v>
      </c>
      <c r="Q120">
        <v>9.6233000000000004</v>
      </c>
      <c r="R120">
        <v>9.7734999999999985</v>
      </c>
      <c r="S120">
        <v>9.9456999999999987</v>
      </c>
      <c r="T120">
        <v>10.138300000000001</v>
      </c>
      <c r="U120">
        <v>10.3316</v>
      </c>
      <c r="V120">
        <v>7.5</v>
      </c>
      <c r="W120">
        <v>7.5</v>
      </c>
      <c r="X120">
        <v>7.5</v>
      </c>
      <c r="Y120">
        <v>7.6722000000000001</v>
      </c>
      <c r="Z120">
        <v>7.7826000000000004</v>
      </c>
      <c r="AA120">
        <v>8.0313999999999997</v>
      </c>
      <c r="AB120">
        <v>8.2435000000000009</v>
      </c>
      <c r="AC120">
        <v>8.4396999999999984</v>
      </c>
      <c r="AD120">
        <v>9.0466000000000015</v>
      </c>
      <c r="AE120">
        <v>9.3509999999999991</v>
      </c>
      <c r="AF120">
        <v>9.4528999999999996</v>
      </c>
      <c r="AG120">
        <v>9.5288000000000004</v>
      </c>
      <c r="AH120">
        <v>9.6233000000000004</v>
      </c>
      <c r="AI120">
        <v>9.7734999999999985</v>
      </c>
      <c r="AJ120">
        <v>9.9456999999999987</v>
      </c>
      <c r="AK120">
        <v>10.138300000000001</v>
      </c>
      <c r="AL120">
        <v>10.3316</v>
      </c>
      <c r="AM120">
        <v>7.5476000000000001</v>
      </c>
      <c r="AN120">
        <v>7.6108000000000002</v>
      </c>
      <c r="AO120">
        <v>7.694</v>
      </c>
      <c r="AP120">
        <v>7.7912999999999997</v>
      </c>
      <c r="AQ120">
        <v>8.2447999999999997</v>
      </c>
      <c r="AR120">
        <v>8.7181999999999995</v>
      </c>
      <c r="AS120">
        <v>9.6376000000000008</v>
      </c>
      <c r="AT120">
        <v>10.323499999999999</v>
      </c>
      <c r="AU120">
        <v>10.9255</v>
      </c>
      <c r="AV120">
        <v>11.4284</v>
      </c>
      <c r="AW120">
        <v>11.6913</v>
      </c>
      <c r="AX120">
        <v>11.9762</v>
      </c>
    </row>
    <row r="121" spans="1:50" x14ac:dyDescent="0.25">
      <c r="A121" s="3">
        <v>45090.541666666664</v>
      </c>
      <c r="B121">
        <v>7.5</v>
      </c>
      <c r="C121">
        <v>8</v>
      </c>
      <c r="D121">
        <v>8</v>
      </c>
      <c r="E121">
        <v>8.25</v>
      </c>
      <c r="F121">
        <v>8.25</v>
      </c>
      <c r="G121">
        <v>8.5</v>
      </c>
      <c r="H121">
        <v>8.5</v>
      </c>
      <c r="I121">
        <v>8.5</v>
      </c>
      <c r="J121">
        <v>8.5</v>
      </c>
      <c r="K121">
        <v>8.5</v>
      </c>
      <c r="L121">
        <v>8.4396999999999984</v>
      </c>
      <c r="M121">
        <v>9.0466000000000015</v>
      </c>
      <c r="N121">
        <v>9.3509999999999991</v>
      </c>
      <c r="O121">
        <v>9.4528999999999996</v>
      </c>
      <c r="P121">
        <v>9.5288000000000004</v>
      </c>
      <c r="Q121">
        <v>9.6233000000000004</v>
      </c>
      <c r="R121">
        <v>9.7734999999999985</v>
      </c>
      <c r="S121">
        <v>9.9456999999999987</v>
      </c>
      <c r="T121">
        <v>10.138300000000001</v>
      </c>
      <c r="U121">
        <v>10.3316</v>
      </c>
      <c r="V121">
        <v>7.5</v>
      </c>
      <c r="W121">
        <v>7.5</v>
      </c>
      <c r="X121">
        <v>7.5</v>
      </c>
      <c r="Y121">
        <v>7.6722000000000001</v>
      </c>
      <c r="Z121">
        <v>7.7826000000000004</v>
      </c>
      <c r="AA121">
        <v>8.0313999999999997</v>
      </c>
      <c r="AB121">
        <v>8.2435000000000009</v>
      </c>
      <c r="AC121">
        <v>8.4396999999999984</v>
      </c>
      <c r="AD121">
        <v>9.0466000000000015</v>
      </c>
      <c r="AE121">
        <v>9.3509999999999991</v>
      </c>
      <c r="AF121">
        <v>9.4528999999999996</v>
      </c>
      <c r="AG121">
        <v>9.5288000000000004</v>
      </c>
      <c r="AH121">
        <v>9.6233000000000004</v>
      </c>
      <c r="AI121">
        <v>9.7734999999999985</v>
      </c>
      <c r="AJ121">
        <v>9.9456999999999987</v>
      </c>
      <c r="AK121">
        <v>10.138300000000001</v>
      </c>
      <c r="AL121">
        <v>10.3316</v>
      </c>
      <c r="AM121">
        <v>7.5476000000000001</v>
      </c>
      <c r="AN121">
        <v>7.6108000000000002</v>
      </c>
      <c r="AO121">
        <v>7.694</v>
      </c>
      <c r="AP121">
        <v>7.7912999999999997</v>
      </c>
      <c r="AQ121">
        <v>8.2447999999999997</v>
      </c>
      <c r="AR121">
        <v>8.7181999999999995</v>
      </c>
      <c r="AS121">
        <v>9.6376000000000008</v>
      </c>
      <c r="AT121">
        <v>10.323499999999999</v>
      </c>
      <c r="AU121">
        <v>10.9255</v>
      </c>
      <c r="AV121">
        <v>11.4284</v>
      </c>
      <c r="AW121">
        <v>11.6913</v>
      </c>
      <c r="AX121">
        <v>11.9762</v>
      </c>
    </row>
    <row r="122" spans="1:50" x14ac:dyDescent="0.25">
      <c r="A122" s="3">
        <v>45090.5</v>
      </c>
      <c r="B122">
        <v>7.5</v>
      </c>
      <c r="C122">
        <v>8</v>
      </c>
      <c r="D122">
        <v>8</v>
      </c>
      <c r="E122">
        <v>8.25</v>
      </c>
      <c r="F122">
        <v>8.25</v>
      </c>
      <c r="G122">
        <v>8.5</v>
      </c>
      <c r="H122">
        <v>8.5</v>
      </c>
      <c r="I122">
        <v>8.5</v>
      </c>
      <c r="J122">
        <v>8.5</v>
      </c>
      <c r="K122">
        <v>8.5</v>
      </c>
      <c r="L122">
        <v>8.4396999999999984</v>
      </c>
      <c r="M122">
        <v>9.0466000000000015</v>
      </c>
      <c r="N122">
        <v>9.3509999999999991</v>
      </c>
      <c r="O122">
        <v>9.4528999999999996</v>
      </c>
      <c r="P122">
        <v>9.5288000000000004</v>
      </c>
      <c r="Q122">
        <v>9.6233000000000004</v>
      </c>
      <c r="R122">
        <v>9.7734999999999985</v>
      </c>
      <c r="S122">
        <v>9.9456999999999987</v>
      </c>
      <c r="T122">
        <v>10.138300000000001</v>
      </c>
      <c r="U122">
        <v>10.3316</v>
      </c>
      <c r="V122">
        <v>7.5</v>
      </c>
      <c r="W122">
        <v>7.5</v>
      </c>
      <c r="X122">
        <v>7.5</v>
      </c>
      <c r="Y122">
        <v>7.6722000000000001</v>
      </c>
      <c r="Z122">
        <v>7.7826000000000004</v>
      </c>
      <c r="AA122">
        <v>8.0313999999999997</v>
      </c>
      <c r="AB122">
        <v>8.2435000000000009</v>
      </c>
      <c r="AC122">
        <v>8.4396999999999984</v>
      </c>
      <c r="AD122">
        <v>9.0466000000000015</v>
      </c>
      <c r="AE122">
        <v>9.3509999999999991</v>
      </c>
      <c r="AF122">
        <v>9.4528999999999996</v>
      </c>
      <c r="AG122">
        <v>9.5288000000000004</v>
      </c>
      <c r="AH122">
        <v>9.6233000000000004</v>
      </c>
      <c r="AI122">
        <v>9.7734999999999985</v>
      </c>
      <c r="AJ122">
        <v>9.9456999999999987</v>
      </c>
      <c r="AK122">
        <v>10.138300000000001</v>
      </c>
      <c r="AL122">
        <v>10.3316</v>
      </c>
      <c r="AM122">
        <v>7.5476000000000001</v>
      </c>
      <c r="AN122">
        <v>7.6108000000000002</v>
      </c>
      <c r="AO122">
        <v>7.694</v>
      </c>
      <c r="AP122">
        <v>7.7912999999999997</v>
      </c>
      <c r="AQ122">
        <v>8.2447999999999997</v>
      </c>
      <c r="AR122">
        <v>8.7181999999999995</v>
      </c>
      <c r="AS122">
        <v>9.6376000000000008</v>
      </c>
      <c r="AT122">
        <v>10.323499999999999</v>
      </c>
      <c r="AU122">
        <v>10.9255</v>
      </c>
      <c r="AV122">
        <v>11.4284</v>
      </c>
      <c r="AW122">
        <v>11.6913</v>
      </c>
      <c r="AX122">
        <v>11.9762</v>
      </c>
    </row>
    <row r="123" spans="1:50" x14ac:dyDescent="0.25">
      <c r="A123" s="3">
        <v>45090.458333333336</v>
      </c>
      <c r="B123">
        <v>7.5</v>
      </c>
      <c r="C123">
        <v>8</v>
      </c>
      <c r="D123">
        <v>8</v>
      </c>
      <c r="E123">
        <v>8.25</v>
      </c>
      <c r="F123">
        <v>8.25</v>
      </c>
      <c r="G123">
        <v>8.5</v>
      </c>
      <c r="H123">
        <v>8.5</v>
      </c>
      <c r="I123">
        <v>8.5</v>
      </c>
      <c r="J123">
        <v>8.5</v>
      </c>
      <c r="K123">
        <v>8.5</v>
      </c>
      <c r="L123">
        <v>8.4396999999999984</v>
      </c>
      <c r="M123">
        <v>9.0238000000000014</v>
      </c>
      <c r="N123">
        <v>9.3186</v>
      </c>
      <c r="O123">
        <v>9.4457999999999984</v>
      </c>
      <c r="P123">
        <v>9.5288000000000004</v>
      </c>
      <c r="Q123">
        <v>9.6371000000000002</v>
      </c>
      <c r="R123">
        <v>9.7825999999999986</v>
      </c>
      <c r="S123">
        <v>9.9466000000000001</v>
      </c>
      <c r="T123">
        <v>10.132300000000001</v>
      </c>
      <c r="U123">
        <v>10.320799999999998</v>
      </c>
      <c r="V123">
        <v>7.5</v>
      </c>
      <c r="W123">
        <v>7.5</v>
      </c>
      <c r="X123">
        <v>7.5</v>
      </c>
      <c r="Y123">
        <v>7.6722000000000001</v>
      </c>
      <c r="Z123">
        <v>7.7826000000000004</v>
      </c>
      <c r="AA123">
        <v>8.0313999999999997</v>
      </c>
      <c r="AB123">
        <v>8.2435000000000009</v>
      </c>
      <c r="AC123">
        <v>8.4396999999999984</v>
      </c>
      <c r="AD123">
        <v>9.0238000000000014</v>
      </c>
      <c r="AE123">
        <v>9.3186</v>
      </c>
      <c r="AF123">
        <v>9.4457999999999984</v>
      </c>
      <c r="AG123">
        <v>9.5288000000000004</v>
      </c>
      <c r="AH123">
        <v>9.6371000000000002</v>
      </c>
      <c r="AI123">
        <v>9.7825999999999986</v>
      </c>
      <c r="AJ123">
        <v>9.9466000000000001</v>
      </c>
      <c r="AK123">
        <v>10.132300000000001</v>
      </c>
      <c r="AL123">
        <v>10.320799999999998</v>
      </c>
      <c r="AM123">
        <v>7.5476000000000001</v>
      </c>
      <c r="AN123">
        <v>7.6108000000000002</v>
      </c>
      <c r="AO123">
        <v>7.694</v>
      </c>
      <c r="AP123">
        <v>7.7912999999999997</v>
      </c>
      <c r="AQ123">
        <v>8.2447999999999997</v>
      </c>
      <c r="AR123">
        <v>8.7181999999999995</v>
      </c>
      <c r="AS123">
        <v>9.6376000000000008</v>
      </c>
      <c r="AT123">
        <v>10.323499999999999</v>
      </c>
      <c r="AU123">
        <v>10.9255</v>
      </c>
      <c r="AV123">
        <v>11.4284</v>
      </c>
      <c r="AW123">
        <v>11.6913</v>
      </c>
      <c r="AX123">
        <v>11.9762</v>
      </c>
    </row>
    <row r="124" spans="1:50" x14ac:dyDescent="0.25">
      <c r="A124" s="3">
        <v>45090.416666666664</v>
      </c>
      <c r="B124">
        <v>7.5</v>
      </c>
      <c r="C124">
        <v>7.75</v>
      </c>
      <c r="D124">
        <v>8</v>
      </c>
      <c r="E124">
        <v>8.25</v>
      </c>
      <c r="F124">
        <v>8.25</v>
      </c>
      <c r="G124">
        <v>8.5</v>
      </c>
      <c r="H124">
        <v>8.5</v>
      </c>
      <c r="I124">
        <v>8.5</v>
      </c>
      <c r="J124">
        <v>8.5</v>
      </c>
      <c r="K124">
        <v>8.5</v>
      </c>
      <c r="L124">
        <v>8.3961000000000006</v>
      </c>
      <c r="M124">
        <v>8.9897999999999989</v>
      </c>
      <c r="N124">
        <v>9.2999000000000009</v>
      </c>
      <c r="O124">
        <v>9.4298000000000002</v>
      </c>
      <c r="P124">
        <v>9.5449000000000002</v>
      </c>
      <c r="Q124">
        <v>9.6674000000000007</v>
      </c>
      <c r="R124">
        <v>9.8150000000000013</v>
      </c>
      <c r="S124">
        <v>9.9751000000000012</v>
      </c>
      <c r="T124">
        <v>10.155799999999999</v>
      </c>
      <c r="U124">
        <v>10.3398</v>
      </c>
      <c r="V124">
        <v>7.5</v>
      </c>
      <c r="W124">
        <v>7.5</v>
      </c>
      <c r="X124">
        <v>7.5</v>
      </c>
      <c r="Y124">
        <v>7.5846999999999998</v>
      </c>
      <c r="Z124">
        <v>7.6386000000000003</v>
      </c>
      <c r="AA124">
        <v>7.9492000000000003</v>
      </c>
      <c r="AB124">
        <v>8.186399999999999</v>
      </c>
      <c r="AC124">
        <v>8.3961000000000006</v>
      </c>
      <c r="AD124">
        <v>8.9897999999999989</v>
      </c>
      <c r="AE124">
        <v>9.2999000000000009</v>
      </c>
      <c r="AF124">
        <v>9.4298000000000002</v>
      </c>
      <c r="AG124">
        <v>9.5449000000000002</v>
      </c>
      <c r="AH124">
        <v>9.6674000000000007</v>
      </c>
      <c r="AI124">
        <v>9.8150000000000013</v>
      </c>
      <c r="AJ124">
        <v>9.9751000000000012</v>
      </c>
      <c r="AK124">
        <v>10.155799999999999</v>
      </c>
      <c r="AL124">
        <v>10.3398</v>
      </c>
      <c r="AM124">
        <v>7.5498000000000003</v>
      </c>
      <c r="AN124">
        <v>7.6254999999999997</v>
      </c>
      <c r="AO124">
        <v>7.7192999999999996</v>
      </c>
      <c r="AP124">
        <v>7.8231000000000002</v>
      </c>
      <c r="AQ124">
        <v>8.2812999999999999</v>
      </c>
      <c r="AR124">
        <v>8.75</v>
      </c>
      <c r="AS124">
        <v>9.6547000000000001</v>
      </c>
      <c r="AT124">
        <v>10.3331</v>
      </c>
      <c r="AU124">
        <v>10.9391</v>
      </c>
      <c r="AV124">
        <v>11.446</v>
      </c>
      <c r="AW124">
        <v>11.708</v>
      </c>
      <c r="AX124">
        <v>11.986499999999999</v>
      </c>
    </row>
    <row r="125" spans="1:50" x14ac:dyDescent="0.25">
      <c r="A125" s="3">
        <v>45090.375</v>
      </c>
      <c r="B125">
        <v>7.5</v>
      </c>
      <c r="C125">
        <v>7.75</v>
      </c>
      <c r="D125">
        <v>8</v>
      </c>
      <c r="E125">
        <v>8.25</v>
      </c>
      <c r="F125">
        <v>8.25</v>
      </c>
      <c r="G125">
        <v>8.5</v>
      </c>
      <c r="H125">
        <v>8.5</v>
      </c>
      <c r="I125">
        <v>8.5</v>
      </c>
      <c r="J125">
        <v>8.5</v>
      </c>
      <c r="K125">
        <v>8.5</v>
      </c>
      <c r="L125">
        <v>8.3961000000000006</v>
      </c>
      <c r="M125">
        <v>8.9897999999999989</v>
      </c>
      <c r="N125">
        <v>9.2999000000000009</v>
      </c>
      <c r="O125">
        <v>9.4298000000000002</v>
      </c>
      <c r="P125">
        <v>9.5449000000000002</v>
      </c>
      <c r="Q125">
        <v>9.6674000000000007</v>
      </c>
      <c r="R125">
        <v>9.8150000000000013</v>
      </c>
      <c r="S125">
        <v>9.9751000000000012</v>
      </c>
      <c r="T125">
        <v>10.155799999999999</v>
      </c>
      <c r="U125">
        <v>10.3398</v>
      </c>
      <c r="V125">
        <v>7.5</v>
      </c>
      <c r="W125">
        <v>7.5</v>
      </c>
      <c r="X125">
        <v>7.5</v>
      </c>
      <c r="Y125">
        <v>7.5846999999999998</v>
      </c>
      <c r="Z125">
        <v>7.6386000000000003</v>
      </c>
      <c r="AA125">
        <v>7.9492000000000003</v>
      </c>
      <c r="AB125">
        <v>8.186399999999999</v>
      </c>
      <c r="AC125">
        <v>8.3961000000000006</v>
      </c>
      <c r="AD125">
        <v>8.9897999999999989</v>
      </c>
      <c r="AE125">
        <v>9.2999000000000009</v>
      </c>
      <c r="AF125">
        <v>9.4298000000000002</v>
      </c>
      <c r="AG125">
        <v>9.5449000000000002</v>
      </c>
      <c r="AH125">
        <v>9.6674000000000007</v>
      </c>
      <c r="AI125">
        <v>9.8150000000000013</v>
      </c>
      <c r="AJ125">
        <v>9.9751000000000012</v>
      </c>
      <c r="AK125">
        <v>10.155799999999999</v>
      </c>
      <c r="AL125">
        <v>10.3398</v>
      </c>
      <c r="AM125">
        <v>7.5498000000000003</v>
      </c>
      <c r="AN125">
        <v>7.6254999999999997</v>
      </c>
      <c r="AO125">
        <v>7.7192999999999996</v>
      </c>
      <c r="AP125">
        <v>7.8231000000000002</v>
      </c>
      <c r="AQ125">
        <v>8.2812999999999999</v>
      </c>
      <c r="AR125">
        <v>8.75</v>
      </c>
      <c r="AS125">
        <v>9.6547000000000001</v>
      </c>
      <c r="AT125">
        <v>10.3331</v>
      </c>
      <c r="AU125">
        <v>10.9391</v>
      </c>
      <c r="AV125">
        <v>11.446</v>
      </c>
      <c r="AW125">
        <v>11.708</v>
      </c>
      <c r="AX125">
        <v>11.986499999999999</v>
      </c>
    </row>
    <row r="126" spans="1:50" x14ac:dyDescent="0.25">
      <c r="A126" s="3">
        <v>45086.791666666664</v>
      </c>
      <c r="B126">
        <v>7.5</v>
      </c>
      <c r="C126">
        <v>7.75</v>
      </c>
      <c r="D126">
        <v>8</v>
      </c>
      <c r="E126">
        <v>8.25</v>
      </c>
      <c r="F126">
        <v>8.25</v>
      </c>
      <c r="G126">
        <v>8.5</v>
      </c>
      <c r="H126">
        <v>8.5</v>
      </c>
      <c r="I126">
        <v>8.5</v>
      </c>
      <c r="J126">
        <v>8.5</v>
      </c>
      <c r="K126">
        <v>8.5</v>
      </c>
      <c r="L126">
        <v>8.3961000000000006</v>
      </c>
      <c r="M126">
        <v>8.9897999999999989</v>
      </c>
      <c r="N126">
        <v>9.2999000000000009</v>
      </c>
      <c r="O126">
        <v>9.4298000000000002</v>
      </c>
      <c r="P126">
        <v>9.5449000000000002</v>
      </c>
      <c r="Q126">
        <v>9.6674000000000007</v>
      </c>
      <c r="R126">
        <v>9.8150000000000013</v>
      </c>
      <c r="S126">
        <v>9.9751000000000012</v>
      </c>
      <c r="T126">
        <v>10.155799999999999</v>
      </c>
      <c r="U126">
        <v>10.3398</v>
      </c>
      <c r="V126">
        <v>7.5</v>
      </c>
      <c r="W126">
        <v>7.5</v>
      </c>
      <c r="X126">
        <v>7.5</v>
      </c>
      <c r="Y126">
        <v>7.5846999999999998</v>
      </c>
      <c r="Z126">
        <v>7.6386000000000003</v>
      </c>
      <c r="AA126">
        <v>7.9492000000000003</v>
      </c>
      <c r="AB126">
        <v>8.186399999999999</v>
      </c>
      <c r="AC126">
        <v>8.3961000000000006</v>
      </c>
      <c r="AD126">
        <v>8.9897999999999989</v>
      </c>
      <c r="AE126">
        <v>9.2999000000000009</v>
      </c>
      <c r="AF126">
        <v>9.4298000000000002</v>
      </c>
      <c r="AG126">
        <v>9.5449000000000002</v>
      </c>
      <c r="AH126">
        <v>9.6674000000000007</v>
      </c>
      <c r="AI126">
        <v>9.8150000000000013</v>
      </c>
      <c r="AJ126">
        <v>9.9751000000000012</v>
      </c>
      <c r="AK126">
        <v>10.155799999999999</v>
      </c>
      <c r="AL126">
        <v>10.3398</v>
      </c>
      <c r="AM126">
        <v>7.5498000000000003</v>
      </c>
      <c r="AN126">
        <v>7.6254999999999997</v>
      </c>
      <c r="AO126">
        <v>7.7192999999999996</v>
      </c>
      <c r="AP126">
        <v>7.8231000000000002</v>
      </c>
      <c r="AQ126">
        <v>8.2812999999999999</v>
      </c>
      <c r="AR126">
        <v>8.75</v>
      </c>
      <c r="AS126">
        <v>9.6547000000000001</v>
      </c>
      <c r="AT126">
        <v>10.3331</v>
      </c>
      <c r="AU126">
        <v>10.9391</v>
      </c>
      <c r="AV126">
        <v>11.446</v>
      </c>
      <c r="AW126">
        <v>11.708</v>
      </c>
      <c r="AX126">
        <v>11.986499999999999</v>
      </c>
    </row>
    <row r="127" spans="1:50" x14ac:dyDescent="0.25">
      <c r="A127" s="3">
        <v>45086.75</v>
      </c>
      <c r="B127">
        <v>7.5</v>
      </c>
      <c r="C127">
        <v>7.75</v>
      </c>
      <c r="D127">
        <v>8</v>
      </c>
      <c r="E127">
        <v>8.25</v>
      </c>
      <c r="F127">
        <v>8.25</v>
      </c>
      <c r="G127">
        <v>8.5</v>
      </c>
      <c r="H127">
        <v>8.5</v>
      </c>
      <c r="I127">
        <v>8.5</v>
      </c>
      <c r="J127">
        <v>8.5</v>
      </c>
      <c r="K127">
        <v>8.5</v>
      </c>
      <c r="L127">
        <v>8.3961000000000006</v>
      </c>
      <c r="M127">
        <v>8.9897999999999989</v>
      </c>
      <c r="N127">
        <v>9.2999000000000009</v>
      </c>
      <c r="O127">
        <v>9.4298000000000002</v>
      </c>
      <c r="P127">
        <v>9.5449000000000002</v>
      </c>
      <c r="Q127">
        <v>9.6674000000000007</v>
      </c>
      <c r="R127">
        <v>9.8150000000000013</v>
      </c>
      <c r="S127">
        <v>9.9751000000000012</v>
      </c>
      <c r="T127">
        <v>10.155799999999999</v>
      </c>
      <c r="U127">
        <v>10.3398</v>
      </c>
      <c r="V127">
        <v>7.5</v>
      </c>
      <c r="W127">
        <v>7.5</v>
      </c>
      <c r="X127">
        <v>7.5</v>
      </c>
      <c r="Y127">
        <v>7.5846999999999998</v>
      </c>
      <c r="Z127">
        <v>7.6386000000000003</v>
      </c>
      <c r="AA127">
        <v>7.9492000000000003</v>
      </c>
      <c r="AB127">
        <v>8.186399999999999</v>
      </c>
      <c r="AC127">
        <v>8.3961000000000006</v>
      </c>
      <c r="AD127">
        <v>8.9897999999999989</v>
      </c>
      <c r="AE127">
        <v>9.2999000000000009</v>
      </c>
      <c r="AF127">
        <v>9.4298000000000002</v>
      </c>
      <c r="AG127">
        <v>9.5449000000000002</v>
      </c>
      <c r="AH127">
        <v>9.6674000000000007</v>
      </c>
      <c r="AI127">
        <v>9.8150000000000013</v>
      </c>
      <c r="AJ127">
        <v>9.9751000000000012</v>
      </c>
      <c r="AK127">
        <v>10.155799999999999</v>
      </c>
      <c r="AL127">
        <v>10.3398</v>
      </c>
      <c r="AM127">
        <v>7.5852000000000004</v>
      </c>
      <c r="AN127">
        <v>7.6285999999999996</v>
      </c>
      <c r="AO127">
        <v>7.7004000000000001</v>
      </c>
      <c r="AP127">
        <v>7.7906000000000004</v>
      </c>
      <c r="AQ127">
        <v>8.2371999999999996</v>
      </c>
      <c r="AR127">
        <v>8.7125000000000004</v>
      </c>
      <c r="AS127">
        <v>9.6356000000000002</v>
      </c>
      <c r="AT127">
        <v>10.316599999999999</v>
      </c>
      <c r="AU127">
        <v>10.909599999999999</v>
      </c>
      <c r="AV127">
        <v>11.4017</v>
      </c>
      <c r="AW127">
        <v>11.657299999999999</v>
      </c>
      <c r="AX127">
        <v>11.929600000000001</v>
      </c>
    </row>
    <row r="128" spans="1:50" x14ac:dyDescent="0.25">
      <c r="A128" s="3">
        <v>45086.666666666664</v>
      </c>
      <c r="B128">
        <v>7.5</v>
      </c>
      <c r="C128">
        <v>7.75</v>
      </c>
      <c r="D128">
        <v>8</v>
      </c>
      <c r="E128">
        <v>8.25</v>
      </c>
      <c r="F128">
        <v>8.25</v>
      </c>
      <c r="G128">
        <v>8.5</v>
      </c>
      <c r="H128">
        <v>8.5</v>
      </c>
      <c r="I128">
        <v>8.5</v>
      </c>
      <c r="J128">
        <v>8.5</v>
      </c>
      <c r="K128">
        <v>8.5</v>
      </c>
      <c r="L128">
        <v>8.3961000000000006</v>
      </c>
      <c r="M128">
        <v>8.9897999999999989</v>
      </c>
      <c r="N128">
        <v>9.2999000000000009</v>
      </c>
      <c r="O128">
        <v>9.4298000000000002</v>
      </c>
      <c r="P128">
        <v>9.5449000000000002</v>
      </c>
      <c r="Q128">
        <v>9.6674000000000007</v>
      </c>
      <c r="R128">
        <v>9.8150000000000013</v>
      </c>
      <c r="S128">
        <v>9.9751000000000012</v>
      </c>
      <c r="T128">
        <v>10.155799999999999</v>
      </c>
      <c r="U128">
        <v>10.3398</v>
      </c>
      <c r="V128">
        <v>7.5</v>
      </c>
      <c r="W128">
        <v>7.5</v>
      </c>
      <c r="X128">
        <v>7.5</v>
      </c>
      <c r="Y128">
        <v>7.5846999999999998</v>
      </c>
      <c r="Z128">
        <v>7.6386000000000003</v>
      </c>
      <c r="AA128">
        <v>7.9492000000000003</v>
      </c>
      <c r="AB128">
        <v>8.186399999999999</v>
      </c>
      <c r="AC128">
        <v>8.3961000000000006</v>
      </c>
      <c r="AD128">
        <v>8.9897999999999989</v>
      </c>
      <c r="AE128">
        <v>9.2999000000000009</v>
      </c>
      <c r="AF128">
        <v>9.4298000000000002</v>
      </c>
      <c r="AG128">
        <v>9.5449000000000002</v>
      </c>
      <c r="AH128">
        <v>9.6674000000000007</v>
      </c>
      <c r="AI128">
        <v>9.8150000000000013</v>
      </c>
      <c r="AJ128">
        <v>9.9751000000000012</v>
      </c>
      <c r="AK128">
        <v>10.155799999999999</v>
      </c>
      <c r="AL128">
        <v>10.3398</v>
      </c>
      <c r="AM128">
        <v>7.5852000000000004</v>
      </c>
      <c r="AN128">
        <v>7.6285999999999996</v>
      </c>
      <c r="AO128">
        <v>7.7004000000000001</v>
      </c>
      <c r="AP128">
        <v>7.7906000000000004</v>
      </c>
      <c r="AQ128">
        <v>8.2371999999999996</v>
      </c>
      <c r="AR128">
        <v>8.7125000000000004</v>
      </c>
      <c r="AS128">
        <v>9.6356000000000002</v>
      </c>
      <c r="AT128">
        <v>10.316599999999999</v>
      </c>
      <c r="AU128">
        <v>10.909599999999999</v>
      </c>
      <c r="AV128">
        <v>11.4017</v>
      </c>
      <c r="AW128">
        <v>11.657299999999999</v>
      </c>
      <c r="AX128">
        <v>11.929600000000001</v>
      </c>
    </row>
    <row r="129" spans="1:50" x14ac:dyDescent="0.25">
      <c r="A129" s="3">
        <v>45086.583333333336</v>
      </c>
      <c r="B129">
        <v>7.5</v>
      </c>
      <c r="C129">
        <v>7.75</v>
      </c>
      <c r="D129">
        <v>8</v>
      </c>
      <c r="E129">
        <v>8</v>
      </c>
      <c r="F129">
        <v>8.25</v>
      </c>
      <c r="G129">
        <v>8.5</v>
      </c>
      <c r="H129">
        <v>8.5</v>
      </c>
      <c r="I129">
        <v>8.5</v>
      </c>
      <c r="J129">
        <v>8.5</v>
      </c>
      <c r="K129">
        <v>8.5</v>
      </c>
      <c r="L129">
        <v>8.3605</v>
      </c>
      <c r="M129">
        <v>8.9621999999999993</v>
      </c>
      <c r="N129">
        <v>9.2677000000000014</v>
      </c>
      <c r="O129">
        <v>9.406600000000001</v>
      </c>
      <c r="P129">
        <v>9.5291999999999994</v>
      </c>
      <c r="Q129">
        <v>9.6534000000000013</v>
      </c>
      <c r="R129">
        <v>9.7989999999999995</v>
      </c>
      <c r="S129">
        <v>9.9555000000000007</v>
      </c>
      <c r="T129">
        <v>10.133199999999999</v>
      </c>
      <c r="U129">
        <v>10.315100000000001</v>
      </c>
      <c r="V129">
        <v>7.5</v>
      </c>
      <c r="W129">
        <v>7.5</v>
      </c>
      <c r="X129">
        <v>7.5</v>
      </c>
      <c r="Y129">
        <v>7.5846999999999998</v>
      </c>
      <c r="Z129">
        <v>7.6386000000000003</v>
      </c>
      <c r="AA129">
        <v>7.8879000000000001</v>
      </c>
      <c r="AB129">
        <v>8.1399000000000008</v>
      </c>
      <c r="AC129">
        <v>8.3605</v>
      </c>
      <c r="AD129">
        <v>8.9621999999999993</v>
      </c>
      <c r="AE129">
        <v>9.2677000000000014</v>
      </c>
      <c r="AF129">
        <v>9.406600000000001</v>
      </c>
      <c r="AG129">
        <v>9.5291999999999994</v>
      </c>
      <c r="AH129">
        <v>9.6534000000000013</v>
      </c>
      <c r="AI129">
        <v>9.7989999999999995</v>
      </c>
      <c r="AJ129">
        <v>9.9555000000000007</v>
      </c>
      <c r="AK129">
        <v>10.133199999999999</v>
      </c>
      <c r="AL129">
        <v>10.315100000000001</v>
      </c>
      <c r="AM129">
        <v>7.5852000000000004</v>
      </c>
      <c r="AN129">
        <v>7.6285999999999996</v>
      </c>
      <c r="AO129">
        <v>7.7004000000000001</v>
      </c>
      <c r="AP129">
        <v>7.7906000000000004</v>
      </c>
      <c r="AQ129">
        <v>8.2371999999999996</v>
      </c>
      <c r="AR129">
        <v>8.7125000000000004</v>
      </c>
      <c r="AS129">
        <v>9.6356000000000002</v>
      </c>
      <c r="AT129">
        <v>10.316599999999999</v>
      </c>
      <c r="AU129">
        <v>10.909599999999999</v>
      </c>
      <c r="AV129">
        <v>11.4017</v>
      </c>
      <c r="AW129">
        <v>11.657299999999999</v>
      </c>
      <c r="AX129">
        <v>11.929600000000001</v>
      </c>
    </row>
    <row r="130" spans="1:50" x14ac:dyDescent="0.25">
      <c r="A130" s="3">
        <v>45086.541666666664</v>
      </c>
      <c r="B130">
        <v>7.5</v>
      </c>
      <c r="C130">
        <v>7.5</v>
      </c>
      <c r="D130">
        <v>7.75</v>
      </c>
      <c r="E130">
        <v>8</v>
      </c>
      <c r="F130">
        <v>8</v>
      </c>
      <c r="G130">
        <v>8.25</v>
      </c>
      <c r="H130">
        <v>8.5</v>
      </c>
      <c r="I130">
        <v>8.5</v>
      </c>
      <c r="J130">
        <v>8.5</v>
      </c>
      <c r="K130">
        <v>8.5</v>
      </c>
      <c r="L130">
        <v>8.3605</v>
      </c>
      <c r="M130">
        <v>8.9621999999999993</v>
      </c>
      <c r="N130">
        <v>9.2677000000000014</v>
      </c>
      <c r="O130">
        <v>9.406600000000001</v>
      </c>
      <c r="P130">
        <v>9.5291999999999994</v>
      </c>
      <c r="Q130">
        <v>9.6534000000000013</v>
      </c>
      <c r="R130">
        <v>9.7989999999999995</v>
      </c>
      <c r="S130">
        <v>9.9555000000000007</v>
      </c>
      <c r="T130">
        <v>10.133199999999999</v>
      </c>
      <c r="U130">
        <v>10.315100000000001</v>
      </c>
      <c r="V130">
        <v>7.5</v>
      </c>
      <c r="W130">
        <v>7.5</v>
      </c>
      <c r="X130">
        <v>7.5</v>
      </c>
      <c r="Y130">
        <v>7.5846999999999998</v>
      </c>
      <c r="Z130">
        <v>7.6386000000000003</v>
      </c>
      <c r="AA130">
        <v>7.8879000000000001</v>
      </c>
      <c r="AB130">
        <v>8.1399000000000008</v>
      </c>
      <c r="AC130">
        <v>8.3605</v>
      </c>
      <c r="AD130">
        <v>8.9621999999999993</v>
      </c>
      <c r="AE130">
        <v>9.2677000000000014</v>
      </c>
      <c r="AF130">
        <v>9.406600000000001</v>
      </c>
      <c r="AG130">
        <v>9.5291999999999994</v>
      </c>
      <c r="AH130">
        <v>9.6534000000000013</v>
      </c>
      <c r="AI130">
        <v>9.7989999999999995</v>
      </c>
      <c r="AJ130">
        <v>9.9555000000000007</v>
      </c>
      <c r="AK130">
        <v>10.133199999999999</v>
      </c>
      <c r="AL130">
        <v>10.315100000000001</v>
      </c>
      <c r="AM130">
        <v>7.5852000000000004</v>
      </c>
      <c r="AN130">
        <v>7.6285999999999996</v>
      </c>
      <c r="AO130">
        <v>7.7004000000000001</v>
      </c>
      <c r="AP130">
        <v>7.7906000000000004</v>
      </c>
      <c r="AQ130">
        <v>8.2371999999999996</v>
      </c>
      <c r="AR130">
        <v>8.7125000000000004</v>
      </c>
      <c r="AS130">
        <v>9.6356000000000002</v>
      </c>
      <c r="AT130">
        <v>10.316599999999999</v>
      </c>
      <c r="AU130">
        <v>10.909599999999999</v>
      </c>
      <c r="AV130">
        <v>11.4017</v>
      </c>
      <c r="AW130">
        <v>11.657299999999999</v>
      </c>
      <c r="AX130">
        <v>11.929600000000001</v>
      </c>
    </row>
    <row r="131" spans="1:50" x14ac:dyDescent="0.25">
      <c r="A131" s="3">
        <v>45086.5</v>
      </c>
      <c r="B131">
        <v>7.5</v>
      </c>
      <c r="C131">
        <v>7.5</v>
      </c>
      <c r="D131">
        <v>7.75</v>
      </c>
      <c r="E131">
        <v>8</v>
      </c>
      <c r="F131">
        <v>8</v>
      </c>
      <c r="G131">
        <v>8.25</v>
      </c>
      <c r="H131">
        <v>8.5</v>
      </c>
      <c r="I131">
        <v>8.5</v>
      </c>
      <c r="J131">
        <v>8.5</v>
      </c>
      <c r="K131">
        <v>8.5</v>
      </c>
      <c r="L131">
        <v>8.3605</v>
      </c>
      <c r="M131">
        <v>8.9621999999999993</v>
      </c>
      <c r="N131">
        <v>9.2677000000000014</v>
      </c>
      <c r="O131">
        <v>9.406600000000001</v>
      </c>
      <c r="P131">
        <v>9.5291999999999994</v>
      </c>
      <c r="Q131">
        <v>9.6534000000000013</v>
      </c>
      <c r="R131">
        <v>9.7989999999999995</v>
      </c>
      <c r="S131">
        <v>9.9555000000000007</v>
      </c>
      <c r="T131">
        <v>10.133199999999999</v>
      </c>
      <c r="U131">
        <v>10.315100000000001</v>
      </c>
      <c r="V131">
        <v>7.5</v>
      </c>
      <c r="W131">
        <v>7.5</v>
      </c>
      <c r="X131">
        <v>7.5</v>
      </c>
      <c r="Y131">
        <v>7.5846999999999998</v>
      </c>
      <c r="Z131">
        <v>7.6386000000000003</v>
      </c>
      <c r="AA131">
        <v>7.8879000000000001</v>
      </c>
      <c r="AB131">
        <v>8.1399000000000008</v>
      </c>
      <c r="AC131">
        <v>8.3605</v>
      </c>
      <c r="AD131">
        <v>8.9621999999999993</v>
      </c>
      <c r="AE131">
        <v>9.2677000000000014</v>
      </c>
      <c r="AF131">
        <v>9.406600000000001</v>
      </c>
      <c r="AG131">
        <v>9.5291999999999994</v>
      </c>
      <c r="AH131">
        <v>9.6534000000000013</v>
      </c>
      <c r="AI131">
        <v>9.7989999999999995</v>
      </c>
      <c r="AJ131">
        <v>9.9555000000000007</v>
      </c>
      <c r="AK131">
        <v>10.133199999999999</v>
      </c>
      <c r="AL131">
        <v>10.315100000000001</v>
      </c>
      <c r="AM131">
        <v>7.5852000000000004</v>
      </c>
      <c r="AN131">
        <v>7.6285999999999996</v>
      </c>
      <c r="AO131">
        <v>7.7004000000000001</v>
      </c>
      <c r="AP131">
        <v>7.7906000000000004</v>
      </c>
      <c r="AQ131">
        <v>8.2371999999999996</v>
      </c>
      <c r="AR131">
        <v>8.7125000000000004</v>
      </c>
      <c r="AS131">
        <v>9.6356000000000002</v>
      </c>
      <c r="AT131">
        <v>10.316599999999999</v>
      </c>
      <c r="AU131">
        <v>10.909599999999999</v>
      </c>
      <c r="AV131">
        <v>11.4017</v>
      </c>
      <c r="AW131">
        <v>11.657299999999999</v>
      </c>
      <c r="AX131">
        <v>11.929600000000001</v>
      </c>
    </row>
    <row r="132" spans="1:50" x14ac:dyDescent="0.25">
      <c r="A132" s="3">
        <v>45086.458333333336</v>
      </c>
      <c r="B132">
        <v>7.5</v>
      </c>
      <c r="C132">
        <v>7.5</v>
      </c>
      <c r="D132">
        <v>7.75</v>
      </c>
      <c r="E132">
        <v>8</v>
      </c>
      <c r="F132">
        <v>8</v>
      </c>
      <c r="G132">
        <v>8.25</v>
      </c>
      <c r="H132">
        <v>8.5</v>
      </c>
      <c r="I132">
        <v>8.5</v>
      </c>
      <c r="J132">
        <v>8.5</v>
      </c>
      <c r="K132">
        <v>8.5</v>
      </c>
      <c r="L132">
        <v>8.3605</v>
      </c>
      <c r="M132">
        <v>8.9621999999999993</v>
      </c>
      <c r="N132">
        <v>9.2677000000000014</v>
      </c>
      <c r="O132">
        <v>9.406600000000001</v>
      </c>
      <c r="P132">
        <v>9.5291999999999994</v>
      </c>
      <c r="Q132">
        <v>9.6534000000000013</v>
      </c>
      <c r="R132">
        <v>9.7989999999999995</v>
      </c>
      <c r="S132">
        <v>9.9555000000000007</v>
      </c>
      <c r="T132">
        <v>10.133199999999999</v>
      </c>
      <c r="U132">
        <v>10.315100000000001</v>
      </c>
      <c r="V132">
        <v>7.5</v>
      </c>
      <c r="W132">
        <v>7.5</v>
      </c>
      <c r="X132">
        <v>7.5</v>
      </c>
      <c r="Y132">
        <v>7.5846999999999998</v>
      </c>
      <c r="Z132">
        <v>7.6386000000000003</v>
      </c>
      <c r="AA132">
        <v>7.8879000000000001</v>
      </c>
      <c r="AB132">
        <v>8.1399000000000008</v>
      </c>
      <c r="AC132">
        <v>8.3605</v>
      </c>
      <c r="AD132">
        <v>8.9621999999999993</v>
      </c>
      <c r="AE132">
        <v>9.2677000000000014</v>
      </c>
      <c r="AF132">
        <v>9.406600000000001</v>
      </c>
      <c r="AG132">
        <v>9.5291999999999994</v>
      </c>
      <c r="AH132">
        <v>9.6534000000000013</v>
      </c>
      <c r="AI132">
        <v>9.7989999999999995</v>
      </c>
      <c r="AJ132">
        <v>9.9555000000000007</v>
      </c>
      <c r="AK132">
        <v>10.133199999999999</v>
      </c>
      <c r="AL132">
        <v>10.315100000000001</v>
      </c>
      <c r="AM132">
        <v>7.5852000000000004</v>
      </c>
      <c r="AN132">
        <v>7.6285999999999996</v>
      </c>
      <c r="AO132">
        <v>7.7004000000000001</v>
      </c>
      <c r="AP132">
        <v>7.7906000000000004</v>
      </c>
      <c r="AQ132">
        <v>8.2371999999999996</v>
      </c>
      <c r="AR132">
        <v>8.7125000000000004</v>
      </c>
      <c r="AS132">
        <v>9.6356000000000002</v>
      </c>
      <c r="AT132">
        <v>10.316599999999999</v>
      </c>
      <c r="AU132">
        <v>10.909599999999999</v>
      </c>
      <c r="AV132">
        <v>11.4017</v>
      </c>
      <c r="AW132">
        <v>11.657299999999999</v>
      </c>
      <c r="AX132">
        <v>11.929600000000001</v>
      </c>
    </row>
    <row r="133" spans="1:50" x14ac:dyDescent="0.25">
      <c r="A133" s="3">
        <v>45086.416666666664</v>
      </c>
      <c r="B133">
        <v>7.5</v>
      </c>
      <c r="C133">
        <v>7.5</v>
      </c>
      <c r="D133">
        <v>7.75</v>
      </c>
      <c r="E133">
        <v>8</v>
      </c>
      <c r="F133">
        <v>8</v>
      </c>
      <c r="G133">
        <v>8.25</v>
      </c>
      <c r="H133">
        <v>8.5</v>
      </c>
      <c r="I133">
        <v>8.5</v>
      </c>
      <c r="J133">
        <v>8.5</v>
      </c>
      <c r="K133">
        <v>8.5</v>
      </c>
      <c r="L133">
        <v>8.3507999999999996</v>
      </c>
      <c r="M133">
        <v>8.9611000000000001</v>
      </c>
      <c r="N133">
        <v>9.2731999999999992</v>
      </c>
      <c r="O133">
        <v>9.4093</v>
      </c>
      <c r="P133">
        <v>9.5240000000000009</v>
      </c>
      <c r="Q133">
        <v>9.6488000000000014</v>
      </c>
      <c r="R133">
        <v>9.8001000000000005</v>
      </c>
      <c r="S133">
        <v>9.9641999999999999</v>
      </c>
      <c r="T133">
        <v>10.148199999999999</v>
      </c>
      <c r="U133">
        <v>10.334299999999999</v>
      </c>
      <c r="V133">
        <v>7.5001999999999995</v>
      </c>
      <c r="W133">
        <v>7.5000999999999998</v>
      </c>
      <c r="X133">
        <v>7.5000999999999998</v>
      </c>
      <c r="Y133">
        <v>7.5655999999999999</v>
      </c>
      <c r="Z133">
        <v>7.6303999999999998</v>
      </c>
      <c r="AA133">
        <v>7.8799000000000001</v>
      </c>
      <c r="AB133">
        <v>8.129999999999999</v>
      </c>
      <c r="AC133">
        <v>8.3507999999999996</v>
      </c>
      <c r="AD133">
        <v>8.9611000000000001</v>
      </c>
      <c r="AE133">
        <v>9.2731999999999992</v>
      </c>
      <c r="AF133">
        <v>9.4093</v>
      </c>
      <c r="AG133">
        <v>9.5240000000000009</v>
      </c>
      <c r="AH133">
        <v>9.6488000000000014</v>
      </c>
      <c r="AI133">
        <v>9.8001000000000005</v>
      </c>
      <c r="AJ133">
        <v>9.9641999999999999</v>
      </c>
      <c r="AK133">
        <v>10.148199999999999</v>
      </c>
      <c r="AL133">
        <v>10.334299999999999</v>
      </c>
      <c r="AM133">
        <v>7.5896999999999997</v>
      </c>
      <c r="AN133">
        <v>7.6265000000000001</v>
      </c>
      <c r="AO133">
        <v>7.6916000000000002</v>
      </c>
      <c r="AP133">
        <v>7.7766999999999999</v>
      </c>
      <c r="AQ133">
        <v>8.2148000000000003</v>
      </c>
      <c r="AR133">
        <v>8.6930999999999994</v>
      </c>
      <c r="AS133">
        <v>9.6182999999999996</v>
      </c>
      <c r="AT133">
        <v>10.3026</v>
      </c>
      <c r="AU133">
        <v>10.9069</v>
      </c>
      <c r="AV133">
        <v>11.412699999999999</v>
      </c>
      <c r="AW133">
        <v>11.676600000000001</v>
      </c>
      <c r="AX133">
        <v>11.9582</v>
      </c>
    </row>
    <row r="134" spans="1:50" x14ac:dyDescent="0.25">
      <c r="A134" s="3">
        <v>45086.375</v>
      </c>
      <c r="B134">
        <v>7.5</v>
      </c>
      <c r="C134">
        <v>7.5</v>
      </c>
      <c r="D134">
        <v>7.75</v>
      </c>
      <c r="E134">
        <v>8</v>
      </c>
      <c r="F134">
        <v>8</v>
      </c>
      <c r="G134">
        <v>8.25</v>
      </c>
      <c r="H134">
        <v>8.5</v>
      </c>
      <c r="I134">
        <v>8.5</v>
      </c>
      <c r="J134">
        <v>8.5</v>
      </c>
      <c r="K134">
        <v>8.5</v>
      </c>
      <c r="L134">
        <v>8.3507999999999996</v>
      </c>
      <c r="M134">
        <v>8.9611000000000001</v>
      </c>
      <c r="N134">
        <v>9.2731999999999992</v>
      </c>
      <c r="O134">
        <v>9.4093</v>
      </c>
      <c r="P134">
        <v>9.5240000000000009</v>
      </c>
      <c r="Q134">
        <v>9.6488000000000014</v>
      </c>
      <c r="R134">
        <v>9.8001000000000005</v>
      </c>
      <c r="S134">
        <v>9.9641999999999999</v>
      </c>
      <c r="T134">
        <v>10.148199999999999</v>
      </c>
      <c r="U134">
        <v>10.334299999999999</v>
      </c>
      <c r="V134">
        <v>7.5001999999999995</v>
      </c>
      <c r="W134">
        <v>7.5000999999999998</v>
      </c>
      <c r="X134">
        <v>7.5000999999999998</v>
      </c>
      <c r="Y134">
        <v>7.5655999999999999</v>
      </c>
      <c r="Z134">
        <v>7.6303999999999998</v>
      </c>
      <c r="AA134">
        <v>7.8799000000000001</v>
      </c>
      <c r="AB134">
        <v>8.129999999999999</v>
      </c>
      <c r="AC134">
        <v>8.3507999999999996</v>
      </c>
      <c r="AD134">
        <v>8.9611000000000001</v>
      </c>
      <c r="AE134">
        <v>9.2731999999999992</v>
      </c>
      <c r="AF134">
        <v>9.4093</v>
      </c>
      <c r="AG134">
        <v>9.5240000000000009</v>
      </c>
      <c r="AH134">
        <v>9.6488000000000014</v>
      </c>
      <c r="AI134">
        <v>9.8001000000000005</v>
      </c>
      <c r="AJ134">
        <v>9.9641999999999999</v>
      </c>
      <c r="AK134">
        <v>10.148199999999999</v>
      </c>
      <c r="AL134">
        <v>10.334299999999999</v>
      </c>
      <c r="AM134">
        <v>7.5896999999999997</v>
      </c>
      <c r="AN134">
        <v>7.6265000000000001</v>
      </c>
      <c r="AO134">
        <v>7.6916000000000002</v>
      </c>
      <c r="AP134">
        <v>7.7766999999999999</v>
      </c>
      <c r="AQ134">
        <v>8.2148000000000003</v>
      </c>
      <c r="AR134">
        <v>8.6930999999999994</v>
      </c>
      <c r="AS134">
        <v>9.6182999999999996</v>
      </c>
      <c r="AT134">
        <v>10.3026</v>
      </c>
      <c r="AU134">
        <v>10.9069</v>
      </c>
      <c r="AV134">
        <v>11.412699999999999</v>
      </c>
      <c r="AW134">
        <v>11.676600000000001</v>
      </c>
      <c r="AX134">
        <v>11.9582</v>
      </c>
    </row>
    <row r="135" spans="1:50" x14ac:dyDescent="0.25">
      <c r="A135" s="3">
        <v>45085.791666666664</v>
      </c>
      <c r="B135">
        <v>7.5</v>
      </c>
      <c r="C135">
        <v>7.5</v>
      </c>
      <c r="D135">
        <v>7.75</v>
      </c>
      <c r="E135">
        <v>8</v>
      </c>
      <c r="F135">
        <v>8</v>
      </c>
      <c r="G135">
        <v>8.25</v>
      </c>
      <c r="H135">
        <v>8.5</v>
      </c>
      <c r="I135">
        <v>8.5</v>
      </c>
      <c r="J135">
        <v>8.5</v>
      </c>
      <c r="K135">
        <v>8.5</v>
      </c>
      <c r="L135">
        <v>8.3507999999999996</v>
      </c>
      <c r="M135">
        <v>8.9611000000000001</v>
      </c>
      <c r="N135">
        <v>9.2731999999999992</v>
      </c>
      <c r="O135">
        <v>9.4093</v>
      </c>
      <c r="P135">
        <v>9.5240000000000009</v>
      </c>
      <c r="Q135">
        <v>9.6488000000000014</v>
      </c>
      <c r="R135">
        <v>9.8001000000000005</v>
      </c>
      <c r="S135">
        <v>9.9641999999999999</v>
      </c>
      <c r="T135">
        <v>10.148199999999999</v>
      </c>
      <c r="U135">
        <v>10.334299999999999</v>
      </c>
      <c r="V135">
        <v>7.5001999999999995</v>
      </c>
      <c r="W135">
        <v>7.5000999999999998</v>
      </c>
      <c r="X135">
        <v>7.5000999999999998</v>
      </c>
      <c r="Y135">
        <v>7.5655999999999999</v>
      </c>
      <c r="Z135">
        <v>7.6303999999999998</v>
      </c>
      <c r="AA135">
        <v>7.8799000000000001</v>
      </c>
      <c r="AB135">
        <v>8.129999999999999</v>
      </c>
      <c r="AC135">
        <v>8.3507999999999996</v>
      </c>
      <c r="AD135">
        <v>8.9611000000000001</v>
      </c>
      <c r="AE135">
        <v>9.2731999999999992</v>
      </c>
      <c r="AF135">
        <v>9.4093</v>
      </c>
      <c r="AG135">
        <v>9.5240000000000009</v>
      </c>
      <c r="AH135">
        <v>9.6488000000000014</v>
      </c>
      <c r="AI135">
        <v>9.8001000000000005</v>
      </c>
      <c r="AJ135">
        <v>9.9641999999999999</v>
      </c>
      <c r="AK135">
        <v>10.148199999999999</v>
      </c>
      <c r="AL135">
        <v>10.334299999999999</v>
      </c>
      <c r="AM135">
        <v>7.5896999999999997</v>
      </c>
      <c r="AN135">
        <v>7.6265000000000001</v>
      </c>
      <c r="AO135">
        <v>7.6916000000000002</v>
      </c>
      <c r="AP135">
        <v>7.7766999999999999</v>
      </c>
      <c r="AQ135">
        <v>8.2148000000000003</v>
      </c>
      <c r="AR135">
        <v>8.6930999999999994</v>
      </c>
      <c r="AS135">
        <v>9.6182999999999996</v>
      </c>
      <c r="AT135">
        <v>10.3026</v>
      </c>
      <c r="AU135">
        <v>10.9069</v>
      </c>
      <c r="AV135">
        <v>11.412699999999999</v>
      </c>
      <c r="AW135">
        <v>11.676600000000001</v>
      </c>
      <c r="AX135">
        <v>11.9582</v>
      </c>
    </row>
    <row r="136" spans="1:50" x14ac:dyDescent="0.25">
      <c r="A136" s="3">
        <v>45085.75</v>
      </c>
      <c r="B136">
        <v>7.5</v>
      </c>
      <c r="C136">
        <v>7.5</v>
      </c>
      <c r="D136">
        <v>7.75</v>
      </c>
      <c r="E136">
        <v>8</v>
      </c>
      <c r="F136">
        <v>8</v>
      </c>
      <c r="G136">
        <v>8.25</v>
      </c>
      <c r="H136">
        <v>8.5</v>
      </c>
      <c r="I136">
        <v>8.5</v>
      </c>
      <c r="J136">
        <v>8.5</v>
      </c>
      <c r="K136">
        <v>8.5</v>
      </c>
      <c r="L136">
        <v>8.3507999999999996</v>
      </c>
      <c r="M136">
        <v>8.9611000000000001</v>
      </c>
      <c r="N136">
        <v>9.2731999999999992</v>
      </c>
      <c r="O136">
        <v>9.4093</v>
      </c>
      <c r="P136">
        <v>9.5240000000000009</v>
      </c>
      <c r="Q136">
        <v>9.6488000000000014</v>
      </c>
      <c r="R136">
        <v>9.8001000000000005</v>
      </c>
      <c r="S136">
        <v>9.9641999999999999</v>
      </c>
      <c r="T136">
        <v>10.148199999999999</v>
      </c>
      <c r="U136">
        <v>10.334299999999999</v>
      </c>
      <c r="V136">
        <v>7.5001999999999995</v>
      </c>
      <c r="W136">
        <v>7.5000999999999998</v>
      </c>
      <c r="X136">
        <v>7.5000999999999998</v>
      </c>
      <c r="Y136">
        <v>7.5655999999999999</v>
      </c>
      <c r="Z136">
        <v>7.6303999999999998</v>
      </c>
      <c r="AA136">
        <v>7.8799000000000001</v>
      </c>
      <c r="AB136">
        <v>8.129999999999999</v>
      </c>
      <c r="AC136">
        <v>8.3507999999999996</v>
      </c>
      <c r="AD136">
        <v>8.9611000000000001</v>
      </c>
      <c r="AE136">
        <v>9.2731999999999992</v>
      </c>
      <c r="AF136">
        <v>9.4093</v>
      </c>
      <c r="AG136">
        <v>9.5240000000000009</v>
      </c>
      <c r="AH136">
        <v>9.6488000000000014</v>
      </c>
      <c r="AI136">
        <v>9.8001000000000005</v>
      </c>
      <c r="AJ136">
        <v>9.9641999999999999</v>
      </c>
      <c r="AK136">
        <v>10.148199999999999</v>
      </c>
      <c r="AL136">
        <v>10.334299999999999</v>
      </c>
      <c r="AM136">
        <v>7.5948000000000002</v>
      </c>
      <c r="AN136">
        <v>7.6268000000000002</v>
      </c>
      <c r="AO136">
        <v>7.6910999999999996</v>
      </c>
      <c r="AP136">
        <v>7.7775999999999996</v>
      </c>
      <c r="AQ136">
        <v>8.2294</v>
      </c>
      <c r="AR136">
        <v>8.7152999999999992</v>
      </c>
      <c r="AS136">
        <v>9.6390999999999991</v>
      </c>
      <c r="AT136">
        <v>10.3177</v>
      </c>
      <c r="AU136">
        <v>10.918200000000001</v>
      </c>
      <c r="AV136">
        <v>11.411099999999999</v>
      </c>
      <c r="AW136">
        <v>11.6654</v>
      </c>
      <c r="AX136">
        <v>11.939299999999999</v>
      </c>
    </row>
    <row r="137" spans="1:50" x14ac:dyDescent="0.25">
      <c r="A137" s="3">
        <v>45085.708333333336</v>
      </c>
      <c r="B137">
        <v>7.5</v>
      </c>
      <c r="C137">
        <v>7.5</v>
      </c>
      <c r="D137">
        <v>7.75</v>
      </c>
      <c r="E137">
        <v>7.75</v>
      </c>
      <c r="F137">
        <v>8</v>
      </c>
      <c r="G137">
        <v>8.25</v>
      </c>
      <c r="H137">
        <v>8.5</v>
      </c>
      <c r="I137">
        <v>8.5</v>
      </c>
      <c r="J137">
        <v>8.5</v>
      </c>
      <c r="K137">
        <v>8.5</v>
      </c>
      <c r="L137">
        <v>8.3203999999999994</v>
      </c>
      <c r="M137">
        <v>8.9611000000000001</v>
      </c>
      <c r="N137">
        <v>9.2731999999999992</v>
      </c>
      <c r="O137">
        <v>9.4093</v>
      </c>
      <c r="P137">
        <v>9.5239999999999991</v>
      </c>
      <c r="Q137">
        <v>9.6487999999999996</v>
      </c>
      <c r="R137">
        <v>9.8001000000000005</v>
      </c>
      <c r="S137">
        <v>9.9641999999999999</v>
      </c>
      <c r="T137">
        <v>10.148199999999999</v>
      </c>
      <c r="U137">
        <v>10.334300000000001</v>
      </c>
      <c r="V137">
        <v>7.5002000000000004</v>
      </c>
      <c r="W137">
        <v>7.5000999999999998</v>
      </c>
      <c r="X137">
        <v>7.5000999999999998</v>
      </c>
      <c r="Y137">
        <v>7.5655999999999999</v>
      </c>
      <c r="Z137">
        <v>7.6303999999999998</v>
      </c>
      <c r="AA137">
        <v>7.8220000000000001</v>
      </c>
      <c r="AB137">
        <v>8.0902999999999992</v>
      </c>
      <c r="AC137">
        <v>8.3203999999999994</v>
      </c>
      <c r="AD137">
        <v>8.9611000000000001</v>
      </c>
      <c r="AE137">
        <v>9.2731999999999992</v>
      </c>
      <c r="AF137">
        <v>9.4093</v>
      </c>
      <c r="AG137">
        <v>9.5239999999999991</v>
      </c>
      <c r="AH137">
        <v>9.6487999999999996</v>
      </c>
      <c r="AI137">
        <v>9.8001000000000005</v>
      </c>
      <c r="AJ137">
        <v>9.9641999999999999</v>
      </c>
      <c r="AK137">
        <v>10.148199999999999</v>
      </c>
      <c r="AL137">
        <v>10.334300000000001</v>
      </c>
      <c r="AM137">
        <v>7.6147</v>
      </c>
      <c r="AN137">
        <v>7.6356000000000002</v>
      </c>
      <c r="AO137">
        <v>7.6890999999999998</v>
      </c>
      <c r="AP137">
        <v>7.7666000000000004</v>
      </c>
      <c r="AQ137">
        <v>8.2033000000000005</v>
      </c>
      <c r="AR137">
        <v>8.7017000000000007</v>
      </c>
      <c r="AS137">
        <v>9.6440000000000001</v>
      </c>
      <c r="AT137">
        <v>10.322100000000001</v>
      </c>
      <c r="AU137">
        <v>10.9087</v>
      </c>
      <c r="AV137">
        <v>11.3911</v>
      </c>
      <c r="AW137">
        <v>11.6395</v>
      </c>
      <c r="AX137">
        <v>11.9024</v>
      </c>
    </row>
    <row r="138" spans="1:50" x14ac:dyDescent="0.25">
      <c r="A138" s="3">
        <v>45085.666666666664</v>
      </c>
      <c r="B138">
        <v>7.5</v>
      </c>
      <c r="C138">
        <v>7.5</v>
      </c>
      <c r="D138">
        <v>7.75</v>
      </c>
      <c r="E138">
        <v>7.75</v>
      </c>
      <c r="F138">
        <v>8</v>
      </c>
      <c r="G138">
        <v>8.2200000000000006</v>
      </c>
      <c r="H138">
        <v>8.25</v>
      </c>
      <c r="I138">
        <v>8.5</v>
      </c>
      <c r="J138">
        <v>8.5</v>
      </c>
      <c r="K138">
        <v>8.5</v>
      </c>
      <c r="L138">
        <v>8.2901999999999987</v>
      </c>
      <c r="M138">
        <v>8.9558</v>
      </c>
      <c r="N138">
        <v>9.2680000000000007</v>
      </c>
      <c r="O138">
        <v>9.4082000000000008</v>
      </c>
      <c r="P138">
        <v>9.5248999999999988</v>
      </c>
      <c r="Q138">
        <v>9.6478999999999999</v>
      </c>
      <c r="R138">
        <v>9.795300000000001</v>
      </c>
      <c r="S138">
        <v>9.9547999999999988</v>
      </c>
      <c r="T138">
        <v>10.134699999999999</v>
      </c>
      <c r="U138">
        <v>10.3178</v>
      </c>
      <c r="V138">
        <v>7.5001999999999995</v>
      </c>
      <c r="W138">
        <v>7.5000999999999998</v>
      </c>
      <c r="X138">
        <v>7.5000999999999998</v>
      </c>
      <c r="Y138">
        <v>7.5655999999999999</v>
      </c>
      <c r="Z138">
        <v>7.6303999999999998</v>
      </c>
      <c r="AA138">
        <v>7.8220000000000001</v>
      </c>
      <c r="AB138">
        <v>8.0577000000000005</v>
      </c>
      <c r="AC138">
        <v>8.2901999999999987</v>
      </c>
      <c r="AD138">
        <v>8.9558</v>
      </c>
      <c r="AE138">
        <v>9.2680000000000007</v>
      </c>
      <c r="AF138">
        <v>9.4082000000000008</v>
      </c>
      <c r="AG138">
        <v>9.5248999999999988</v>
      </c>
      <c r="AH138">
        <v>9.6478999999999999</v>
      </c>
      <c r="AI138">
        <v>9.795300000000001</v>
      </c>
      <c r="AJ138">
        <v>9.9547999999999988</v>
      </c>
      <c r="AK138">
        <v>10.134699999999999</v>
      </c>
      <c r="AL138">
        <v>10.3178</v>
      </c>
      <c r="AM138">
        <v>7.6147</v>
      </c>
      <c r="AN138">
        <v>7.6356000000000002</v>
      </c>
      <c r="AO138">
        <v>7.6890999999999998</v>
      </c>
      <c r="AP138">
        <v>7.7666000000000004</v>
      </c>
      <c r="AQ138">
        <v>8.2033000000000005</v>
      </c>
      <c r="AR138">
        <v>8.7017000000000007</v>
      </c>
      <c r="AS138">
        <v>9.6440000000000001</v>
      </c>
      <c r="AT138">
        <v>10.322100000000001</v>
      </c>
      <c r="AU138">
        <v>10.9087</v>
      </c>
      <c r="AV138">
        <v>11.3911</v>
      </c>
      <c r="AW138">
        <v>11.6395</v>
      </c>
      <c r="AX138">
        <v>11.9024</v>
      </c>
    </row>
    <row r="139" spans="1:50" x14ac:dyDescent="0.25">
      <c r="A139" s="3">
        <v>45085.625</v>
      </c>
      <c r="B139">
        <v>7.5</v>
      </c>
      <c r="C139">
        <v>7.5</v>
      </c>
      <c r="D139">
        <v>7.75</v>
      </c>
      <c r="E139">
        <v>7.75</v>
      </c>
      <c r="F139">
        <v>8</v>
      </c>
      <c r="G139">
        <v>8.2200000000000006</v>
      </c>
      <c r="H139">
        <v>8.25</v>
      </c>
      <c r="I139">
        <v>8.5</v>
      </c>
      <c r="J139">
        <v>8.5</v>
      </c>
      <c r="K139">
        <v>8.5</v>
      </c>
      <c r="L139">
        <v>8.2901999999999987</v>
      </c>
      <c r="M139">
        <v>8.9558</v>
      </c>
      <c r="N139">
        <v>9.2680000000000007</v>
      </c>
      <c r="O139">
        <v>9.4082000000000008</v>
      </c>
      <c r="P139">
        <v>9.5248999999999988</v>
      </c>
      <c r="Q139">
        <v>9.6478999999999999</v>
      </c>
      <c r="R139">
        <v>9.795300000000001</v>
      </c>
      <c r="S139">
        <v>9.9547999999999988</v>
      </c>
      <c r="T139">
        <v>10.134699999999999</v>
      </c>
      <c r="U139">
        <v>10.3178</v>
      </c>
      <c r="V139">
        <v>7.5001999999999995</v>
      </c>
      <c r="W139">
        <v>7.5000999999999998</v>
      </c>
      <c r="X139">
        <v>7.5000999999999998</v>
      </c>
      <c r="Y139">
        <v>7.5655999999999999</v>
      </c>
      <c r="Z139">
        <v>7.6303999999999998</v>
      </c>
      <c r="AA139">
        <v>7.8220000000000001</v>
      </c>
      <c r="AB139">
        <v>8.0577000000000005</v>
      </c>
      <c r="AC139">
        <v>8.2901999999999987</v>
      </c>
      <c r="AD139">
        <v>8.9558</v>
      </c>
      <c r="AE139">
        <v>9.2680000000000007</v>
      </c>
      <c r="AF139">
        <v>9.4082000000000008</v>
      </c>
      <c r="AG139">
        <v>9.5248999999999988</v>
      </c>
      <c r="AH139">
        <v>9.6478999999999999</v>
      </c>
      <c r="AI139">
        <v>9.795300000000001</v>
      </c>
      <c r="AJ139">
        <v>9.9547999999999988</v>
      </c>
      <c r="AK139">
        <v>10.134699999999999</v>
      </c>
      <c r="AL139">
        <v>10.3178</v>
      </c>
      <c r="AM139">
        <v>7.6147</v>
      </c>
      <c r="AN139">
        <v>7.6356000000000002</v>
      </c>
      <c r="AO139">
        <v>7.6890999999999998</v>
      </c>
      <c r="AP139">
        <v>7.7666000000000004</v>
      </c>
      <c r="AQ139">
        <v>8.2033000000000005</v>
      </c>
      <c r="AR139">
        <v>8.7017000000000007</v>
      </c>
      <c r="AS139">
        <v>9.6440000000000001</v>
      </c>
      <c r="AT139">
        <v>10.322100000000001</v>
      </c>
      <c r="AU139">
        <v>10.9087</v>
      </c>
      <c r="AV139">
        <v>11.3911</v>
      </c>
      <c r="AW139">
        <v>11.6395</v>
      </c>
      <c r="AX139">
        <v>11.9024</v>
      </c>
    </row>
    <row r="140" spans="1:50" x14ac:dyDescent="0.25">
      <c r="A140" s="3">
        <v>45085.583333333336</v>
      </c>
      <c r="B140">
        <v>7.5</v>
      </c>
      <c r="C140">
        <v>7.5</v>
      </c>
      <c r="D140">
        <v>7.75</v>
      </c>
      <c r="E140">
        <v>7.75</v>
      </c>
      <c r="F140">
        <v>8</v>
      </c>
      <c r="G140">
        <v>8.2200000000000006</v>
      </c>
      <c r="H140">
        <v>8.25</v>
      </c>
      <c r="I140">
        <v>8.5</v>
      </c>
      <c r="J140">
        <v>8.5</v>
      </c>
      <c r="K140">
        <v>8.5</v>
      </c>
      <c r="L140">
        <v>8.2901999999999987</v>
      </c>
      <c r="M140">
        <v>8.9558</v>
      </c>
      <c r="N140">
        <v>9.2680000000000007</v>
      </c>
      <c r="O140">
        <v>9.4082000000000008</v>
      </c>
      <c r="P140">
        <v>9.5248999999999988</v>
      </c>
      <c r="Q140">
        <v>9.6478999999999999</v>
      </c>
      <c r="R140">
        <v>9.795300000000001</v>
      </c>
      <c r="S140">
        <v>9.9547999999999988</v>
      </c>
      <c r="T140">
        <v>10.134699999999999</v>
      </c>
      <c r="U140">
        <v>10.3178</v>
      </c>
      <c r="V140">
        <v>7.5001999999999995</v>
      </c>
      <c r="W140">
        <v>7.5000999999999998</v>
      </c>
      <c r="X140">
        <v>7.5000999999999998</v>
      </c>
      <c r="Y140">
        <v>7.5655999999999999</v>
      </c>
      <c r="Z140">
        <v>7.6303999999999998</v>
      </c>
      <c r="AA140">
        <v>7.8220000000000001</v>
      </c>
      <c r="AB140">
        <v>8.0577000000000005</v>
      </c>
      <c r="AC140">
        <v>8.2901999999999987</v>
      </c>
      <c r="AD140">
        <v>8.9558</v>
      </c>
      <c r="AE140">
        <v>9.2680000000000007</v>
      </c>
      <c r="AF140">
        <v>9.4082000000000008</v>
      </c>
      <c r="AG140">
        <v>9.5248999999999988</v>
      </c>
      <c r="AH140">
        <v>9.6478999999999999</v>
      </c>
      <c r="AI140">
        <v>9.795300000000001</v>
      </c>
      <c r="AJ140">
        <v>9.9547999999999988</v>
      </c>
      <c r="AK140">
        <v>10.134699999999999</v>
      </c>
      <c r="AL140">
        <v>10.3178</v>
      </c>
      <c r="AM140">
        <v>7.6147</v>
      </c>
      <c r="AN140">
        <v>7.6356000000000002</v>
      </c>
      <c r="AO140">
        <v>7.6890999999999998</v>
      </c>
      <c r="AP140">
        <v>7.7666000000000004</v>
      </c>
      <c r="AQ140">
        <v>8.2033000000000005</v>
      </c>
      <c r="AR140">
        <v>8.7017000000000007</v>
      </c>
      <c r="AS140">
        <v>9.6440000000000001</v>
      </c>
      <c r="AT140">
        <v>10.322100000000001</v>
      </c>
      <c r="AU140">
        <v>10.9087</v>
      </c>
      <c r="AV140">
        <v>11.3911</v>
      </c>
      <c r="AW140">
        <v>11.6395</v>
      </c>
      <c r="AX140">
        <v>11.9024</v>
      </c>
    </row>
    <row r="141" spans="1:50" x14ac:dyDescent="0.25">
      <c r="A141" s="3">
        <v>45085.541666666664</v>
      </c>
      <c r="B141">
        <v>7.5</v>
      </c>
      <c r="C141">
        <v>7.5</v>
      </c>
      <c r="D141">
        <v>7.75</v>
      </c>
      <c r="E141">
        <v>7.75</v>
      </c>
      <c r="F141">
        <v>8</v>
      </c>
      <c r="G141">
        <v>8.2200000000000006</v>
      </c>
      <c r="H141">
        <v>8.25</v>
      </c>
      <c r="I141">
        <v>8.5</v>
      </c>
      <c r="J141">
        <v>8.5</v>
      </c>
      <c r="K141">
        <v>8.5</v>
      </c>
      <c r="L141">
        <v>8.2901999999999987</v>
      </c>
      <c r="M141">
        <v>8.9558</v>
      </c>
      <c r="N141">
        <v>9.2680000000000007</v>
      </c>
      <c r="O141">
        <v>9.4082000000000008</v>
      </c>
      <c r="P141">
        <v>9.5248999999999988</v>
      </c>
      <c r="Q141">
        <v>9.6478999999999999</v>
      </c>
      <c r="R141">
        <v>9.795300000000001</v>
      </c>
      <c r="S141">
        <v>9.9547999999999988</v>
      </c>
      <c r="T141">
        <v>10.134699999999999</v>
      </c>
      <c r="U141">
        <v>10.3178</v>
      </c>
      <c r="V141">
        <v>7.5001999999999995</v>
      </c>
      <c r="W141">
        <v>7.5000999999999998</v>
      </c>
      <c r="X141">
        <v>7.5000999999999998</v>
      </c>
      <c r="Y141">
        <v>7.5655999999999999</v>
      </c>
      <c r="Z141">
        <v>7.6303999999999998</v>
      </c>
      <c r="AA141">
        <v>7.8220000000000001</v>
      </c>
      <c r="AB141">
        <v>8.0577000000000005</v>
      </c>
      <c r="AC141">
        <v>8.2901999999999987</v>
      </c>
      <c r="AD141">
        <v>8.9558</v>
      </c>
      <c r="AE141">
        <v>9.2680000000000007</v>
      </c>
      <c r="AF141">
        <v>9.4082000000000008</v>
      </c>
      <c r="AG141">
        <v>9.5248999999999988</v>
      </c>
      <c r="AH141">
        <v>9.6478999999999999</v>
      </c>
      <c r="AI141">
        <v>9.795300000000001</v>
      </c>
      <c r="AJ141">
        <v>9.9547999999999988</v>
      </c>
      <c r="AK141">
        <v>10.134699999999999</v>
      </c>
      <c r="AL141">
        <v>10.3178</v>
      </c>
      <c r="AM141">
        <v>7.6147</v>
      </c>
      <c r="AN141">
        <v>7.6356000000000002</v>
      </c>
      <c r="AO141">
        <v>7.6890999999999998</v>
      </c>
      <c r="AP141">
        <v>7.7666000000000004</v>
      </c>
      <c r="AQ141">
        <v>8.2033000000000005</v>
      </c>
      <c r="AR141">
        <v>8.7017000000000007</v>
      </c>
      <c r="AS141">
        <v>9.6440000000000001</v>
      </c>
      <c r="AT141">
        <v>10.322100000000001</v>
      </c>
      <c r="AU141">
        <v>10.9087</v>
      </c>
      <c r="AV141">
        <v>11.3911</v>
      </c>
      <c r="AW141">
        <v>11.6395</v>
      </c>
      <c r="AX141">
        <v>11.9024</v>
      </c>
    </row>
    <row r="142" spans="1:50" x14ac:dyDescent="0.25">
      <c r="A142" s="3">
        <v>45085.5</v>
      </c>
      <c r="B142">
        <v>7.5</v>
      </c>
      <c r="C142">
        <v>7.5</v>
      </c>
      <c r="D142">
        <v>7.75</v>
      </c>
      <c r="E142">
        <v>7.75</v>
      </c>
      <c r="F142">
        <v>8</v>
      </c>
      <c r="G142">
        <v>8.2200000000000006</v>
      </c>
      <c r="H142">
        <v>8.25</v>
      </c>
      <c r="I142">
        <v>8.5</v>
      </c>
      <c r="J142">
        <v>8.5</v>
      </c>
      <c r="K142">
        <v>8.5</v>
      </c>
      <c r="L142">
        <v>8.2901999999999987</v>
      </c>
      <c r="M142">
        <v>8.9558</v>
      </c>
      <c r="N142">
        <v>9.2680000000000007</v>
      </c>
      <c r="O142">
        <v>9.4082000000000008</v>
      </c>
      <c r="P142">
        <v>9.5248999999999988</v>
      </c>
      <c r="Q142">
        <v>9.6478999999999999</v>
      </c>
      <c r="R142">
        <v>9.795300000000001</v>
      </c>
      <c r="S142">
        <v>9.9547999999999988</v>
      </c>
      <c r="T142">
        <v>10.134699999999999</v>
      </c>
      <c r="U142">
        <v>10.3178</v>
      </c>
      <c r="V142">
        <v>7.5001999999999995</v>
      </c>
      <c r="W142">
        <v>7.5000999999999998</v>
      </c>
      <c r="X142">
        <v>7.5000999999999998</v>
      </c>
      <c r="Y142">
        <v>7.5655999999999999</v>
      </c>
      <c r="Z142">
        <v>7.6303999999999998</v>
      </c>
      <c r="AA142">
        <v>7.8220000000000001</v>
      </c>
      <c r="AB142">
        <v>8.0577000000000005</v>
      </c>
      <c r="AC142">
        <v>8.2901999999999987</v>
      </c>
      <c r="AD142">
        <v>8.9558</v>
      </c>
      <c r="AE142">
        <v>9.2680000000000007</v>
      </c>
      <c r="AF142">
        <v>9.4082000000000008</v>
      </c>
      <c r="AG142">
        <v>9.5248999999999988</v>
      </c>
      <c r="AH142">
        <v>9.6478999999999999</v>
      </c>
      <c r="AI142">
        <v>9.795300000000001</v>
      </c>
      <c r="AJ142">
        <v>9.9547999999999988</v>
      </c>
      <c r="AK142">
        <v>10.134699999999999</v>
      </c>
      <c r="AL142">
        <v>10.3178</v>
      </c>
      <c r="AM142">
        <v>7.6233000000000004</v>
      </c>
      <c r="AN142">
        <v>7.6520999999999999</v>
      </c>
      <c r="AO142">
        <v>7.7103000000000002</v>
      </c>
      <c r="AP142">
        <v>7.7900999999999998</v>
      </c>
      <c r="AQ142">
        <v>8.2202999999999999</v>
      </c>
      <c r="AR142">
        <v>8.7030999999999992</v>
      </c>
      <c r="AS142">
        <v>9.6312999999999995</v>
      </c>
      <c r="AT142">
        <v>10.3119</v>
      </c>
      <c r="AU142">
        <v>10.9087</v>
      </c>
      <c r="AV142">
        <v>11.400399999999999</v>
      </c>
      <c r="AW142">
        <v>11.652699999999999</v>
      </c>
      <c r="AX142">
        <v>11.9193</v>
      </c>
    </row>
    <row r="143" spans="1:50" x14ac:dyDescent="0.25">
      <c r="A143" s="3">
        <v>45085.458333333336</v>
      </c>
      <c r="B143">
        <v>7.5</v>
      </c>
      <c r="C143">
        <v>7.5</v>
      </c>
      <c r="D143">
        <v>7.75</v>
      </c>
      <c r="E143">
        <v>7.75</v>
      </c>
      <c r="F143">
        <v>8</v>
      </c>
      <c r="G143">
        <v>8.2200000000000006</v>
      </c>
      <c r="H143">
        <v>8.25</v>
      </c>
      <c r="I143">
        <v>8.5</v>
      </c>
      <c r="J143">
        <v>8.5</v>
      </c>
      <c r="K143">
        <v>8.5</v>
      </c>
      <c r="L143">
        <v>8.2901999999999987</v>
      </c>
      <c r="M143">
        <v>8.9558</v>
      </c>
      <c r="N143">
        <v>9.2680000000000007</v>
      </c>
      <c r="O143">
        <v>9.4082000000000008</v>
      </c>
      <c r="P143">
        <v>9.5248999999999988</v>
      </c>
      <c r="Q143">
        <v>9.6478999999999999</v>
      </c>
      <c r="R143">
        <v>9.795300000000001</v>
      </c>
      <c r="S143">
        <v>9.9547999999999988</v>
      </c>
      <c r="T143">
        <v>10.134699999999999</v>
      </c>
      <c r="U143">
        <v>10.3178</v>
      </c>
      <c r="V143">
        <v>7.5001999999999995</v>
      </c>
      <c r="W143">
        <v>7.5000999999999998</v>
      </c>
      <c r="X143">
        <v>7.5000999999999998</v>
      </c>
      <c r="Y143">
        <v>7.5655999999999999</v>
      </c>
      <c r="Z143">
        <v>7.6303999999999998</v>
      </c>
      <c r="AA143">
        <v>7.8220000000000001</v>
      </c>
      <c r="AB143">
        <v>8.0577000000000005</v>
      </c>
      <c r="AC143">
        <v>8.2901999999999987</v>
      </c>
      <c r="AD143">
        <v>8.9558</v>
      </c>
      <c r="AE143">
        <v>9.2680000000000007</v>
      </c>
      <c r="AF143">
        <v>9.4082000000000008</v>
      </c>
      <c r="AG143">
        <v>9.5248999999999988</v>
      </c>
      <c r="AH143">
        <v>9.6478999999999999</v>
      </c>
      <c r="AI143">
        <v>9.795300000000001</v>
      </c>
      <c r="AJ143">
        <v>9.9547999999999988</v>
      </c>
      <c r="AK143">
        <v>10.134699999999999</v>
      </c>
      <c r="AL143">
        <v>10.3178</v>
      </c>
      <c r="AM143">
        <v>7.6233000000000004</v>
      </c>
      <c r="AN143">
        <v>7.6520999999999999</v>
      </c>
      <c r="AO143">
        <v>7.7103000000000002</v>
      </c>
      <c r="AP143">
        <v>7.7900999999999998</v>
      </c>
      <c r="AQ143">
        <v>8.2202999999999999</v>
      </c>
      <c r="AR143">
        <v>8.7030999999999992</v>
      </c>
      <c r="AS143">
        <v>9.6312999999999995</v>
      </c>
      <c r="AT143">
        <v>10.3119</v>
      </c>
      <c r="AU143">
        <v>10.9087</v>
      </c>
      <c r="AV143">
        <v>11.400399999999999</v>
      </c>
      <c r="AW143">
        <v>11.652699999999999</v>
      </c>
      <c r="AX143">
        <v>11.9193</v>
      </c>
    </row>
    <row r="144" spans="1:50" x14ac:dyDescent="0.25">
      <c r="A144" s="3">
        <v>45085.416666666664</v>
      </c>
      <c r="B144">
        <v>7.5</v>
      </c>
      <c r="C144">
        <v>7.5</v>
      </c>
      <c r="D144">
        <v>7.75</v>
      </c>
      <c r="E144">
        <v>7.75</v>
      </c>
      <c r="F144">
        <v>8</v>
      </c>
      <c r="G144">
        <v>8.2200000000000006</v>
      </c>
      <c r="H144">
        <v>8.25</v>
      </c>
      <c r="I144">
        <v>8.5</v>
      </c>
      <c r="J144">
        <v>8.5</v>
      </c>
      <c r="K144">
        <v>8.5</v>
      </c>
      <c r="L144">
        <v>8.2893000000000008</v>
      </c>
      <c r="M144">
        <v>8.9430000000000014</v>
      </c>
      <c r="N144">
        <v>9.2570000000000014</v>
      </c>
      <c r="O144">
        <v>9.3994999999999997</v>
      </c>
      <c r="P144">
        <v>9.5254000000000012</v>
      </c>
      <c r="Q144">
        <v>9.6675000000000004</v>
      </c>
      <c r="R144">
        <v>9.8168000000000006</v>
      </c>
      <c r="S144">
        <v>9.974499999999999</v>
      </c>
      <c r="T144">
        <v>10.152100000000001</v>
      </c>
      <c r="U144">
        <v>10.332899999999999</v>
      </c>
      <c r="V144">
        <v>7.5003000000000002</v>
      </c>
      <c r="W144">
        <v>7.5000999999999998</v>
      </c>
      <c r="X144">
        <v>7.5000999999999998</v>
      </c>
      <c r="Y144">
        <v>7.5615000000000006</v>
      </c>
      <c r="Z144">
        <v>7.625</v>
      </c>
      <c r="AA144">
        <v>7.8155000000000001</v>
      </c>
      <c r="AB144">
        <v>8.0566999999999993</v>
      </c>
      <c r="AC144">
        <v>8.2893000000000008</v>
      </c>
      <c r="AD144">
        <v>8.9430000000000014</v>
      </c>
      <c r="AE144">
        <v>9.2570000000000014</v>
      </c>
      <c r="AF144">
        <v>9.3994999999999997</v>
      </c>
      <c r="AG144">
        <v>9.5254000000000012</v>
      </c>
      <c r="AH144">
        <v>9.6675000000000004</v>
      </c>
      <c r="AI144">
        <v>9.8168000000000006</v>
      </c>
      <c r="AJ144">
        <v>9.974499999999999</v>
      </c>
      <c r="AK144">
        <v>10.152100000000001</v>
      </c>
      <c r="AL144">
        <v>10.332899999999999</v>
      </c>
      <c r="AM144">
        <v>7.6233000000000004</v>
      </c>
      <c r="AN144">
        <v>7.6520999999999999</v>
      </c>
      <c r="AO144">
        <v>7.7103000000000002</v>
      </c>
      <c r="AP144">
        <v>7.7900999999999998</v>
      </c>
      <c r="AQ144">
        <v>8.2202999999999999</v>
      </c>
      <c r="AR144">
        <v>8.7030999999999992</v>
      </c>
      <c r="AS144">
        <v>9.6312999999999995</v>
      </c>
      <c r="AT144">
        <v>10.3119</v>
      </c>
      <c r="AU144">
        <v>10.9087</v>
      </c>
      <c r="AV144">
        <v>11.400399999999999</v>
      </c>
      <c r="AW144">
        <v>11.652699999999999</v>
      </c>
      <c r="AX144">
        <v>11.9193</v>
      </c>
    </row>
    <row r="145" spans="1:50" x14ac:dyDescent="0.25">
      <c r="A145" s="3">
        <v>45085.375</v>
      </c>
      <c r="B145">
        <v>7.5</v>
      </c>
      <c r="C145">
        <v>7.5</v>
      </c>
      <c r="D145">
        <v>7.75</v>
      </c>
      <c r="E145">
        <v>7.75</v>
      </c>
      <c r="F145">
        <v>8</v>
      </c>
      <c r="G145">
        <v>8.2200000000000006</v>
      </c>
      <c r="H145">
        <v>8.25</v>
      </c>
      <c r="I145">
        <v>8.5</v>
      </c>
      <c r="J145">
        <v>8.5</v>
      </c>
      <c r="K145">
        <v>8.5</v>
      </c>
      <c r="L145">
        <v>8.2893000000000008</v>
      </c>
      <c r="M145">
        <v>8.9430000000000014</v>
      </c>
      <c r="N145">
        <v>9.2570000000000014</v>
      </c>
      <c r="O145">
        <v>9.3994999999999997</v>
      </c>
      <c r="P145">
        <v>9.5254000000000012</v>
      </c>
      <c r="Q145">
        <v>9.6675000000000004</v>
      </c>
      <c r="R145">
        <v>9.8168000000000006</v>
      </c>
      <c r="S145">
        <v>9.974499999999999</v>
      </c>
      <c r="T145">
        <v>10.152100000000001</v>
      </c>
      <c r="U145">
        <v>10.332899999999999</v>
      </c>
      <c r="V145">
        <v>7.5003000000000002</v>
      </c>
      <c r="W145">
        <v>7.5000999999999998</v>
      </c>
      <c r="X145">
        <v>7.5000999999999998</v>
      </c>
      <c r="Y145">
        <v>7.5615000000000006</v>
      </c>
      <c r="Z145">
        <v>7.625</v>
      </c>
      <c r="AA145">
        <v>7.8155000000000001</v>
      </c>
      <c r="AB145">
        <v>8.0566999999999993</v>
      </c>
      <c r="AC145">
        <v>8.2893000000000008</v>
      </c>
      <c r="AD145">
        <v>8.9430000000000014</v>
      </c>
      <c r="AE145">
        <v>9.2570000000000014</v>
      </c>
      <c r="AF145">
        <v>9.3994999999999997</v>
      </c>
      <c r="AG145">
        <v>9.5254000000000012</v>
      </c>
      <c r="AH145">
        <v>9.6675000000000004</v>
      </c>
      <c r="AI145">
        <v>9.8168000000000006</v>
      </c>
      <c r="AJ145">
        <v>9.974499999999999</v>
      </c>
      <c r="AK145">
        <v>10.152100000000001</v>
      </c>
      <c r="AL145">
        <v>10.332899999999999</v>
      </c>
      <c r="AM145">
        <v>7.6233000000000004</v>
      </c>
      <c r="AN145">
        <v>7.6520999999999999</v>
      </c>
      <c r="AO145">
        <v>7.7103000000000002</v>
      </c>
      <c r="AP145">
        <v>7.7900999999999998</v>
      </c>
      <c r="AQ145">
        <v>8.2202999999999999</v>
      </c>
      <c r="AR145">
        <v>8.7030999999999992</v>
      </c>
      <c r="AS145">
        <v>9.6312999999999995</v>
      </c>
      <c r="AT145">
        <v>10.3119</v>
      </c>
      <c r="AU145">
        <v>10.9087</v>
      </c>
      <c r="AV145">
        <v>11.400399999999999</v>
      </c>
      <c r="AW145">
        <v>11.652699999999999</v>
      </c>
      <c r="AX145">
        <v>11.9193</v>
      </c>
    </row>
    <row r="146" spans="1:50" x14ac:dyDescent="0.25">
      <c r="A146" s="3">
        <v>45084.791666666664</v>
      </c>
      <c r="B146">
        <v>7.5</v>
      </c>
      <c r="C146">
        <v>7.5</v>
      </c>
      <c r="D146">
        <v>7.75</v>
      </c>
      <c r="E146">
        <v>7.75</v>
      </c>
      <c r="F146">
        <v>8</v>
      </c>
      <c r="G146">
        <v>8.2200000000000006</v>
      </c>
      <c r="H146">
        <v>8.25</v>
      </c>
      <c r="I146">
        <v>8.5</v>
      </c>
      <c r="J146">
        <v>8.5</v>
      </c>
      <c r="K146">
        <v>8.5</v>
      </c>
      <c r="L146">
        <v>8.2893000000000008</v>
      </c>
      <c r="M146">
        <v>8.9430000000000014</v>
      </c>
      <c r="N146">
        <v>9.2570000000000014</v>
      </c>
      <c r="O146">
        <v>9.3994999999999997</v>
      </c>
      <c r="P146">
        <v>9.5254000000000012</v>
      </c>
      <c r="Q146">
        <v>9.6675000000000004</v>
      </c>
      <c r="R146">
        <v>9.8168000000000006</v>
      </c>
      <c r="S146">
        <v>9.974499999999999</v>
      </c>
      <c r="T146">
        <v>10.152100000000001</v>
      </c>
      <c r="U146">
        <v>10.332899999999999</v>
      </c>
      <c r="V146">
        <v>7.5003000000000002</v>
      </c>
      <c r="W146">
        <v>7.5000999999999998</v>
      </c>
      <c r="X146">
        <v>7.5000999999999998</v>
      </c>
      <c r="Y146">
        <v>7.5615000000000006</v>
      </c>
      <c r="Z146">
        <v>7.625</v>
      </c>
      <c r="AA146">
        <v>7.8155000000000001</v>
      </c>
      <c r="AB146">
        <v>8.0566999999999993</v>
      </c>
      <c r="AC146">
        <v>8.2893000000000008</v>
      </c>
      <c r="AD146">
        <v>8.9430000000000014</v>
      </c>
      <c r="AE146">
        <v>9.2570000000000014</v>
      </c>
      <c r="AF146">
        <v>9.3994999999999997</v>
      </c>
      <c r="AG146">
        <v>9.5254000000000012</v>
      </c>
      <c r="AH146">
        <v>9.6675000000000004</v>
      </c>
      <c r="AI146">
        <v>9.8168000000000006</v>
      </c>
      <c r="AJ146">
        <v>9.974499999999999</v>
      </c>
      <c r="AK146">
        <v>10.152100000000001</v>
      </c>
      <c r="AL146">
        <v>10.332899999999999</v>
      </c>
      <c r="AM146">
        <v>7.6233000000000004</v>
      </c>
      <c r="AN146">
        <v>7.6520999999999999</v>
      </c>
      <c r="AO146">
        <v>7.7103000000000002</v>
      </c>
      <c r="AP146">
        <v>7.7900999999999998</v>
      </c>
      <c r="AQ146">
        <v>8.2202999999999999</v>
      </c>
      <c r="AR146">
        <v>8.7030999999999992</v>
      </c>
      <c r="AS146">
        <v>9.6312999999999995</v>
      </c>
      <c r="AT146">
        <v>10.3119</v>
      </c>
      <c r="AU146">
        <v>10.9087</v>
      </c>
      <c r="AV146">
        <v>11.400399999999999</v>
      </c>
      <c r="AW146">
        <v>11.652699999999999</v>
      </c>
      <c r="AX146">
        <v>11.9193</v>
      </c>
    </row>
    <row r="147" spans="1:50" x14ac:dyDescent="0.25">
      <c r="A147" s="3">
        <v>45084.75</v>
      </c>
      <c r="B147">
        <v>7.5</v>
      </c>
      <c r="C147">
        <v>7.5</v>
      </c>
      <c r="D147">
        <v>7.75</v>
      </c>
      <c r="E147">
        <v>7.75</v>
      </c>
      <c r="F147">
        <v>8</v>
      </c>
      <c r="G147">
        <v>8.2200000000000006</v>
      </c>
      <c r="H147">
        <v>8.25</v>
      </c>
      <c r="I147">
        <v>8.5</v>
      </c>
      <c r="J147">
        <v>8.5</v>
      </c>
      <c r="K147">
        <v>8.5</v>
      </c>
      <c r="L147">
        <v>8.2893000000000008</v>
      </c>
      <c r="M147">
        <v>8.9430000000000014</v>
      </c>
      <c r="N147">
        <v>9.2570000000000014</v>
      </c>
      <c r="O147">
        <v>9.3994999999999997</v>
      </c>
      <c r="P147">
        <v>9.5254000000000012</v>
      </c>
      <c r="Q147">
        <v>9.6675000000000004</v>
      </c>
      <c r="R147">
        <v>9.8168000000000006</v>
      </c>
      <c r="S147">
        <v>9.974499999999999</v>
      </c>
      <c r="T147">
        <v>10.152100000000001</v>
      </c>
      <c r="U147">
        <v>10.332899999999999</v>
      </c>
      <c r="V147">
        <v>7.5003000000000002</v>
      </c>
      <c r="W147">
        <v>7.5000999999999998</v>
      </c>
      <c r="X147">
        <v>7.5000999999999998</v>
      </c>
      <c r="Y147">
        <v>7.5615000000000006</v>
      </c>
      <c r="Z147">
        <v>7.625</v>
      </c>
      <c r="AA147">
        <v>7.8155000000000001</v>
      </c>
      <c r="AB147">
        <v>8.0566999999999993</v>
      </c>
      <c r="AC147">
        <v>8.2893000000000008</v>
      </c>
      <c r="AD147">
        <v>8.9430000000000014</v>
      </c>
      <c r="AE147">
        <v>9.2570000000000014</v>
      </c>
      <c r="AF147">
        <v>9.3994999999999997</v>
      </c>
      <c r="AG147">
        <v>9.5254000000000012</v>
      </c>
      <c r="AH147">
        <v>9.6675000000000004</v>
      </c>
      <c r="AI147">
        <v>9.8168000000000006</v>
      </c>
      <c r="AJ147">
        <v>9.974499999999999</v>
      </c>
      <c r="AK147">
        <v>10.152100000000001</v>
      </c>
      <c r="AL147">
        <v>10.332899999999999</v>
      </c>
      <c r="AM147">
        <v>7.6233000000000004</v>
      </c>
      <c r="AN147">
        <v>7.6520999999999999</v>
      </c>
      <c r="AO147">
        <v>7.7103000000000002</v>
      </c>
      <c r="AP147">
        <v>7.7900999999999998</v>
      </c>
      <c r="AQ147">
        <v>8.2202999999999999</v>
      </c>
      <c r="AR147">
        <v>8.7030999999999992</v>
      </c>
      <c r="AS147">
        <v>9.6312999999999995</v>
      </c>
      <c r="AT147">
        <v>10.3119</v>
      </c>
      <c r="AU147">
        <v>10.9087</v>
      </c>
      <c r="AV147">
        <v>11.400399999999999</v>
      </c>
      <c r="AW147">
        <v>11.652699999999999</v>
      </c>
      <c r="AX147">
        <v>11.9193</v>
      </c>
    </row>
    <row r="148" spans="1:50" x14ac:dyDescent="0.25">
      <c r="A148" s="3">
        <v>45084.708333333336</v>
      </c>
      <c r="B148">
        <v>7.5</v>
      </c>
      <c r="C148">
        <v>7.5</v>
      </c>
      <c r="D148">
        <v>7.75</v>
      </c>
      <c r="E148">
        <v>7.75</v>
      </c>
      <c r="F148">
        <v>8</v>
      </c>
      <c r="G148">
        <v>8.2200000000000006</v>
      </c>
      <c r="H148">
        <v>8.25</v>
      </c>
      <c r="I148">
        <v>8.5</v>
      </c>
      <c r="J148">
        <v>8.5</v>
      </c>
      <c r="K148">
        <v>8.5</v>
      </c>
      <c r="L148">
        <v>8.2893000000000008</v>
      </c>
      <c r="M148">
        <v>8.9430000000000014</v>
      </c>
      <c r="N148">
        <v>9.2570000000000014</v>
      </c>
      <c r="O148">
        <v>9.3994999999999997</v>
      </c>
      <c r="P148">
        <v>9.5254000000000012</v>
      </c>
      <c r="Q148">
        <v>9.6675000000000004</v>
      </c>
      <c r="R148">
        <v>9.8168000000000006</v>
      </c>
      <c r="S148">
        <v>9.974499999999999</v>
      </c>
      <c r="T148">
        <v>10.152100000000001</v>
      </c>
      <c r="U148">
        <v>10.332899999999999</v>
      </c>
      <c r="V148">
        <v>7.5003000000000002</v>
      </c>
      <c r="W148">
        <v>7.5000999999999998</v>
      </c>
      <c r="X148">
        <v>7.5000999999999998</v>
      </c>
      <c r="Y148">
        <v>7.5615000000000006</v>
      </c>
      <c r="Z148">
        <v>7.625</v>
      </c>
      <c r="AA148">
        <v>7.8155000000000001</v>
      </c>
      <c r="AB148">
        <v>8.0566999999999993</v>
      </c>
      <c r="AC148">
        <v>8.2893000000000008</v>
      </c>
      <c r="AD148">
        <v>8.9430000000000014</v>
      </c>
      <c r="AE148">
        <v>9.2570000000000014</v>
      </c>
      <c r="AF148">
        <v>9.3994999999999997</v>
      </c>
      <c r="AG148">
        <v>9.5254000000000012</v>
      </c>
      <c r="AH148">
        <v>9.6675000000000004</v>
      </c>
      <c r="AI148">
        <v>9.8168000000000006</v>
      </c>
      <c r="AJ148">
        <v>9.974499999999999</v>
      </c>
      <c r="AK148">
        <v>10.152100000000001</v>
      </c>
      <c r="AL148">
        <v>10.332899999999999</v>
      </c>
      <c r="AM148">
        <v>7.5971000000000002</v>
      </c>
      <c r="AN148">
        <v>7.6337999999999999</v>
      </c>
      <c r="AO148">
        <v>7.6997</v>
      </c>
      <c r="AP148">
        <v>7.7858999999999998</v>
      </c>
      <c r="AQ148">
        <v>8.2260000000000009</v>
      </c>
      <c r="AR148">
        <v>8.7003000000000004</v>
      </c>
      <c r="AS148">
        <v>9.6283999999999992</v>
      </c>
      <c r="AT148">
        <v>10.3154</v>
      </c>
      <c r="AU148">
        <v>10.911300000000001</v>
      </c>
      <c r="AV148">
        <v>11.4002</v>
      </c>
      <c r="AW148">
        <v>11.652900000000001</v>
      </c>
      <c r="AX148">
        <v>11.924899999999999</v>
      </c>
    </row>
    <row r="149" spans="1:50" x14ac:dyDescent="0.25">
      <c r="A149" s="3">
        <v>45084.666666666664</v>
      </c>
      <c r="B149">
        <v>7.5</v>
      </c>
      <c r="C149">
        <v>7.5</v>
      </c>
      <c r="D149">
        <v>7.75</v>
      </c>
      <c r="E149">
        <v>7.75</v>
      </c>
      <c r="F149">
        <v>8</v>
      </c>
      <c r="G149">
        <v>8.2200000000000006</v>
      </c>
      <c r="H149">
        <v>8.25</v>
      </c>
      <c r="I149">
        <v>8.5</v>
      </c>
      <c r="J149">
        <v>8.5</v>
      </c>
      <c r="K149">
        <v>8.5</v>
      </c>
      <c r="L149">
        <v>8.2893000000000008</v>
      </c>
      <c r="M149">
        <v>8.9430000000000014</v>
      </c>
      <c r="N149">
        <v>9.2570000000000014</v>
      </c>
      <c r="O149">
        <v>9.3994999999999997</v>
      </c>
      <c r="P149">
        <v>9.5254000000000012</v>
      </c>
      <c r="Q149">
        <v>9.6675000000000004</v>
      </c>
      <c r="R149">
        <v>9.8168000000000006</v>
      </c>
      <c r="S149">
        <v>9.974499999999999</v>
      </c>
      <c r="T149">
        <v>10.152100000000001</v>
      </c>
      <c r="U149">
        <v>10.332899999999999</v>
      </c>
      <c r="V149">
        <v>7.5003000000000002</v>
      </c>
      <c r="W149">
        <v>7.5000999999999998</v>
      </c>
      <c r="X149">
        <v>7.5000999999999998</v>
      </c>
      <c r="Y149">
        <v>7.5615000000000006</v>
      </c>
      <c r="Z149">
        <v>7.625</v>
      </c>
      <c r="AA149">
        <v>7.8155000000000001</v>
      </c>
      <c r="AB149">
        <v>8.0566999999999993</v>
      </c>
      <c r="AC149">
        <v>8.2893000000000008</v>
      </c>
      <c r="AD149">
        <v>8.9430000000000014</v>
      </c>
      <c r="AE149">
        <v>9.2570000000000014</v>
      </c>
      <c r="AF149">
        <v>9.3994999999999997</v>
      </c>
      <c r="AG149">
        <v>9.5254000000000012</v>
      </c>
      <c r="AH149">
        <v>9.6675000000000004</v>
      </c>
      <c r="AI149">
        <v>9.8168000000000006</v>
      </c>
      <c r="AJ149">
        <v>9.974499999999999</v>
      </c>
      <c r="AK149">
        <v>10.152100000000001</v>
      </c>
      <c r="AL149">
        <v>10.332899999999999</v>
      </c>
      <c r="AM149">
        <v>7.5971000000000002</v>
      </c>
      <c r="AN149">
        <v>7.6337999999999999</v>
      </c>
      <c r="AO149">
        <v>7.6997</v>
      </c>
      <c r="AP149">
        <v>7.7858999999999998</v>
      </c>
      <c r="AQ149">
        <v>8.2260000000000009</v>
      </c>
      <c r="AR149">
        <v>8.7003000000000004</v>
      </c>
      <c r="AS149">
        <v>9.6283999999999992</v>
      </c>
      <c r="AT149">
        <v>10.3154</v>
      </c>
      <c r="AU149">
        <v>10.911300000000001</v>
      </c>
      <c r="AV149">
        <v>11.4002</v>
      </c>
      <c r="AW149">
        <v>11.652900000000001</v>
      </c>
      <c r="AX149">
        <v>11.924899999999999</v>
      </c>
    </row>
    <row r="150" spans="1:50" x14ac:dyDescent="0.25">
      <c r="A150" s="3">
        <v>45084.583333333336</v>
      </c>
      <c r="B150">
        <v>7.5</v>
      </c>
      <c r="C150">
        <v>7.5</v>
      </c>
      <c r="D150">
        <v>7.75</v>
      </c>
      <c r="E150">
        <v>7.75</v>
      </c>
      <c r="F150">
        <v>8</v>
      </c>
      <c r="G150">
        <v>8.2200000000000006</v>
      </c>
      <c r="H150">
        <v>8.25</v>
      </c>
      <c r="I150">
        <v>8.5</v>
      </c>
      <c r="J150">
        <v>8.5</v>
      </c>
      <c r="K150">
        <v>8.5</v>
      </c>
      <c r="L150">
        <v>8.2893000000000008</v>
      </c>
      <c r="M150">
        <v>8.9332999999999991</v>
      </c>
      <c r="N150">
        <v>9.2454000000000001</v>
      </c>
      <c r="O150">
        <v>9.3945000000000007</v>
      </c>
      <c r="P150">
        <v>9.5268000000000015</v>
      </c>
      <c r="Q150">
        <v>9.6589999999999989</v>
      </c>
      <c r="R150">
        <v>9.8015000000000008</v>
      </c>
      <c r="S150">
        <v>9.9548999999999985</v>
      </c>
      <c r="T150">
        <v>10.129899999999999</v>
      </c>
      <c r="U150">
        <v>10.3096</v>
      </c>
      <c r="V150">
        <v>7.5003000000000002</v>
      </c>
      <c r="W150">
        <v>7.5000999999999998</v>
      </c>
      <c r="X150">
        <v>7.5000999999999998</v>
      </c>
      <c r="Y150">
        <v>7.5615000000000006</v>
      </c>
      <c r="Z150">
        <v>7.625</v>
      </c>
      <c r="AA150">
        <v>7.8155000000000001</v>
      </c>
      <c r="AB150">
        <v>8.0566999999999993</v>
      </c>
      <c r="AC150">
        <v>8.2893000000000008</v>
      </c>
      <c r="AD150">
        <v>8.9332999999999991</v>
      </c>
      <c r="AE150">
        <v>9.2454000000000001</v>
      </c>
      <c r="AF150">
        <v>9.3945000000000007</v>
      </c>
      <c r="AG150">
        <v>9.5268000000000015</v>
      </c>
      <c r="AH150">
        <v>9.6589999999999989</v>
      </c>
      <c r="AI150">
        <v>9.8015000000000008</v>
      </c>
      <c r="AJ150">
        <v>9.9548999999999985</v>
      </c>
      <c r="AK150">
        <v>10.129899999999999</v>
      </c>
      <c r="AL150">
        <v>10.3096</v>
      </c>
      <c r="AM150">
        <v>7.5971000000000002</v>
      </c>
      <c r="AN150">
        <v>7.6337999999999999</v>
      </c>
      <c r="AO150">
        <v>7.6997</v>
      </c>
      <c r="AP150">
        <v>7.7858999999999998</v>
      </c>
      <c r="AQ150">
        <v>8.2260000000000009</v>
      </c>
      <c r="AR150">
        <v>8.7003000000000004</v>
      </c>
      <c r="AS150">
        <v>9.6283999999999992</v>
      </c>
      <c r="AT150">
        <v>10.3154</v>
      </c>
      <c r="AU150">
        <v>10.911300000000001</v>
      </c>
      <c r="AV150">
        <v>11.4002</v>
      </c>
      <c r="AW150">
        <v>11.652900000000001</v>
      </c>
      <c r="AX150">
        <v>11.924899999999999</v>
      </c>
    </row>
    <row r="151" spans="1:50" x14ac:dyDescent="0.25">
      <c r="A151" s="3">
        <v>45084.541666666664</v>
      </c>
      <c r="B151">
        <v>7.5</v>
      </c>
      <c r="C151">
        <v>7.5</v>
      </c>
      <c r="D151">
        <v>7.75</v>
      </c>
      <c r="E151">
        <v>7.75</v>
      </c>
      <c r="F151">
        <v>8</v>
      </c>
      <c r="G151">
        <v>8.2200000000000006</v>
      </c>
      <c r="H151">
        <v>8.25</v>
      </c>
      <c r="I151">
        <v>8.5</v>
      </c>
      <c r="J151">
        <v>8.5</v>
      </c>
      <c r="K151">
        <v>8.5</v>
      </c>
      <c r="L151">
        <v>8.2893000000000008</v>
      </c>
      <c r="M151">
        <v>8.9332999999999991</v>
      </c>
      <c r="N151">
        <v>9.2454000000000001</v>
      </c>
      <c r="O151">
        <v>9.3945000000000007</v>
      </c>
      <c r="P151">
        <v>9.5268000000000015</v>
      </c>
      <c r="Q151">
        <v>9.6589999999999989</v>
      </c>
      <c r="R151">
        <v>9.8015000000000008</v>
      </c>
      <c r="S151">
        <v>9.9548999999999985</v>
      </c>
      <c r="T151">
        <v>10.129899999999999</v>
      </c>
      <c r="U151">
        <v>10.3096</v>
      </c>
      <c r="V151">
        <v>7.5003000000000002</v>
      </c>
      <c r="W151">
        <v>7.5000999999999998</v>
      </c>
      <c r="X151">
        <v>7.5000999999999998</v>
      </c>
      <c r="Y151">
        <v>7.5615000000000006</v>
      </c>
      <c r="Z151">
        <v>7.625</v>
      </c>
      <c r="AA151">
        <v>7.8155000000000001</v>
      </c>
      <c r="AB151">
        <v>8.0566999999999993</v>
      </c>
      <c r="AC151">
        <v>8.2893000000000008</v>
      </c>
      <c r="AD151">
        <v>8.9332999999999991</v>
      </c>
      <c r="AE151">
        <v>9.2454000000000001</v>
      </c>
      <c r="AF151">
        <v>9.3945000000000007</v>
      </c>
      <c r="AG151">
        <v>9.5268000000000015</v>
      </c>
      <c r="AH151">
        <v>9.6589999999999989</v>
      </c>
      <c r="AI151">
        <v>9.8015000000000008</v>
      </c>
      <c r="AJ151">
        <v>9.9548999999999985</v>
      </c>
      <c r="AK151">
        <v>10.129899999999999</v>
      </c>
      <c r="AL151">
        <v>10.3096</v>
      </c>
      <c r="AM151">
        <v>7.5971000000000002</v>
      </c>
      <c r="AN151">
        <v>7.6337999999999999</v>
      </c>
      <c r="AO151">
        <v>7.6997</v>
      </c>
      <c r="AP151">
        <v>7.7858999999999998</v>
      </c>
      <c r="AQ151">
        <v>8.2260000000000009</v>
      </c>
      <c r="AR151">
        <v>8.7003000000000004</v>
      </c>
      <c r="AS151">
        <v>9.6283999999999992</v>
      </c>
      <c r="AT151">
        <v>10.3154</v>
      </c>
      <c r="AU151">
        <v>10.911300000000001</v>
      </c>
      <c r="AV151">
        <v>11.4002</v>
      </c>
      <c r="AW151">
        <v>11.652900000000001</v>
      </c>
      <c r="AX151">
        <v>11.924899999999999</v>
      </c>
    </row>
    <row r="152" spans="1:50" x14ac:dyDescent="0.25">
      <c r="A152" s="3">
        <v>45084.5</v>
      </c>
      <c r="B152">
        <v>7.5</v>
      </c>
      <c r="C152">
        <v>7.5</v>
      </c>
      <c r="D152">
        <v>7.75</v>
      </c>
      <c r="E152">
        <v>7.75</v>
      </c>
      <c r="F152">
        <v>8</v>
      </c>
      <c r="G152">
        <v>8.2200000000000006</v>
      </c>
      <c r="H152">
        <v>8.25</v>
      </c>
      <c r="I152">
        <v>8.5</v>
      </c>
      <c r="J152">
        <v>8.5</v>
      </c>
      <c r="K152">
        <v>8.5</v>
      </c>
      <c r="L152">
        <v>8.2893000000000008</v>
      </c>
      <c r="M152">
        <v>8.9332999999999991</v>
      </c>
      <c r="N152">
        <v>9.2454000000000001</v>
      </c>
      <c r="O152">
        <v>9.3945000000000007</v>
      </c>
      <c r="P152">
        <v>9.5268000000000015</v>
      </c>
      <c r="Q152">
        <v>9.6589999999999989</v>
      </c>
      <c r="R152">
        <v>9.8015000000000008</v>
      </c>
      <c r="S152">
        <v>9.9548999999999985</v>
      </c>
      <c r="T152">
        <v>10.129899999999999</v>
      </c>
      <c r="U152">
        <v>10.3096</v>
      </c>
      <c r="V152">
        <v>7.5003000000000002</v>
      </c>
      <c r="W152">
        <v>7.5000999999999998</v>
      </c>
      <c r="X152">
        <v>7.5000999999999998</v>
      </c>
      <c r="Y152">
        <v>7.5615000000000006</v>
      </c>
      <c r="Z152">
        <v>7.625</v>
      </c>
      <c r="AA152">
        <v>7.8155000000000001</v>
      </c>
      <c r="AB152">
        <v>8.0566999999999993</v>
      </c>
      <c r="AC152">
        <v>8.2893000000000008</v>
      </c>
      <c r="AD152">
        <v>8.9332999999999991</v>
      </c>
      <c r="AE152">
        <v>9.2454000000000001</v>
      </c>
      <c r="AF152">
        <v>9.3945000000000007</v>
      </c>
      <c r="AG152">
        <v>9.5268000000000015</v>
      </c>
      <c r="AH152">
        <v>9.6589999999999989</v>
      </c>
      <c r="AI152">
        <v>9.8015000000000008</v>
      </c>
      <c r="AJ152">
        <v>9.9548999999999985</v>
      </c>
      <c r="AK152">
        <v>10.129899999999999</v>
      </c>
      <c r="AL152">
        <v>10.3096</v>
      </c>
      <c r="AM152">
        <v>7.5971000000000002</v>
      </c>
      <c r="AN152">
        <v>7.6337999999999999</v>
      </c>
      <c r="AO152">
        <v>7.6997</v>
      </c>
      <c r="AP152">
        <v>7.7858999999999998</v>
      </c>
      <c r="AQ152">
        <v>8.2260000000000009</v>
      </c>
      <c r="AR152">
        <v>8.7003000000000004</v>
      </c>
      <c r="AS152">
        <v>9.6283999999999992</v>
      </c>
      <c r="AT152">
        <v>10.3154</v>
      </c>
      <c r="AU152">
        <v>10.911300000000001</v>
      </c>
      <c r="AV152">
        <v>11.4002</v>
      </c>
      <c r="AW152">
        <v>11.652900000000001</v>
      </c>
      <c r="AX152">
        <v>11.924899999999999</v>
      </c>
    </row>
    <row r="153" spans="1:50" x14ac:dyDescent="0.25">
      <c r="A153" s="3">
        <v>45084.458333333336</v>
      </c>
      <c r="B153">
        <v>7.5</v>
      </c>
      <c r="C153">
        <v>7.5</v>
      </c>
      <c r="D153">
        <v>7.75</v>
      </c>
      <c r="E153">
        <v>7.75</v>
      </c>
      <c r="F153">
        <v>8</v>
      </c>
      <c r="G153">
        <v>8.2200000000000006</v>
      </c>
      <c r="H153">
        <v>8.25</v>
      </c>
      <c r="I153">
        <v>8.5</v>
      </c>
      <c r="J153">
        <v>8.5</v>
      </c>
      <c r="K153">
        <v>8.5</v>
      </c>
      <c r="L153">
        <v>8.2893000000000008</v>
      </c>
      <c r="M153">
        <v>8.9332999999999991</v>
      </c>
      <c r="N153">
        <v>9.2454000000000001</v>
      </c>
      <c r="O153">
        <v>9.3945000000000007</v>
      </c>
      <c r="P153">
        <v>9.5268000000000015</v>
      </c>
      <c r="Q153">
        <v>9.6589999999999989</v>
      </c>
      <c r="R153">
        <v>9.8015000000000008</v>
      </c>
      <c r="S153">
        <v>9.9548999999999985</v>
      </c>
      <c r="T153">
        <v>10.129899999999999</v>
      </c>
      <c r="U153">
        <v>10.3096</v>
      </c>
      <c r="V153">
        <v>7.5003000000000002</v>
      </c>
      <c r="W153">
        <v>7.5000999999999998</v>
      </c>
      <c r="X153">
        <v>7.5000999999999998</v>
      </c>
      <c r="Y153">
        <v>7.5615000000000006</v>
      </c>
      <c r="Z153">
        <v>7.625</v>
      </c>
      <c r="AA153">
        <v>7.8155000000000001</v>
      </c>
      <c r="AB153">
        <v>8.0566999999999993</v>
      </c>
      <c r="AC153">
        <v>8.2893000000000008</v>
      </c>
      <c r="AD153">
        <v>8.9332999999999991</v>
      </c>
      <c r="AE153">
        <v>9.2454000000000001</v>
      </c>
      <c r="AF153">
        <v>9.3945000000000007</v>
      </c>
      <c r="AG153">
        <v>9.5268000000000015</v>
      </c>
      <c r="AH153">
        <v>9.6589999999999989</v>
      </c>
      <c r="AI153">
        <v>9.8015000000000008</v>
      </c>
      <c r="AJ153">
        <v>9.9548999999999985</v>
      </c>
      <c r="AK153">
        <v>10.129899999999999</v>
      </c>
      <c r="AL153">
        <v>10.3096</v>
      </c>
      <c r="AM153">
        <v>7.5971000000000002</v>
      </c>
      <c r="AN153">
        <v>7.6337999999999999</v>
      </c>
      <c r="AO153">
        <v>7.6997</v>
      </c>
      <c r="AP153">
        <v>7.7858999999999998</v>
      </c>
      <c r="AQ153">
        <v>8.2260000000000009</v>
      </c>
      <c r="AR153">
        <v>8.7003000000000004</v>
      </c>
      <c r="AS153">
        <v>9.6283999999999992</v>
      </c>
      <c r="AT153">
        <v>10.3154</v>
      </c>
      <c r="AU153">
        <v>10.911300000000001</v>
      </c>
      <c r="AV153">
        <v>11.4002</v>
      </c>
      <c r="AW153">
        <v>11.652900000000001</v>
      </c>
      <c r="AX153">
        <v>11.924899999999999</v>
      </c>
    </row>
    <row r="154" spans="1:50" x14ac:dyDescent="0.25">
      <c r="A154" s="3">
        <v>45084.416666666664</v>
      </c>
      <c r="B154">
        <v>7.5</v>
      </c>
      <c r="C154">
        <v>7.5</v>
      </c>
      <c r="D154">
        <v>7.75</v>
      </c>
      <c r="E154">
        <v>7.75</v>
      </c>
      <c r="F154">
        <v>8</v>
      </c>
      <c r="G154">
        <v>8.2200000000000006</v>
      </c>
      <c r="H154">
        <v>8.25</v>
      </c>
      <c r="I154">
        <v>8.5</v>
      </c>
      <c r="J154">
        <v>8.5</v>
      </c>
      <c r="K154">
        <v>8.5</v>
      </c>
      <c r="L154">
        <v>8.2823999999999991</v>
      </c>
      <c r="M154">
        <v>8.9217000000000013</v>
      </c>
      <c r="N154">
        <v>9.2337999999999987</v>
      </c>
      <c r="O154">
        <v>9.3834</v>
      </c>
      <c r="P154">
        <v>9.5172999999999988</v>
      </c>
      <c r="Q154">
        <v>9.6521000000000008</v>
      </c>
      <c r="R154">
        <v>9.797699999999999</v>
      </c>
      <c r="S154">
        <v>9.9540000000000006</v>
      </c>
      <c r="T154">
        <v>10.1313</v>
      </c>
      <c r="U154">
        <v>10.3126</v>
      </c>
      <c r="V154">
        <v>7.5004</v>
      </c>
      <c r="W154">
        <v>7.5001999999999995</v>
      </c>
      <c r="X154">
        <v>7.5</v>
      </c>
      <c r="Y154">
        <v>7.5573999999999995</v>
      </c>
      <c r="Z154">
        <v>7.6223000000000001</v>
      </c>
      <c r="AA154">
        <v>7.8128000000000002</v>
      </c>
      <c r="AB154">
        <v>8.0481999999999996</v>
      </c>
      <c r="AC154">
        <v>8.2823999999999991</v>
      </c>
      <c r="AD154">
        <v>8.9217000000000013</v>
      </c>
      <c r="AE154">
        <v>9.2337999999999987</v>
      </c>
      <c r="AF154">
        <v>9.3834</v>
      </c>
      <c r="AG154">
        <v>9.5172999999999988</v>
      </c>
      <c r="AH154">
        <v>9.6521000000000008</v>
      </c>
      <c r="AI154">
        <v>9.797699999999999</v>
      </c>
      <c r="AJ154">
        <v>9.9540000000000006</v>
      </c>
      <c r="AK154">
        <v>10.1313</v>
      </c>
      <c r="AL154">
        <v>10.3126</v>
      </c>
      <c r="AM154">
        <v>7.6684999999999999</v>
      </c>
      <c r="AN154">
        <v>7.6919000000000004</v>
      </c>
      <c r="AO154">
        <v>7.7454000000000001</v>
      </c>
      <c r="AP154">
        <v>7.8216999999999999</v>
      </c>
      <c r="AQ154">
        <v>8.2456999999999994</v>
      </c>
      <c r="AR154">
        <v>8.7264999999999997</v>
      </c>
      <c r="AS154">
        <v>9.6468000000000007</v>
      </c>
      <c r="AT154">
        <v>10.3226</v>
      </c>
      <c r="AU154">
        <v>10.920999999999999</v>
      </c>
      <c r="AV154">
        <v>11.418699999999999</v>
      </c>
      <c r="AW154">
        <v>11.677</v>
      </c>
      <c r="AX154">
        <v>11.9528</v>
      </c>
    </row>
    <row r="155" spans="1:50" x14ac:dyDescent="0.25">
      <c r="A155" s="3">
        <v>45084.375</v>
      </c>
      <c r="B155">
        <v>7.5</v>
      </c>
      <c r="C155">
        <v>7.5</v>
      </c>
      <c r="D155">
        <v>7.75</v>
      </c>
      <c r="E155">
        <v>7.75</v>
      </c>
      <c r="F155">
        <v>8</v>
      </c>
      <c r="G155">
        <v>8.2200000000000006</v>
      </c>
      <c r="H155">
        <v>8.25</v>
      </c>
      <c r="I155">
        <v>8.5</v>
      </c>
      <c r="J155">
        <v>8.5</v>
      </c>
      <c r="K155">
        <v>8.5</v>
      </c>
      <c r="L155">
        <v>8.2823999999999991</v>
      </c>
      <c r="M155">
        <v>8.9217000000000013</v>
      </c>
      <c r="N155">
        <v>9.2337999999999987</v>
      </c>
      <c r="O155">
        <v>9.3834</v>
      </c>
      <c r="P155">
        <v>9.5172999999999988</v>
      </c>
      <c r="Q155">
        <v>9.6521000000000008</v>
      </c>
      <c r="R155">
        <v>9.797699999999999</v>
      </c>
      <c r="S155">
        <v>9.9540000000000006</v>
      </c>
      <c r="T155">
        <v>10.1313</v>
      </c>
      <c r="U155">
        <v>10.3126</v>
      </c>
      <c r="V155">
        <v>7.5004</v>
      </c>
      <c r="W155">
        <v>7.5001999999999995</v>
      </c>
      <c r="X155">
        <v>7.5</v>
      </c>
      <c r="Y155">
        <v>7.5573999999999995</v>
      </c>
      <c r="Z155">
        <v>7.6223000000000001</v>
      </c>
      <c r="AA155">
        <v>7.8128000000000002</v>
      </c>
      <c r="AB155">
        <v>8.0481999999999996</v>
      </c>
      <c r="AC155">
        <v>8.2823999999999991</v>
      </c>
      <c r="AD155">
        <v>8.9217000000000013</v>
      </c>
      <c r="AE155">
        <v>9.2337999999999987</v>
      </c>
      <c r="AF155">
        <v>9.3834</v>
      </c>
      <c r="AG155">
        <v>9.5172999999999988</v>
      </c>
      <c r="AH155">
        <v>9.6521000000000008</v>
      </c>
      <c r="AI155">
        <v>9.797699999999999</v>
      </c>
      <c r="AJ155">
        <v>9.9540000000000006</v>
      </c>
      <c r="AK155">
        <v>10.1313</v>
      </c>
      <c r="AL155">
        <v>10.3126</v>
      </c>
      <c r="AM155">
        <v>7.6684999999999999</v>
      </c>
      <c r="AN155">
        <v>7.6919000000000004</v>
      </c>
      <c r="AO155">
        <v>7.7454000000000001</v>
      </c>
      <c r="AP155">
        <v>7.8216999999999999</v>
      </c>
      <c r="AQ155">
        <v>8.2456999999999994</v>
      </c>
      <c r="AR155">
        <v>8.7264999999999997</v>
      </c>
      <c r="AS155">
        <v>9.6468000000000007</v>
      </c>
      <c r="AT155">
        <v>10.3226</v>
      </c>
      <c r="AU155">
        <v>10.920999999999999</v>
      </c>
      <c r="AV155">
        <v>11.418699999999999</v>
      </c>
      <c r="AW155">
        <v>11.677</v>
      </c>
      <c r="AX155">
        <v>11.9528</v>
      </c>
    </row>
    <row r="156" spans="1:50" x14ac:dyDescent="0.25">
      <c r="A156" s="3">
        <v>45083.791666666664</v>
      </c>
      <c r="B156">
        <v>7.5</v>
      </c>
      <c r="C156">
        <v>7.5</v>
      </c>
      <c r="D156">
        <v>7.75</v>
      </c>
      <c r="E156">
        <v>7.75</v>
      </c>
      <c r="F156">
        <v>8</v>
      </c>
      <c r="G156">
        <v>8.2200000000000006</v>
      </c>
      <c r="H156">
        <v>8.25</v>
      </c>
      <c r="I156">
        <v>8.5</v>
      </c>
      <c r="J156">
        <v>8.5</v>
      </c>
      <c r="K156">
        <v>8.5</v>
      </c>
      <c r="L156">
        <v>8.2823999999999991</v>
      </c>
      <c r="M156">
        <v>8.9217000000000013</v>
      </c>
      <c r="N156">
        <v>9.2337999999999987</v>
      </c>
      <c r="O156">
        <v>9.3834</v>
      </c>
      <c r="P156">
        <v>9.5172999999999988</v>
      </c>
      <c r="Q156">
        <v>9.6521000000000008</v>
      </c>
      <c r="R156">
        <v>9.797699999999999</v>
      </c>
      <c r="S156">
        <v>9.9540000000000006</v>
      </c>
      <c r="T156">
        <v>10.1313</v>
      </c>
      <c r="U156">
        <v>10.3126</v>
      </c>
      <c r="V156">
        <v>7.5004</v>
      </c>
      <c r="W156">
        <v>7.5001999999999995</v>
      </c>
      <c r="X156">
        <v>7.5</v>
      </c>
      <c r="Y156">
        <v>7.5573999999999995</v>
      </c>
      <c r="Z156">
        <v>7.6223000000000001</v>
      </c>
      <c r="AA156">
        <v>7.8128000000000002</v>
      </c>
      <c r="AB156">
        <v>8.0481999999999996</v>
      </c>
      <c r="AC156">
        <v>8.2823999999999991</v>
      </c>
      <c r="AD156">
        <v>8.9217000000000013</v>
      </c>
      <c r="AE156">
        <v>9.2337999999999987</v>
      </c>
      <c r="AF156">
        <v>9.3834</v>
      </c>
      <c r="AG156">
        <v>9.5172999999999988</v>
      </c>
      <c r="AH156">
        <v>9.6521000000000008</v>
      </c>
      <c r="AI156">
        <v>9.797699999999999</v>
      </c>
      <c r="AJ156">
        <v>9.9540000000000006</v>
      </c>
      <c r="AK156">
        <v>10.1313</v>
      </c>
      <c r="AL156">
        <v>10.3126</v>
      </c>
      <c r="AM156">
        <v>7.6684999999999999</v>
      </c>
      <c r="AN156">
        <v>7.6919000000000004</v>
      </c>
      <c r="AO156">
        <v>7.7454000000000001</v>
      </c>
      <c r="AP156">
        <v>7.8216999999999999</v>
      </c>
      <c r="AQ156">
        <v>8.2456999999999994</v>
      </c>
      <c r="AR156">
        <v>8.7264999999999997</v>
      </c>
      <c r="AS156">
        <v>9.6468000000000007</v>
      </c>
      <c r="AT156">
        <v>10.3226</v>
      </c>
      <c r="AU156">
        <v>10.920999999999999</v>
      </c>
      <c r="AV156">
        <v>11.418699999999999</v>
      </c>
      <c r="AW156">
        <v>11.677</v>
      </c>
      <c r="AX156">
        <v>11.9528</v>
      </c>
    </row>
    <row r="157" spans="1:50" x14ac:dyDescent="0.25">
      <c r="A157" s="3">
        <v>45083.75</v>
      </c>
      <c r="B157">
        <v>7.5</v>
      </c>
      <c r="C157">
        <v>7.5</v>
      </c>
      <c r="D157">
        <v>7.75</v>
      </c>
      <c r="E157">
        <v>7.75</v>
      </c>
      <c r="F157">
        <v>8</v>
      </c>
      <c r="G157">
        <v>8.2200000000000006</v>
      </c>
      <c r="H157">
        <v>8.25</v>
      </c>
      <c r="I157">
        <v>8.5</v>
      </c>
      <c r="J157">
        <v>8.5</v>
      </c>
      <c r="K157">
        <v>8.5</v>
      </c>
      <c r="L157">
        <v>8.2823999999999991</v>
      </c>
      <c r="M157">
        <v>8.9217000000000013</v>
      </c>
      <c r="N157">
        <v>9.2337999999999987</v>
      </c>
      <c r="O157">
        <v>9.3834</v>
      </c>
      <c r="P157">
        <v>9.5172999999999988</v>
      </c>
      <c r="Q157">
        <v>9.6521000000000008</v>
      </c>
      <c r="R157">
        <v>9.797699999999999</v>
      </c>
      <c r="S157">
        <v>9.9540000000000006</v>
      </c>
      <c r="T157">
        <v>10.1313</v>
      </c>
      <c r="U157">
        <v>10.3126</v>
      </c>
      <c r="V157">
        <v>7.5004</v>
      </c>
      <c r="W157">
        <v>7.5001999999999995</v>
      </c>
      <c r="X157">
        <v>7.5</v>
      </c>
      <c r="Y157">
        <v>7.5573999999999995</v>
      </c>
      <c r="Z157">
        <v>7.6223000000000001</v>
      </c>
      <c r="AA157">
        <v>7.8128000000000002</v>
      </c>
      <c r="AB157">
        <v>8.0481999999999996</v>
      </c>
      <c r="AC157">
        <v>8.2823999999999991</v>
      </c>
      <c r="AD157">
        <v>8.9217000000000013</v>
      </c>
      <c r="AE157">
        <v>9.2337999999999987</v>
      </c>
      <c r="AF157">
        <v>9.3834</v>
      </c>
      <c r="AG157">
        <v>9.5172999999999988</v>
      </c>
      <c r="AH157">
        <v>9.6521000000000008</v>
      </c>
      <c r="AI157">
        <v>9.797699999999999</v>
      </c>
      <c r="AJ157">
        <v>9.9540000000000006</v>
      </c>
      <c r="AK157">
        <v>10.1313</v>
      </c>
      <c r="AL157">
        <v>10.3126</v>
      </c>
      <c r="AM157">
        <v>7.6684999999999999</v>
      </c>
      <c r="AN157">
        <v>7.6919000000000004</v>
      </c>
      <c r="AO157">
        <v>7.7454000000000001</v>
      </c>
      <c r="AP157">
        <v>7.8216999999999999</v>
      </c>
      <c r="AQ157">
        <v>8.2456999999999994</v>
      </c>
      <c r="AR157">
        <v>8.7264999999999997</v>
      </c>
      <c r="AS157">
        <v>9.6468000000000007</v>
      </c>
      <c r="AT157">
        <v>10.3226</v>
      </c>
      <c r="AU157">
        <v>10.920999999999999</v>
      </c>
      <c r="AV157">
        <v>11.418699999999999</v>
      </c>
      <c r="AW157">
        <v>11.677</v>
      </c>
      <c r="AX157">
        <v>11.9528</v>
      </c>
    </row>
    <row r="158" spans="1:50" x14ac:dyDescent="0.25">
      <c r="A158" s="3">
        <v>45083.708333333336</v>
      </c>
      <c r="B158">
        <v>7.5</v>
      </c>
      <c r="C158">
        <v>7.5</v>
      </c>
      <c r="D158">
        <v>7.75</v>
      </c>
      <c r="E158">
        <v>7.75</v>
      </c>
      <c r="F158">
        <v>8</v>
      </c>
      <c r="G158">
        <v>8.2200000000000006</v>
      </c>
      <c r="H158">
        <v>8.25</v>
      </c>
      <c r="I158">
        <v>8.5</v>
      </c>
      <c r="J158">
        <v>8.5</v>
      </c>
      <c r="K158">
        <v>8.5</v>
      </c>
      <c r="L158">
        <v>8.2823999999999991</v>
      </c>
      <c r="M158">
        <v>8.9217000000000013</v>
      </c>
      <c r="N158">
        <v>9.2337999999999987</v>
      </c>
      <c r="O158">
        <v>9.3834</v>
      </c>
      <c r="P158">
        <v>9.5172999999999988</v>
      </c>
      <c r="Q158">
        <v>9.6521000000000008</v>
      </c>
      <c r="R158">
        <v>9.797699999999999</v>
      </c>
      <c r="S158">
        <v>9.9540000000000006</v>
      </c>
      <c r="T158">
        <v>10.1313</v>
      </c>
      <c r="U158">
        <v>10.3126</v>
      </c>
      <c r="V158">
        <v>7.5004</v>
      </c>
      <c r="W158">
        <v>7.5001999999999995</v>
      </c>
      <c r="X158">
        <v>7.5</v>
      </c>
      <c r="Y158">
        <v>7.5573999999999995</v>
      </c>
      <c r="Z158">
        <v>7.6223000000000001</v>
      </c>
      <c r="AA158">
        <v>7.8128000000000002</v>
      </c>
      <c r="AB158">
        <v>8.0481999999999996</v>
      </c>
      <c r="AC158">
        <v>8.2823999999999991</v>
      </c>
      <c r="AD158">
        <v>8.9217000000000013</v>
      </c>
      <c r="AE158">
        <v>9.2337999999999987</v>
      </c>
      <c r="AF158">
        <v>9.3834</v>
      </c>
      <c r="AG158">
        <v>9.5172999999999988</v>
      </c>
      <c r="AH158">
        <v>9.6521000000000008</v>
      </c>
      <c r="AI158">
        <v>9.797699999999999</v>
      </c>
      <c r="AJ158">
        <v>9.9540000000000006</v>
      </c>
      <c r="AK158">
        <v>10.1313</v>
      </c>
      <c r="AL158">
        <v>10.3126</v>
      </c>
      <c r="AM158">
        <v>7.6025999999999998</v>
      </c>
      <c r="AN158">
        <v>7.6220999999999997</v>
      </c>
      <c r="AO158">
        <v>7.6773999999999996</v>
      </c>
      <c r="AP158">
        <v>7.7586000000000004</v>
      </c>
      <c r="AQ158">
        <v>8.2095000000000002</v>
      </c>
      <c r="AR158">
        <v>8.7059999999999995</v>
      </c>
      <c r="AS158">
        <v>9.6318999999999999</v>
      </c>
      <c r="AT158">
        <v>10.301399999999999</v>
      </c>
      <c r="AU158">
        <v>10.889699999999999</v>
      </c>
      <c r="AV158">
        <v>11.3513</v>
      </c>
      <c r="AW158">
        <v>11.5848</v>
      </c>
      <c r="AX158">
        <v>11.8452</v>
      </c>
    </row>
    <row r="159" spans="1:50" x14ac:dyDescent="0.25">
      <c r="A159" s="3">
        <v>45083.666666666664</v>
      </c>
      <c r="B159">
        <v>7.5</v>
      </c>
      <c r="C159">
        <v>7.5</v>
      </c>
      <c r="D159">
        <v>7.75</v>
      </c>
      <c r="E159">
        <v>7.75</v>
      </c>
      <c r="F159">
        <v>8</v>
      </c>
      <c r="G159">
        <v>8.2200000000000006</v>
      </c>
      <c r="H159">
        <v>8.25</v>
      </c>
      <c r="I159">
        <v>8.5</v>
      </c>
      <c r="J159">
        <v>8.5</v>
      </c>
      <c r="K159">
        <v>8.5</v>
      </c>
      <c r="L159">
        <v>8.2823999999999991</v>
      </c>
      <c r="M159">
        <v>8.9217000000000013</v>
      </c>
      <c r="N159">
        <v>9.2337999999999987</v>
      </c>
      <c r="O159">
        <v>9.3834</v>
      </c>
      <c r="P159">
        <v>9.5172999999999988</v>
      </c>
      <c r="Q159">
        <v>9.6521000000000008</v>
      </c>
      <c r="R159">
        <v>9.797699999999999</v>
      </c>
      <c r="S159">
        <v>9.9540000000000006</v>
      </c>
      <c r="T159">
        <v>10.1313</v>
      </c>
      <c r="U159">
        <v>10.3126</v>
      </c>
      <c r="V159">
        <v>7.5004</v>
      </c>
      <c r="W159">
        <v>7.5001999999999995</v>
      </c>
      <c r="X159">
        <v>7.5</v>
      </c>
      <c r="Y159">
        <v>7.5573999999999995</v>
      </c>
      <c r="Z159">
        <v>7.6223000000000001</v>
      </c>
      <c r="AA159">
        <v>7.8128000000000002</v>
      </c>
      <c r="AB159">
        <v>8.0481999999999996</v>
      </c>
      <c r="AC159">
        <v>8.2823999999999991</v>
      </c>
      <c r="AD159">
        <v>8.9217000000000013</v>
      </c>
      <c r="AE159">
        <v>9.2337999999999987</v>
      </c>
      <c r="AF159">
        <v>9.3834</v>
      </c>
      <c r="AG159">
        <v>9.5172999999999988</v>
      </c>
      <c r="AH159">
        <v>9.6521000000000008</v>
      </c>
      <c r="AI159">
        <v>9.797699999999999</v>
      </c>
      <c r="AJ159">
        <v>9.9540000000000006</v>
      </c>
      <c r="AK159">
        <v>10.1313</v>
      </c>
      <c r="AL159">
        <v>10.3126</v>
      </c>
      <c r="AM159">
        <v>7.6025999999999998</v>
      </c>
      <c r="AN159">
        <v>7.6220999999999997</v>
      </c>
      <c r="AO159">
        <v>7.6773999999999996</v>
      </c>
      <c r="AP159">
        <v>7.7586000000000004</v>
      </c>
      <c r="AQ159">
        <v>8.2095000000000002</v>
      </c>
      <c r="AR159">
        <v>8.7059999999999995</v>
      </c>
      <c r="AS159">
        <v>9.6318999999999999</v>
      </c>
      <c r="AT159">
        <v>10.301399999999999</v>
      </c>
      <c r="AU159">
        <v>10.889699999999999</v>
      </c>
      <c r="AV159">
        <v>11.3513</v>
      </c>
      <c r="AW159">
        <v>11.5848</v>
      </c>
      <c r="AX159">
        <v>11.8452</v>
      </c>
    </row>
    <row r="160" spans="1:50" x14ac:dyDescent="0.25">
      <c r="A160" s="3">
        <v>45083.625</v>
      </c>
      <c r="B160">
        <v>7.5</v>
      </c>
      <c r="C160">
        <v>7.5</v>
      </c>
      <c r="D160">
        <v>7.75</v>
      </c>
      <c r="E160">
        <v>7.75</v>
      </c>
      <c r="F160">
        <v>8</v>
      </c>
      <c r="G160">
        <v>8.2200000000000006</v>
      </c>
      <c r="H160">
        <v>8.25</v>
      </c>
      <c r="I160">
        <v>8.5</v>
      </c>
      <c r="J160">
        <v>8.5</v>
      </c>
      <c r="K160">
        <v>8.5</v>
      </c>
      <c r="L160">
        <v>8.2823999999999991</v>
      </c>
      <c r="M160">
        <v>8.9217000000000013</v>
      </c>
      <c r="N160">
        <v>9.2337999999999987</v>
      </c>
      <c r="O160">
        <v>9.3834</v>
      </c>
      <c r="P160">
        <v>9.5172999999999988</v>
      </c>
      <c r="Q160">
        <v>9.6521000000000008</v>
      </c>
      <c r="R160">
        <v>9.797699999999999</v>
      </c>
      <c r="S160">
        <v>9.9540000000000006</v>
      </c>
      <c r="T160">
        <v>10.1313</v>
      </c>
      <c r="U160">
        <v>10.3126</v>
      </c>
      <c r="V160">
        <v>7.5004</v>
      </c>
      <c r="W160">
        <v>7.5001999999999995</v>
      </c>
      <c r="X160">
        <v>7.5</v>
      </c>
      <c r="Y160">
        <v>7.5573999999999995</v>
      </c>
      <c r="Z160">
        <v>7.6223000000000001</v>
      </c>
      <c r="AA160">
        <v>7.8128000000000002</v>
      </c>
      <c r="AB160">
        <v>8.0481999999999996</v>
      </c>
      <c r="AC160">
        <v>8.2823999999999991</v>
      </c>
      <c r="AD160">
        <v>8.9217000000000013</v>
      </c>
      <c r="AE160">
        <v>9.2337999999999987</v>
      </c>
      <c r="AF160">
        <v>9.3834</v>
      </c>
      <c r="AG160">
        <v>9.5172999999999988</v>
      </c>
      <c r="AH160">
        <v>9.6521000000000008</v>
      </c>
      <c r="AI160">
        <v>9.797699999999999</v>
      </c>
      <c r="AJ160">
        <v>9.9540000000000006</v>
      </c>
      <c r="AK160">
        <v>10.1313</v>
      </c>
      <c r="AL160">
        <v>10.3126</v>
      </c>
      <c r="AM160">
        <v>7.6025999999999998</v>
      </c>
      <c r="AN160">
        <v>7.6220999999999997</v>
      </c>
      <c r="AO160">
        <v>7.6773999999999996</v>
      </c>
      <c r="AP160">
        <v>7.7586000000000004</v>
      </c>
      <c r="AQ160">
        <v>8.2095000000000002</v>
      </c>
      <c r="AR160">
        <v>8.7059999999999995</v>
      </c>
      <c r="AS160">
        <v>9.6318999999999999</v>
      </c>
      <c r="AT160">
        <v>10.301399999999999</v>
      </c>
      <c r="AU160">
        <v>10.889699999999999</v>
      </c>
      <c r="AV160">
        <v>11.3513</v>
      </c>
      <c r="AW160">
        <v>11.5848</v>
      </c>
      <c r="AX160">
        <v>11.8452</v>
      </c>
    </row>
    <row r="161" spans="1:50" x14ac:dyDescent="0.25">
      <c r="A161" s="3">
        <v>45083.583333333336</v>
      </c>
      <c r="B161">
        <v>7.5</v>
      </c>
      <c r="C161">
        <v>7.5</v>
      </c>
      <c r="D161">
        <v>7.75</v>
      </c>
      <c r="E161">
        <v>7.75</v>
      </c>
      <c r="F161">
        <v>8</v>
      </c>
      <c r="G161">
        <v>8.2200000000000006</v>
      </c>
      <c r="H161">
        <v>8.25</v>
      </c>
      <c r="I161">
        <v>8.5</v>
      </c>
      <c r="J161">
        <v>8.5</v>
      </c>
      <c r="K161">
        <v>8.5</v>
      </c>
      <c r="L161">
        <v>8.2823999999999991</v>
      </c>
      <c r="M161">
        <v>8.9217000000000013</v>
      </c>
      <c r="N161">
        <v>9.2337999999999987</v>
      </c>
      <c r="O161">
        <v>9.3834</v>
      </c>
      <c r="P161">
        <v>9.5172999999999988</v>
      </c>
      <c r="Q161">
        <v>9.6521000000000008</v>
      </c>
      <c r="R161">
        <v>9.797699999999999</v>
      </c>
      <c r="S161">
        <v>9.9540000000000006</v>
      </c>
      <c r="T161">
        <v>10.1313</v>
      </c>
      <c r="U161">
        <v>10.3126</v>
      </c>
      <c r="V161">
        <v>7.5004</v>
      </c>
      <c r="W161">
        <v>7.5001999999999995</v>
      </c>
      <c r="X161">
        <v>7.5</v>
      </c>
      <c r="Y161">
        <v>7.5573999999999995</v>
      </c>
      <c r="Z161">
        <v>7.6223000000000001</v>
      </c>
      <c r="AA161">
        <v>7.8128000000000002</v>
      </c>
      <c r="AB161">
        <v>8.0481999999999996</v>
      </c>
      <c r="AC161">
        <v>8.2823999999999991</v>
      </c>
      <c r="AD161">
        <v>8.9217000000000013</v>
      </c>
      <c r="AE161">
        <v>9.2337999999999987</v>
      </c>
      <c r="AF161">
        <v>9.3834</v>
      </c>
      <c r="AG161">
        <v>9.5172999999999988</v>
      </c>
      <c r="AH161">
        <v>9.6521000000000008</v>
      </c>
      <c r="AI161">
        <v>9.797699999999999</v>
      </c>
      <c r="AJ161">
        <v>9.9540000000000006</v>
      </c>
      <c r="AK161">
        <v>10.1313</v>
      </c>
      <c r="AL161">
        <v>10.3126</v>
      </c>
      <c r="AM161">
        <v>7.6025999999999998</v>
      </c>
      <c r="AN161">
        <v>7.6220999999999997</v>
      </c>
      <c r="AO161">
        <v>7.6773999999999996</v>
      </c>
      <c r="AP161">
        <v>7.7586000000000004</v>
      </c>
      <c r="AQ161">
        <v>8.2095000000000002</v>
      </c>
      <c r="AR161">
        <v>8.7059999999999995</v>
      </c>
      <c r="AS161">
        <v>9.6318999999999999</v>
      </c>
      <c r="AT161">
        <v>10.301399999999999</v>
      </c>
      <c r="AU161">
        <v>10.889699999999999</v>
      </c>
      <c r="AV161">
        <v>11.3513</v>
      </c>
      <c r="AW161">
        <v>11.5848</v>
      </c>
      <c r="AX161">
        <v>11.8452</v>
      </c>
    </row>
    <row r="162" spans="1:50" x14ac:dyDescent="0.25">
      <c r="A162" s="3">
        <v>45083.541666666664</v>
      </c>
      <c r="B162">
        <v>7.5</v>
      </c>
      <c r="C162">
        <v>7.5</v>
      </c>
      <c r="D162">
        <v>7.75</v>
      </c>
      <c r="E162">
        <v>7.75</v>
      </c>
      <c r="F162">
        <v>8</v>
      </c>
      <c r="G162">
        <v>8.2200000000000006</v>
      </c>
      <c r="H162">
        <v>8.25</v>
      </c>
      <c r="I162">
        <v>8.5</v>
      </c>
      <c r="J162">
        <v>8.5</v>
      </c>
      <c r="K162">
        <v>8.5</v>
      </c>
      <c r="L162">
        <v>8.2823999999999991</v>
      </c>
      <c r="M162">
        <v>8.9217000000000013</v>
      </c>
      <c r="N162">
        <v>9.2337999999999987</v>
      </c>
      <c r="O162">
        <v>9.3834</v>
      </c>
      <c r="P162">
        <v>9.5172999999999988</v>
      </c>
      <c r="Q162">
        <v>9.6521000000000008</v>
      </c>
      <c r="R162">
        <v>9.797699999999999</v>
      </c>
      <c r="S162">
        <v>9.9540000000000006</v>
      </c>
      <c r="T162">
        <v>10.1313</v>
      </c>
      <c r="U162">
        <v>10.3126</v>
      </c>
      <c r="V162">
        <v>7.5004</v>
      </c>
      <c r="W162">
        <v>7.5001999999999995</v>
      </c>
      <c r="X162">
        <v>7.5</v>
      </c>
      <c r="Y162">
        <v>7.5573999999999995</v>
      </c>
      <c r="Z162">
        <v>7.6223000000000001</v>
      </c>
      <c r="AA162">
        <v>7.8128000000000002</v>
      </c>
      <c r="AB162">
        <v>8.0481999999999996</v>
      </c>
      <c r="AC162">
        <v>8.2823999999999991</v>
      </c>
      <c r="AD162">
        <v>8.9217000000000013</v>
      </c>
      <c r="AE162">
        <v>9.2337999999999987</v>
      </c>
      <c r="AF162">
        <v>9.3834</v>
      </c>
      <c r="AG162">
        <v>9.5172999999999988</v>
      </c>
      <c r="AH162">
        <v>9.6521000000000008</v>
      </c>
      <c r="AI162">
        <v>9.797699999999999</v>
      </c>
      <c r="AJ162">
        <v>9.9540000000000006</v>
      </c>
      <c r="AK162">
        <v>10.1313</v>
      </c>
      <c r="AL162">
        <v>10.3126</v>
      </c>
      <c r="AM162">
        <v>7.6025999999999998</v>
      </c>
      <c r="AN162">
        <v>7.6220999999999997</v>
      </c>
      <c r="AO162">
        <v>7.6773999999999996</v>
      </c>
      <c r="AP162">
        <v>7.7586000000000004</v>
      </c>
      <c r="AQ162">
        <v>8.2095000000000002</v>
      </c>
      <c r="AR162">
        <v>8.7059999999999995</v>
      </c>
      <c r="AS162">
        <v>9.6318999999999999</v>
      </c>
      <c r="AT162">
        <v>10.301399999999999</v>
      </c>
      <c r="AU162">
        <v>10.889699999999999</v>
      </c>
      <c r="AV162">
        <v>11.3513</v>
      </c>
      <c r="AW162">
        <v>11.5848</v>
      </c>
      <c r="AX162">
        <v>11.8452</v>
      </c>
    </row>
    <row r="163" spans="1:50" x14ac:dyDescent="0.25">
      <c r="A163" s="3">
        <v>45083.5</v>
      </c>
      <c r="B163">
        <v>7.5</v>
      </c>
      <c r="C163">
        <v>7.5</v>
      </c>
      <c r="D163">
        <v>7.75</v>
      </c>
      <c r="E163">
        <v>7.75</v>
      </c>
      <c r="F163">
        <v>8</v>
      </c>
      <c r="G163">
        <v>8.2200000000000006</v>
      </c>
      <c r="H163">
        <v>8.25</v>
      </c>
      <c r="I163">
        <v>8.5</v>
      </c>
      <c r="J163">
        <v>8.5</v>
      </c>
      <c r="K163">
        <v>8.5</v>
      </c>
      <c r="L163">
        <v>8.2823999999999991</v>
      </c>
      <c r="M163">
        <v>8.9217000000000013</v>
      </c>
      <c r="N163">
        <v>9.2337999999999987</v>
      </c>
      <c r="O163">
        <v>9.3834</v>
      </c>
      <c r="P163">
        <v>9.5172999999999988</v>
      </c>
      <c r="Q163">
        <v>9.6521000000000008</v>
      </c>
      <c r="R163">
        <v>9.797699999999999</v>
      </c>
      <c r="S163">
        <v>9.9540000000000006</v>
      </c>
      <c r="T163">
        <v>10.1313</v>
      </c>
      <c r="U163">
        <v>10.3126</v>
      </c>
      <c r="V163">
        <v>7.5004</v>
      </c>
      <c r="W163">
        <v>7.5001999999999995</v>
      </c>
      <c r="X163">
        <v>7.5</v>
      </c>
      <c r="Y163">
        <v>7.5573999999999995</v>
      </c>
      <c r="Z163">
        <v>7.6223000000000001</v>
      </c>
      <c r="AA163">
        <v>7.8128000000000002</v>
      </c>
      <c r="AB163">
        <v>8.0481999999999996</v>
      </c>
      <c r="AC163">
        <v>8.2823999999999991</v>
      </c>
      <c r="AD163">
        <v>8.9217000000000013</v>
      </c>
      <c r="AE163">
        <v>9.2337999999999987</v>
      </c>
      <c r="AF163">
        <v>9.3834</v>
      </c>
      <c r="AG163">
        <v>9.5172999999999988</v>
      </c>
      <c r="AH163">
        <v>9.6521000000000008</v>
      </c>
      <c r="AI163">
        <v>9.797699999999999</v>
      </c>
      <c r="AJ163">
        <v>9.9540000000000006</v>
      </c>
      <c r="AK163">
        <v>10.1313</v>
      </c>
      <c r="AL163">
        <v>10.3126</v>
      </c>
      <c r="AM163">
        <v>7.6025999999999998</v>
      </c>
      <c r="AN163">
        <v>7.6220999999999997</v>
      </c>
      <c r="AO163">
        <v>7.6773999999999996</v>
      </c>
      <c r="AP163">
        <v>7.7586000000000004</v>
      </c>
      <c r="AQ163">
        <v>8.2095000000000002</v>
      </c>
      <c r="AR163">
        <v>8.7059999999999995</v>
      </c>
      <c r="AS163">
        <v>9.6318999999999999</v>
      </c>
      <c r="AT163">
        <v>10.301399999999999</v>
      </c>
      <c r="AU163">
        <v>10.889699999999999</v>
      </c>
      <c r="AV163">
        <v>11.3513</v>
      </c>
      <c r="AW163">
        <v>11.5848</v>
      </c>
      <c r="AX163">
        <v>11.8452</v>
      </c>
    </row>
    <row r="164" spans="1:50" x14ac:dyDescent="0.25">
      <c r="A164" s="3">
        <v>45083.458333333336</v>
      </c>
      <c r="B164">
        <v>7.5</v>
      </c>
      <c r="C164">
        <v>7.5</v>
      </c>
      <c r="D164">
        <v>7.75</v>
      </c>
      <c r="E164">
        <v>7.75</v>
      </c>
      <c r="F164">
        <v>8</v>
      </c>
      <c r="G164">
        <v>8.2200000000000006</v>
      </c>
      <c r="H164">
        <v>8.25</v>
      </c>
      <c r="I164">
        <v>8.5</v>
      </c>
      <c r="J164">
        <v>8.5</v>
      </c>
      <c r="K164">
        <v>8.5</v>
      </c>
      <c r="L164">
        <v>8.2823999999999991</v>
      </c>
      <c r="M164">
        <v>8.9217000000000013</v>
      </c>
      <c r="N164">
        <v>9.2337999999999987</v>
      </c>
      <c r="O164">
        <v>9.3834</v>
      </c>
      <c r="P164">
        <v>9.5172999999999988</v>
      </c>
      <c r="Q164">
        <v>9.6521000000000008</v>
      </c>
      <c r="R164">
        <v>9.797699999999999</v>
      </c>
      <c r="S164">
        <v>9.9540000000000006</v>
      </c>
      <c r="T164">
        <v>10.1313</v>
      </c>
      <c r="U164">
        <v>10.3126</v>
      </c>
      <c r="V164">
        <v>7.5004</v>
      </c>
      <c r="W164">
        <v>7.5001999999999995</v>
      </c>
      <c r="X164">
        <v>7.5</v>
      </c>
      <c r="Y164">
        <v>7.5573999999999995</v>
      </c>
      <c r="Z164">
        <v>7.6223000000000001</v>
      </c>
      <c r="AA164">
        <v>7.8128000000000002</v>
      </c>
      <c r="AB164">
        <v>8.0481999999999996</v>
      </c>
      <c r="AC164">
        <v>8.2823999999999991</v>
      </c>
      <c r="AD164">
        <v>8.9217000000000013</v>
      </c>
      <c r="AE164">
        <v>9.2337999999999987</v>
      </c>
      <c r="AF164">
        <v>9.3834</v>
      </c>
      <c r="AG164">
        <v>9.5172999999999988</v>
      </c>
      <c r="AH164">
        <v>9.6521000000000008</v>
      </c>
      <c r="AI164">
        <v>9.797699999999999</v>
      </c>
      <c r="AJ164">
        <v>9.9540000000000006</v>
      </c>
      <c r="AK164">
        <v>10.1313</v>
      </c>
      <c r="AL164">
        <v>10.3126</v>
      </c>
      <c r="AM164">
        <v>7.6025999999999998</v>
      </c>
      <c r="AN164">
        <v>7.6220999999999997</v>
      </c>
      <c r="AO164">
        <v>7.6773999999999996</v>
      </c>
      <c r="AP164">
        <v>7.7586000000000004</v>
      </c>
      <c r="AQ164">
        <v>8.2095000000000002</v>
      </c>
      <c r="AR164">
        <v>8.7059999999999995</v>
      </c>
      <c r="AS164">
        <v>9.6318999999999999</v>
      </c>
      <c r="AT164">
        <v>10.301399999999999</v>
      </c>
      <c r="AU164">
        <v>10.889699999999999</v>
      </c>
      <c r="AV164">
        <v>11.3513</v>
      </c>
      <c r="AW164">
        <v>11.5848</v>
      </c>
      <c r="AX164">
        <v>11.8452</v>
      </c>
    </row>
    <row r="165" spans="1:50" x14ac:dyDescent="0.25">
      <c r="A165" s="3">
        <v>45083.416666666664</v>
      </c>
      <c r="B165">
        <v>7.5</v>
      </c>
      <c r="C165">
        <v>7.5</v>
      </c>
      <c r="D165">
        <v>7.75</v>
      </c>
      <c r="E165">
        <v>7.75</v>
      </c>
      <c r="F165">
        <v>8</v>
      </c>
      <c r="G165">
        <v>8.2200000000000006</v>
      </c>
      <c r="H165">
        <v>8.25</v>
      </c>
      <c r="I165">
        <v>8.5</v>
      </c>
      <c r="J165">
        <v>8.5</v>
      </c>
      <c r="K165">
        <v>8.5</v>
      </c>
      <c r="L165">
        <v>8.2794999999999987</v>
      </c>
      <c r="M165">
        <v>8.9205000000000005</v>
      </c>
      <c r="N165">
        <v>9.2331000000000003</v>
      </c>
      <c r="O165">
        <v>9.3826999999999998</v>
      </c>
      <c r="P165">
        <v>9.5152000000000001</v>
      </c>
      <c r="Q165">
        <v>9.6474000000000011</v>
      </c>
      <c r="R165">
        <v>9.7900999999999989</v>
      </c>
      <c r="S165">
        <v>9.9438999999999993</v>
      </c>
      <c r="T165">
        <v>10.1197</v>
      </c>
      <c r="U165">
        <v>10.300599999999999</v>
      </c>
      <c r="V165">
        <v>7.5006000000000004</v>
      </c>
      <c r="W165">
        <v>7.5003000000000002</v>
      </c>
      <c r="X165">
        <v>7.5000999999999998</v>
      </c>
      <c r="Y165">
        <v>7.5564999999999998</v>
      </c>
      <c r="Z165">
        <v>7.6196000000000002</v>
      </c>
      <c r="AA165">
        <v>7.8100000000000005</v>
      </c>
      <c r="AB165">
        <v>8.045300000000001</v>
      </c>
      <c r="AC165">
        <v>8.2794999999999987</v>
      </c>
      <c r="AD165">
        <v>8.9205000000000005</v>
      </c>
      <c r="AE165">
        <v>9.2331000000000003</v>
      </c>
      <c r="AF165">
        <v>9.3826999999999998</v>
      </c>
      <c r="AG165">
        <v>9.5152000000000001</v>
      </c>
      <c r="AH165">
        <v>9.6474000000000011</v>
      </c>
      <c r="AI165">
        <v>9.7900999999999989</v>
      </c>
      <c r="AJ165">
        <v>9.9438999999999993</v>
      </c>
      <c r="AK165">
        <v>10.1197</v>
      </c>
      <c r="AL165">
        <v>10.300599999999999</v>
      </c>
      <c r="AM165">
        <v>7.6988000000000003</v>
      </c>
      <c r="AN165">
        <v>7.7049000000000003</v>
      </c>
      <c r="AO165">
        <v>7.7458</v>
      </c>
      <c r="AP165">
        <v>7.8129999999999997</v>
      </c>
      <c r="AQ165">
        <v>8.2249999999999996</v>
      </c>
      <c r="AR165">
        <v>8.7138000000000009</v>
      </c>
      <c r="AS165">
        <v>9.6405999999999992</v>
      </c>
      <c r="AT165">
        <v>10.3165</v>
      </c>
      <c r="AU165">
        <v>10.9168</v>
      </c>
      <c r="AV165">
        <v>11.395799999999999</v>
      </c>
      <c r="AW165">
        <v>11.6366</v>
      </c>
      <c r="AX165">
        <v>11.897600000000001</v>
      </c>
    </row>
    <row r="166" spans="1:50" x14ac:dyDescent="0.25">
      <c r="A166" s="3">
        <v>45083.375</v>
      </c>
      <c r="B166">
        <v>7.5</v>
      </c>
      <c r="C166">
        <v>7.5</v>
      </c>
      <c r="D166">
        <v>7.75</v>
      </c>
      <c r="E166">
        <v>7.75</v>
      </c>
      <c r="F166">
        <v>8</v>
      </c>
      <c r="G166">
        <v>8.2200000000000006</v>
      </c>
      <c r="H166">
        <v>8.25</v>
      </c>
      <c r="I166">
        <v>8.5</v>
      </c>
      <c r="J166">
        <v>8.5</v>
      </c>
      <c r="K166">
        <v>8.5</v>
      </c>
      <c r="L166">
        <v>8.2794999999999987</v>
      </c>
      <c r="M166">
        <v>8.9205000000000005</v>
      </c>
      <c r="N166">
        <v>9.2331000000000003</v>
      </c>
      <c r="O166">
        <v>9.3826999999999998</v>
      </c>
      <c r="P166">
        <v>9.5152000000000001</v>
      </c>
      <c r="Q166">
        <v>9.6474000000000011</v>
      </c>
      <c r="R166">
        <v>9.7900999999999989</v>
      </c>
      <c r="S166">
        <v>9.9438999999999993</v>
      </c>
      <c r="T166">
        <v>10.1197</v>
      </c>
      <c r="U166">
        <v>10.300599999999999</v>
      </c>
      <c r="V166">
        <v>7.5006000000000004</v>
      </c>
      <c r="W166">
        <v>7.5003000000000002</v>
      </c>
      <c r="X166">
        <v>7.5000999999999998</v>
      </c>
      <c r="Y166">
        <v>7.5564999999999998</v>
      </c>
      <c r="Z166">
        <v>7.6196000000000002</v>
      </c>
      <c r="AA166">
        <v>7.8100000000000005</v>
      </c>
      <c r="AB166">
        <v>8.045300000000001</v>
      </c>
      <c r="AC166">
        <v>8.2794999999999987</v>
      </c>
      <c r="AD166">
        <v>8.9205000000000005</v>
      </c>
      <c r="AE166">
        <v>9.2331000000000003</v>
      </c>
      <c r="AF166">
        <v>9.3826999999999998</v>
      </c>
      <c r="AG166">
        <v>9.5152000000000001</v>
      </c>
      <c r="AH166">
        <v>9.6474000000000011</v>
      </c>
      <c r="AI166">
        <v>9.7900999999999989</v>
      </c>
      <c r="AJ166">
        <v>9.9438999999999993</v>
      </c>
      <c r="AK166">
        <v>10.1197</v>
      </c>
      <c r="AL166">
        <v>10.300599999999999</v>
      </c>
      <c r="AM166">
        <v>7.6988000000000003</v>
      </c>
      <c r="AN166">
        <v>7.7049000000000003</v>
      </c>
      <c r="AO166">
        <v>7.7458</v>
      </c>
      <c r="AP166">
        <v>7.8129999999999997</v>
      </c>
      <c r="AQ166">
        <v>8.2249999999999996</v>
      </c>
      <c r="AR166">
        <v>8.7138000000000009</v>
      </c>
      <c r="AS166">
        <v>9.6405999999999992</v>
      </c>
      <c r="AT166">
        <v>10.3165</v>
      </c>
      <c r="AU166">
        <v>10.9168</v>
      </c>
      <c r="AV166">
        <v>11.395799999999999</v>
      </c>
      <c r="AW166">
        <v>11.6366</v>
      </c>
      <c r="AX166">
        <v>11.897600000000001</v>
      </c>
    </row>
    <row r="167" spans="1:50" x14ac:dyDescent="0.25">
      <c r="A167" s="3">
        <v>45082.791666666664</v>
      </c>
      <c r="B167">
        <v>7.5</v>
      </c>
      <c r="C167">
        <v>7.5</v>
      </c>
      <c r="D167">
        <v>7.75</v>
      </c>
      <c r="E167">
        <v>7.75</v>
      </c>
      <c r="F167">
        <v>8</v>
      </c>
      <c r="G167">
        <v>8.2200000000000006</v>
      </c>
      <c r="H167">
        <v>8.25</v>
      </c>
      <c r="I167">
        <v>8.5</v>
      </c>
      <c r="J167">
        <v>8.5</v>
      </c>
      <c r="K167">
        <v>8.5</v>
      </c>
      <c r="L167">
        <v>8.2794999999999987</v>
      </c>
      <c r="M167">
        <v>8.9205000000000005</v>
      </c>
      <c r="N167">
        <v>9.2331000000000003</v>
      </c>
      <c r="O167">
        <v>9.3826999999999998</v>
      </c>
      <c r="P167">
        <v>9.5152000000000001</v>
      </c>
      <c r="Q167">
        <v>9.6474000000000011</v>
      </c>
      <c r="R167">
        <v>9.7900999999999989</v>
      </c>
      <c r="S167">
        <v>9.9438999999999993</v>
      </c>
      <c r="T167">
        <v>10.1197</v>
      </c>
      <c r="U167">
        <v>10.300599999999999</v>
      </c>
      <c r="V167">
        <v>7.5006000000000004</v>
      </c>
      <c r="W167">
        <v>7.5003000000000002</v>
      </c>
      <c r="X167">
        <v>7.5000999999999998</v>
      </c>
      <c r="Y167">
        <v>7.5564999999999998</v>
      </c>
      <c r="Z167">
        <v>7.6196000000000002</v>
      </c>
      <c r="AA167">
        <v>7.8100000000000005</v>
      </c>
      <c r="AB167">
        <v>8.045300000000001</v>
      </c>
      <c r="AC167">
        <v>8.2794999999999987</v>
      </c>
      <c r="AD167">
        <v>8.9205000000000005</v>
      </c>
      <c r="AE167">
        <v>9.2331000000000003</v>
      </c>
      <c r="AF167">
        <v>9.3826999999999998</v>
      </c>
      <c r="AG167">
        <v>9.5152000000000001</v>
      </c>
      <c r="AH167">
        <v>9.6474000000000011</v>
      </c>
      <c r="AI167">
        <v>9.7900999999999989</v>
      </c>
      <c r="AJ167">
        <v>9.9438999999999993</v>
      </c>
      <c r="AK167">
        <v>10.1197</v>
      </c>
      <c r="AL167">
        <v>10.300599999999999</v>
      </c>
      <c r="AM167">
        <v>7.6988000000000003</v>
      </c>
      <c r="AN167">
        <v>7.7049000000000003</v>
      </c>
      <c r="AO167">
        <v>7.7458</v>
      </c>
      <c r="AP167">
        <v>7.8129999999999997</v>
      </c>
      <c r="AQ167">
        <v>8.2249999999999996</v>
      </c>
      <c r="AR167">
        <v>8.7138000000000009</v>
      </c>
      <c r="AS167">
        <v>9.6405999999999992</v>
      </c>
      <c r="AT167">
        <v>10.3165</v>
      </c>
      <c r="AU167">
        <v>10.9168</v>
      </c>
      <c r="AV167">
        <v>11.395799999999999</v>
      </c>
      <c r="AW167">
        <v>11.6366</v>
      </c>
      <c r="AX167">
        <v>11.897600000000001</v>
      </c>
    </row>
    <row r="168" spans="1:50" x14ac:dyDescent="0.25">
      <c r="A168" s="3">
        <v>45082.75</v>
      </c>
      <c r="B168">
        <v>7.5</v>
      </c>
      <c r="C168">
        <v>7.5</v>
      </c>
      <c r="D168">
        <v>7.75</v>
      </c>
      <c r="E168">
        <v>7.75</v>
      </c>
      <c r="F168">
        <v>8</v>
      </c>
      <c r="G168">
        <v>8.2200000000000006</v>
      </c>
      <c r="H168">
        <v>8.25</v>
      </c>
      <c r="I168">
        <v>8.5</v>
      </c>
      <c r="J168">
        <v>8.5</v>
      </c>
      <c r="K168">
        <v>8.5</v>
      </c>
      <c r="L168">
        <v>8.2794999999999987</v>
      </c>
      <c r="M168">
        <v>8.9205000000000005</v>
      </c>
      <c r="N168">
        <v>9.2331000000000003</v>
      </c>
      <c r="O168">
        <v>9.3826999999999998</v>
      </c>
      <c r="P168">
        <v>9.5152000000000001</v>
      </c>
      <c r="Q168">
        <v>9.6474000000000011</v>
      </c>
      <c r="R168">
        <v>9.7900999999999989</v>
      </c>
      <c r="S168">
        <v>9.9438999999999993</v>
      </c>
      <c r="T168">
        <v>10.1197</v>
      </c>
      <c r="U168">
        <v>10.300599999999999</v>
      </c>
      <c r="V168">
        <v>7.5006000000000004</v>
      </c>
      <c r="W168">
        <v>7.5003000000000002</v>
      </c>
      <c r="X168">
        <v>7.5000999999999998</v>
      </c>
      <c r="Y168">
        <v>7.5564999999999998</v>
      </c>
      <c r="Z168">
        <v>7.6196000000000002</v>
      </c>
      <c r="AA168">
        <v>7.8100000000000005</v>
      </c>
      <c r="AB168">
        <v>8.045300000000001</v>
      </c>
      <c r="AC168">
        <v>8.2794999999999987</v>
      </c>
      <c r="AD168">
        <v>8.9205000000000005</v>
      </c>
      <c r="AE168">
        <v>9.2331000000000003</v>
      </c>
      <c r="AF168">
        <v>9.3826999999999998</v>
      </c>
      <c r="AG168">
        <v>9.5152000000000001</v>
      </c>
      <c r="AH168">
        <v>9.6474000000000011</v>
      </c>
      <c r="AI168">
        <v>9.7900999999999989</v>
      </c>
      <c r="AJ168">
        <v>9.9438999999999993</v>
      </c>
      <c r="AK168">
        <v>10.1197</v>
      </c>
      <c r="AL168">
        <v>10.300599999999999</v>
      </c>
      <c r="AM168">
        <v>7.6689999999999996</v>
      </c>
      <c r="AN168">
        <v>7.6775000000000002</v>
      </c>
      <c r="AO168">
        <v>7.7210000000000001</v>
      </c>
      <c r="AP168">
        <v>7.7910000000000004</v>
      </c>
      <c r="AQ168">
        <v>8.2142999999999997</v>
      </c>
      <c r="AR168">
        <v>8.7106999999999992</v>
      </c>
      <c r="AS168">
        <v>9.6382999999999992</v>
      </c>
      <c r="AT168">
        <v>10.308299999999999</v>
      </c>
      <c r="AU168">
        <v>10.9009</v>
      </c>
      <c r="AV168">
        <v>11.369899999999999</v>
      </c>
      <c r="AW168">
        <v>11.6059</v>
      </c>
      <c r="AX168">
        <v>11.8644</v>
      </c>
    </row>
    <row r="169" spans="1:50" x14ac:dyDescent="0.25">
      <c r="A169" s="3">
        <v>45082.708333333336</v>
      </c>
      <c r="B169">
        <v>7.5</v>
      </c>
      <c r="C169">
        <v>7.5</v>
      </c>
      <c r="D169">
        <v>7.75</v>
      </c>
      <c r="E169">
        <v>7.75</v>
      </c>
      <c r="F169">
        <v>8</v>
      </c>
      <c r="G169">
        <v>8.2200000000000006</v>
      </c>
      <c r="H169">
        <v>8.25</v>
      </c>
      <c r="I169">
        <v>8.5</v>
      </c>
      <c r="J169">
        <v>8.5</v>
      </c>
      <c r="K169">
        <v>8.5</v>
      </c>
      <c r="L169">
        <v>8.2794999999999987</v>
      </c>
      <c r="M169">
        <v>8.9205000000000005</v>
      </c>
      <c r="N169">
        <v>9.2331000000000003</v>
      </c>
      <c r="O169">
        <v>9.3826999999999998</v>
      </c>
      <c r="P169">
        <v>9.5152000000000001</v>
      </c>
      <c r="Q169">
        <v>9.6474000000000011</v>
      </c>
      <c r="R169">
        <v>9.7900999999999989</v>
      </c>
      <c r="S169">
        <v>9.9438999999999993</v>
      </c>
      <c r="T169">
        <v>10.1197</v>
      </c>
      <c r="U169">
        <v>10.300599999999999</v>
      </c>
      <c r="V169">
        <v>7.5006000000000004</v>
      </c>
      <c r="W169">
        <v>7.5003000000000002</v>
      </c>
      <c r="X169">
        <v>7.5000999999999998</v>
      </c>
      <c r="Y169">
        <v>7.5564999999999998</v>
      </c>
      <c r="Z169">
        <v>7.6196000000000002</v>
      </c>
      <c r="AA169">
        <v>7.8100000000000005</v>
      </c>
      <c r="AB169">
        <v>8.045300000000001</v>
      </c>
      <c r="AC169">
        <v>8.2794999999999987</v>
      </c>
      <c r="AD169">
        <v>8.9205000000000005</v>
      </c>
      <c r="AE169">
        <v>9.2331000000000003</v>
      </c>
      <c r="AF169">
        <v>9.3826999999999998</v>
      </c>
      <c r="AG169">
        <v>9.5152000000000001</v>
      </c>
      <c r="AH169">
        <v>9.6474000000000011</v>
      </c>
      <c r="AI169">
        <v>9.7900999999999989</v>
      </c>
      <c r="AJ169">
        <v>9.9438999999999993</v>
      </c>
      <c r="AK169">
        <v>10.1197</v>
      </c>
      <c r="AL169">
        <v>10.300599999999999</v>
      </c>
      <c r="AM169">
        <v>7.6689999999999996</v>
      </c>
      <c r="AN169">
        <v>7.6775000000000002</v>
      </c>
      <c r="AO169">
        <v>7.7210000000000001</v>
      </c>
      <c r="AP169">
        <v>7.7910000000000004</v>
      </c>
      <c r="AQ169">
        <v>8.2142999999999997</v>
      </c>
      <c r="AR169">
        <v>8.7106999999999992</v>
      </c>
      <c r="AS169">
        <v>9.6382999999999992</v>
      </c>
      <c r="AT169">
        <v>10.308299999999999</v>
      </c>
      <c r="AU169">
        <v>10.9009</v>
      </c>
      <c r="AV169">
        <v>11.369899999999999</v>
      </c>
      <c r="AW169">
        <v>11.6059</v>
      </c>
      <c r="AX169">
        <v>11.8644</v>
      </c>
    </row>
    <row r="170" spans="1:50" x14ac:dyDescent="0.25">
      <c r="A170" s="3">
        <v>45082.666666666664</v>
      </c>
      <c r="B170">
        <v>7.5</v>
      </c>
      <c r="C170">
        <v>7.5</v>
      </c>
      <c r="D170">
        <v>7.75</v>
      </c>
      <c r="E170">
        <v>7.75</v>
      </c>
      <c r="F170">
        <v>8</v>
      </c>
      <c r="G170">
        <v>8.2200000000000006</v>
      </c>
      <c r="H170">
        <v>8.25</v>
      </c>
      <c r="I170">
        <v>8.5</v>
      </c>
      <c r="J170">
        <v>8.5</v>
      </c>
      <c r="K170">
        <v>8.5</v>
      </c>
      <c r="L170">
        <v>8.2794999999999987</v>
      </c>
      <c r="M170">
        <v>8.9205000000000005</v>
      </c>
      <c r="N170">
        <v>9.2331000000000003</v>
      </c>
      <c r="O170">
        <v>9.3826999999999998</v>
      </c>
      <c r="P170">
        <v>9.5152000000000001</v>
      </c>
      <c r="Q170">
        <v>9.6474000000000011</v>
      </c>
      <c r="R170">
        <v>9.7900999999999989</v>
      </c>
      <c r="S170">
        <v>9.9438999999999993</v>
      </c>
      <c r="T170">
        <v>10.1197</v>
      </c>
      <c r="U170">
        <v>10.300599999999999</v>
      </c>
      <c r="V170">
        <v>7.5006000000000004</v>
      </c>
      <c r="W170">
        <v>7.5003000000000002</v>
      </c>
      <c r="X170">
        <v>7.5000999999999998</v>
      </c>
      <c r="Y170">
        <v>7.5564999999999998</v>
      </c>
      <c r="Z170">
        <v>7.6196000000000002</v>
      </c>
      <c r="AA170">
        <v>7.8100000000000005</v>
      </c>
      <c r="AB170">
        <v>8.045300000000001</v>
      </c>
      <c r="AC170">
        <v>8.2794999999999987</v>
      </c>
      <c r="AD170">
        <v>8.9205000000000005</v>
      </c>
      <c r="AE170">
        <v>9.2331000000000003</v>
      </c>
      <c r="AF170">
        <v>9.3826999999999998</v>
      </c>
      <c r="AG170">
        <v>9.5152000000000001</v>
      </c>
      <c r="AH170">
        <v>9.6474000000000011</v>
      </c>
      <c r="AI170">
        <v>9.7900999999999989</v>
      </c>
      <c r="AJ170">
        <v>9.9438999999999993</v>
      </c>
      <c r="AK170">
        <v>10.1197</v>
      </c>
      <c r="AL170">
        <v>10.300599999999999</v>
      </c>
      <c r="AM170">
        <v>7.6689999999999996</v>
      </c>
      <c r="AN170">
        <v>7.6775000000000002</v>
      </c>
      <c r="AO170">
        <v>7.7210000000000001</v>
      </c>
      <c r="AP170">
        <v>7.7910000000000004</v>
      </c>
      <c r="AQ170">
        <v>8.2142999999999997</v>
      </c>
      <c r="AR170">
        <v>8.7106999999999992</v>
      </c>
      <c r="AS170">
        <v>9.6382999999999992</v>
      </c>
      <c r="AT170">
        <v>10.308299999999999</v>
      </c>
      <c r="AU170">
        <v>10.9009</v>
      </c>
      <c r="AV170">
        <v>11.369899999999999</v>
      </c>
      <c r="AW170">
        <v>11.6059</v>
      </c>
      <c r="AX170">
        <v>11.8644</v>
      </c>
    </row>
    <row r="171" spans="1:50" x14ac:dyDescent="0.25">
      <c r="A171" s="3">
        <v>45082.583333333336</v>
      </c>
      <c r="B171">
        <v>7.5</v>
      </c>
      <c r="C171">
        <v>7.5</v>
      </c>
      <c r="D171">
        <v>7.75</v>
      </c>
      <c r="E171">
        <v>7.75</v>
      </c>
      <c r="F171">
        <v>8</v>
      </c>
      <c r="G171">
        <v>8.2200000000000006</v>
      </c>
      <c r="H171">
        <v>8.25</v>
      </c>
      <c r="I171">
        <v>8.5</v>
      </c>
      <c r="J171">
        <v>8.5</v>
      </c>
      <c r="K171">
        <v>8.5</v>
      </c>
      <c r="L171">
        <v>8.2794999999999987</v>
      </c>
      <c r="M171">
        <v>8.900500000000001</v>
      </c>
      <c r="N171">
        <v>9.2131000000000007</v>
      </c>
      <c r="O171">
        <v>9.3727</v>
      </c>
      <c r="P171">
        <v>9.5051999999999985</v>
      </c>
      <c r="Q171">
        <v>9.6373999999999995</v>
      </c>
      <c r="R171">
        <v>9.7801000000000009</v>
      </c>
      <c r="S171">
        <v>9.9339000000000013</v>
      </c>
      <c r="T171">
        <v>10.1097</v>
      </c>
      <c r="U171">
        <v>10.290700000000001</v>
      </c>
      <c r="V171">
        <v>7.5006000000000004</v>
      </c>
      <c r="W171">
        <v>7.5003000000000002</v>
      </c>
      <c r="X171">
        <v>7.5000999999999998</v>
      </c>
      <c r="Y171">
        <v>7.5564999999999998</v>
      </c>
      <c r="Z171">
        <v>7.6196000000000002</v>
      </c>
      <c r="AA171">
        <v>7.8100000000000005</v>
      </c>
      <c r="AB171">
        <v>8.045300000000001</v>
      </c>
      <c r="AC171">
        <v>8.2794999999999987</v>
      </c>
      <c r="AD171">
        <v>8.900500000000001</v>
      </c>
      <c r="AE171">
        <v>9.2131000000000007</v>
      </c>
      <c r="AF171">
        <v>9.3727</v>
      </c>
      <c r="AG171">
        <v>9.5051999999999985</v>
      </c>
      <c r="AH171">
        <v>9.6373999999999995</v>
      </c>
      <c r="AI171">
        <v>9.7801000000000009</v>
      </c>
      <c r="AJ171">
        <v>9.9339000000000013</v>
      </c>
      <c r="AK171">
        <v>10.1097</v>
      </c>
      <c r="AL171">
        <v>10.290700000000001</v>
      </c>
      <c r="AM171">
        <v>7.6689999999999996</v>
      </c>
      <c r="AN171">
        <v>7.6775000000000002</v>
      </c>
      <c r="AO171">
        <v>7.7210000000000001</v>
      </c>
      <c r="AP171">
        <v>7.7910000000000004</v>
      </c>
      <c r="AQ171">
        <v>8.2142999999999997</v>
      </c>
      <c r="AR171">
        <v>8.7106999999999992</v>
      </c>
      <c r="AS171">
        <v>9.6382999999999992</v>
      </c>
      <c r="AT171">
        <v>10.308299999999999</v>
      </c>
      <c r="AU171">
        <v>10.9009</v>
      </c>
      <c r="AV171">
        <v>11.369899999999999</v>
      </c>
      <c r="AW171">
        <v>11.6059</v>
      </c>
      <c r="AX171">
        <v>11.8644</v>
      </c>
    </row>
    <row r="172" spans="1:50" x14ac:dyDescent="0.25">
      <c r="A172" s="3">
        <v>45082.541666666664</v>
      </c>
      <c r="B172">
        <v>7.5</v>
      </c>
      <c r="C172">
        <v>7.5</v>
      </c>
      <c r="D172">
        <v>7.75</v>
      </c>
      <c r="E172">
        <v>7.75</v>
      </c>
      <c r="F172">
        <v>8</v>
      </c>
      <c r="G172">
        <v>8.2200000000000006</v>
      </c>
      <c r="H172">
        <v>8.25</v>
      </c>
      <c r="I172">
        <v>8.5</v>
      </c>
      <c r="J172">
        <v>8.5</v>
      </c>
      <c r="K172">
        <v>8.5</v>
      </c>
      <c r="L172">
        <v>8.2795000000000005</v>
      </c>
      <c r="M172">
        <v>8.9099000000000004</v>
      </c>
      <c r="N172">
        <v>9.2193000000000005</v>
      </c>
      <c r="O172">
        <v>9.3664000000000005</v>
      </c>
      <c r="P172">
        <v>9.4910999999999994</v>
      </c>
      <c r="Q172">
        <v>9.6237999999999992</v>
      </c>
      <c r="R172">
        <v>9.7720000000000002</v>
      </c>
      <c r="S172">
        <v>9.9329999999999998</v>
      </c>
      <c r="T172">
        <v>10.114800000000001</v>
      </c>
      <c r="U172">
        <v>10.299799999999999</v>
      </c>
      <c r="V172">
        <v>7.5006000000000004</v>
      </c>
      <c r="W172">
        <v>7.5003000000000002</v>
      </c>
      <c r="X172">
        <v>7.5000999999999998</v>
      </c>
      <c r="Y172">
        <v>7.5564999999999998</v>
      </c>
      <c r="Z172">
        <v>7.6196000000000002</v>
      </c>
      <c r="AA172">
        <v>7.81</v>
      </c>
      <c r="AB172">
        <v>8.0452999999999992</v>
      </c>
      <c r="AC172">
        <v>8.2795000000000005</v>
      </c>
      <c r="AD172">
        <v>8.9099000000000004</v>
      </c>
      <c r="AE172">
        <v>9.2193000000000005</v>
      </c>
      <c r="AF172">
        <v>9.3664000000000005</v>
      </c>
      <c r="AG172">
        <v>9.4910999999999994</v>
      </c>
      <c r="AH172">
        <v>9.6237999999999992</v>
      </c>
      <c r="AI172">
        <v>9.7720000000000002</v>
      </c>
      <c r="AJ172">
        <v>9.9329999999999998</v>
      </c>
      <c r="AK172">
        <v>10.114800000000001</v>
      </c>
      <c r="AL172">
        <v>10.299799999999999</v>
      </c>
      <c r="AM172">
        <v>7.6689999999999996</v>
      </c>
      <c r="AN172">
        <v>7.6775000000000002</v>
      </c>
      <c r="AO172">
        <v>7.7210000000000001</v>
      </c>
      <c r="AP172">
        <v>7.7910000000000004</v>
      </c>
      <c r="AQ172">
        <v>8.2142999999999997</v>
      </c>
      <c r="AR172">
        <v>8.7106999999999992</v>
      </c>
      <c r="AS172">
        <v>9.6382999999999992</v>
      </c>
      <c r="AT172">
        <v>10.308299999999999</v>
      </c>
      <c r="AU172">
        <v>10.9009</v>
      </c>
      <c r="AV172">
        <v>11.369899999999999</v>
      </c>
      <c r="AW172">
        <v>11.6059</v>
      </c>
      <c r="AX172">
        <v>11.8644</v>
      </c>
    </row>
    <row r="173" spans="1:50" x14ac:dyDescent="0.25">
      <c r="A173" s="3">
        <v>45082.5</v>
      </c>
      <c r="B173">
        <v>7.5</v>
      </c>
      <c r="C173">
        <v>7.5</v>
      </c>
      <c r="D173">
        <v>7.75</v>
      </c>
      <c r="E173">
        <v>7.75</v>
      </c>
      <c r="F173">
        <v>8</v>
      </c>
      <c r="G173">
        <v>8.2200000000000006</v>
      </c>
      <c r="H173">
        <v>8.25</v>
      </c>
      <c r="I173">
        <v>8.5</v>
      </c>
      <c r="J173">
        <v>8.5</v>
      </c>
      <c r="K173">
        <v>8.5</v>
      </c>
      <c r="L173">
        <v>8.2795000000000005</v>
      </c>
      <c r="M173">
        <v>8.9099000000000004</v>
      </c>
      <c r="N173">
        <v>9.2193000000000005</v>
      </c>
      <c r="O173">
        <v>9.3664000000000005</v>
      </c>
      <c r="P173">
        <v>9.4910999999999994</v>
      </c>
      <c r="Q173">
        <v>9.6237999999999992</v>
      </c>
      <c r="R173">
        <v>9.7720000000000002</v>
      </c>
      <c r="S173">
        <v>9.9329999999999998</v>
      </c>
      <c r="T173">
        <v>10.114800000000001</v>
      </c>
      <c r="U173">
        <v>10.299799999999999</v>
      </c>
      <c r="V173">
        <v>7.5006000000000004</v>
      </c>
      <c r="W173">
        <v>7.5003000000000002</v>
      </c>
      <c r="X173">
        <v>7.5000999999999998</v>
      </c>
      <c r="Y173">
        <v>7.5564999999999998</v>
      </c>
      <c r="Z173">
        <v>7.6196000000000002</v>
      </c>
      <c r="AA173">
        <v>7.81</v>
      </c>
      <c r="AB173">
        <v>8.0452999999999992</v>
      </c>
      <c r="AC173">
        <v>8.2795000000000005</v>
      </c>
      <c r="AD173">
        <v>8.9099000000000004</v>
      </c>
      <c r="AE173">
        <v>9.2193000000000005</v>
      </c>
      <c r="AF173">
        <v>9.3664000000000005</v>
      </c>
      <c r="AG173">
        <v>9.4910999999999994</v>
      </c>
      <c r="AH173">
        <v>9.6237999999999992</v>
      </c>
      <c r="AI173">
        <v>9.7720000000000002</v>
      </c>
      <c r="AJ173">
        <v>9.9329999999999998</v>
      </c>
      <c r="AK173">
        <v>10.114800000000001</v>
      </c>
      <c r="AL173">
        <v>10.299799999999999</v>
      </c>
      <c r="AM173">
        <v>7.6689999999999996</v>
      </c>
      <c r="AN173">
        <v>7.6775000000000002</v>
      </c>
      <c r="AO173">
        <v>7.7210000000000001</v>
      </c>
      <c r="AP173">
        <v>7.7910000000000004</v>
      </c>
      <c r="AQ173">
        <v>8.2142999999999997</v>
      </c>
      <c r="AR173">
        <v>8.7106999999999992</v>
      </c>
      <c r="AS173">
        <v>9.6382999999999992</v>
      </c>
      <c r="AT173">
        <v>10.308299999999999</v>
      </c>
      <c r="AU173">
        <v>10.9009</v>
      </c>
      <c r="AV173">
        <v>11.369899999999999</v>
      </c>
      <c r="AW173">
        <v>11.6059</v>
      </c>
      <c r="AX173">
        <v>11.8644</v>
      </c>
    </row>
    <row r="174" spans="1:50" x14ac:dyDescent="0.25">
      <c r="A174" s="3">
        <v>45082.458333333336</v>
      </c>
      <c r="B174">
        <v>7.5</v>
      </c>
      <c r="C174">
        <v>7.5</v>
      </c>
      <c r="D174">
        <v>7.75</v>
      </c>
      <c r="E174">
        <v>7.75</v>
      </c>
      <c r="F174">
        <v>8</v>
      </c>
      <c r="G174">
        <v>8.2200000000000006</v>
      </c>
      <c r="H174">
        <v>8.25</v>
      </c>
      <c r="I174">
        <v>8.5</v>
      </c>
      <c r="J174">
        <v>8.5</v>
      </c>
      <c r="K174">
        <v>8.5</v>
      </c>
      <c r="L174">
        <v>8.2794999999999987</v>
      </c>
      <c r="M174">
        <v>8.8945000000000007</v>
      </c>
      <c r="N174">
        <v>9.2013999999999996</v>
      </c>
      <c r="O174">
        <v>9.3396000000000008</v>
      </c>
      <c r="P174">
        <v>9.4555000000000007</v>
      </c>
      <c r="Q174">
        <v>9.5915999999999997</v>
      </c>
      <c r="R174">
        <v>9.7452000000000005</v>
      </c>
      <c r="S174">
        <v>9.9132999999999996</v>
      </c>
      <c r="T174">
        <v>10.093399999999999</v>
      </c>
      <c r="U174">
        <v>10.277999999999999</v>
      </c>
      <c r="V174">
        <v>7.5006000000000004</v>
      </c>
      <c r="W174">
        <v>7.5003000000000002</v>
      </c>
      <c r="X174">
        <v>7.5000999999999998</v>
      </c>
      <c r="Y174">
        <v>7.5564999999999998</v>
      </c>
      <c r="Z174">
        <v>7.6196000000000002</v>
      </c>
      <c r="AA174">
        <v>7.8100000000000005</v>
      </c>
      <c r="AB174">
        <v>8.045300000000001</v>
      </c>
      <c r="AC174">
        <v>8.2794999999999987</v>
      </c>
      <c r="AD174">
        <v>8.8945000000000007</v>
      </c>
      <c r="AE174">
        <v>9.2013999999999996</v>
      </c>
      <c r="AF174">
        <v>9.3396000000000008</v>
      </c>
      <c r="AG174">
        <v>9.4555000000000007</v>
      </c>
      <c r="AH174">
        <v>9.5915999999999997</v>
      </c>
      <c r="AI174">
        <v>9.7452000000000005</v>
      </c>
      <c r="AJ174">
        <v>9.9132999999999996</v>
      </c>
      <c r="AK174">
        <v>10.093399999999999</v>
      </c>
      <c r="AL174">
        <v>10.277999999999999</v>
      </c>
      <c r="AM174">
        <v>7.6689999999999996</v>
      </c>
      <c r="AN174">
        <v>7.6775000000000002</v>
      </c>
      <c r="AO174">
        <v>7.7210000000000001</v>
      </c>
      <c r="AP174">
        <v>7.7910000000000004</v>
      </c>
      <c r="AQ174">
        <v>8.2142999999999997</v>
      </c>
      <c r="AR174">
        <v>8.7106999999999992</v>
      </c>
      <c r="AS174">
        <v>9.6382999999999992</v>
      </c>
      <c r="AT174">
        <v>10.308299999999999</v>
      </c>
      <c r="AU174">
        <v>10.9009</v>
      </c>
      <c r="AV174">
        <v>11.369899999999999</v>
      </c>
      <c r="AW174">
        <v>11.6059</v>
      </c>
      <c r="AX174">
        <v>11.8644</v>
      </c>
    </row>
    <row r="175" spans="1:50" x14ac:dyDescent="0.25">
      <c r="A175" s="3">
        <v>45082.416666666664</v>
      </c>
      <c r="B175">
        <v>7.5</v>
      </c>
      <c r="C175">
        <v>7.5</v>
      </c>
      <c r="D175">
        <v>7.75</v>
      </c>
      <c r="E175">
        <v>7.75</v>
      </c>
      <c r="F175">
        <v>8</v>
      </c>
      <c r="G175">
        <v>8.25</v>
      </c>
      <c r="H175">
        <v>8.25</v>
      </c>
      <c r="I175">
        <v>8.5</v>
      </c>
      <c r="J175">
        <v>8.5</v>
      </c>
      <c r="K175">
        <v>8.5</v>
      </c>
      <c r="L175">
        <v>8.2815000000000012</v>
      </c>
      <c r="M175">
        <v>8.8795000000000002</v>
      </c>
      <c r="N175">
        <v>9.1922999999999995</v>
      </c>
      <c r="O175">
        <v>9.3351000000000006</v>
      </c>
      <c r="P175">
        <v>9.4710000000000001</v>
      </c>
      <c r="Q175">
        <v>9.6112000000000002</v>
      </c>
      <c r="R175">
        <v>9.7555000000000014</v>
      </c>
      <c r="S175">
        <v>9.9242999999999988</v>
      </c>
      <c r="T175">
        <v>10.107199999999999</v>
      </c>
      <c r="U175">
        <v>10.289400000000001</v>
      </c>
      <c r="V175">
        <v>7.5000999999999998</v>
      </c>
      <c r="W175">
        <v>7.5000999999999998</v>
      </c>
      <c r="X175">
        <v>7.5</v>
      </c>
      <c r="Y175">
        <v>7.5556000000000001</v>
      </c>
      <c r="Z175">
        <v>7.6169000000000002</v>
      </c>
      <c r="AA175">
        <v>7.8071999999999999</v>
      </c>
      <c r="AB175">
        <v>8.0488</v>
      </c>
      <c r="AC175">
        <v>8.2815000000000012</v>
      </c>
      <c r="AD175">
        <v>8.8795000000000002</v>
      </c>
      <c r="AE175">
        <v>9.1922999999999995</v>
      </c>
      <c r="AF175">
        <v>9.3351000000000006</v>
      </c>
      <c r="AG175">
        <v>9.4710000000000001</v>
      </c>
      <c r="AH175">
        <v>9.6112000000000002</v>
      </c>
      <c r="AI175">
        <v>9.7555000000000014</v>
      </c>
      <c r="AJ175">
        <v>9.9242999999999988</v>
      </c>
      <c r="AK175">
        <v>10.107199999999999</v>
      </c>
      <c r="AL175">
        <v>10.289400000000001</v>
      </c>
      <c r="AM175">
        <v>7.6821000000000002</v>
      </c>
      <c r="AN175">
        <v>7.6914999999999996</v>
      </c>
      <c r="AO175">
        <v>7.7343000000000002</v>
      </c>
      <c r="AP175">
        <v>7.8019999999999996</v>
      </c>
      <c r="AQ175">
        <v>8.2096</v>
      </c>
      <c r="AR175">
        <v>8.6905000000000001</v>
      </c>
      <c r="AS175">
        <v>9.61</v>
      </c>
      <c r="AT175">
        <v>10.2873</v>
      </c>
      <c r="AU175">
        <v>10.8931</v>
      </c>
      <c r="AV175">
        <v>11.3766</v>
      </c>
      <c r="AW175">
        <v>11.620100000000001</v>
      </c>
      <c r="AX175">
        <v>11.8857</v>
      </c>
    </row>
    <row r="176" spans="1:50" x14ac:dyDescent="0.25">
      <c r="A176" s="3">
        <v>45082.375</v>
      </c>
      <c r="B176">
        <v>7.5</v>
      </c>
      <c r="C176">
        <v>7.5</v>
      </c>
      <c r="D176">
        <v>7.75</v>
      </c>
      <c r="E176">
        <v>7.75</v>
      </c>
      <c r="F176">
        <v>8</v>
      </c>
      <c r="G176">
        <v>8.25</v>
      </c>
      <c r="H176">
        <v>8.25</v>
      </c>
      <c r="I176">
        <v>8.5</v>
      </c>
      <c r="J176">
        <v>8.5</v>
      </c>
      <c r="K176">
        <v>8.5</v>
      </c>
      <c r="L176">
        <v>8.2815000000000012</v>
      </c>
      <c r="M176">
        <v>8.8795000000000002</v>
      </c>
      <c r="N176">
        <v>9.1922999999999995</v>
      </c>
      <c r="O176">
        <v>9.3351000000000006</v>
      </c>
      <c r="P176">
        <v>9.4710000000000001</v>
      </c>
      <c r="Q176">
        <v>9.6112000000000002</v>
      </c>
      <c r="R176">
        <v>9.7555000000000014</v>
      </c>
      <c r="S176">
        <v>9.9242999999999988</v>
      </c>
      <c r="T176">
        <v>10.107199999999999</v>
      </c>
      <c r="U176">
        <v>10.289400000000001</v>
      </c>
      <c r="V176">
        <v>7.5000999999999998</v>
      </c>
      <c r="W176">
        <v>7.5000999999999998</v>
      </c>
      <c r="X176">
        <v>7.5</v>
      </c>
      <c r="Y176">
        <v>7.5556000000000001</v>
      </c>
      <c r="Z176">
        <v>7.6169000000000002</v>
      </c>
      <c r="AA176">
        <v>7.8071999999999999</v>
      </c>
      <c r="AB176">
        <v>8.0488</v>
      </c>
      <c r="AC176">
        <v>8.2815000000000012</v>
      </c>
      <c r="AD176">
        <v>8.8795000000000002</v>
      </c>
      <c r="AE176">
        <v>9.1922999999999995</v>
      </c>
      <c r="AF176">
        <v>9.3351000000000006</v>
      </c>
      <c r="AG176">
        <v>9.4710000000000001</v>
      </c>
      <c r="AH176">
        <v>9.6112000000000002</v>
      </c>
      <c r="AI176">
        <v>9.7555000000000014</v>
      </c>
      <c r="AJ176">
        <v>9.9242999999999988</v>
      </c>
      <c r="AK176">
        <v>10.107199999999999</v>
      </c>
      <c r="AL176">
        <v>10.289400000000001</v>
      </c>
      <c r="AM176">
        <v>7.6821000000000002</v>
      </c>
      <c r="AN176">
        <v>7.6914999999999996</v>
      </c>
      <c r="AO176">
        <v>7.7343000000000002</v>
      </c>
      <c r="AP176">
        <v>7.8019999999999996</v>
      </c>
      <c r="AQ176">
        <v>8.2096</v>
      </c>
      <c r="AR176">
        <v>8.6905000000000001</v>
      </c>
      <c r="AS176">
        <v>9.61</v>
      </c>
      <c r="AT176">
        <v>10.2873</v>
      </c>
      <c r="AU176">
        <v>10.8931</v>
      </c>
      <c r="AV176">
        <v>11.3766</v>
      </c>
      <c r="AW176">
        <v>11.620100000000001</v>
      </c>
      <c r="AX176">
        <v>11.8857</v>
      </c>
    </row>
    <row r="177" spans="1:50" x14ac:dyDescent="0.25">
      <c r="A177" s="3">
        <v>45079.791666666664</v>
      </c>
      <c r="B177">
        <v>7.5</v>
      </c>
      <c r="C177">
        <v>7.5</v>
      </c>
      <c r="D177">
        <v>7.75</v>
      </c>
      <c r="E177">
        <v>7.75</v>
      </c>
      <c r="F177">
        <v>8</v>
      </c>
      <c r="G177">
        <v>8.25</v>
      </c>
      <c r="H177">
        <v>8.25</v>
      </c>
      <c r="I177">
        <v>8.5</v>
      </c>
      <c r="J177">
        <v>8.5</v>
      </c>
      <c r="K177">
        <v>8.5</v>
      </c>
      <c r="L177">
        <v>8.2815000000000012</v>
      </c>
      <c r="M177">
        <v>8.8795000000000002</v>
      </c>
      <c r="N177">
        <v>9.1922999999999995</v>
      </c>
      <c r="O177">
        <v>9.3351000000000006</v>
      </c>
      <c r="P177">
        <v>9.4710000000000001</v>
      </c>
      <c r="Q177">
        <v>9.6112000000000002</v>
      </c>
      <c r="R177">
        <v>9.7555000000000014</v>
      </c>
      <c r="S177">
        <v>9.9242999999999988</v>
      </c>
      <c r="T177">
        <v>10.107199999999999</v>
      </c>
      <c r="U177">
        <v>10.289400000000001</v>
      </c>
      <c r="V177">
        <v>7.5000999999999998</v>
      </c>
      <c r="W177">
        <v>7.5000999999999998</v>
      </c>
      <c r="X177">
        <v>7.5</v>
      </c>
      <c r="Y177">
        <v>7.5556000000000001</v>
      </c>
      <c r="Z177">
        <v>7.6169000000000002</v>
      </c>
      <c r="AA177">
        <v>7.8071999999999999</v>
      </c>
      <c r="AB177">
        <v>8.0488</v>
      </c>
      <c r="AC177">
        <v>8.2815000000000012</v>
      </c>
      <c r="AD177">
        <v>8.8795000000000002</v>
      </c>
      <c r="AE177">
        <v>9.1922999999999995</v>
      </c>
      <c r="AF177">
        <v>9.3351000000000006</v>
      </c>
      <c r="AG177">
        <v>9.4710000000000001</v>
      </c>
      <c r="AH177">
        <v>9.6112000000000002</v>
      </c>
      <c r="AI177">
        <v>9.7555000000000014</v>
      </c>
      <c r="AJ177">
        <v>9.9242999999999988</v>
      </c>
      <c r="AK177">
        <v>10.107199999999999</v>
      </c>
      <c r="AL177">
        <v>10.289400000000001</v>
      </c>
      <c r="AM177">
        <v>7.6821000000000002</v>
      </c>
      <c r="AN177">
        <v>7.6914999999999996</v>
      </c>
      <c r="AO177">
        <v>7.7343000000000002</v>
      </c>
      <c r="AP177">
        <v>7.8019999999999996</v>
      </c>
      <c r="AQ177">
        <v>8.2096</v>
      </c>
      <c r="AR177">
        <v>8.6905000000000001</v>
      </c>
      <c r="AS177">
        <v>9.61</v>
      </c>
      <c r="AT177">
        <v>10.2873</v>
      </c>
      <c r="AU177">
        <v>10.8931</v>
      </c>
      <c r="AV177">
        <v>11.3766</v>
      </c>
      <c r="AW177">
        <v>11.620100000000001</v>
      </c>
      <c r="AX177">
        <v>11.8857</v>
      </c>
    </row>
    <row r="178" spans="1:50" x14ac:dyDescent="0.25">
      <c r="A178" s="3">
        <v>45079.75</v>
      </c>
      <c r="B178">
        <v>7.5</v>
      </c>
      <c r="C178">
        <v>7.5</v>
      </c>
      <c r="D178">
        <v>7.75</v>
      </c>
      <c r="E178">
        <v>7.75</v>
      </c>
      <c r="F178">
        <v>8</v>
      </c>
      <c r="G178">
        <v>8.25</v>
      </c>
      <c r="H178">
        <v>8.25</v>
      </c>
      <c r="I178">
        <v>8.5</v>
      </c>
      <c r="J178">
        <v>8.5</v>
      </c>
      <c r="K178">
        <v>8.5</v>
      </c>
      <c r="L178">
        <v>8.2815000000000012</v>
      </c>
      <c r="M178">
        <v>8.8795000000000002</v>
      </c>
      <c r="N178">
        <v>9.1922999999999995</v>
      </c>
      <c r="O178">
        <v>9.3351000000000006</v>
      </c>
      <c r="P178">
        <v>9.4710000000000001</v>
      </c>
      <c r="Q178">
        <v>9.6112000000000002</v>
      </c>
      <c r="R178">
        <v>9.7555000000000014</v>
      </c>
      <c r="S178">
        <v>9.9242999999999988</v>
      </c>
      <c r="T178">
        <v>10.107199999999999</v>
      </c>
      <c r="U178">
        <v>10.289400000000001</v>
      </c>
      <c r="V178">
        <v>7.5000999999999998</v>
      </c>
      <c r="W178">
        <v>7.5000999999999998</v>
      </c>
      <c r="X178">
        <v>7.5</v>
      </c>
      <c r="Y178">
        <v>7.5556000000000001</v>
      </c>
      <c r="Z178">
        <v>7.6169000000000002</v>
      </c>
      <c r="AA178">
        <v>7.8071999999999999</v>
      </c>
      <c r="AB178">
        <v>8.0488</v>
      </c>
      <c r="AC178">
        <v>8.2815000000000012</v>
      </c>
      <c r="AD178">
        <v>8.8795000000000002</v>
      </c>
      <c r="AE178">
        <v>9.1922999999999995</v>
      </c>
      <c r="AF178">
        <v>9.3351000000000006</v>
      </c>
      <c r="AG178">
        <v>9.4710000000000001</v>
      </c>
      <c r="AH178">
        <v>9.6112000000000002</v>
      </c>
      <c r="AI178">
        <v>9.7555000000000014</v>
      </c>
      <c r="AJ178">
        <v>9.9242999999999988</v>
      </c>
      <c r="AK178">
        <v>10.107199999999999</v>
      </c>
      <c r="AL178">
        <v>10.289400000000001</v>
      </c>
      <c r="AM178">
        <v>7.6821000000000002</v>
      </c>
      <c r="AN178">
        <v>7.6914999999999996</v>
      </c>
      <c r="AO178">
        <v>7.7343000000000002</v>
      </c>
      <c r="AP178">
        <v>7.8019999999999996</v>
      </c>
      <c r="AQ178">
        <v>8.2096</v>
      </c>
      <c r="AR178">
        <v>8.6905000000000001</v>
      </c>
      <c r="AS178">
        <v>9.61</v>
      </c>
      <c r="AT178">
        <v>10.2873</v>
      </c>
      <c r="AU178">
        <v>10.8931</v>
      </c>
      <c r="AV178">
        <v>11.3766</v>
      </c>
      <c r="AW178">
        <v>11.620100000000001</v>
      </c>
      <c r="AX178">
        <v>11.8857</v>
      </c>
    </row>
    <row r="179" spans="1:50" x14ac:dyDescent="0.25">
      <c r="A179" s="3">
        <v>45079.666666666664</v>
      </c>
      <c r="B179">
        <v>7.5</v>
      </c>
      <c r="C179">
        <v>7.5</v>
      </c>
      <c r="D179">
        <v>7.75</v>
      </c>
      <c r="E179">
        <v>7.75</v>
      </c>
      <c r="F179">
        <v>8</v>
      </c>
      <c r="G179">
        <v>8.25</v>
      </c>
      <c r="H179">
        <v>8.25</v>
      </c>
      <c r="I179">
        <v>8.5</v>
      </c>
      <c r="J179">
        <v>8.5</v>
      </c>
      <c r="K179">
        <v>8.5</v>
      </c>
      <c r="L179">
        <v>8.2815000000000012</v>
      </c>
      <c r="M179">
        <v>8.8795000000000002</v>
      </c>
      <c r="N179">
        <v>9.1922999999999995</v>
      </c>
      <c r="O179">
        <v>9.3351000000000006</v>
      </c>
      <c r="P179">
        <v>9.4710000000000001</v>
      </c>
      <c r="Q179">
        <v>9.6112000000000002</v>
      </c>
      <c r="R179">
        <v>9.7555000000000014</v>
      </c>
      <c r="S179">
        <v>9.9242999999999988</v>
      </c>
      <c r="T179">
        <v>10.107199999999999</v>
      </c>
      <c r="U179">
        <v>10.289400000000001</v>
      </c>
      <c r="V179">
        <v>7.5000999999999998</v>
      </c>
      <c r="W179">
        <v>7.5000999999999998</v>
      </c>
      <c r="X179">
        <v>7.5</v>
      </c>
      <c r="Y179">
        <v>7.5556000000000001</v>
      </c>
      <c r="Z179">
        <v>7.6169000000000002</v>
      </c>
      <c r="AA179">
        <v>7.8071999999999999</v>
      </c>
      <c r="AB179">
        <v>8.0488</v>
      </c>
      <c r="AC179">
        <v>8.2815000000000012</v>
      </c>
      <c r="AD179">
        <v>8.8795000000000002</v>
      </c>
      <c r="AE179">
        <v>9.1922999999999995</v>
      </c>
      <c r="AF179">
        <v>9.3351000000000006</v>
      </c>
      <c r="AG179">
        <v>9.4710000000000001</v>
      </c>
      <c r="AH179">
        <v>9.6112000000000002</v>
      </c>
      <c r="AI179">
        <v>9.7555000000000014</v>
      </c>
      <c r="AJ179">
        <v>9.9242999999999988</v>
      </c>
      <c r="AK179">
        <v>10.107199999999999</v>
      </c>
      <c r="AL179">
        <v>10.289400000000001</v>
      </c>
      <c r="AM179">
        <v>7.6546000000000003</v>
      </c>
      <c r="AN179">
        <v>7.6565000000000003</v>
      </c>
      <c r="AO179">
        <v>7.6951999999999998</v>
      </c>
      <c r="AP179">
        <v>7.7614999999999998</v>
      </c>
      <c r="AQ179">
        <v>8.1768999999999998</v>
      </c>
      <c r="AR179">
        <v>8.6722999999999999</v>
      </c>
      <c r="AS179">
        <v>9.6146999999999991</v>
      </c>
      <c r="AT179">
        <v>10.2986</v>
      </c>
      <c r="AU179">
        <v>10.8955</v>
      </c>
      <c r="AV179">
        <v>11.3568</v>
      </c>
      <c r="AW179">
        <v>11.5868</v>
      </c>
      <c r="AX179">
        <v>11.8439</v>
      </c>
    </row>
    <row r="180" spans="1:50" x14ac:dyDescent="0.25">
      <c r="A180" s="3">
        <v>45079.625</v>
      </c>
      <c r="B180">
        <v>7.5</v>
      </c>
      <c r="C180">
        <v>7.5</v>
      </c>
      <c r="D180">
        <v>7.75</v>
      </c>
      <c r="E180">
        <v>7.75</v>
      </c>
      <c r="F180">
        <v>8</v>
      </c>
      <c r="G180">
        <v>8.25</v>
      </c>
      <c r="H180">
        <v>8.25</v>
      </c>
      <c r="I180">
        <v>8.5</v>
      </c>
      <c r="J180">
        <v>8.5</v>
      </c>
      <c r="K180">
        <v>8.5</v>
      </c>
      <c r="L180">
        <v>8.2815000000000012</v>
      </c>
      <c r="M180">
        <v>8.8795000000000002</v>
      </c>
      <c r="N180">
        <v>9.1922999999999995</v>
      </c>
      <c r="O180">
        <v>9.3351000000000006</v>
      </c>
      <c r="P180">
        <v>9.4710000000000001</v>
      </c>
      <c r="Q180">
        <v>9.6112000000000002</v>
      </c>
      <c r="R180">
        <v>9.7555000000000014</v>
      </c>
      <c r="S180">
        <v>9.9242999999999988</v>
      </c>
      <c r="T180">
        <v>10.107199999999999</v>
      </c>
      <c r="U180">
        <v>10.289400000000001</v>
      </c>
      <c r="V180">
        <v>7.5000999999999998</v>
      </c>
      <c r="W180">
        <v>7.5000999999999998</v>
      </c>
      <c r="X180">
        <v>7.5</v>
      </c>
      <c r="Y180">
        <v>7.5556000000000001</v>
      </c>
      <c r="Z180">
        <v>7.6169000000000002</v>
      </c>
      <c r="AA180">
        <v>7.8071999999999999</v>
      </c>
      <c r="AB180">
        <v>8.0488</v>
      </c>
      <c r="AC180">
        <v>8.2815000000000012</v>
      </c>
      <c r="AD180">
        <v>8.8795000000000002</v>
      </c>
      <c r="AE180">
        <v>9.1922999999999995</v>
      </c>
      <c r="AF180">
        <v>9.3351000000000006</v>
      </c>
      <c r="AG180">
        <v>9.4710000000000001</v>
      </c>
      <c r="AH180">
        <v>9.6112000000000002</v>
      </c>
      <c r="AI180">
        <v>9.7555000000000014</v>
      </c>
      <c r="AJ180">
        <v>9.9242999999999988</v>
      </c>
      <c r="AK180">
        <v>10.107199999999999</v>
      </c>
      <c r="AL180">
        <v>10.289400000000001</v>
      </c>
      <c r="AM180">
        <v>7.6546000000000003</v>
      </c>
      <c r="AN180">
        <v>7.6565000000000003</v>
      </c>
      <c r="AO180">
        <v>7.6951999999999998</v>
      </c>
      <c r="AP180">
        <v>7.7614999999999998</v>
      </c>
      <c r="AQ180">
        <v>8.1768999999999998</v>
      </c>
      <c r="AR180">
        <v>8.6722999999999999</v>
      </c>
      <c r="AS180">
        <v>9.6146999999999991</v>
      </c>
      <c r="AT180">
        <v>10.2986</v>
      </c>
      <c r="AU180">
        <v>10.8955</v>
      </c>
      <c r="AV180">
        <v>11.3568</v>
      </c>
      <c r="AW180">
        <v>11.5868</v>
      </c>
      <c r="AX180">
        <v>11.8439</v>
      </c>
    </row>
    <row r="181" spans="1:50" x14ac:dyDescent="0.25">
      <c r="A181" s="3">
        <v>45079.583333333336</v>
      </c>
      <c r="B181">
        <v>7.5</v>
      </c>
      <c r="C181">
        <v>7.5</v>
      </c>
      <c r="D181">
        <v>7.75</v>
      </c>
      <c r="E181">
        <v>7.75</v>
      </c>
      <c r="F181">
        <v>8</v>
      </c>
      <c r="G181">
        <v>8.25</v>
      </c>
      <c r="H181">
        <v>8.25</v>
      </c>
      <c r="I181">
        <v>8.5</v>
      </c>
      <c r="J181">
        <v>8.5</v>
      </c>
      <c r="K181">
        <v>8.5</v>
      </c>
      <c r="L181">
        <v>8.2815000000000012</v>
      </c>
      <c r="M181">
        <v>8.861699999999999</v>
      </c>
      <c r="N181">
        <v>9.1672000000000011</v>
      </c>
      <c r="O181">
        <v>9.3242000000000012</v>
      </c>
      <c r="P181">
        <v>9.4598000000000013</v>
      </c>
      <c r="Q181">
        <v>9.5853000000000002</v>
      </c>
      <c r="R181">
        <v>9.7250000000000014</v>
      </c>
      <c r="S181">
        <v>9.9029999999999987</v>
      </c>
      <c r="T181">
        <v>10.0937</v>
      </c>
      <c r="U181">
        <v>10.280899999999999</v>
      </c>
      <c r="V181">
        <v>7.5000999999999998</v>
      </c>
      <c r="W181">
        <v>7.5000999999999998</v>
      </c>
      <c r="X181">
        <v>7.5</v>
      </c>
      <c r="Y181">
        <v>7.5556000000000001</v>
      </c>
      <c r="Z181">
        <v>7.6169000000000002</v>
      </c>
      <c r="AA181">
        <v>7.8071999999999999</v>
      </c>
      <c r="AB181">
        <v>8.0488</v>
      </c>
      <c r="AC181">
        <v>8.2815000000000012</v>
      </c>
      <c r="AD181">
        <v>8.861699999999999</v>
      </c>
      <c r="AE181">
        <v>9.1672000000000011</v>
      </c>
      <c r="AF181">
        <v>9.3242000000000012</v>
      </c>
      <c r="AG181">
        <v>9.4598000000000013</v>
      </c>
      <c r="AH181">
        <v>9.5853000000000002</v>
      </c>
      <c r="AI181">
        <v>9.7250000000000014</v>
      </c>
      <c r="AJ181">
        <v>9.9029999999999987</v>
      </c>
      <c r="AK181">
        <v>10.0937</v>
      </c>
      <c r="AL181">
        <v>10.280899999999999</v>
      </c>
      <c r="AM181">
        <v>7.6546000000000003</v>
      </c>
      <c r="AN181">
        <v>7.6565000000000003</v>
      </c>
      <c r="AO181">
        <v>7.6951999999999998</v>
      </c>
      <c r="AP181">
        <v>7.7614999999999998</v>
      </c>
      <c r="AQ181">
        <v>8.1768999999999998</v>
      </c>
      <c r="AR181">
        <v>8.6722999999999999</v>
      </c>
      <c r="AS181">
        <v>9.6146999999999991</v>
      </c>
      <c r="AT181">
        <v>10.2986</v>
      </c>
      <c r="AU181">
        <v>10.8955</v>
      </c>
      <c r="AV181">
        <v>11.3568</v>
      </c>
      <c r="AW181">
        <v>11.5868</v>
      </c>
      <c r="AX181">
        <v>11.8439</v>
      </c>
    </row>
    <row r="182" spans="1:50" x14ac:dyDescent="0.25">
      <c r="A182" s="3">
        <v>45079.541666666664</v>
      </c>
      <c r="B182">
        <v>7.5</v>
      </c>
      <c r="C182">
        <v>7.5</v>
      </c>
      <c r="D182">
        <v>7.75</v>
      </c>
      <c r="E182">
        <v>7.75</v>
      </c>
      <c r="F182">
        <v>8</v>
      </c>
      <c r="G182">
        <v>8.25</v>
      </c>
      <c r="H182">
        <v>8.25</v>
      </c>
      <c r="I182">
        <v>8.5</v>
      </c>
      <c r="J182">
        <v>8.5</v>
      </c>
      <c r="K182">
        <v>8.5</v>
      </c>
      <c r="L182">
        <v>8.2815000000000012</v>
      </c>
      <c r="M182">
        <v>8.861699999999999</v>
      </c>
      <c r="N182">
        <v>9.1672000000000011</v>
      </c>
      <c r="O182">
        <v>9.3242000000000012</v>
      </c>
      <c r="P182">
        <v>9.4598000000000013</v>
      </c>
      <c r="Q182">
        <v>9.5853000000000002</v>
      </c>
      <c r="R182">
        <v>9.7250000000000014</v>
      </c>
      <c r="S182">
        <v>9.9029999999999987</v>
      </c>
      <c r="T182">
        <v>10.0937</v>
      </c>
      <c r="U182">
        <v>10.280899999999999</v>
      </c>
      <c r="V182">
        <v>7.5000999999999998</v>
      </c>
      <c r="W182">
        <v>7.5000999999999998</v>
      </c>
      <c r="X182">
        <v>7.5</v>
      </c>
      <c r="Y182">
        <v>7.5556000000000001</v>
      </c>
      <c r="Z182">
        <v>7.6169000000000002</v>
      </c>
      <c r="AA182">
        <v>7.8071999999999999</v>
      </c>
      <c r="AB182">
        <v>8.0488</v>
      </c>
      <c r="AC182">
        <v>8.2815000000000012</v>
      </c>
      <c r="AD182">
        <v>8.861699999999999</v>
      </c>
      <c r="AE182">
        <v>9.1672000000000011</v>
      </c>
      <c r="AF182">
        <v>9.3242000000000012</v>
      </c>
      <c r="AG182">
        <v>9.4598000000000013</v>
      </c>
      <c r="AH182">
        <v>9.5853000000000002</v>
      </c>
      <c r="AI182">
        <v>9.7250000000000014</v>
      </c>
      <c r="AJ182">
        <v>9.9029999999999987</v>
      </c>
      <c r="AK182">
        <v>10.0937</v>
      </c>
      <c r="AL182">
        <v>10.280899999999999</v>
      </c>
      <c r="AM182">
        <v>7.6546000000000003</v>
      </c>
      <c r="AN182">
        <v>7.6565000000000003</v>
      </c>
      <c r="AO182">
        <v>7.6951999999999998</v>
      </c>
      <c r="AP182">
        <v>7.7614999999999998</v>
      </c>
      <c r="AQ182">
        <v>8.1768999999999998</v>
      </c>
      <c r="AR182">
        <v>8.6722999999999999</v>
      </c>
      <c r="AS182">
        <v>9.6146999999999991</v>
      </c>
      <c r="AT182">
        <v>10.2986</v>
      </c>
      <c r="AU182">
        <v>10.8955</v>
      </c>
      <c r="AV182">
        <v>11.3568</v>
      </c>
      <c r="AW182">
        <v>11.5868</v>
      </c>
      <c r="AX182">
        <v>11.8439</v>
      </c>
    </row>
    <row r="183" spans="1:50" x14ac:dyDescent="0.25">
      <c r="A183" s="3">
        <v>45079.5</v>
      </c>
      <c r="B183">
        <v>7.5</v>
      </c>
      <c r="C183">
        <v>7.5</v>
      </c>
      <c r="D183">
        <v>7.75</v>
      </c>
      <c r="E183">
        <v>7.75</v>
      </c>
      <c r="F183">
        <v>8</v>
      </c>
      <c r="G183">
        <v>8.25</v>
      </c>
      <c r="H183">
        <v>8.25</v>
      </c>
      <c r="I183">
        <v>8.5</v>
      </c>
      <c r="J183">
        <v>8.5</v>
      </c>
      <c r="K183">
        <v>8.5</v>
      </c>
      <c r="L183">
        <v>8.2814999999999994</v>
      </c>
      <c r="M183">
        <v>8.8316999999999997</v>
      </c>
      <c r="N183">
        <v>9.1471999999999998</v>
      </c>
      <c r="O183">
        <v>9.3241999999999994</v>
      </c>
      <c r="P183">
        <v>9.4597999999999995</v>
      </c>
      <c r="Q183">
        <v>9.5853000000000002</v>
      </c>
      <c r="R183">
        <v>9.7249999999999996</v>
      </c>
      <c r="S183">
        <v>9.9030000000000005</v>
      </c>
      <c r="T183">
        <v>10.0937</v>
      </c>
      <c r="U183">
        <v>10.280900000000001</v>
      </c>
      <c r="V183">
        <v>7.5000999999999998</v>
      </c>
      <c r="W183">
        <v>7.5000999999999998</v>
      </c>
      <c r="X183">
        <v>7.5</v>
      </c>
      <c r="Y183">
        <v>7.5556000000000001</v>
      </c>
      <c r="Z183">
        <v>7.6169000000000002</v>
      </c>
      <c r="AA183">
        <v>7.8071999999999999</v>
      </c>
      <c r="AB183">
        <v>8.0488</v>
      </c>
      <c r="AC183">
        <v>8.2814999999999994</v>
      </c>
      <c r="AD183">
        <v>8.8316999999999997</v>
      </c>
      <c r="AE183">
        <v>9.1471999999999998</v>
      </c>
      <c r="AF183">
        <v>9.3241999999999994</v>
      </c>
      <c r="AG183">
        <v>9.4597999999999995</v>
      </c>
      <c r="AH183">
        <v>9.5853000000000002</v>
      </c>
      <c r="AI183">
        <v>9.7249999999999996</v>
      </c>
      <c r="AJ183">
        <v>9.9030000000000005</v>
      </c>
      <c r="AK183">
        <v>10.0937</v>
      </c>
      <c r="AL183">
        <v>10.280900000000001</v>
      </c>
      <c r="AM183">
        <v>7.6546000000000003</v>
      </c>
      <c r="AN183">
        <v>7.6565000000000003</v>
      </c>
      <c r="AO183">
        <v>7.6951999999999998</v>
      </c>
      <c r="AP183">
        <v>7.7614999999999998</v>
      </c>
      <c r="AQ183">
        <v>8.1768999999999998</v>
      </c>
      <c r="AR183">
        <v>8.6722999999999999</v>
      </c>
      <c r="AS183">
        <v>9.6146999999999991</v>
      </c>
      <c r="AT183">
        <v>10.2986</v>
      </c>
      <c r="AU183">
        <v>10.8955</v>
      </c>
      <c r="AV183">
        <v>11.3568</v>
      </c>
      <c r="AW183">
        <v>11.5868</v>
      </c>
      <c r="AX183">
        <v>11.8439</v>
      </c>
    </row>
    <row r="184" spans="1:50" x14ac:dyDescent="0.25">
      <c r="A184" s="3">
        <v>45079.458333333336</v>
      </c>
      <c r="B184">
        <v>7.5</v>
      </c>
      <c r="C184">
        <v>7.5</v>
      </c>
      <c r="D184">
        <v>7.75</v>
      </c>
      <c r="E184">
        <v>7.75</v>
      </c>
      <c r="F184">
        <v>8</v>
      </c>
      <c r="G184">
        <v>8.25</v>
      </c>
      <c r="H184">
        <v>8.25</v>
      </c>
      <c r="I184">
        <v>8.25</v>
      </c>
      <c r="J184">
        <v>8.5</v>
      </c>
      <c r="K184">
        <v>8.5</v>
      </c>
      <c r="L184">
        <v>8.251100000000001</v>
      </c>
      <c r="M184">
        <v>8.8275000000000006</v>
      </c>
      <c r="N184">
        <v>9.1411000000000016</v>
      </c>
      <c r="O184">
        <v>9.3144999999999989</v>
      </c>
      <c r="P184">
        <v>9.4494000000000007</v>
      </c>
      <c r="Q184">
        <v>9.5747999999999998</v>
      </c>
      <c r="R184">
        <v>9.7146000000000008</v>
      </c>
      <c r="S184">
        <v>9.8930000000000007</v>
      </c>
      <c r="T184">
        <v>10.0839</v>
      </c>
      <c r="U184">
        <v>10.2713</v>
      </c>
      <c r="V184">
        <v>7.5000999999999998</v>
      </c>
      <c r="W184">
        <v>7.5000999999999998</v>
      </c>
      <c r="X184">
        <v>7.5</v>
      </c>
      <c r="Y184">
        <v>7.5556000000000001</v>
      </c>
      <c r="Z184">
        <v>7.6169000000000002</v>
      </c>
      <c r="AA184">
        <v>7.8071999999999999</v>
      </c>
      <c r="AB184">
        <v>8.0488</v>
      </c>
      <c r="AC184">
        <v>8.251100000000001</v>
      </c>
      <c r="AD184">
        <v>8.8275000000000006</v>
      </c>
      <c r="AE184">
        <v>9.1411000000000016</v>
      </c>
      <c r="AF184">
        <v>9.3144999999999989</v>
      </c>
      <c r="AG184">
        <v>9.4494000000000007</v>
      </c>
      <c r="AH184">
        <v>9.5747999999999998</v>
      </c>
      <c r="AI184">
        <v>9.7146000000000008</v>
      </c>
      <c r="AJ184">
        <v>9.8930000000000007</v>
      </c>
      <c r="AK184">
        <v>10.0839</v>
      </c>
      <c r="AL184">
        <v>10.2713</v>
      </c>
      <c r="AM184">
        <v>7.6546000000000003</v>
      </c>
      <c r="AN184">
        <v>7.6565000000000003</v>
      </c>
      <c r="AO184">
        <v>7.6951999999999998</v>
      </c>
      <c r="AP184">
        <v>7.7614999999999998</v>
      </c>
      <c r="AQ184">
        <v>8.1768999999999998</v>
      </c>
      <c r="AR184">
        <v>8.6722999999999999</v>
      </c>
      <c r="AS184">
        <v>9.6146999999999991</v>
      </c>
      <c r="AT184">
        <v>10.2986</v>
      </c>
      <c r="AU184">
        <v>10.8955</v>
      </c>
      <c r="AV184">
        <v>11.3568</v>
      </c>
      <c r="AW184">
        <v>11.5868</v>
      </c>
      <c r="AX184">
        <v>11.8439</v>
      </c>
    </row>
    <row r="185" spans="1:50" x14ac:dyDescent="0.25">
      <c r="A185" s="3">
        <v>45079.416666666664</v>
      </c>
      <c r="B185">
        <v>7.5</v>
      </c>
      <c r="C185">
        <v>7.5</v>
      </c>
      <c r="D185">
        <v>7.75</v>
      </c>
      <c r="E185">
        <v>7.75</v>
      </c>
      <c r="F185">
        <v>8</v>
      </c>
      <c r="G185">
        <v>8.25</v>
      </c>
      <c r="H185">
        <v>8.25</v>
      </c>
      <c r="I185">
        <v>8.25</v>
      </c>
      <c r="J185">
        <v>8.5</v>
      </c>
      <c r="K185">
        <v>8.5</v>
      </c>
      <c r="L185">
        <v>8.2446000000000002</v>
      </c>
      <c r="M185">
        <v>8.8076000000000008</v>
      </c>
      <c r="N185">
        <v>9.1252999999999993</v>
      </c>
      <c r="O185">
        <v>9.2946999999999989</v>
      </c>
      <c r="P185">
        <v>9.4282000000000004</v>
      </c>
      <c r="Q185">
        <v>9.5577000000000005</v>
      </c>
      <c r="R185">
        <v>9.7048999999999985</v>
      </c>
      <c r="S185">
        <v>9.8915000000000006</v>
      </c>
      <c r="T185">
        <v>10.089300000000001</v>
      </c>
      <c r="U185">
        <v>10.281700000000001</v>
      </c>
      <c r="V185">
        <v>7.4996999999999998</v>
      </c>
      <c r="W185">
        <v>7.5000999999999998</v>
      </c>
      <c r="X185">
        <v>7.5000999999999998</v>
      </c>
      <c r="Y185">
        <v>7.5369000000000002</v>
      </c>
      <c r="Z185">
        <v>7.6116999999999999</v>
      </c>
      <c r="AA185">
        <v>7.8026999999999997</v>
      </c>
      <c r="AB185">
        <v>8.0442</v>
      </c>
      <c r="AC185">
        <v>8.2446000000000002</v>
      </c>
      <c r="AD185">
        <v>8.8076000000000008</v>
      </c>
      <c r="AE185">
        <v>9.1252999999999993</v>
      </c>
      <c r="AF185">
        <v>9.2946999999999989</v>
      </c>
      <c r="AG185">
        <v>9.4282000000000004</v>
      </c>
      <c r="AH185">
        <v>9.5577000000000005</v>
      </c>
      <c r="AI185">
        <v>9.7048999999999985</v>
      </c>
      <c r="AJ185">
        <v>9.8915000000000006</v>
      </c>
      <c r="AK185">
        <v>10.089300000000001</v>
      </c>
      <c r="AL185">
        <v>10.281700000000001</v>
      </c>
      <c r="AM185">
        <v>7.6292</v>
      </c>
      <c r="AN185">
        <v>7.6387999999999998</v>
      </c>
      <c r="AO185">
        <v>7.6847000000000003</v>
      </c>
      <c r="AP185">
        <v>7.7575000000000003</v>
      </c>
      <c r="AQ185">
        <v>8.1905000000000001</v>
      </c>
      <c r="AR185">
        <v>8.6885999999999992</v>
      </c>
      <c r="AS185">
        <v>9.6173999999999999</v>
      </c>
      <c r="AT185">
        <v>10.2918</v>
      </c>
      <c r="AU185">
        <v>10.8949</v>
      </c>
      <c r="AV185">
        <v>11.3766</v>
      </c>
      <c r="AW185">
        <v>11.6187</v>
      </c>
      <c r="AX185">
        <v>11.8802</v>
      </c>
    </row>
    <row r="186" spans="1:50" x14ac:dyDescent="0.25">
      <c r="A186" s="3">
        <v>45079.375</v>
      </c>
      <c r="B186">
        <v>7.5</v>
      </c>
      <c r="C186">
        <v>7.5</v>
      </c>
      <c r="D186">
        <v>7.75</v>
      </c>
      <c r="E186">
        <v>7.75</v>
      </c>
      <c r="F186">
        <v>8</v>
      </c>
      <c r="G186">
        <v>8.25</v>
      </c>
      <c r="H186">
        <v>8.25</v>
      </c>
      <c r="I186">
        <v>8.25</v>
      </c>
      <c r="J186">
        <v>8.5</v>
      </c>
      <c r="K186">
        <v>8.5</v>
      </c>
      <c r="L186">
        <v>8.2446000000000002</v>
      </c>
      <c r="M186">
        <v>8.8076000000000008</v>
      </c>
      <c r="N186">
        <v>9.1252999999999993</v>
      </c>
      <c r="O186">
        <v>9.2946999999999989</v>
      </c>
      <c r="P186">
        <v>9.4282000000000004</v>
      </c>
      <c r="Q186">
        <v>9.5577000000000005</v>
      </c>
      <c r="R186">
        <v>9.7048999999999985</v>
      </c>
      <c r="S186">
        <v>9.8915000000000006</v>
      </c>
      <c r="T186">
        <v>10.089300000000001</v>
      </c>
      <c r="U186">
        <v>10.281700000000001</v>
      </c>
      <c r="V186">
        <v>7.4996999999999998</v>
      </c>
      <c r="W186">
        <v>7.5000999999999998</v>
      </c>
      <c r="X186">
        <v>7.5000999999999998</v>
      </c>
      <c r="Y186">
        <v>7.5369000000000002</v>
      </c>
      <c r="Z186">
        <v>7.6116999999999999</v>
      </c>
      <c r="AA186">
        <v>7.8026999999999997</v>
      </c>
      <c r="AB186">
        <v>8.0442</v>
      </c>
      <c r="AC186">
        <v>8.2446000000000002</v>
      </c>
      <c r="AD186">
        <v>8.8076000000000008</v>
      </c>
      <c r="AE186">
        <v>9.1252999999999993</v>
      </c>
      <c r="AF186">
        <v>9.2946999999999989</v>
      </c>
      <c r="AG186">
        <v>9.4282000000000004</v>
      </c>
      <c r="AH186">
        <v>9.5577000000000005</v>
      </c>
      <c r="AI186">
        <v>9.7048999999999985</v>
      </c>
      <c r="AJ186">
        <v>9.8915000000000006</v>
      </c>
      <c r="AK186">
        <v>10.089300000000001</v>
      </c>
      <c r="AL186">
        <v>10.281700000000001</v>
      </c>
      <c r="AM186">
        <v>7.6292</v>
      </c>
      <c r="AN186">
        <v>7.6387999999999998</v>
      </c>
      <c r="AO186">
        <v>7.6847000000000003</v>
      </c>
      <c r="AP186">
        <v>7.7575000000000003</v>
      </c>
      <c r="AQ186">
        <v>8.1905000000000001</v>
      </c>
      <c r="AR186">
        <v>8.6885999999999992</v>
      </c>
      <c r="AS186">
        <v>9.6173999999999999</v>
      </c>
      <c r="AT186">
        <v>10.2918</v>
      </c>
      <c r="AU186">
        <v>10.8949</v>
      </c>
      <c r="AV186">
        <v>11.3766</v>
      </c>
      <c r="AW186">
        <v>11.6187</v>
      </c>
      <c r="AX186">
        <v>11.8802</v>
      </c>
    </row>
    <row r="187" spans="1:50" x14ac:dyDescent="0.25">
      <c r="A187" s="3">
        <v>45078.791666666664</v>
      </c>
      <c r="B187">
        <v>7.5</v>
      </c>
      <c r="C187">
        <v>7.5</v>
      </c>
      <c r="D187">
        <v>7.75</v>
      </c>
      <c r="E187">
        <v>7.75</v>
      </c>
      <c r="F187">
        <v>8</v>
      </c>
      <c r="G187">
        <v>8.25</v>
      </c>
      <c r="H187">
        <v>8.25</v>
      </c>
      <c r="I187">
        <v>8.25</v>
      </c>
      <c r="J187">
        <v>8.5</v>
      </c>
      <c r="K187">
        <v>8.5</v>
      </c>
      <c r="L187">
        <v>8.2446000000000002</v>
      </c>
      <c r="M187">
        <v>8.8076000000000008</v>
      </c>
      <c r="N187">
        <v>9.1252999999999993</v>
      </c>
      <c r="O187">
        <v>9.2946999999999989</v>
      </c>
      <c r="P187">
        <v>9.4282000000000004</v>
      </c>
      <c r="Q187">
        <v>9.5577000000000005</v>
      </c>
      <c r="R187">
        <v>9.7048999999999985</v>
      </c>
      <c r="S187">
        <v>9.8915000000000006</v>
      </c>
      <c r="T187">
        <v>10.089300000000001</v>
      </c>
      <c r="U187">
        <v>10.281700000000001</v>
      </c>
      <c r="V187">
        <v>7.4996999999999998</v>
      </c>
      <c r="W187">
        <v>7.5000999999999998</v>
      </c>
      <c r="X187">
        <v>7.5000999999999998</v>
      </c>
      <c r="Y187">
        <v>7.5369000000000002</v>
      </c>
      <c r="Z187">
        <v>7.6116999999999999</v>
      </c>
      <c r="AA187">
        <v>7.8026999999999997</v>
      </c>
      <c r="AB187">
        <v>8.0442</v>
      </c>
      <c r="AC187">
        <v>8.2446000000000002</v>
      </c>
      <c r="AD187">
        <v>8.8076000000000008</v>
      </c>
      <c r="AE187">
        <v>9.1252999999999993</v>
      </c>
      <c r="AF187">
        <v>9.2946999999999989</v>
      </c>
      <c r="AG187">
        <v>9.4282000000000004</v>
      </c>
      <c r="AH187">
        <v>9.5577000000000005</v>
      </c>
      <c r="AI187">
        <v>9.7048999999999985</v>
      </c>
      <c r="AJ187">
        <v>9.8915000000000006</v>
      </c>
      <c r="AK187">
        <v>10.089300000000001</v>
      </c>
      <c r="AL187">
        <v>10.281700000000001</v>
      </c>
      <c r="AM187">
        <v>7.6292</v>
      </c>
      <c r="AN187">
        <v>7.6387999999999998</v>
      </c>
      <c r="AO187">
        <v>7.6847000000000003</v>
      </c>
      <c r="AP187">
        <v>7.7575000000000003</v>
      </c>
      <c r="AQ187">
        <v>8.1905000000000001</v>
      </c>
      <c r="AR187">
        <v>8.6885999999999992</v>
      </c>
      <c r="AS187">
        <v>9.6173999999999999</v>
      </c>
      <c r="AT187">
        <v>10.2918</v>
      </c>
      <c r="AU187">
        <v>10.8949</v>
      </c>
      <c r="AV187">
        <v>11.3766</v>
      </c>
      <c r="AW187">
        <v>11.6187</v>
      </c>
      <c r="AX187">
        <v>11.8802</v>
      </c>
    </row>
    <row r="188" spans="1:50" x14ac:dyDescent="0.25">
      <c r="A188" s="3">
        <v>45078.75</v>
      </c>
      <c r="B188">
        <v>7.5</v>
      </c>
      <c r="C188">
        <v>7.5</v>
      </c>
      <c r="D188">
        <v>7.75</v>
      </c>
      <c r="E188">
        <v>7.75</v>
      </c>
      <c r="F188">
        <v>8</v>
      </c>
      <c r="G188">
        <v>8.25</v>
      </c>
      <c r="H188">
        <v>8.25</v>
      </c>
      <c r="I188">
        <v>8.25</v>
      </c>
      <c r="J188">
        <v>8.5</v>
      </c>
      <c r="K188">
        <v>8.5</v>
      </c>
      <c r="L188">
        <v>8.2446000000000002</v>
      </c>
      <c r="M188">
        <v>8.8076000000000008</v>
      </c>
      <c r="N188">
        <v>9.1252999999999993</v>
      </c>
      <c r="O188">
        <v>9.2946999999999989</v>
      </c>
      <c r="P188">
        <v>9.4282000000000004</v>
      </c>
      <c r="Q188">
        <v>9.5577000000000005</v>
      </c>
      <c r="R188">
        <v>9.7048999999999985</v>
      </c>
      <c r="S188">
        <v>9.8915000000000006</v>
      </c>
      <c r="T188">
        <v>10.089300000000001</v>
      </c>
      <c r="U188">
        <v>10.281700000000001</v>
      </c>
      <c r="V188">
        <v>7.4996999999999998</v>
      </c>
      <c r="W188">
        <v>7.5000999999999998</v>
      </c>
      <c r="X188">
        <v>7.5000999999999998</v>
      </c>
      <c r="Y188">
        <v>7.5369000000000002</v>
      </c>
      <c r="Z188">
        <v>7.6116999999999999</v>
      </c>
      <c r="AA188">
        <v>7.8026999999999997</v>
      </c>
      <c r="AB188">
        <v>8.0442</v>
      </c>
      <c r="AC188">
        <v>8.2446000000000002</v>
      </c>
      <c r="AD188">
        <v>8.8076000000000008</v>
      </c>
      <c r="AE188">
        <v>9.1252999999999993</v>
      </c>
      <c r="AF188">
        <v>9.2946999999999989</v>
      </c>
      <c r="AG188">
        <v>9.4282000000000004</v>
      </c>
      <c r="AH188">
        <v>9.5577000000000005</v>
      </c>
      <c r="AI188">
        <v>9.7048999999999985</v>
      </c>
      <c r="AJ188">
        <v>9.8915000000000006</v>
      </c>
      <c r="AK188">
        <v>10.089300000000001</v>
      </c>
      <c r="AL188">
        <v>10.281700000000001</v>
      </c>
      <c r="AM188">
        <v>7.6292</v>
      </c>
      <c r="AN188">
        <v>7.6387999999999998</v>
      </c>
      <c r="AO188">
        <v>7.6847000000000003</v>
      </c>
      <c r="AP188">
        <v>7.7575000000000003</v>
      </c>
      <c r="AQ188">
        <v>8.1905000000000001</v>
      </c>
      <c r="AR188">
        <v>8.6885999999999992</v>
      </c>
      <c r="AS188">
        <v>9.6173999999999999</v>
      </c>
      <c r="AT188">
        <v>10.2918</v>
      </c>
      <c r="AU188">
        <v>10.8949</v>
      </c>
      <c r="AV188">
        <v>11.3766</v>
      </c>
      <c r="AW188">
        <v>11.6187</v>
      </c>
      <c r="AX188">
        <v>11.8802</v>
      </c>
    </row>
    <row r="189" spans="1:50" x14ac:dyDescent="0.25">
      <c r="A189" s="3">
        <v>45078.708333333336</v>
      </c>
      <c r="B189">
        <v>7.5</v>
      </c>
      <c r="C189">
        <v>7.5</v>
      </c>
      <c r="D189">
        <v>7.75</v>
      </c>
      <c r="E189">
        <v>7.75</v>
      </c>
      <c r="F189">
        <v>8</v>
      </c>
      <c r="G189">
        <v>8.25</v>
      </c>
      <c r="H189">
        <v>8.25</v>
      </c>
      <c r="I189">
        <v>8.25</v>
      </c>
      <c r="J189">
        <v>8.5</v>
      </c>
      <c r="K189">
        <v>8.5</v>
      </c>
      <c r="L189">
        <v>8.2446000000000002</v>
      </c>
      <c r="M189">
        <v>8.8065999999999995</v>
      </c>
      <c r="N189">
        <v>9.1190999999999995</v>
      </c>
      <c r="O189">
        <v>9.2926000000000002</v>
      </c>
      <c r="P189">
        <v>9.4260999999999999</v>
      </c>
      <c r="Q189">
        <v>9.5794999999999995</v>
      </c>
      <c r="R189">
        <v>9.7372999999999994</v>
      </c>
      <c r="S189">
        <v>9.9044000000000008</v>
      </c>
      <c r="T189">
        <v>10.0846</v>
      </c>
      <c r="U189">
        <v>10.2643</v>
      </c>
      <c r="V189">
        <v>7.4996999999999998</v>
      </c>
      <c r="W189">
        <v>7.5000999999999998</v>
      </c>
      <c r="X189">
        <v>7.5000999999999998</v>
      </c>
      <c r="Y189">
        <v>7.5369000000000002</v>
      </c>
      <c r="Z189">
        <v>7.6116999999999999</v>
      </c>
      <c r="AA189">
        <v>7.8026999999999997</v>
      </c>
      <c r="AB189">
        <v>8.0442</v>
      </c>
      <c r="AC189">
        <v>8.2446000000000002</v>
      </c>
      <c r="AD189">
        <v>8.8065999999999995</v>
      </c>
      <c r="AE189">
        <v>9.1190999999999995</v>
      </c>
      <c r="AF189">
        <v>9.2926000000000002</v>
      </c>
      <c r="AG189">
        <v>9.4260999999999999</v>
      </c>
      <c r="AH189">
        <v>9.5794999999999995</v>
      </c>
      <c r="AI189">
        <v>9.7372999999999994</v>
      </c>
      <c r="AJ189">
        <v>9.9044000000000008</v>
      </c>
      <c r="AK189">
        <v>10.0846</v>
      </c>
      <c r="AL189">
        <v>10.2643</v>
      </c>
      <c r="AM189">
        <v>7.641</v>
      </c>
      <c r="AN189">
        <v>7.6509</v>
      </c>
      <c r="AO189">
        <v>7.6965000000000003</v>
      </c>
      <c r="AP189">
        <v>7.7690999999999999</v>
      </c>
      <c r="AQ189">
        <v>8.1910000000000007</v>
      </c>
      <c r="AR189">
        <v>8.6674000000000007</v>
      </c>
      <c r="AS189">
        <v>9.5960000000000001</v>
      </c>
      <c r="AT189">
        <v>10.285500000000001</v>
      </c>
      <c r="AU189">
        <v>10.8919</v>
      </c>
      <c r="AV189">
        <v>11.363799999999999</v>
      </c>
      <c r="AW189">
        <v>11.600899999999999</v>
      </c>
      <c r="AX189">
        <v>11.8681</v>
      </c>
    </row>
    <row r="190" spans="1:50" x14ac:dyDescent="0.25">
      <c r="A190" s="3">
        <v>45078.666666666664</v>
      </c>
      <c r="B190">
        <v>7.5</v>
      </c>
      <c r="C190">
        <v>7.5</v>
      </c>
      <c r="D190">
        <v>7.75</v>
      </c>
      <c r="E190">
        <v>7.75</v>
      </c>
      <c r="F190">
        <v>8</v>
      </c>
      <c r="G190">
        <v>8.25</v>
      </c>
      <c r="H190">
        <v>8.25</v>
      </c>
      <c r="I190">
        <v>8.25</v>
      </c>
      <c r="J190">
        <v>8.5</v>
      </c>
      <c r="K190">
        <v>8.5</v>
      </c>
      <c r="L190">
        <v>8.2446000000000002</v>
      </c>
      <c r="M190">
        <v>8.8065999999999995</v>
      </c>
      <c r="N190">
        <v>9.1190999999999995</v>
      </c>
      <c r="O190">
        <v>9.2926000000000002</v>
      </c>
      <c r="P190">
        <v>9.4260999999999999</v>
      </c>
      <c r="Q190">
        <v>9.5794999999999995</v>
      </c>
      <c r="R190">
        <v>9.7372999999999994</v>
      </c>
      <c r="S190">
        <v>9.9044000000000008</v>
      </c>
      <c r="T190">
        <v>10.0846</v>
      </c>
      <c r="U190">
        <v>10.2643</v>
      </c>
      <c r="V190">
        <v>7.4996999999999998</v>
      </c>
      <c r="W190">
        <v>7.5000999999999998</v>
      </c>
      <c r="X190">
        <v>7.5000999999999998</v>
      </c>
      <c r="Y190">
        <v>7.5369000000000002</v>
      </c>
      <c r="Z190">
        <v>7.6116999999999999</v>
      </c>
      <c r="AA190">
        <v>7.8026999999999997</v>
      </c>
      <c r="AB190">
        <v>8.0442</v>
      </c>
      <c r="AC190">
        <v>8.2446000000000002</v>
      </c>
      <c r="AD190">
        <v>8.8065999999999995</v>
      </c>
      <c r="AE190">
        <v>9.1190999999999995</v>
      </c>
      <c r="AF190">
        <v>9.2926000000000002</v>
      </c>
      <c r="AG190">
        <v>9.4260999999999999</v>
      </c>
      <c r="AH190">
        <v>9.5794999999999995</v>
      </c>
      <c r="AI190">
        <v>9.7372999999999994</v>
      </c>
      <c r="AJ190">
        <v>9.9044000000000008</v>
      </c>
      <c r="AK190">
        <v>10.0846</v>
      </c>
      <c r="AL190">
        <v>10.2643</v>
      </c>
      <c r="AM190">
        <v>7.641</v>
      </c>
      <c r="AN190">
        <v>7.6509</v>
      </c>
      <c r="AO190">
        <v>7.6965000000000003</v>
      </c>
      <c r="AP190">
        <v>7.7690999999999999</v>
      </c>
      <c r="AQ190">
        <v>8.1910000000000007</v>
      </c>
      <c r="AR190">
        <v>8.6674000000000007</v>
      </c>
      <c r="AS190">
        <v>9.5960000000000001</v>
      </c>
      <c r="AT190">
        <v>10.285500000000001</v>
      </c>
      <c r="AU190">
        <v>10.8919</v>
      </c>
      <c r="AV190">
        <v>11.363799999999999</v>
      </c>
      <c r="AW190">
        <v>11.600899999999999</v>
      </c>
      <c r="AX190">
        <v>11.8681</v>
      </c>
    </row>
    <row r="191" spans="1:50" x14ac:dyDescent="0.25">
      <c r="A191" s="3">
        <v>45078.625</v>
      </c>
      <c r="B191">
        <v>7.5</v>
      </c>
      <c r="C191">
        <v>7.5</v>
      </c>
      <c r="D191">
        <v>7.75</v>
      </c>
      <c r="E191">
        <v>7.75</v>
      </c>
      <c r="F191">
        <v>8</v>
      </c>
      <c r="G191">
        <v>8.25</v>
      </c>
      <c r="H191">
        <v>8.25</v>
      </c>
      <c r="I191">
        <v>8.25</v>
      </c>
      <c r="J191">
        <v>8.5</v>
      </c>
      <c r="K191">
        <v>8.5</v>
      </c>
      <c r="L191">
        <v>8.2446000000000002</v>
      </c>
      <c r="M191">
        <v>8.8065999999999995</v>
      </c>
      <c r="N191">
        <v>9.1190999999999995</v>
      </c>
      <c r="O191">
        <v>9.2926000000000002</v>
      </c>
      <c r="P191">
        <v>9.4260999999999999</v>
      </c>
      <c r="Q191">
        <v>9.5794999999999995</v>
      </c>
      <c r="R191">
        <v>9.7372999999999994</v>
      </c>
      <c r="S191">
        <v>9.9044000000000008</v>
      </c>
      <c r="T191">
        <v>10.0846</v>
      </c>
      <c r="U191">
        <v>10.2643</v>
      </c>
      <c r="V191">
        <v>7.4996999999999998</v>
      </c>
      <c r="W191">
        <v>7.5000999999999998</v>
      </c>
      <c r="X191">
        <v>7.5000999999999998</v>
      </c>
      <c r="Y191">
        <v>7.5369000000000002</v>
      </c>
      <c r="Z191">
        <v>7.6116999999999999</v>
      </c>
      <c r="AA191">
        <v>7.8026999999999997</v>
      </c>
      <c r="AB191">
        <v>8.0442</v>
      </c>
      <c r="AC191">
        <v>8.2446000000000002</v>
      </c>
      <c r="AD191">
        <v>8.8065999999999995</v>
      </c>
      <c r="AE191">
        <v>9.1190999999999995</v>
      </c>
      <c r="AF191">
        <v>9.2926000000000002</v>
      </c>
      <c r="AG191">
        <v>9.4260999999999999</v>
      </c>
      <c r="AH191">
        <v>9.5794999999999995</v>
      </c>
      <c r="AI191">
        <v>9.7372999999999994</v>
      </c>
      <c r="AJ191">
        <v>9.9044000000000008</v>
      </c>
      <c r="AK191">
        <v>10.0846</v>
      </c>
      <c r="AL191">
        <v>10.2643</v>
      </c>
      <c r="AM191">
        <v>7.641</v>
      </c>
      <c r="AN191">
        <v>7.6509</v>
      </c>
      <c r="AO191">
        <v>7.6965000000000003</v>
      </c>
      <c r="AP191">
        <v>7.7690999999999999</v>
      </c>
      <c r="AQ191">
        <v>8.1910000000000007</v>
      </c>
      <c r="AR191">
        <v>8.6674000000000007</v>
      </c>
      <c r="AS191">
        <v>9.5960000000000001</v>
      </c>
      <c r="AT191">
        <v>10.285500000000001</v>
      </c>
      <c r="AU191">
        <v>10.8919</v>
      </c>
      <c r="AV191">
        <v>11.363799999999999</v>
      </c>
      <c r="AW191">
        <v>11.600899999999999</v>
      </c>
      <c r="AX191">
        <v>11.8681</v>
      </c>
    </row>
    <row r="192" spans="1:50" x14ac:dyDescent="0.25">
      <c r="A192" s="3">
        <v>45078.583333333336</v>
      </c>
      <c r="B192">
        <v>7.5</v>
      </c>
      <c r="C192">
        <v>7.5</v>
      </c>
      <c r="D192">
        <v>7.75</v>
      </c>
      <c r="E192">
        <v>7.75</v>
      </c>
      <c r="F192">
        <v>8</v>
      </c>
      <c r="G192">
        <v>8</v>
      </c>
      <c r="H192">
        <v>8.25</v>
      </c>
      <c r="I192">
        <v>8.25</v>
      </c>
      <c r="J192">
        <v>8.5</v>
      </c>
      <c r="K192">
        <v>8.5</v>
      </c>
      <c r="L192">
        <v>8.2041000000000004</v>
      </c>
      <c r="M192">
        <v>8.7812000000000001</v>
      </c>
      <c r="N192">
        <v>9.095600000000001</v>
      </c>
      <c r="O192">
        <v>9.254999999999999</v>
      </c>
      <c r="P192">
        <v>9.3668000000000013</v>
      </c>
      <c r="Q192">
        <v>9.5059000000000005</v>
      </c>
      <c r="R192">
        <v>9.6857000000000006</v>
      </c>
      <c r="S192">
        <v>9.8891999999999989</v>
      </c>
      <c r="T192">
        <v>10.1005</v>
      </c>
      <c r="U192">
        <v>10.301200000000001</v>
      </c>
      <c r="V192">
        <v>7.4996999999999998</v>
      </c>
      <c r="W192">
        <v>7.5000999999999998</v>
      </c>
      <c r="X192">
        <v>7.5000999999999998</v>
      </c>
      <c r="Y192">
        <v>7.5369000000000002</v>
      </c>
      <c r="Z192">
        <v>7.6116999999999999</v>
      </c>
      <c r="AA192">
        <v>7.8026999999999997</v>
      </c>
      <c r="AB192">
        <v>7.9916</v>
      </c>
      <c r="AC192">
        <v>8.2041000000000004</v>
      </c>
      <c r="AD192">
        <v>8.7812000000000001</v>
      </c>
      <c r="AE192">
        <v>9.095600000000001</v>
      </c>
      <c r="AF192">
        <v>9.254999999999999</v>
      </c>
      <c r="AG192">
        <v>9.3668000000000013</v>
      </c>
      <c r="AH192">
        <v>9.5059000000000005</v>
      </c>
      <c r="AI192">
        <v>9.6857000000000006</v>
      </c>
      <c r="AJ192">
        <v>9.8891999999999989</v>
      </c>
      <c r="AK192">
        <v>10.1005</v>
      </c>
      <c r="AL192">
        <v>10.301200000000001</v>
      </c>
      <c r="AM192">
        <v>7.641</v>
      </c>
      <c r="AN192">
        <v>7.6509</v>
      </c>
      <c r="AO192">
        <v>7.6965000000000003</v>
      </c>
      <c r="AP192">
        <v>7.7690999999999999</v>
      </c>
      <c r="AQ192">
        <v>8.1910000000000007</v>
      </c>
      <c r="AR192">
        <v>8.6674000000000007</v>
      </c>
      <c r="AS192">
        <v>9.5960000000000001</v>
      </c>
      <c r="AT192">
        <v>10.285500000000001</v>
      </c>
      <c r="AU192">
        <v>10.8919</v>
      </c>
      <c r="AV192">
        <v>11.363799999999999</v>
      </c>
      <c r="AW192">
        <v>11.600899999999999</v>
      </c>
      <c r="AX192">
        <v>11.8681</v>
      </c>
    </row>
    <row r="193" spans="1:50" x14ac:dyDescent="0.25">
      <c r="A193" s="3">
        <v>45078.541666666664</v>
      </c>
      <c r="B193">
        <v>7.5</v>
      </c>
      <c r="C193">
        <v>7.5</v>
      </c>
      <c r="D193">
        <v>7.75</v>
      </c>
      <c r="E193">
        <v>7.75</v>
      </c>
      <c r="F193">
        <v>8</v>
      </c>
      <c r="G193">
        <v>8</v>
      </c>
      <c r="H193">
        <v>8.25</v>
      </c>
      <c r="I193">
        <v>8.25</v>
      </c>
      <c r="J193">
        <v>8.5</v>
      </c>
      <c r="K193">
        <v>8.5</v>
      </c>
      <c r="L193">
        <v>8.2041000000000004</v>
      </c>
      <c r="M193">
        <v>8.7812000000000001</v>
      </c>
      <c r="N193">
        <v>9.095600000000001</v>
      </c>
      <c r="O193">
        <v>9.254999999999999</v>
      </c>
      <c r="P193">
        <v>9.3668000000000013</v>
      </c>
      <c r="Q193">
        <v>9.5059000000000005</v>
      </c>
      <c r="R193">
        <v>9.6857000000000006</v>
      </c>
      <c r="S193">
        <v>9.8891999999999989</v>
      </c>
      <c r="T193">
        <v>10.1005</v>
      </c>
      <c r="U193">
        <v>10.301200000000001</v>
      </c>
      <c r="V193">
        <v>7.4996999999999998</v>
      </c>
      <c r="W193">
        <v>7.5000999999999998</v>
      </c>
      <c r="X193">
        <v>7.5000999999999998</v>
      </c>
      <c r="Y193">
        <v>7.5369000000000002</v>
      </c>
      <c r="Z193">
        <v>7.6116999999999999</v>
      </c>
      <c r="AA193">
        <v>7.8026999999999997</v>
      </c>
      <c r="AB193">
        <v>7.9916</v>
      </c>
      <c r="AC193">
        <v>8.2041000000000004</v>
      </c>
      <c r="AD193">
        <v>8.7812000000000001</v>
      </c>
      <c r="AE193">
        <v>9.095600000000001</v>
      </c>
      <c r="AF193">
        <v>9.254999999999999</v>
      </c>
      <c r="AG193">
        <v>9.3668000000000013</v>
      </c>
      <c r="AH193">
        <v>9.5059000000000005</v>
      </c>
      <c r="AI193">
        <v>9.6857000000000006</v>
      </c>
      <c r="AJ193">
        <v>9.8891999999999989</v>
      </c>
      <c r="AK193">
        <v>10.1005</v>
      </c>
      <c r="AL193">
        <v>10.301200000000001</v>
      </c>
      <c r="AM193">
        <v>7.641</v>
      </c>
      <c r="AN193">
        <v>7.6509</v>
      </c>
      <c r="AO193">
        <v>7.6965000000000003</v>
      </c>
      <c r="AP193">
        <v>7.7690999999999999</v>
      </c>
      <c r="AQ193">
        <v>8.1910000000000007</v>
      </c>
      <c r="AR193">
        <v>8.6674000000000007</v>
      </c>
      <c r="AS193">
        <v>9.5960000000000001</v>
      </c>
      <c r="AT193">
        <v>10.285500000000001</v>
      </c>
      <c r="AU193">
        <v>10.8919</v>
      </c>
      <c r="AV193">
        <v>11.363799999999999</v>
      </c>
      <c r="AW193">
        <v>11.600899999999999</v>
      </c>
      <c r="AX193">
        <v>11.8681</v>
      </c>
    </row>
    <row r="194" spans="1:50" x14ac:dyDescent="0.25">
      <c r="A194" s="3">
        <v>45078.5</v>
      </c>
      <c r="B194">
        <v>7.5</v>
      </c>
      <c r="C194">
        <v>7.5</v>
      </c>
      <c r="D194">
        <v>7.75</v>
      </c>
      <c r="E194">
        <v>7.75</v>
      </c>
      <c r="F194">
        <v>8</v>
      </c>
      <c r="G194">
        <v>8</v>
      </c>
      <c r="H194">
        <v>8.25</v>
      </c>
      <c r="I194">
        <v>8.25</v>
      </c>
      <c r="J194">
        <v>8.5</v>
      </c>
      <c r="K194">
        <v>8.5</v>
      </c>
      <c r="L194">
        <v>8.2041000000000004</v>
      </c>
      <c r="M194">
        <v>8.7812000000000001</v>
      </c>
      <c r="N194">
        <v>9.095600000000001</v>
      </c>
      <c r="O194">
        <v>9.254999999999999</v>
      </c>
      <c r="P194">
        <v>9.3668000000000013</v>
      </c>
      <c r="Q194">
        <v>9.5059000000000005</v>
      </c>
      <c r="R194">
        <v>9.6857000000000006</v>
      </c>
      <c r="S194">
        <v>9.8891999999999989</v>
      </c>
      <c r="T194">
        <v>10.1005</v>
      </c>
      <c r="U194">
        <v>10.301200000000001</v>
      </c>
      <c r="V194">
        <v>7.4996999999999998</v>
      </c>
      <c r="W194">
        <v>7.5000999999999998</v>
      </c>
      <c r="X194">
        <v>7.5000999999999998</v>
      </c>
      <c r="Y194">
        <v>7.5369000000000002</v>
      </c>
      <c r="Z194">
        <v>7.6116999999999999</v>
      </c>
      <c r="AA194">
        <v>7.8026999999999997</v>
      </c>
      <c r="AB194">
        <v>7.9916</v>
      </c>
      <c r="AC194">
        <v>8.2041000000000004</v>
      </c>
      <c r="AD194">
        <v>8.7812000000000001</v>
      </c>
      <c r="AE194">
        <v>9.095600000000001</v>
      </c>
      <c r="AF194">
        <v>9.254999999999999</v>
      </c>
      <c r="AG194">
        <v>9.3668000000000013</v>
      </c>
      <c r="AH194">
        <v>9.5059000000000005</v>
      </c>
      <c r="AI194">
        <v>9.6857000000000006</v>
      </c>
      <c r="AJ194">
        <v>9.8891999999999989</v>
      </c>
      <c r="AK194">
        <v>10.1005</v>
      </c>
      <c r="AL194">
        <v>10.301200000000001</v>
      </c>
      <c r="AM194">
        <v>7.641</v>
      </c>
      <c r="AN194">
        <v>7.6509</v>
      </c>
      <c r="AO194">
        <v>7.6965000000000003</v>
      </c>
      <c r="AP194">
        <v>7.7690999999999999</v>
      </c>
      <c r="AQ194">
        <v>8.1910000000000007</v>
      </c>
      <c r="AR194">
        <v>8.6674000000000007</v>
      </c>
      <c r="AS194">
        <v>9.5960000000000001</v>
      </c>
      <c r="AT194">
        <v>10.285500000000001</v>
      </c>
      <c r="AU194">
        <v>10.8919</v>
      </c>
      <c r="AV194">
        <v>11.363799999999999</v>
      </c>
      <c r="AW194">
        <v>11.600899999999999</v>
      </c>
      <c r="AX194">
        <v>11.8681</v>
      </c>
    </row>
    <row r="195" spans="1:50" x14ac:dyDescent="0.25">
      <c r="A195" s="3">
        <v>45078.458333333336</v>
      </c>
      <c r="B195">
        <v>7.5</v>
      </c>
      <c r="C195">
        <v>7.5</v>
      </c>
      <c r="D195">
        <v>7.75</v>
      </c>
      <c r="E195">
        <v>7.75</v>
      </c>
      <c r="F195">
        <v>8</v>
      </c>
      <c r="G195">
        <v>8</v>
      </c>
      <c r="H195">
        <v>8.25</v>
      </c>
      <c r="I195">
        <v>8.25</v>
      </c>
      <c r="J195">
        <v>8.5</v>
      </c>
      <c r="K195">
        <v>8.5</v>
      </c>
      <c r="L195">
        <v>8.2041000000000004</v>
      </c>
      <c r="M195">
        <v>8.7812000000000001</v>
      </c>
      <c r="N195">
        <v>9.095600000000001</v>
      </c>
      <c r="O195">
        <v>9.254999999999999</v>
      </c>
      <c r="P195">
        <v>9.3668000000000013</v>
      </c>
      <c r="Q195">
        <v>9.5059000000000005</v>
      </c>
      <c r="R195">
        <v>9.6857000000000006</v>
      </c>
      <c r="S195">
        <v>9.8891999999999989</v>
      </c>
      <c r="T195">
        <v>10.1005</v>
      </c>
      <c r="U195">
        <v>10.301200000000001</v>
      </c>
      <c r="V195">
        <v>7.4996999999999998</v>
      </c>
      <c r="W195">
        <v>7.5000999999999998</v>
      </c>
      <c r="X195">
        <v>7.5000999999999998</v>
      </c>
      <c r="Y195">
        <v>7.5369000000000002</v>
      </c>
      <c r="Z195">
        <v>7.6116999999999999</v>
      </c>
      <c r="AA195">
        <v>7.8026999999999997</v>
      </c>
      <c r="AB195">
        <v>7.9916</v>
      </c>
      <c r="AC195">
        <v>8.2041000000000004</v>
      </c>
      <c r="AD195">
        <v>8.7812000000000001</v>
      </c>
      <c r="AE195">
        <v>9.095600000000001</v>
      </c>
      <c r="AF195">
        <v>9.254999999999999</v>
      </c>
      <c r="AG195">
        <v>9.3668000000000013</v>
      </c>
      <c r="AH195">
        <v>9.5059000000000005</v>
      </c>
      <c r="AI195">
        <v>9.6857000000000006</v>
      </c>
      <c r="AJ195">
        <v>9.8891999999999989</v>
      </c>
      <c r="AK195">
        <v>10.1005</v>
      </c>
      <c r="AL195">
        <v>10.301200000000001</v>
      </c>
      <c r="AM195">
        <v>7.641</v>
      </c>
      <c r="AN195">
        <v>7.6509</v>
      </c>
      <c r="AO195">
        <v>7.6965000000000003</v>
      </c>
      <c r="AP195">
        <v>7.7690999999999999</v>
      </c>
      <c r="AQ195">
        <v>8.1910000000000007</v>
      </c>
      <c r="AR195">
        <v>8.6674000000000007</v>
      </c>
      <c r="AS195">
        <v>9.5960000000000001</v>
      </c>
      <c r="AT195">
        <v>10.285500000000001</v>
      </c>
      <c r="AU195">
        <v>10.8919</v>
      </c>
      <c r="AV195">
        <v>11.363799999999999</v>
      </c>
      <c r="AW195">
        <v>11.600899999999999</v>
      </c>
      <c r="AX195">
        <v>11.8681</v>
      </c>
    </row>
    <row r="196" spans="1:50" x14ac:dyDescent="0.25">
      <c r="A196" s="3">
        <v>45078.416666666664</v>
      </c>
      <c r="B196">
        <v>7.5</v>
      </c>
      <c r="C196">
        <v>7.5</v>
      </c>
      <c r="D196">
        <v>7.75</v>
      </c>
      <c r="E196">
        <v>7.75</v>
      </c>
      <c r="F196">
        <v>8</v>
      </c>
      <c r="G196">
        <v>8</v>
      </c>
      <c r="H196">
        <v>8.25</v>
      </c>
      <c r="I196">
        <v>8.25</v>
      </c>
      <c r="J196">
        <v>8.5</v>
      </c>
      <c r="K196">
        <v>8.5</v>
      </c>
      <c r="L196">
        <v>8.2033999999999985</v>
      </c>
      <c r="M196">
        <v>8.7337999999999987</v>
      </c>
      <c r="N196">
        <v>9.0565999999999995</v>
      </c>
      <c r="O196">
        <v>9.2271000000000001</v>
      </c>
      <c r="P196">
        <v>9.3628999999999998</v>
      </c>
      <c r="Q196">
        <v>9.4907000000000004</v>
      </c>
      <c r="R196">
        <v>9.6600999999999999</v>
      </c>
      <c r="S196">
        <v>9.8503000000000007</v>
      </c>
      <c r="T196">
        <v>10.051400000000001</v>
      </c>
      <c r="U196">
        <v>10.245999999999999</v>
      </c>
      <c r="V196">
        <v>7.4998000000000005</v>
      </c>
      <c r="W196">
        <v>7.5001999999999995</v>
      </c>
      <c r="X196">
        <v>7.5000999999999998</v>
      </c>
      <c r="Y196">
        <v>7.5327999999999999</v>
      </c>
      <c r="Z196">
        <v>7.6059999999999999</v>
      </c>
      <c r="AA196">
        <v>7.7960000000000003</v>
      </c>
      <c r="AB196">
        <v>7.9844999999999997</v>
      </c>
      <c r="AC196">
        <v>8.2033999999999985</v>
      </c>
      <c r="AD196">
        <v>8.7337999999999987</v>
      </c>
      <c r="AE196">
        <v>9.0565999999999995</v>
      </c>
      <c r="AF196">
        <v>9.2271000000000001</v>
      </c>
      <c r="AG196">
        <v>9.3628999999999998</v>
      </c>
      <c r="AH196">
        <v>9.4907000000000004</v>
      </c>
      <c r="AI196">
        <v>9.6600999999999999</v>
      </c>
      <c r="AJ196">
        <v>9.8503000000000007</v>
      </c>
      <c r="AK196">
        <v>10.051400000000001</v>
      </c>
      <c r="AL196">
        <v>10.245999999999999</v>
      </c>
      <c r="AM196">
        <v>7.7011000000000003</v>
      </c>
      <c r="AN196">
        <v>7.7065999999999999</v>
      </c>
      <c r="AO196">
        <v>7.7442000000000002</v>
      </c>
      <c r="AP196">
        <v>7.8060999999999998</v>
      </c>
      <c r="AQ196">
        <v>8.1938999999999993</v>
      </c>
      <c r="AR196">
        <v>8.6666000000000007</v>
      </c>
      <c r="AS196">
        <v>9.5747</v>
      </c>
      <c r="AT196">
        <v>10.2483</v>
      </c>
      <c r="AU196">
        <v>10.8605</v>
      </c>
      <c r="AV196">
        <v>11.359400000000001</v>
      </c>
      <c r="AW196">
        <v>11.613899999999999</v>
      </c>
      <c r="AX196">
        <v>11.890599999999999</v>
      </c>
    </row>
    <row r="197" spans="1:50" x14ac:dyDescent="0.25">
      <c r="A197" s="3">
        <v>45078.375</v>
      </c>
      <c r="B197">
        <v>7.5</v>
      </c>
      <c r="C197">
        <v>7.5</v>
      </c>
      <c r="D197">
        <v>7.75</v>
      </c>
      <c r="E197">
        <v>7.75</v>
      </c>
      <c r="F197">
        <v>8</v>
      </c>
      <c r="G197">
        <v>8</v>
      </c>
      <c r="H197">
        <v>8.25</v>
      </c>
      <c r="I197">
        <v>8.25</v>
      </c>
      <c r="J197">
        <v>8.5</v>
      </c>
      <c r="K197">
        <v>8.5</v>
      </c>
      <c r="L197">
        <v>8.2033999999999985</v>
      </c>
      <c r="M197">
        <v>8.7337999999999987</v>
      </c>
      <c r="N197">
        <v>9.0565999999999995</v>
      </c>
      <c r="O197">
        <v>9.2271000000000001</v>
      </c>
      <c r="P197">
        <v>9.3628999999999998</v>
      </c>
      <c r="Q197">
        <v>9.4907000000000004</v>
      </c>
      <c r="R197">
        <v>9.6600999999999999</v>
      </c>
      <c r="S197">
        <v>9.8503000000000007</v>
      </c>
      <c r="T197">
        <v>10.051400000000001</v>
      </c>
      <c r="U197">
        <v>10.245999999999999</v>
      </c>
      <c r="V197">
        <v>7.4998000000000005</v>
      </c>
      <c r="W197">
        <v>7.5001999999999995</v>
      </c>
      <c r="X197">
        <v>7.5000999999999998</v>
      </c>
      <c r="Y197">
        <v>7.5327999999999999</v>
      </c>
      <c r="Z197">
        <v>7.6059999999999999</v>
      </c>
      <c r="AA197">
        <v>7.7960000000000003</v>
      </c>
      <c r="AB197">
        <v>7.9844999999999997</v>
      </c>
      <c r="AC197">
        <v>8.2033999999999985</v>
      </c>
      <c r="AD197">
        <v>8.7337999999999987</v>
      </c>
      <c r="AE197">
        <v>9.0565999999999995</v>
      </c>
      <c r="AF197">
        <v>9.2271000000000001</v>
      </c>
      <c r="AG197">
        <v>9.3628999999999998</v>
      </c>
      <c r="AH197">
        <v>9.4907000000000004</v>
      </c>
      <c r="AI197">
        <v>9.6600999999999999</v>
      </c>
      <c r="AJ197">
        <v>9.8503000000000007</v>
      </c>
      <c r="AK197">
        <v>10.051400000000001</v>
      </c>
      <c r="AL197">
        <v>10.245999999999999</v>
      </c>
      <c r="AM197">
        <v>7.7011000000000003</v>
      </c>
      <c r="AN197">
        <v>7.7065999999999999</v>
      </c>
      <c r="AO197">
        <v>7.7442000000000002</v>
      </c>
      <c r="AP197">
        <v>7.8060999999999998</v>
      </c>
      <c r="AQ197">
        <v>8.1938999999999993</v>
      </c>
      <c r="AR197">
        <v>8.6666000000000007</v>
      </c>
      <c r="AS197">
        <v>9.5747</v>
      </c>
      <c r="AT197">
        <v>10.2483</v>
      </c>
      <c r="AU197">
        <v>10.8605</v>
      </c>
      <c r="AV197">
        <v>11.359400000000001</v>
      </c>
      <c r="AW197">
        <v>11.613899999999999</v>
      </c>
      <c r="AX197">
        <v>11.890599999999999</v>
      </c>
    </row>
    <row r="198" spans="1:50" x14ac:dyDescent="0.25">
      <c r="A198" s="3">
        <v>45077.791666666664</v>
      </c>
      <c r="B198">
        <v>7.5</v>
      </c>
      <c r="C198">
        <v>7.5</v>
      </c>
      <c r="D198">
        <v>7.75</v>
      </c>
      <c r="E198">
        <v>7.75</v>
      </c>
      <c r="F198">
        <v>8</v>
      </c>
      <c r="G198">
        <v>8</v>
      </c>
      <c r="H198">
        <v>8.25</v>
      </c>
      <c r="I198">
        <v>8.25</v>
      </c>
      <c r="J198">
        <v>8.5</v>
      </c>
      <c r="K198">
        <v>8.5</v>
      </c>
      <c r="L198">
        <v>8.2033999999999985</v>
      </c>
      <c r="M198">
        <v>8.7337999999999987</v>
      </c>
      <c r="N198">
        <v>9.0565999999999995</v>
      </c>
      <c r="O198">
        <v>9.2271000000000001</v>
      </c>
      <c r="P198">
        <v>9.3628999999999998</v>
      </c>
      <c r="Q198">
        <v>9.4907000000000004</v>
      </c>
      <c r="R198">
        <v>9.6600999999999999</v>
      </c>
      <c r="S198">
        <v>9.8503000000000007</v>
      </c>
      <c r="T198">
        <v>10.051400000000001</v>
      </c>
      <c r="U198">
        <v>10.245999999999999</v>
      </c>
      <c r="V198">
        <v>7.4998000000000005</v>
      </c>
      <c r="W198">
        <v>7.5001999999999995</v>
      </c>
      <c r="X198">
        <v>7.5000999999999998</v>
      </c>
      <c r="Y198">
        <v>7.5327999999999999</v>
      </c>
      <c r="Z198">
        <v>7.6059999999999999</v>
      </c>
      <c r="AA198">
        <v>7.7960000000000003</v>
      </c>
      <c r="AB198">
        <v>7.9844999999999997</v>
      </c>
      <c r="AC198">
        <v>8.2033999999999985</v>
      </c>
      <c r="AD198">
        <v>8.7337999999999987</v>
      </c>
      <c r="AE198">
        <v>9.0565999999999995</v>
      </c>
      <c r="AF198">
        <v>9.2271000000000001</v>
      </c>
      <c r="AG198">
        <v>9.3628999999999998</v>
      </c>
      <c r="AH198">
        <v>9.4907000000000004</v>
      </c>
      <c r="AI198">
        <v>9.6600999999999999</v>
      </c>
      <c r="AJ198">
        <v>9.8503000000000007</v>
      </c>
      <c r="AK198">
        <v>10.051400000000001</v>
      </c>
      <c r="AL198">
        <v>10.245999999999999</v>
      </c>
      <c r="AM198">
        <v>7.7011000000000003</v>
      </c>
      <c r="AN198">
        <v>7.7065999999999999</v>
      </c>
      <c r="AO198">
        <v>7.7442000000000002</v>
      </c>
      <c r="AP198">
        <v>7.8060999999999998</v>
      </c>
      <c r="AQ198">
        <v>8.1938999999999993</v>
      </c>
      <c r="AR198">
        <v>8.6666000000000007</v>
      </c>
      <c r="AS198">
        <v>9.5747</v>
      </c>
      <c r="AT198">
        <v>10.2483</v>
      </c>
      <c r="AU198">
        <v>10.8605</v>
      </c>
      <c r="AV198">
        <v>11.359400000000001</v>
      </c>
      <c r="AW198">
        <v>11.613899999999999</v>
      </c>
      <c r="AX198">
        <v>11.890599999999999</v>
      </c>
    </row>
    <row r="199" spans="1:50" x14ac:dyDescent="0.25">
      <c r="A199" s="3">
        <v>45077.75</v>
      </c>
      <c r="B199">
        <v>7.5</v>
      </c>
      <c r="C199">
        <v>7.5</v>
      </c>
      <c r="D199">
        <v>7.75</v>
      </c>
      <c r="E199">
        <v>7.75</v>
      </c>
      <c r="F199">
        <v>8</v>
      </c>
      <c r="G199">
        <v>8</v>
      </c>
      <c r="H199">
        <v>8.25</v>
      </c>
      <c r="I199">
        <v>8.25</v>
      </c>
      <c r="J199">
        <v>8.5</v>
      </c>
      <c r="K199">
        <v>8.5</v>
      </c>
      <c r="L199">
        <v>8.2033999999999985</v>
      </c>
      <c r="M199">
        <v>8.7337999999999987</v>
      </c>
      <c r="N199">
        <v>9.0565999999999995</v>
      </c>
      <c r="O199">
        <v>9.2271000000000001</v>
      </c>
      <c r="P199">
        <v>9.3628999999999998</v>
      </c>
      <c r="Q199">
        <v>9.4907000000000004</v>
      </c>
      <c r="R199">
        <v>9.6600999999999999</v>
      </c>
      <c r="S199">
        <v>9.8503000000000007</v>
      </c>
      <c r="T199">
        <v>10.051400000000001</v>
      </c>
      <c r="U199">
        <v>10.245999999999999</v>
      </c>
      <c r="V199">
        <v>7.4998000000000005</v>
      </c>
      <c r="W199">
        <v>7.5001999999999995</v>
      </c>
      <c r="X199">
        <v>7.5000999999999998</v>
      </c>
      <c r="Y199">
        <v>7.5327999999999999</v>
      </c>
      <c r="Z199">
        <v>7.6059999999999999</v>
      </c>
      <c r="AA199">
        <v>7.7960000000000003</v>
      </c>
      <c r="AB199">
        <v>7.9844999999999997</v>
      </c>
      <c r="AC199">
        <v>8.2033999999999985</v>
      </c>
      <c r="AD199">
        <v>8.7337999999999987</v>
      </c>
      <c r="AE199">
        <v>9.0565999999999995</v>
      </c>
      <c r="AF199">
        <v>9.2271000000000001</v>
      </c>
      <c r="AG199">
        <v>9.3628999999999998</v>
      </c>
      <c r="AH199">
        <v>9.4907000000000004</v>
      </c>
      <c r="AI199">
        <v>9.6600999999999999</v>
      </c>
      <c r="AJ199">
        <v>9.8503000000000007</v>
      </c>
      <c r="AK199">
        <v>10.051400000000001</v>
      </c>
      <c r="AL199">
        <v>10.245999999999999</v>
      </c>
      <c r="AM199">
        <v>7.7011000000000003</v>
      </c>
      <c r="AN199">
        <v>7.7065999999999999</v>
      </c>
      <c r="AO199">
        <v>7.7442000000000002</v>
      </c>
      <c r="AP199">
        <v>7.8060999999999998</v>
      </c>
      <c r="AQ199">
        <v>8.1938999999999993</v>
      </c>
      <c r="AR199">
        <v>8.6666000000000007</v>
      </c>
      <c r="AS199">
        <v>9.5747</v>
      </c>
      <c r="AT199">
        <v>10.2483</v>
      </c>
      <c r="AU199">
        <v>10.8605</v>
      </c>
      <c r="AV199">
        <v>11.359400000000001</v>
      </c>
      <c r="AW199">
        <v>11.613899999999999</v>
      </c>
      <c r="AX199">
        <v>11.890599999999999</v>
      </c>
    </row>
    <row r="200" spans="1:50" x14ac:dyDescent="0.25">
      <c r="A200" s="3">
        <v>45077.708333333336</v>
      </c>
      <c r="B200">
        <v>7.5</v>
      </c>
      <c r="C200">
        <v>7.5</v>
      </c>
      <c r="D200">
        <v>7.75</v>
      </c>
      <c r="E200">
        <v>7.75</v>
      </c>
      <c r="F200">
        <v>8</v>
      </c>
      <c r="G200">
        <v>8</v>
      </c>
      <c r="H200">
        <v>8.25</v>
      </c>
      <c r="I200">
        <v>8.25</v>
      </c>
      <c r="J200">
        <v>8.5</v>
      </c>
      <c r="K200">
        <v>8.5</v>
      </c>
      <c r="L200">
        <v>8.2033999999999985</v>
      </c>
      <c r="M200">
        <v>8.7337999999999987</v>
      </c>
      <c r="N200">
        <v>9.0565999999999995</v>
      </c>
      <c r="O200">
        <v>9.2271000000000001</v>
      </c>
      <c r="P200">
        <v>9.3628999999999998</v>
      </c>
      <c r="Q200">
        <v>9.4907000000000004</v>
      </c>
      <c r="R200">
        <v>9.6600999999999999</v>
      </c>
      <c r="S200">
        <v>9.8503000000000007</v>
      </c>
      <c r="T200">
        <v>10.051400000000001</v>
      </c>
      <c r="U200">
        <v>10.245999999999999</v>
      </c>
      <c r="V200">
        <v>7.4998000000000005</v>
      </c>
      <c r="W200">
        <v>7.5001999999999995</v>
      </c>
      <c r="X200">
        <v>7.5000999999999998</v>
      </c>
      <c r="Y200">
        <v>7.5327999999999999</v>
      </c>
      <c r="Z200">
        <v>7.6059999999999999</v>
      </c>
      <c r="AA200">
        <v>7.7960000000000003</v>
      </c>
      <c r="AB200">
        <v>7.9844999999999997</v>
      </c>
      <c r="AC200">
        <v>8.2033999999999985</v>
      </c>
      <c r="AD200">
        <v>8.7337999999999987</v>
      </c>
      <c r="AE200">
        <v>9.0565999999999995</v>
      </c>
      <c r="AF200">
        <v>9.2271000000000001</v>
      </c>
      <c r="AG200">
        <v>9.3628999999999998</v>
      </c>
      <c r="AH200">
        <v>9.4907000000000004</v>
      </c>
      <c r="AI200">
        <v>9.6600999999999999</v>
      </c>
      <c r="AJ200">
        <v>9.8503000000000007</v>
      </c>
      <c r="AK200">
        <v>10.051400000000001</v>
      </c>
      <c r="AL200">
        <v>10.245999999999999</v>
      </c>
      <c r="AM200">
        <v>7.7011000000000003</v>
      </c>
      <c r="AN200">
        <v>7.7065999999999999</v>
      </c>
      <c r="AO200">
        <v>7.7442000000000002</v>
      </c>
      <c r="AP200">
        <v>7.8060999999999998</v>
      </c>
      <c r="AQ200">
        <v>8.1938999999999993</v>
      </c>
      <c r="AR200">
        <v>8.6666000000000007</v>
      </c>
      <c r="AS200">
        <v>9.5747</v>
      </c>
      <c r="AT200">
        <v>10.2483</v>
      </c>
      <c r="AU200">
        <v>10.8605</v>
      </c>
      <c r="AV200">
        <v>11.359400000000001</v>
      </c>
      <c r="AW200">
        <v>11.613899999999999</v>
      </c>
      <c r="AX200">
        <v>11.890599999999999</v>
      </c>
    </row>
    <row r="201" spans="1:50" x14ac:dyDescent="0.25">
      <c r="A201" s="3">
        <v>45077.666666666664</v>
      </c>
      <c r="B201">
        <v>7.5</v>
      </c>
      <c r="C201">
        <v>7.5</v>
      </c>
      <c r="D201">
        <v>7.75</v>
      </c>
      <c r="E201">
        <v>7.75</v>
      </c>
      <c r="F201">
        <v>8</v>
      </c>
      <c r="G201">
        <v>8</v>
      </c>
      <c r="H201">
        <v>8.25</v>
      </c>
      <c r="I201">
        <v>8.25</v>
      </c>
      <c r="J201">
        <v>8.5</v>
      </c>
      <c r="K201">
        <v>8.5</v>
      </c>
      <c r="L201">
        <v>8.2033999999999985</v>
      </c>
      <c r="M201">
        <v>8.7337999999999987</v>
      </c>
      <c r="N201">
        <v>9.0565999999999995</v>
      </c>
      <c r="O201">
        <v>9.2271000000000001</v>
      </c>
      <c r="P201">
        <v>9.3628999999999998</v>
      </c>
      <c r="Q201">
        <v>9.4907000000000004</v>
      </c>
      <c r="R201">
        <v>9.6600999999999999</v>
      </c>
      <c r="S201">
        <v>9.8503000000000007</v>
      </c>
      <c r="T201">
        <v>10.051400000000001</v>
      </c>
      <c r="U201">
        <v>10.245999999999999</v>
      </c>
      <c r="V201">
        <v>7.4998000000000005</v>
      </c>
      <c r="W201">
        <v>7.5001999999999995</v>
      </c>
      <c r="X201">
        <v>7.5000999999999998</v>
      </c>
      <c r="Y201">
        <v>7.5327999999999999</v>
      </c>
      <c r="Z201">
        <v>7.6059999999999999</v>
      </c>
      <c r="AA201">
        <v>7.7960000000000003</v>
      </c>
      <c r="AB201">
        <v>7.9844999999999997</v>
      </c>
      <c r="AC201">
        <v>8.2033999999999985</v>
      </c>
      <c r="AD201">
        <v>8.7337999999999987</v>
      </c>
      <c r="AE201">
        <v>9.0565999999999995</v>
      </c>
      <c r="AF201">
        <v>9.2271000000000001</v>
      </c>
      <c r="AG201">
        <v>9.3628999999999998</v>
      </c>
      <c r="AH201">
        <v>9.4907000000000004</v>
      </c>
      <c r="AI201">
        <v>9.6600999999999999</v>
      </c>
      <c r="AJ201">
        <v>9.8503000000000007</v>
      </c>
      <c r="AK201">
        <v>10.051400000000001</v>
      </c>
      <c r="AL201">
        <v>10.245999999999999</v>
      </c>
      <c r="AM201">
        <v>7.7011000000000003</v>
      </c>
      <c r="AN201">
        <v>7.7065999999999999</v>
      </c>
      <c r="AO201">
        <v>7.7442000000000002</v>
      </c>
      <c r="AP201">
        <v>7.8060999999999998</v>
      </c>
      <c r="AQ201">
        <v>8.1938999999999993</v>
      </c>
      <c r="AR201">
        <v>8.6666000000000007</v>
      </c>
      <c r="AS201">
        <v>9.5747</v>
      </c>
      <c r="AT201">
        <v>10.2483</v>
      </c>
      <c r="AU201">
        <v>10.8605</v>
      </c>
      <c r="AV201">
        <v>11.359400000000001</v>
      </c>
      <c r="AW201">
        <v>11.613899999999999</v>
      </c>
      <c r="AX201">
        <v>11.890599999999999</v>
      </c>
    </row>
    <row r="202" spans="1:50" x14ac:dyDescent="0.25">
      <c r="A202" s="3">
        <v>45077.625</v>
      </c>
      <c r="B202">
        <v>7.5</v>
      </c>
      <c r="C202">
        <v>7.5</v>
      </c>
      <c r="D202">
        <v>7.75</v>
      </c>
      <c r="E202">
        <v>7.75</v>
      </c>
      <c r="F202">
        <v>8</v>
      </c>
      <c r="G202">
        <v>8</v>
      </c>
      <c r="H202">
        <v>8.25</v>
      </c>
      <c r="I202">
        <v>8.25</v>
      </c>
      <c r="J202">
        <v>8.5</v>
      </c>
      <c r="K202">
        <v>8.5</v>
      </c>
      <c r="L202">
        <v>8.2033999999999985</v>
      </c>
      <c r="M202">
        <v>8.7337999999999987</v>
      </c>
      <c r="N202">
        <v>9.0565999999999995</v>
      </c>
      <c r="O202">
        <v>9.2271000000000001</v>
      </c>
      <c r="P202">
        <v>9.3628999999999998</v>
      </c>
      <c r="Q202">
        <v>9.4907000000000004</v>
      </c>
      <c r="R202">
        <v>9.6600999999999999</v>
      </c>
      <c r="S202">
        <v>9.8503000000000007</v>
      </c>
      <c r="T202">
        <v>10.051400000000001</v>
      </c>
      <c r="U202">
        <v>10.245999999999999</v>
      </c>
      <c r="V202">
        <v>7.4998000000000005</v>
      </c>
      <c r="W202">
        <v>7.5001999999999995</v>
      </c>
      <c r="X202">
        <v>7.5000999999999998</v>
      </c>
      <c r="Y202">
        <v>7.5327999999999999</v>
      </c>
      <c r="Z202">
        <v>7.6059999999999999</v>
      </c>
      <c r="AA202">
        <v>7.7960000000000003</v>
      </c>
      <c r="AB202">
        <v>7.9844999999999997</v>
      </c>
      <c r="AC202">
        <v>8.2033999999999985</v>
      </c>
      <c r="AD202">
        <v>8.7337999999999987</v>
      </c>
      <c r="AE202">
        <v>9.0565999999999995</v>
      </c>
      <c r="AF202">
        <v>9.2271000000000001</v>
      </c>
      <c r="AG202">
        <v>9.3628999999999998</v>
      </c>
      <c r="AH202">
        <v>9.4907000000000004</v>
      </c>
      <c r="AI202">
        <v>9.6600999999999999</v>
      </c>
      <c r="AJ202">
        <v>9.8503000000000007</v>
      </c>
      <c r="AK202">
        <v>10.051400000000001</v>
      </c>
      <c r="AL202">
        <v>10.245999999999999</v>
      </c>
      <c r="AM202">
        <v>7.7011000000000003</v>
      </c>
      <c r="AN202">
        <v>7.7065999999999999</v>
      </c>
      <c r="AO202">
        <v>7.7442000000000002</v>
      </c>
      <c r="AP202">
        <v>7.8060999999999998</v>
      </c>
      <c r="AQ202">
        <v>8.1938999999999993</v>
      </c>
      <c r="AR202">
        <v>8.6666000000000007</v>
      </c>
      <c r="AS202">
        <v>9.5747</v>
      </c>
      <c r="AT202">
        <v>10.2483</v>
      </c>
      <c r="AU202">
        <v>10.8605</v>
      </c>
      <c r="AV202">
        <v>11.359400000000001</v>
      </c>
      <c r="AW202">
        <v>11.613899999999999</v>
      </c>
      <c r="AX202">
        <v>11.890599999999999</v>
      </c>
    </row>
    <row r="203" spans="1:50" x14ac:dyDescent="0.25">
      <c r="A203" s="3">
        <v>45077.583333333336</v>
      </c>
      <c r="B203">
        <v>7.5</v>
      </c>
      <c r="C203">
        <v>7.5</v>
      </c>
      <c r="D203">
        <v>7.75</v>
      </c>
      <c r="E203">
        <v>7.75</v>
      </c>
      <c r="F203">
        <v>8</v>
      </c>
      <c r="G203">
        <v>8</v>
      </c>
      <c r="H203">
        <v>8.25</v>
      </c>
      <c r="I203">
        <v>8.25</v>
      </c>
      <c r="J203">
        <v>8.5</v>
      </c>
      <c r="K203">
        <v>8.5</v>
      </c>
      <c r="L203">
        <v>8.2033999999999985</v>
      </c>
      <c r="M203">
        <v>8.7337999999999987</v>
      </c>
      <c r="N203">
        <v>9.0565999999999995</v>
      </c>
      <c r="O203">
        <v>9.2271000000000001</v>
      </c>
      <c r="P203">
        <v>9.3628999999999998</v>
      </c>
      <c r="Q203">
        <v>9.4907000000000004</v>
      </c>
      <c r="R203">
        <v>9.6600999999999999</v>
      </c>
      <c r="S203">
        <v>9.8503000000000007</v>
      </c>
      <c r="T203">
        <v>10.051400000000001</v>
      </c>
      <c r="U203">
        <v>10.245999999999999</v>
      </c>
      <c r="V203">
        <v>7.4998000000000005</v>
      </c>
      <c r="W203">
        <v>7.5001999999999995</v>
      </c>
      <c r="X203">
        <v>7.5000999999999998</v>
      </c>
      <c r="Y203">
        <v>7.5327999999999999</v>
      </c>
      <c r="Z203">
        <v>7.6059999999999999</v>
      </c>
      <c r="AA203">
        <v>7.7960000000000003</v>
      </c>
      <c r="AB203">
        <v>7.9844999999999997</v>
      </c>
      <c r="AC203">
        <v>8.2033999999999985</v>
      </c>
      <c r="AD203">
        <v>8.7337999999999987</v>
      </c>
      <c r="AE203">
        <v>9.0565999999999995</v>
      </c>
      <c r="AF203">
        <v>9.2271000000000001</v>
      </c>
      <c r="AG203">
        <v>9.3628999999999998</v>
      </c>
      <c r="AH203">
        <v>9.4907000000000004</v>
      </c>
      <c r="AI203">
        <v>9.6600999999999999</v>
      </c>
      <c r="AJ203">
        <v>9.8503000000000007</v>
      </c>
      <c r="AK203">
        <v>10.051400000000001</v>
      </c>
      <c r="AL203">
        <v>10.245999999999999</v>
      </c>
      <c r="AM203">
        <v>7.7011000000000003</v>
      </c>
      <c r="AN203">
        <v>7.7065999999999999</v>
      </c>
      <c r="AO203">
        <v>7.7442000000000002</v>
      </c>
      <c r="AP203">
        <v>7.8060999999999998</v>
      </c>
      <c r="AQ203">
        <v>8.1938999999999993</v>
      </c>
      <c r="AR203">
        <v>8.6666000000000007</v>
      </c>
      <c r="AS203">
        <v>9.5747</v>
      </c>
      <c r="AT203">
        <v>10.2483</v>
      </c>
      <c r="AU203">
        <v>10.8605</v>
      </c>
      <c r="AV203">
        <v>11.359400000000001</v>
      </c>
      <c r="AW203">
        <v>11.613899999999999</v>
      </c>
      <c r="AX203">
        <v>11.890599999999999</v>
      </c>
    </row>
    <row r="204" spans="1:50" x14ac:dyDescent="0.25">
      <c r="A204" s="3">
        <v>45077.541666666664</v>
      </c>
      <c r="B204">
        <v>7.5</v>
      </c>
      <c r="C204">
        <v>7.5</v>
      </c>
      <c r="D204">
        <v>7.75</v>
      </c>
      <c r="E204">
        <v>7.75</v>
      </c>
      <c r="F204">
        <v>8</v>
      </c>
      <c r="G204">
        <v>8</v>
      </c>
      <c r="H204">
        <v>8.25</v>
      </c>
      <c r="I204">
        <v>8.25</v>
      </c>
      <c r="J204">
        <v>8.5</v>
      </c>
      <c r="K204">
        <v>8.5</v>
      </c>
      <c r="L204">
        <v>8.2033999999999985</v>
      </c>
      <c r="M204">
        <v>8.7454999999999998</v>
      </c>
      <c r="N204">
        <v>9.0650000000000013</v>
      </c>
      <c r="O204">
        <v>9.218399999999999</v>
      </c>
      <c r="P204">
        <v>9.3311999999999991</v>
      </c>
      <c r="Q204">
        <v>9.4603000000000002</v>
      </c>
      <c r="R204">
        <v>9.6458000000000013</v>
      </c>
      <c r="S204">
        <v>9.8571999999999989</v>
      </c>
      <c r="T204">
        <v>10.0761</v>
      </c>
      <c r="U204">
        <v>10.282900000000001</v>
      </c>
      <c r="V204">
        <v>7.4998000000000005</v>
      </c>
      <c r="W204">
        <v>7.5001999999999995</v>
      </c>
      <c r="X204">
        <v>7.5000999999999998</v>
      </c>
      <c r="Y204">
        <v>7.5327999999999999</v>
      </c>
      <c r="Z204">
        <v>7.6059999999999999</v>
      </c>
      <c r="AA204">
        <v>7.7960000000000003</v>
      </c>
      <c r="AB204">
        <v>7.9844999999999997</v>
      </c>
      <c r="AC204">
        <v>8.2033999999999985</v>
      </c>
      <c r="AD204">
        <v>8.7454999999999998</v>
      </c>
      <c r="AE204">
        <v>9.0650000000000013</v>
      </c>
      <c r="AF204">
        <v>9.218399999999999</v>
      </c>
      <c r="AG204">
        <v>9.3311999999999991</v>
      </c>
      <c r="AH204">
        <v>9.4603000000000002</v>
      </c>
      <c r="AI204">
        <v>9.6458000000000013</v>
      </c>
      <c r="AJ204">
        <v>9.8571999999999989</v>
      </c>
      <c r="AK204">
        <v>10.0761</v>
      </c>
      <c r="AL204">
        <v>10.282900000000001</v>
      </c>
      <c r="AM204">
        <v>7.7011000000000003</v>
      </c>
      <c r="AN204">
        <v>7.7065999999999999</v>
      </c>
      <c r="AO204">
        <v>7.7442000000000002</v>
      </c>
      <c r="AP204">
        <v>7.8060999999999998</v>
      </c>
      <c r="AQ204">
        <v>8.1938999999999993</v>
      </c>
      <c r="AR204">
        <v>8.6666000000000007</v>
      </c>
      <c r="AS204">
        <v>9.5747</v>
      </c>
      <c r="AT204">
        <v>10.2483</v>
      </c>
      <c r="AU204">
        <v>10.8605</v>
      </c>
      <c r="AV204">
        <v>11.359400000000001</v>
      </c>
      <c r="AW204">
        <v>11.613899999999999</v>
      </c>
      <c r="AX204">
        <v>11.890599999999999</v>
      </c>
    </row>
    <row r="205" spans="1:50" x14ac:dyDescent="0.25">
      <c r="A205" s="3">
        <v>45077.5</v>
      </c>
      <c r="B205">
        <v>7.5</v>
      </c>
      <c r="C205">
        <v>7.5</v>
      </c>
      <c r="D205">
        <v>7.75</v>
      </c>
      <c r="E205">
        <v>7.75</v>
      </c>
      <c r="F205">
        <v>8</v>
      </c>
      <c r="G205">
        <v>8</v>
      </c>
      <c r="H205">
        <v>8.25</v>
      </c>
      <c r="I205">
        <v>8.25</v>
      </c>
      <c r="J205">
        <v>8.5</v>
      </c>
      <c r="K205">
        <v>8.5</v>
      </c>
      <c r="L205">
        <v>8.2033999999999985</v>
      </c>
      <c r="M205">
        <v>8.7454999999999998</v>
      </c>
      <c r="N205">
        <v>9.0650000000000013</v>
      </c>
      <c r="O205">
        <v>9.218399999999999</v>
      </c>
      <c r="P205">
        <v>9.3311999999999991</v>
      </c>
      <c r="Q205">
        <v>9.4603000000000002</v>
      </c>
      <c r="R205">
        <v>9.6458000000000013</v>
      </c>
      <c r="S205">
        <v>9.8571999999999989</v>
      </c>
      <c r="T205">
        <v>10.0761</v>
      </c>
      <c r="U205">
        <v>10.282900000000001</v>
      </c>
      <c r="V205">
        <v>7.4998000000000005</v>
      </c>
      <c r="W205">
        <v>7.5001999999999995</v>
      </c>
      <c r="X205">
        <v>7.5000999999999998</v>
      </c>
      <c r="Y205">
        <v>7.5327999999999999</v>
      </c>
      <c r="Z205">
        <v>7.6059999999999999</v>
      </c>
      <c r="AA205">
        <v>7.7960000000000003</v>
      </c>
      <c r="AB205">
        <v>7.9844999999999997</v>
      </c>
      <c r="AC205">
        <v>8.2033999999999985</v>
      </c>
      <c r="AD205">
        <v>8.7454999999999998</v>
      </c>
      <c r="AE205">
        <v>9.0650000000000013</v>
      </c>
      <c r="AF205">
        <v>9.218399999999999</v>
      </c>
      <c r="AG205">
        <v>9.3311999999999991</v>
      </c>
      <c r="AH205">
        <v>9.4603000000000002</v>
      </c>
      <c r="AI205">
        <v>9.6458000000000013</v>
      </c>
      <c r="AJ205">
        <v>9.8571999999999989</v>
      </c>
      <c r="AK205">
        <v>10.0761</v>
      </c>
      <c r="AL205">
        <v>10.282900000000001</v>
      </c>
      <c r="AM205">
        <v>7.7011000000000003</v>
      </c>
      <c r="AN205">
        <v>7.7065999999999999</v>
      </c>
      <c r="AO205">
        <v>7.7442000000000002</v>
      </c>
      <c r="AP205">
        <v>7.8060999999999998</v>
      </c>
      <c r="AQ205">
        <v>8.1938999999999993</v>
      </c>
      <c r="AR205">
        <v>8.6666000000000007</v>
      </c>
      <c r="AS205">
        <v>9.5747</v>
      </c>
      <c r="AT205">
        <v>10.2483</v>
      </c>
      <c r="AU205">
        <v>10.8605</v>
      </c>
      <c r="AV205">
        <v>11.359400000000001</v>
      </c>
      <c r="AW205">
        <v>11.613899999999999</v>
      </c>
      <c r="AX205">
        <v>11.890599999999999</v>
      </c>
    </row>
    <row r="206" spans="1:50" x14ac:dyDescent="0.25">
      <c r="A206" s="3">
        <v>45077.458333333336</v>
      </c>
      <c r="B206">
        <v>7.5</v>
      </c>
      <c r="C206">
        <v>7.5</v>
      </c>
      <c r="D206">
        <v>7.75</v>
      </c>
      <c r="E206">
        <v>7.75</v>
      </c>
      <c r="F206">
        <v>8</v>
      </c>
      <c r="G206">
        <v>8</v>
      </c>
      <c r="H206">
        <v>8.25</v>
      </c>
      <c r="I206">
        <v>8.25</v>
      </c>
      <c r="J206">
        <v>8.5</v>
      </c>
      <c r="K206">
        <v>8.5</v>
      </c>
      <c r="L206">
        <v>8.2033999999999985</v>
      </c>
      <c r="M206">
        <v>8.7454999999999998</v>
      </c>
      <c r="N206">
        <v>9.0650000000000013</v>
      </c>
      <c r="O206">
        <v>9.218399999999999</v>
      </c>
      <c r="P206">
        <v>9.3311999999999991</v>
      </c>
      <c r="Q206">
        <v>9.4603000000000002</v>
      </c>
      <c r="R206">
        <v>9.6458000000000013</v>
      </c>
      <c r="S206">
        <v>9.8571999999999989</v>
      </c>
      <c r="T206">
        <v>10.0761</v>
      </c>
      <c r="U206">
        <v>10.282900000000001</v>
      </c>
      <c r="V206">
        <v>7.4998000000000005</v>
      </c>
      <c r="W206">
        <v>7.5001999999999995</v>
      </c>
      <c r="X206">
        <v>7.5000999999999998</v>
      </c>
      <c r="Y206">
        <v>7.5327999999999999</v>
      </c>
      <c r="Z206">
        <v>7.6059999999999999</v>
      </c>
      <c r="AA206">
        <v>7.7960000000000003</v>
      </c>
      <c r="AB206">
        <v>7.9844999999999997</v>
      </c>
      <c r="AC206">
        <v>8.2033999999999985</v>
      </c>
      <c r="AD206">
        <v>8.7454999999999998</v>
      </c>
      <c r="AE206">
        <v>9.0650000000000013</v>
      </c>
      <c r="AF206">
        <v>9.218399999999999</v>
      </c>
      <c r="AG206">
        <v>9.3311999999999991</v>
      </c>
      <c r="AH206">
        <v>9.4603000000000002</v>
      </c>
      <c r="AI206">
        <v>9.6458000000000013</v>
      </c>
      <c r="AJ206">
        <v>9.8571999999999989</v>
      </c>
      <c r="AK206">
        <v>10.0761</v>
      </c>
      <c r="AL206">
        <v>10.282900000000001</v>
      </c>
      <c r="AM206">
        <v>7.7011000000000003</v>
      </c>
      <c r="AN206">
        <v>7.7065999999999999</v>
      </c>
      <c r="AO206">
        <v>7.7442000000000002</v>
      </c>
      <c r="AP206">
        <v>7.8060999999999998</v>
      </c>
      <c r="AQ206">
        <v>8.1938999999999993</v>
      </c>
      <c r="AR206">
        <v>8.6666000000000007</v>
      </c>
      <c r="AS206">
        <v>9.5747</v>
      </c>
      <c r="AT206">
        <v>10.2483</v>
      </c>
      <c r="AU206">
        <v>10.8605</v>
      </c>
      <c r="AV206">
        <v>11.359400000000001</v>
      </c>
      <c r="AW206">
        <v>11.613899999999999</v>
      </c>
      <c r="AX206">
        <v>11.890599999999999</v>
      </c>
    </row>
    <row r="207" spans="1:50" x14ac:dyDescent="0.25">
      <c r="A207" s="3">
        <v>45077.416666666664</v>
      </c>
      <c r="B207">
        <v>7.5</v>
      </c>
      <c r="C207">
        <v>7.5</v>
      </c>
      <c r="D207">
        <v>7.75</v>
      </c>
      <c r="E207">
        <v>7.75</v>
      </c>
      <c r="F207">
        <v>8</v>
      </c>
      <c r="G207">
        <v>8</v>
      </c>
      <c r="H207">
        <v>8.25</v>
      </c>
      <c r="I207">
        <v>8.25</v>
      </c>
      <c r="J207">
        <v>8.5</v>
      </c>
      <c r="K207">
        <v>8.5</v>
      </c>
      <c r="L207">
        <v>8.1961000000000013</v>
      </c>
      <c r="M207">
        <v>8.7228999999999992</v>
      </c>
      <c r="N207">
        <v>9.0429999999999993</v>
      </c>
      <c r="O207">
        <v>9.2165999999999997</v>
      </c>
      <c r="P207">
        <v>9.3339999999999996</v>
      </c>
      <c r="Q207">
        <v>9.4711999999999996</v>
      </c>
      <c r="R207">
        <v>9.6539000000000001</v>
      </c>
      <c r="S207">
        <v>9.857800000000001</v>
      </c>
      <c r="T207">
        <v>10.069600000000001</v>
      </c>
      <c r="U207">
        <v>10.2714</v>
      </c>
      <c r="V207">
        <v>7.4999000000000002</v>
      </c>
      <c r="W207">
        <v>7.5001999999999995</v>
      </c>
      <c r="X207">
        <v>7.5</v>
      </c>
      <c r="Y207">
        <v>7.5287000000000006</v>
      </c>
      <c r="Z207">
        <v>7.6032999999999999</v>
      </c>
      <c r="AA207">
        <v>7.7933000000000003</v>
      </c>
      <c r="AB207">
        <v>7.9816000000000003</v>
      </c>
      <c r="AC207">
        <v>8.1961000000000013</v>
      </c>
      <c r="AD207">
        <v>8.7228999999999992</v>
      </c>
      <c r="AE207">
        <v>9.0429999999999993</v>
      </c>
      <c r="AF207">
        <v>9.2165999999999997</v>
      </c>
      <c r="AG207">
        <v>9.3339999999999996</v>
      </c>
      <c r="AH207">
        <v>9.4711999999999996</v>
      </c>
      <c r="AI207">
        <v>9.6539000000000001</v>
      </c>
      <c r="AJ207">
        <v>9.857800000000001</v>
      </c>
      <c r="AK207">
        <v>10.069600000000001</v>
      </c>
      <c r="AL207">
        <v>10.2714</v>
      </c>
      <c r="AM207">
        <v>7.6917999999999997</v>
      </c>
      <c r="AN207">
        <v>7.6986999999999997</v>
      </c>
      <c r="AO207">
        <v>7.7393000000000001</v>
      </c>
      <c r="AP207">
        <v>7.8047000000000004</v>
      </c>
      <c r="AQ207">
        <v>8.2018000000000004</v>
      </c>
      <c r="AR207">
        <v>8.6714000000000002</v>
      </c>
      <c r="AS207">
        <v>9.5840999999999994</v>
      </c>
      <c r="AT207">
        <v>10.2658</v>
      </c>
      <c r="AU207">
        <v>10.8818</v>
      </c>
      <c r="AV207">
        <v>11.3773</v>
      </c>
      <c r="AW207">
        <v>11.6266</v>
      </c>
      <c r="AX207">
        <v>11.896100000000001</v>
      </c>
    </row>
    <row r="208" spans="1:50" x14ac:dyDescent="0.25">
      <c r="A208" s="3">
        <v>45077.375</v>
      </c>
      <c r="B208">
        <v>7.5</v>
      </c>
      <c r="C208">
        <v>7.5</v>
      </c>
      <c r="D208">
        <v>7.75</v>
      </c>
      <c r="E208">
        <v>7.75</v>
      </c>
      <c r="F208">
        <v>8</v>
      </c>
      <c r="G208">
        <v>8</v>
      </c>
      <c r="H208">
        <v>8.25</v>
      </c>
      <c r="I208">
        <v>8.25</v>
      </c>
      <c r="J208">
        <v>8.5</v>
      </c>
      <c r="K208">
        <v>8.5</v>
      </c>
      <c r="L208">
        <v>8.1961000000000013</v>
      </c>
      <c r="M208">
        <v>8.7228999999999992</v>
      </c>
      <c r="N208">
        <v>9.0429999999999993</v>
      </c>
      <c r="O208">
        <v>9.2165999999999997</v>
      </c>
      <c r="P208">
        <v>9.3339999999999996</v>
      </c>
      <c r="Q208">
        <v>9.4711999999999996</v>
      </c>
      <c r="R208">
        <v>9.6539000000000001</v>
      </c>
      <c r="S208">
        <v>9.857800000000001</v>
      </c>
      <c r="T208">
        <v>10.069600000000001</v>
      </c>
      <c r="U208">
        <v>10.2714</v>
      </c>
      <c r="V208">
        <v>7.4999000000000002</v>
      </c>
      <c r="W208">
        <v>7.5001999999999995</v>
      </c>
      <c r="X208">
        <v>7.5</v>
      </c>
      <c r="Y208">
        <v>7.5287000000000006</v>
      </c>
      <c r="Z208">
        <v>7.6032999999999999</v>
      </c>
      <c r="AA208">
        <v>7.7933000000000003</v>
      </c>
      <c r="AB208">
        <v>7.9816000000000003</v>
      </c>
      <c r="AC208">
        <v>8.1961000000000013</v>
      </c>
      <c r="AD208">
        <v>8.7228999999999992</v>
      </c>
      <c r="AE208">
        <v>9.0429999999999993</v>
      </c>
      <c r="AF208">
        <v>9.2165999999999997</v>
      </c>
      <c r="AG208">
        <v>9.3339999999999996</v>
      </c>
      <c r="AH208">
        <v>9.4711999999999996</v>
      </c>
      <c r="AI208">
        <v>9.6539000000000001</v>
      </c>
      <c r="AJ208">
        <v>9.857800000000001</v>
      </c>
      <c r="AK208">
        <v>10.069600000000001</v>
      </c>
      <c r="AL208">
        <v>10.2714</v>
      </c>
      <c r="AM208">
        <v>7.6917999999999997</v>
      </c>
      <c r="AN208">
        <v>7.6986999999999997</v>
      </c>
      <c r="AO208">
        <v>7.7393000000000001</v>
      </c>
      <c r="AP208">
        <v>7.8047000000000004</v>
      </c>
      <c r="AQ208">
        <v>8.2018000000000004</v>
      </c>
      <c r="AR208">
        <v>8.6714000000000002</v>
      </c>
      <c r="AS208">
        <v>9.5840999999999994</v>
      </c>
      <c r="AT208">
        <v>10.2658</v>
      </c>
      <c r="AU208">
        <v>10.8818</v>
      </c>
      <c r="AV208">
        <v>11.3773</v>
      </c>
      <c r="AW208">
        <v>11.6266</v>
      </c>
      <c r="AX208">
        <v>11.896100000000001</v>
      </c>
    </row>
    <row r="209" spans="1:50" x14ac:dyDescent="0.25">
      <c r="A209" s="3">
        <v>45076.791666666664</v>
      </c>
      <c r="B209">
        <v>7.5</v>
      </c>
      <c r="C209">
        <v>7.5</v>
      </c>
      <c r="D209">
        <v>7.75</v>
      </c>
      <c r="E209">
        <v>7.75</v>
      </c>
      <c r="F209">
        <v>8</v>
      </c>
      <c r="G209">
        <v>8</v>
      </c>
      <c r="H209">
        <v>8.25</v>
      </c>
      <c r="I209">
        <v>8.25</v>
      </c>
      <c r="J209">
        <v>8.5</v>
      </c>
      <c r="K209">
        <v>8.5</v>
      </c>
      <c r="L209">
        <v>8.1961000000000013</v>
      </c>
      <c r="M209">
        <v>8.7228999999999992</v>
      </c>
      <c r="N209">
        <v>9.0429999999999993</v>
      </c>
      <c r="O209">
        <v>9.2165999999999997</v>
      </c>
      <c r="P209">
        <v>9.3339999999999996</v>
      </c>
      <c r="Q209">
        <v>9.4711999999999996</v>
      </c>
      <c r="R209">
        <v>9.6539000000000001</v>
      </c>
      <c r="S209">
        <v>9.857800000000001</v>
      </c>
      <c r="T209">
        <v>10.069600000000001</v>
      </c>
      <c r="U209">
        <v>10.2714</v>
      </c>
      <c r="V209">
        <v>7.4999000000000002</v>
      </c>
      <c r="W209">
        <v>7.5001999999999995</v>
      </c>
      <c r="X209">
        <v>7.5</v>
      </c>
      <c r="Y209">
        <v>7.5287000000000006</v>
      </c>
      <c r="Z209">
        <v>7.6032999999999999</v>
      </c>
      <c r="AA209">
        <v>7.7933000000000003</v>
      </c>
      <c r="AB209">
        <v>7.9816000000000003</v>
      </c>
      <c r="AC209">
        <v>8.1961000000000013</v>
      </c>
      <c r="AD209">
        <v>8.7228999999999992</v>
      </c>
      <c r="AE209">
        <v>9.0429999999999993</v>
      </c>
      <c r="AF209">
        <v>9.2165999999999997</v>
      </c>
      <c r="AG209">
        <v>9.3339999999999996</v>
      </c>
      <c r="AH209">
        <v>9.4711999999999996</v>
      </c>
      <c r="AI209">
        <v>9.6539000000000001</v>
      </c>
      <c r="AJ209">
        <v>9.857800000000001</v>
      </c>
      <c r="AK209">
        <v>10.069600000000001</v>
      </c>
      <c r="AL209">
        <v>10.2714</v>
      </c>
      <c r="AM209">
        <v>7.6917999999999997</v>
      </c>
      <c r="AN209">
        <v>7.6986999999999997</v>
      </c>
      <c r="AO209">
        <v>7.7393000000000001</v>
      </c>
      <c r="AP209">
        <v>7.8047000000000004</v>
      </c>
      <c r="AQ209">
        <v>8.2018000000000004</v>
      </c>
      <c r="AR209">
        <v>8.6714000000000002</v>
      </c>
      <c r="AS209">
        <v>9.5840999999999994</v>
      </c>
      <c r="AT209">
        <v>10.2658</v>
      </c>
      <c r="AU209">
        <v>10.8818</v>
      </c>
      <c r="AV209">
        <v>11.3773</v>
      </c>
      <c r="AW209">
        <v>11.6266</v>
      </c>
      <c r="AX209">
        <v>11.896100000000001</v>
      </c>
    </row>
    <row r="210" spans="1:50" x14ac:dyDescent="0.25">
      <c r="A210" s="3">
        <v>45076.75</v>
      </c>
      <c r="B210">
        <v>7.5</v>
      </c>
      <c r="C210">
        <v>7.5</v>
      </c>
      <c r="D210">
        <v>7.75</v>
      </c>
      <c r="E210">
        <v>7.75</v>
      </c>
      <c r="F210">
        <v>8</v>
      </c>
      <c r="G210">
        <v>8</v>
      </c>
      <c r="H210">
        <v>8.25</v>
      </c>
      <c r="I210">
        <v>8.25</v>
      </c>
      <c r="J210">
        <v>8.5</v>
      </c>
      <c r="K210">
        <v>8.5</v>
      </c>
      <c r="L210">
        <v>8.1961000000000013</v>
      </c>
      <c r="M210">
        <v>8.7228999999999992</v>
      </c>
      <c r="N210">
        <v>9.0429999999999993</v>
      </c>
      <c r="O210">
        <v>9.2165999999999997</v>
      </c>
      <c r="P210">
        <v>9.3339999999999996</v>
      </c>
      <c r="Q210">
        <v>9.4711999999999996</v>
      </c>
      <c r="R210">
        <v>9.6539000000000001</v>
      </c>
      <c r="S210">
        <v>9.857800000000001</v>
      </c>
      <c r="T210">
        <v>10.069600000000001</v>
      </c>
      <c r="U210">
        <v>10.2714</v>
      </c>
      <c r="V210">
        <v>7.4999000000000002</v>
      </c>
      <c r="W210">
        <v>7.5001999999999995</v>
      </c>
      <c r="X210">
        <v>7.5</v>
      </c>
      <c r="Y210">
        <v>7.5287000000000006</v>
      </c>
      <c r="Z210">
        <v>7.6032999999999999</v>
      </c>
      <c r="AA210">
        <v>7.7933000000000003</v>
      </c>
      <c r="AB210">
        <v>7.9816000000000003</v>
      </c>
      <c r="AC210">
        <v>8.1961000000000013</v>
      </c>
      <c r="AD210">
        <v>8.7228999999999992</v>
      </c>
      <c r="AE210">
        <v>9.0429999999999993</v>
      </c>
      <c r="AF210">
        <v>9.2165999999999997</v>
      </c>
      <c r="AG210">
        <v>9.3339999999999996</v>
      </c>
      <c r="AH210">
        <v>9.4711999999999996</v>
      </c>
      <c r="AI210">
        <v>9.6539000000000001</v>
      </c>
      <c r="AJ210">
        <v>9.857800000000001</v>
      </c>
      <c r="AK210">
        <v>10.069600000000001</v>
      </c>
      <c r="AL210">
        <v>10.2714</v>
      </c>
      <c r="AM210">
        <v>7.6917999999999997</v>
      </c>
      <c r="AN210">
        <v>7.6986999999999997</v>
      </c>
      <c r="AO210">
        <v>7.7393000000000001</v>
      </c>
      <c r="AP210">
        <v>7.8047000000000004</v>
      </c>
      <c r="AQ210">
        <v>8.2018000000000004</v>
      </c>
      <c r="AR210">
        <v>8.6714000000000002</v>
      </c>
      <c r="AS210">
        <v>9.5840999999999994</v>
      </c>
      <c r="AT210">
        <v>10.2658</v>
      </c>
      <c r="AU210">
        <v>10.8818</v>
      </c>
      <c r="AV210">
        <v>11.3773</v>
      </c>
      <c r="AW210">
        <v>11.6266</v>
      </c>
      <c r="AX210">
        <v>11.896100000000001</v>
      </c>
    </row>
    <row r="211" spans="1:50" x14ac:dyDescent="0.25">
      <c r="A211" s="3">
        <v>45076.708333333336</v>
      </c>
      <c r="B211">
        <v>7.5</v>
      </c>
      <c r="C211">
        <v>7.5</v>
      </c>
      <c r="D211">
        <v>7.75</v>
      </c>
      <c r="E211">
        <v>7.75</v>
      </c>
      <c r="F211">
        <v>8</v>
      </c>
      <c r="G211">
        <v>8</v>
      </c>
      <c r="H211">
        <v>8.25</v>
      </c>
      <c r="I211">
        <v>8.25</v>
      </c>
      <c r="J211">
        <v>8.5</v>
      </c>
      <c r="K211">
        <v>8.5</v>
      </c>
      <c r="L211">
        <v>8.1961000000000013</v>
      </c>
      <c r="M211">
        <v>8.719100000000001</v>
      </c>
      <c r="N211">
        <v>9.0384999999999991</v>
      </c>
      <c r="O211">
        <v>9.2317999999999998</v>
      </c>
      <c r="P211">
        <v>9.3577000000000012</v>
      </c>
      <c r="Q211">
        <v>9.4904000000000011</v>
      </c>
      <c r="R211">
        <v>9.6609000000000016</v>
      </c>
      <c r="S211">
        <v>9.8500000000000014</v>
      </c>
      <c r="T211">
        <v>10.049199999999999</v>
      </c>
      <c r="U211">
        <v>10.2416</v>
      </c>
      <c r="V211">
        <v>7.4999000000000002</v>
      </c>
      <c r="W211">
        <v>7.5001999999999995</v>
      </c>
      <c r="X211">
        <v>7.5</v>
      </c>
      <c r="Y211">
        <v>7.5287000000000006</v>
      </c>
      <c r="Z211">
        <v>7.6032999999999999</v>
      </c>
      <c r="AA211">
        <v>7.7933000000000003</v>
      </c>
      <c r="AB211">
        <v>7.9816000000000003</v>
      </c>
      <c r="AC211">
        <v>8.1961000000000013</v>
      </c>
      <c r="AD211">
        <v>8.719100000000001</v>
      </c>
      <c r="AE211">
        <v>9.0384999999999991</v>
      </c>
      <c r="AF211">
        <v>9.2317999999999998</v>
      </c>
      <c r="AG211">
        <v>9.3577000000000012</v>
      </c>
      <c r="AH211">
        <v>9.4904000000000011</v>
      </c>
      <c r="AI211">
        <v>9.6609000000000016</v>
      </c>
      <c r="AJ211">
        <v>9.8500000000000014</v>
      </c>
      <c r="AK211">
        <v>10.049199999999999</v>
      </c>
      <c r="AL211">
        <v>10.2416</v>
      </c>
      <c r="AM211">
        <v>7.6070000000000002</v>
      </c>
      <c r="AN211">
        <v>7.6169000000000002</v>
      </c>
      <c r="AO211">
        <v>7.6616</v>
      </c>
      <c r="AP211">
        <v>7.7324000000000002</v>
      </c>
      <c r="AQ211">
        <v>8.1610999999999994</v>
      </c>
      <c r="AR211">
        <v>8.6661999999999999</v>
      </c>
      <c r="AS211">
        <v>9.5967000000000002</v>
      </c>
      <c r="AT211">
        <v>10.265000000000001</v>
      </c>
      <c r="AU211">
        <v>10.8621</v>
      </c>
      <c r="AV211">
        <v>11.3484</v>
      </c>
      <c r="AW211">
        <v>11.5962</v>
      </c>
      <c r="AX211">
        <v>11.860900000000001</v>
      </c>
    </row>
    <row r="212" spans="1:50" x14ac:dyDescent="0.25">
      <c r="A212" s="3">
        <v>45076.666666666664</v>
      </c>
      <c r="B212">
        <v>7.5</v>
      </c>
      <c r="C212">
        <v>7.5</v>
      </c>
      <c r="D212">
        <v>7.75</v>
      </c>
      <c r="E212">
        <v>7.75</v>
      </c>
      <c r="F212">
        <v>8</v>
      </c>
      <c r="G212">
        <v>8</v>
      </c>
      <c r="H212">
        <v>8.25</v>
      </c>
      <c r="I212">
        <v>8.25</v>
      </c>
      <c r="J212">
        <v>8.5</v>
      </c>
      <c r="K212">
        <v>8.5</v>
      </c>
      <c r="L212">
        <v>8.1961000000000013</v>
      </c>
      <c r="M212">
        <v>8.719100000000001</v>
      </c>
      <c r="N212">
        <v>9.0384999999999991</v>
      </c>
      <c r="O212">
        <v>9.2317999999999998</v>
      </c>
      <c r="P212">
        <v>9.3577000000000012</v>
      </c>
      <c r="Q212">
        <v>9.4904000000000011</v>
      </c>
      <c r="R212">
        <v>9.6609000000000016</v>
      </c>
      <c r="S212">
        <v>9.8500000000000014</v>
      </c>
      <c r="T212">
        <v>10.049199999999999</v>
      </c>
      <c r="U212">
        <v>10.2416</v>
      </c>
      <c r="V212">
        <v>7.4999000000000002</v>
      </c>
      <c r="W212">
        <v>7.5001999999999995</v>
      </c>
      <c r="X212">
        <v>7.5</v>
      </c>
      <c r="Y212">
        <v>7.5287000000000006</v>
      </c>
      <c r="Z212">
        <v>7.6032999999999999</v>
      </c>
      <c r="AA212">
        <v>7.7933000000000003</v>
      </c>
      <c r="AB212">
        <v>7.9816000000000003</v>
      </c>
      <c r="AC212">
        <v>8.1961000000000013</v>
      </c>
      <c r="AD212">
        <v>8.719100000000001</v>
      </c>
      <c r="AE212">
        <v>9.0384999999999991</v>
      </c>
      <c r="AF212">
        <v>9.2317999999999998</v>
      </c>
      <c r="AG212">
        <v>9.3577000000000012</v>
      </c>
      <c r="AH212">
        <v>9.4904000000000011</v>
      </c>
      <c r="AI212">
        <v>9.6609000000000016</v>
      </c>
      <c r="AJ212">
        <v>9.8500000000000014</v>
      </c>
      <c r="AK212">
        <v>10.049199999999999</v>
      </c>
      <c r="AL212">
        <v>10.2416</v>
      </c>
      <c r="AM212">
        <v>7.6070000000000002</v>
      </c>
      <c r="AN212">
        <v>7.6169000000000002</v>
      </c>
      <c r="AO212">
        <v>7.6616</v>
      </c>
      <c r="AP212">
        <v>7.7324000000000002</v>
      </c>
      <c r="AQ212">
        <v>8.1610999999999994</v>
      </c>
      <c r="AR212">
        <v>8.6661999999999999</v>
      </c>
      <c r="AS212">
        <v>9.5967000000000002</v>
      </c>
      <c r="AT212">
        <v>10.265000000000001</v>
      </c>
      <c r="AU212">
        <v>10.8621</v>
      </c>
      <c r="AV212">
        <v>11.3484</v>
      </c>
      <c r="AW212">
        <v>11.5962</v>
      </c>
      <c r="AX212">
        <v>11.860900000000001</v>
      </c>
    </row>
    <row r="213" spans="1:50" x14ac:dyDescent="0.25">
      <c r="A213" s="3">
        <v>45076.625</v>
      </c>
      <c r="B213">
        <v>7.5</v>
      </c>
      <c r="C213">
        <v>7.5</v>
      </c>
      <c r="D213">
        <v>7.75</v>
      </c>
      <c r="E213">
        <v>7.75</v>
      </c>
      <c r="F213">
        <v>8</v>
      </c>
      <c r="G213">
        <v>8</v>
      </c>
      <c r="H213">
        <v>8.25</v>
      </c>
      <c r="I213">
        <v>8.25</v>
      </c>
      <c r="J213">
        <v>8.5</v>
      </c>
      <c r="K213">
        <v>8.5</v>
      </c>
      <c r="L213">
        <v>8.1961000000000013</v>
      </c>
      <c r="M213">
        <v>8.719100000000001</v>
      </c>
      <c r="N213">
        <v>9.0384999999999991</v>
      </c>
      <c r="O213">
        <v>9.2317999999999998</v>
      </c>
      <c r="P213">
        <v>9.3577000000000012</v>
      </c>
      <c r="Q213">
        <v>9.4904000000000011</v>
      </c>
      <c r="R213">
        <v>9.6609000000000016</v>
      </c>
      <c r="S213">
        <v>9.8500000000000014</v>
      </c>
      <c r="T213">
        <v>10.049199999999999</v>
      </c>
      <c r="U213">
        <v>10.2416</v>
      </c>
      <c r="V213">
        <v>7.4999000000000002</v>
      </c>
      <c r="W213">
        <v>7.5001999999999995</v>
      </c>
      <c r="X213">
        <v>7.5</v>
      </c>
      <c r="Y213">
        <v>7.5287000000000006</v>
      </c>
      <c r="Z213">
        <v>7.6032999999999999</v>
      </c>
      <c r="AA213">
        <v>7.7933000000000003</v>
      </c>
      <c r="AB213">
        <v>7.9816000000000003</v>
      </c>
      <c r="AC213">
        <v>8.1961000000000013</v>
      </c>
      <c r="AD213">
        <v>8.719100000000001</v>
      </c>
      <c r="AE213">
        <v>9.0384999999999991</v>
      </c>
      <c r="AF213">
        <v>9.2317999999999998</v>
      </c>
      <c r="AG213">
        <v>9.3577000000000012</v>
      </c>
      <c r="AH213">
        <v>9.4904000000000011</v>
      </c>
      <c r="AI213">
        <v>9.6609000000000016</v>
      </c>
      <c r="AJ213">
        <v>9.8500000000000014</v>
      </c>
      <c r="AK213">
        <v>10.049199999999999</v>
      </c>
      <c r="AL213">
        <v>10.2416</v>
      </c>
      <c r="AM213">
        <v>7.6070000000000002</v>
      </c>
      <c r="AN213">
        <v>7.6169000000000002</v>
      </c>
      <c r="AO213">
        <v>7.6616</v>
      </c>
      <c r="AP213">
        <v>7.7324000000000002</v>
      </c>
      <c r="AQ213">
        <v>8.1610999999999994</v>
      </c>
      <c r="AR213">
        <v>8.6661999999999999</v>
      </c>
      <c r="AS213">
        <v>9.5967000000000002</v>
      </c>
      <c r="AT213">
        <v>10.265000000000001</v>
      </c>
      <c r="AU213">
        <v>10.8621</v>
      </c>
      <c r="AV213">
        <v>11.3484</v>
      </c>
      <c r="AW213">
        <v>11.5962</v>
      </c>
      <c r="AX213">
        <v>11.860900000000001</v>
      </c>
    </row>
    <row r="214" spans="1:50" x14ac:dyDescent="0.25">
      <c r="A214" s="3">
        <v>45076.583333333336</v>
      </c>
      <c r="B214">
        <v>7.5</v>
      </c>
      <c r="C214">
        <v>7.5</v>
      </c>
      <c r="D214">
        <v>7.75</v>
      </c>
      <c r="E214">
        <v>7.75</v>
      </c>
      <c r="F214">
        <v>8</v>
      </c>
      <c r="G214">
        <v>8</v>
      </c>
      <c r="H214">
        <v>8.25</v>
      </c>
      <c r="I214">
        <v>8.25</v>
      </c>
      <c r="J214">
        <v>8.5</v>
      </c>
      <c r="K214">
        <v>8.5</v>
      </c>
      <c r="L214">
        <v>8.1961000000000013</v>
      </c>
      <c r="M214">
        <v>8.719100000000001</v>
      </c>
      <c r="N214">
        <v>9.0384999999999991</v>
      </c>
      <c r="O214">
        <v>9.2317999999999998</v>
      </c>
      <c r="P214">
        <v>9.3577000000000012</v>
      </c>
      <c r="Q214">
        <v>9.4904000000000011</v>
      </c>
      <c r="R214">
        <v>9.6609000000000016</v>
      </c>
      <c r="S214">
        <v>9.8500000000000014</v>
      </c>
      <c r="T214">
        <v>10.049199999999999</v>
      </c>
      <c r="U214">
        <v>10.2416</v>
      </c>
      <c r="V214">
        <v>7.4999000000000002</v>
      </c>
      <c r="W214">
        <v>7.5001999999999995</v>
      </c>
      <c r="X214">
        <v>7.5</v>
      </c>
      <c r="Y214">
        <v>7.5287000000000006</v>
      </c>
      <c r="Z214">
        <v>7.6032999999999999</v>
      </c>
      <c r="AA214">
        <v>7.7933000000000003</v>
      </c>
      <c r="AB214">
        <v>7.9816000000000003</v>
      </c>
      <c r="AC214">
        <v>8.1961000000000013</v>
      </c>
      <c r="AD214">
        <v>8.719100000000001</v>
      </c>
      <c r="AE214">
        <v>9.0384999999999991</v>
      </c>
      <c r="AF214">
        <v>9.2317999999999998</v>
      </c>
      <c r="AG214">
        <v>9.3577000000000012</v>
      </c>
      <c r="AH214">
        <v>9.4904000000000011</v>
      </c>
      <c r="AI214">
        <v>9.6609000000000016</v>
      </c>
      <c r="AJ214">
        <v>9.8500000000000014</v>
      </c>
      <c r="AK214">
        <v>10.049199999999999</v>
      </c>
      <c r="AL214">
        <v>10.2416</v>
      </c>
      <c r="AM214">
        <v>7.6070000000000002</v>
      </c>
      <c r="AN214">
        <v>7.6169000000000002</v>
      </c>
      <c r="AO214">
        <v>7.6616</v>
      </c>
      <c r="AP214">
        <v>7.7324000000000002</v>
      </c>
      <c r="AQ214">
        <v>8.1610999999999994</v>
      </c>
      <c r="AR214">
        <v>8.6661999999999999</v>
      </c>
      <c r="AS214">
        <v>9.5967000000000002</v>
      </c>
      <c r="AT214">
        <v>10.265000000000001</v>
      </c>
      <c r="AU214">
        <v>10.8621</v>
      </c>
      <c r="AV214">
        <v>11.3484</v>
      </c>
      <c r="AW214">
        <v>11.5962</v>
      </c>
      <c r="AX214">
        <v>11.860900000000001</v>
      </c>
    </row>
    <row r="215" spans="1:50" x14ac:dyDescent="0.25">
      <c r="A215" s="3">
        <v>45076.541666666664</v>
      </c>
      <c r="B215">
        <v>7.5</v>
      </c>
      <c r="C215">
        <v>7.5</v>
      </c>
      <c r="D215">
        <v>7.75</v>
      </c>
      <c r="E215">
        <v>7.75</v>
      </c>
      <c r="F215">
        <v>8</v>
      </c>
      <c r="G215">
        <v>8</v>
      </c>
      <c r="H215">
        <v>8.25</v>
      </c>
      <c r="I215">
        <v>8.25</v>
      </c>
      <c r="J215">
        <v>8.5</v>
      </c>
      <c r="K215">
        <v>8.5</v>
      </c>
      <c r="L215">
        <v>8.1961000000000013</v>
      </c>
      <c r="M215">
        <v>8.719100000000001</v>
      </c>
      <c r="N215">
        <v>9.0384999999999991</v>
      </c>
      <c r="O215">
        <v>9.2317999999999998</v>
      </c>
      <c r="P215">
        <v>9.3577000000000012</v>
      </c>
      <c r="Q215">
        <v>9.4904000000000011</v>
      </c>
      <c r="R215">
        <v>9.6609000000000016</v>
      </c>
      <c r="S215">
        <v>9.8500000000000014</v>
      </c>
      <c r="T215">
        <v>10.049199999999999</v>
      </c>
      <c r="U215">
        <v>10.2416</v>
      </c>
      <c r="V215">
        <v>7.4999000000000002</v>
      </c>
      <c r="W215">
        <v>7.5001999999999995</v>
      </c>
      <c r="X215">
        <v>7.5</v>
      </c>
      <c r="Y215">
        <v>7.5287000000000006</v>
      </c>
      <c r="Z215">
        <v>7.6032999999999999</v>
      </c>
      <c r="AA215">
        <v>7.7933000000000003</v>
      </c>
      <c r="AB215">
        <v>7.9816000000000003</v>
      </c>
      <c r="AC215">
        <v>8.1961000000000013</v>
      </c>
      <c r="AD215">
        <v>8.719100000000001</v>
      </c>
      <c r="AE215">
        <v>9.0384999999999991</v>
      </c>
      <c r="AF215">
        <v>9.2317999999999998</v>
      </c>
      <c r="AG215">
        <v>9.3577000000000012</v>
      </c>
      <c r="AH215">
        <v>9.4904000000000011</v>
      </c>
      <c r="AI215">
        <v>9.6609000000000016</v>
      </c>
      <c r="AJ215">
        <v>9.8500000000000014</v>
      </c>
      <c r="AK215">
        <v>10.049199999999999</v>
      </c>
      <c r="AL215">
        <v>10.2416</v>
      </c>
      <c r="AM215">
        <v>7.6070000000000002</v>
      </c>
      <c r="AN215">
        <v>7.6169000000000002</v>
      </c>
      <c r="AO215">
        <v>7.6616</v>
      </c>
      <c r="AP215">
        <v>7.7324000000000002</v>
      </c>
      <c r="AQ215">
        <v>8.1610999999999994</v>
      </c>
      <c r="AR215">
        <v>8.6661999999999999</v>
      </c>
      <c r="AS215">
        <v>9.5967000000000002</v>
      </c>
      <c r="AT215">
        <v>10.265000000000001</v>
      </c>
      <c r="AU215">
        <v>10.8621</v>
      </c>
      <c r="AV215">
        <v>11.3484</v>
      </c>
      <c r="AW215">
        <v>11.5962</v>
      </c>
      <c r="AX215">
        <v>11.860900000000001</v>
      </c>
    </row>
    <row r="216" spans="1:50" x14ac:dyDescent="0.25">
      <c r="A216" s="3">
        <v>45076.5</v>
      </c>
      <c r="B216">
        <v>7.5</v>
      </c>
      <c r="C216">
        <v>7.5</v>
      </c>
      <c r="D216">
        <v>7.75</v>
      </c>
      <c r="E216">
        <v>7.75</v>
      </c>
      <c r="F216">
        <v>8</v>
      </c>
      <c r="G216">
        <v>8</v>
      </c>
      <c r="H216">
        <v>8.25</v>
      </c>
      <c r="I216">
        <v>8.25</v>
      </c>
      <c r="J216">
        <v>8.5</v>
      </c>
      <c r="K216">
        <v>8.5</v>
      </c>
      <c r="L216">
        <v>8.1961000000000013</v>
      </c>
      <c r="M216">
        <v>8.719100000000001</v>
      </c>
      <c r="N216">
        <v>9.0384999999999991</v>
      </c>
      <c r="O216">
        <v>9.2317999999999998</v>
      </c>
      <c r="P216">
        <v>9.3577000000000012</v>
      </c>
      <c r="Q216">
        <v>9.4904000000000011</v>
      </c>
      <c r="R216">
        <v>9.6609000000000016</v>
      </c>
      <c r="S216">
        <v>9.8500000000000014</v>
      </c>
      <c r="T216">
        <v>10.049199999999999</v>
      </c>
      <c r="U216">
        <v>10.2416</v>
      </c>
      <c r="V216">
        <v>7.4999000000000002</v>
      </c>
      <c r="W216">
        <v>7.5001999999999995</v>
      </c>
      <c r="X216">
        <v>7.5</v>
      </c>
      <c r="Y216">
        <v>7.5287000000000006</v>
      </c>
      <c r="Z216">
        <v>7.6032999999999999</v>
      </c>
      <c r="AA216">
        <v>7.7933000000000003</v>
      </c>
      <c r="AB216">
        <v>7.9816000000000003</v>
      </c>
      <c r="AC216">
        <v>8.1961000000000013</v>
      </c>
      <c r="AD216">
        <v>8.719100000000001</v>
      </c>
      <c r="AE216">
        <v>9.0384999999999991</v>
      </c>
      <c r="AF216">
        <v>9.2317999999999998</v>
      </c>
      <c r="AG216">
        <v>9.3577000000000012</v>
      </c>
      <c r="AH216">
        <v>9.4904000000000011</v>
      </c>
      <c r="AI216">
        <v>9.6609000000000016</v>
      </c>
      <c r="AJ216">
        <v>9.8500000000000014</v>
      </c>
      <c r="AK216">
        <v>10.049199999999999</v>
      </c>
      <c r="AL216">
        <v>10.2416</v>
      </c>
      <c r="AM216">
        <v>7.6070000000000002</v>
      </c>
      <c r="AN216">
        <v>7.6169000000000002</v>
      </c>
      <c r="AO216">
        <v>7.6616</v>
      </c>
      <c r="AP216">
        <v>7.7324000000000002</v>
      </c>
      <c r="AQ216">
        <v>8.1610999999999994</v>
      </c>
      <c r="AR216">
        <v>8.6661999999999999</v>
      </c>
      <c r="AS216">
        <v>9.5967000000000002</v>
      </c>
      <c r="AT216">
        <v>10.265000000000001</v>
      </c>
      <c r="AU216">
        <v>10.8621</v>
      </c>
      <c r="AV216">
        <v>11.3484</v>
      </c>
      <c r="AW216">
        <v>11.5962</v>
      </c>
      <c r="AX216">
        <v>11.860900000000001</v>
      </c>
    </row>
    <row r="217" spans="1:50" x14ac:dyDescent="0.25">
      <c r="A217" s="3">
        <v>45076.458333333336</v>
      </c>
      <c r="B217">
        <v>7.5</v>
      </c>
      <c r="C217">
        <v>7.5</v>
      </c>
      <c r="D217">
        <v>7.75</v>
      </c>
      <c r="E217">
        <v>7.75</v>
      </c>
      <c r="F217">
        <v>8</v>
      </c>
      <c r="G217">
        <v>8</v>
      </c>
      <c r="H217">
        <v>8.25</v>
      </c>
      <c r="I217">
        <v>8.25</v>
      </c>
      <c r="J217">
        <v>8.5</v>
      </c>
      <c r="K217">
        <v>8.5</v>
      </c>
      <c r="L217">
        <v>8.1961000000000013</v>
      </c>
      <c r="M217">
        <v>8.719100000000001</v>
      </c>
      <c r="N217">
        <v>9.0384999999999991</v>
      </c>
      <c r="O217">
        <v>9.2317999999999998</v>
      </c>
      <c r="P217">
        <v>9.3577000000000012</v>
      </c>
      <c r="Q217">
        <v>9.4904000000000011</v>
      </c>
      <c r="R217">
        <v>9.6609000000000016</v>
      </c>
      <c r="S217">
        <v>9.8500000000000014</v>
      </c>
      <c r="T217">
        <v>10.049199999999999</v>
      </c>
      <c r="U217">
        <v>10.2416</v>
      </c>
      <c r="V217">
        <v>7.4999000000000002</v>
      </c>
      <c r="W217">
        <v>7.5001999999999995</v>
      </c>
      <c r="X217">
        <v>7.5</v>
      </c>
      <c r="Y217">
        <v>7.5287000000000006</v>
      </c>
      <c r="Z217">
        <v>7.6032999999999999</v>
      </c>
      <c r="AA217">
        <v>7.7933000000000003</v>
      </c>
      <c r="AB217">
        <v>7.9816000000000003</v>
      </c>
      <c r="AC217">
        <v>8.1961000000000013</v>
      </c>
      <c r="AD217">
        <v>8.719100000000001</v>
      </c>
      <c r="AE217">
        <v>9.0384999999999991</v>
      </c>
      <c r="AF217">
        <v>9.2317999999999998</v>
      </c>
      <c r="AG217">
        <v>9.3577000000000012</v>
      </c>
      <c r="AH217">
        <v>9.4904000000000011</v>
      </c>
      <c r="AI217">
        <v>9.6609000000000016</v>
      </c>
      <c r="AJ217">
        <v>9.8500000000000014</v>
      </c>
      <c r="AK217">
        <v>10.049199999999999</v>
      </c>
      <c r="AL217">
        <v>10.2416</v>
      </c>
      <c r="AM217">
        <v>7.5669000000000004</v>
      </c>
      <c r="AN217">
        <v>7.5923999999999996</v>
      </c>
      <c r="AO217">
        <v>7.6535000000000002</v>
      </c>
      <c r="AP217">
        <v>7.7389000000000001</v>
      </c>
      <c r="AQ217">
        <v>8.1936999999999998</v>
      </c>
      <c r="AR217">
        <v>8.6781000000000006</v>
      </c>
      <c r="AS217">
        <v>9.5808999999999997</v>
      </c>
      <c r="AT217">
        <v>10.249700000000001</v>
      </c>
      <c r="AU217">
        <v>10.8659</v>
      </c>
      <c r="AV217">
        <v>11.364699999999999</v>
      </c>
      <c r="AW217">
        <v>11.61</v>
      </c>
      <c r="AX217">
        <v>11.861499999999999</v>
      </c>
    </row>
    <row r="218" spans="1:50" x14ac:dyDescent="0.25">
      <c r="A218" s="3">
        <v>45076.416666666664</v>
      </c>
      <c r="B218">
        <v>7.5</v>
      </c>
      <c r="C218">
        <v>7.5</v>
      </c>
      <c r="D218">
        <v>7.75</v>
      </c>
      <c r="E218">
        <v>7.75</v>
      </c>
      <c r="F218">
        <v>8</v>
      </c>
      <c r="G218">
        <v>8</v>
      </c>
      <c r="H218">
        <v>8.25</v>
      </c>
      <c r="I218">
        <v>8.25</v>
      </c>
      <c r="J218">
        <v>8.5</v>
      </c>
      <c r="K218">
        <v>8.5</v>
      </c>
      <c r="L218">
        <v>8.1932000000000009</v>
      </c>
      <c r="M218">
        <v>8.7463000000000015</v>
      </c>
      <c r="N218">
        <v>9.0721999999999987</v>
      </c>
      <c r="O218">
        <v>9.2464000000000013</v>
      </c>
      <c r="P218">
        <v>9.3660999999999994</v>
      </c>
      <c r="Q218">
        <v>9.4815000000000005</v>
      </c>
      <c r="R218">
        <v>9.6476000000000006</v>
      </c>
      <c r="S218">
        <v>9.8389999999999986</v>
      </c>
      <c r="T218">
        <v>10.041</v>
      </c>
      <c r="U218">
        <v>10.235399999999998</v>
      </c>
      <c r="V218">
        <v>7.4999000000000002</v>
      </c>
      <c r="W218">
        <v>7.5003000000000002</v>
      </c>
      <c r="X218">
        <v>7.5</v>
      </c>
      <c r="Y218">
        <v>7.5282999999999998</v>
      </c>
      <c r="Z218">
        <v>7.6006</v>
      </c>
      <c r="AA218">
        <v>7.7925000000000004</v>
      </c>
      <c r="AB218">
        <v>7.9809000000000001</v>
      </c>
      <c r="AC218">
        <v>8.1932000000000009</v>
      </c>
      <c r="AD218">
        <v>8.7463000000000015</v>
      </c>
      <c r="AE218">
        <v>9.0721999999999987</v>
      </c>
      <c r="AF218">
        <v>9.2464000000000013</v>
      </c>
      <c r="AG218">
        <v>9.3660999999999994</v>
      </c>
      <c r="AH218">
        <v>9.4815000000000005</v>
      </c>
      <c r="AI218">
        <v>9.6476000000000006</v>
      </c>
      <c r="AJ218">
        <v>9.8389999999999986</v>
      </c>
      <c r="AK218">
        <v>10.041</v>
      </c>
      <c r="AL218">
        <v>10.235399999999998</v>
      </c>
      <c r="AM218">
        <v>7.7072000000000003</v>
      </c>
      <c r="AN218">
        <v>7.7152000000000003</v>
      </c>
      <c r="AO218">
        <v>7.7553000000000001</v>
      </c>
      <c r="AP218">
        <v>7.8197000000000001</v>
      </c>
      <c r="AQ218">
        <v>8.2134</v>
      </c>
      <c r="AR218">
        <v>8.6837</v>
      </c>
      <c r="AS218">
        <v>9.5851000000000006</v>
      </c>
      <c r="AT218">
        <v>10.2553</v>
      </c>
      <c r="AU218">
        <v>10.8666</v>
      </c>
      <c r="AV218">
        <v>11.365600000000001</v>
      </c>
      <c r="AW218">
        <v>11.617699999999999</v>
      </c>
      <c r="AX218">
        <v>11.886699999999999</v>
      </c>
    </row>
    <row r="219" spans="1:50" x14ac:dyDescent="0.25">
      <c r="A219" s="3">
        <v>45076.375</v>
      </c>
      <c r="B219">
        <v>7.5</v>
      </c>
      <c r="C219">
        <v>7.5</v>
      </c>
      <c r="D219">
        <v>7.75</v>
      </c>
      <c r="E219">
        <v>7.75</v>
      </c>
      <c r="F219">
        <v>8</v>
      </c>
      <c r="G219">
        <v>8</v>
      </c>
      <c r="H219">
        <v>8.25</v>
      </c>
      <c r="I219">
        <v>8.25</v>
      </c>
      <c r="J219">
        <v>8.5</v>
      </c>
      <c r="K219">
        <v>8.5</v>
      </c>
      <c r="L219">
        <v>8.1932000000000009</v>
      </c>
      <c r="M219">
        <v>8.7463000000000015</v>
      </c>
      <c r="N219">
        <v>9.0721999999999987</v>
      </c>
      <c r="O219">
        <v>9.2464000000000013</v>
      </c>
      <c r="P219">
        <v>9.3660999999999994</v>
      </c>
      <c r="Q219">
        <v>9.4815000000000005</v>
      </c>
      <c r="R219">
        <v>9.6476000000000006</v>
      </c>
      <c r="S219">
        <v>9.8389999999999986</v>
      </c>
      <c r="T219">
        <v>10.041</v>
      </c>
      <c r="U219">
        <v>10.235399999999998</v>
      </c>
      <c r="V219">
        <v>7.4999000000000002</v>
      </c>
      <c r="W219">
        <v>7.5003000000000002</v>
      </c>
      <c r="X219">
        <v>7.5</v>
      </c>
      <c r="Y219">
        <v>7.5282999999999998</v>
      </c>
      <c r="Z219">
        <v>7.6006</v>
      </c>
      <c r="AA219">
        <v>7.7925000000000004</v>
      </c>
      <c r="AB219">
        <v>7.9809000000000001</v>
      </c>
      <c r="AC219">
        <v>8.1932000000000009</v>
      </c>
      <c r="AD219">
        <v>8.7463000000000015</v>
      </c>
      <c r="AE219">
        <v>9.0721999999999987</v>
      </c>
      <c r="AF219">
        <v>9.2464000000000013</v>
      </c>
      <c r="AG219">
        <v>9.3660999999999994</v>
      </c>
      <c r="AH219">
        <v>9.4815000000000005</v>
      </c>
      <c r="AI219">
        <v>9.6476000000000006</v>
      </c>
      <c r="AJ219">
        <v>9.8389999999999986</v>
      </c>
      <c r="AK219">
        <v>10.041</v>
      </c>
      <c r="AL219">
        <v>10.235399999999998</v>
      </c>
      <c r="AM219">
        <v>7.7072000000000003</v>
      </c>
      <c r="AN219">
        <v>7.7152000000000003</v>
      </c>
      <c r="AO219">
        <v>7.7553000000000001</v>
      </c>
      <c r="AP219">
        <v>7.8197000000000001</v>
      </c>
      <c r="AQ219">
        <v>8.2134</v>
      </c>
      <c r="AR219">
        <v>8.6837</v>
      </c>
      <c r="AS219">
        <v>9.5851000000000006</v>
      </c>
      <c r="AT219">
        <v>10.2553</v>
      </c>
      <c r="AU219">
        <v>10.8666</v>
      </c>
      <c r="AV219">
        <v>11.365600000000001</v>
      </c>
      <c r="AW219">
        <v>11.617699999999999</v>
      </c>
      <c r="AX219">
        <v>11.886699999999999</v>
      </c>
    </row>
    <row r="220" spans="1:50" x14ac:dyDescent="0.25">
      <c r="A220" s="3">
        <v>45075.791666666664</v>
      </c>
      <c r="B220">
        <v>7.5</v>
      </c>
      <c r="C220">
        <v>7.5</v>
      </c>
      <c r="D220">
        <v>7.75</v>
      </c>
      <c r="E220">
        <v>7.75</v>
      </c>
      <c r="F220">
        <v>8</v>
      </c>
      <c r="G220">
        <v>8</v>
      </c>
      <c r="H220">
        <v>8.25</v>
      </c>
      <c r="I220">
        <v>8.25</v>
      </c>
      <c r="J220">
        <v>8.5</v>
      </c>
      <c r="K220">
        <v>8.5</v>
      </c>
      <c r="L220">
        <v>8.1932000000000009</v>
      </c>
      <c r="M220">
        <v>8.7463000000000015</v>
      </c>
      <c r="N220">
        <v>9.0721999999999987</v>
      </c>
      <c r="O220">
        <v>9.2464000000000013</v>
      </c>
      <c r="P220">
        <v>9.3660999999999994</v>
      </c>
      <c r="Q220">
        <v>9.4815000000000005</v>
      </c>
      <c r="R220">
        <v>9.6476000000000006</v>
      </c>
      <c r="S220">
        <v>9.8389999999999986</v>
      </c>
      <c r="T220">
        <v>10.041</v>
      </c>
      <c r="U220">
        <v>10.235399999999998</v>
      </c>
      <c r="V220">
        <v>7.4999000000000002</v>
      </c>
      <c r="W220">
        <v>7.5003000000000002</v>
      </c>
      <c r="X220">
        <v>7.5</v>
      </c>
      <c r="Y220">
        <v>7.5282999999999998</v>
      </c>
      <c r="Z220">
        <v>7.6006</v>
      </c>
      <c r="AA220">
        <v>7.7925000000000004</v>
      </c>
      <c r="AB220">
        <v>7.9809000000000001</v>
      </c>
      <c r="AC220">
        <v>8.1932000000000009</v>
      </c>
      <c r="AD220">
        <v>8.7463000000000015</v>
      </c>
      <c r="AE220">
        <v>9.0721999999999987</v>
      </c>
      <c r="AF220">
        <v>9.2464000000000013</v>
      </c>
      <c r="AG220">
        <v>9.3660999999999994</v>
      </c>
      <c r="AH220">
        <v>9.4815000000000005</v>
      </c>
      <c r="AI220">
        <v>9.6476000000000006</v>
      </c>
      <c r="AJ220">
        <v>9.8389999999999986</v>
      </c>
      <c r="AK220">
        <v>10.041</v>
      </c>
      <c r="AL220">
        <v>10.235399999999998</v>
      </c>
      <c r="AM220">
        <v>7.7072000000000003</v>
      </c>
      <c r="AN220">
        <v>7.7152000000000003</v>
      </c>
      <c r="AO220">
        <v>7.7553000000000001</v>
      </c>
      <c r="AP220">
        <v>7.8197000000000001</v>
      </c>
      <c r="AQ220">
        <v>8.2134</v>
      </c>
      <c r="AR220">
        <v>8.6837</v>
      </c>
      <c r="AS220">
        <v>9.5851000000000006</v>
      </c>
      <c r="AT220">
        <v>10.2553</v>
      </c>
      <c r="AU220">
        <v>10.8666</v>
      </c>
      <c r="AV220">
        <v>11.365600000000001</v>
      </c>
      <c r="AW220">
        <v>11.617699999999999</v>
      </c>
      <c r="AX220">
        <v>11.886699999999999</v>
      </c>
    </row>
    <row r="221" spans="1:50" x14ac:dyDescent="0.25">
      <c r="A221" s="3">
        <v>45075.75</v>
      </c>
      <c r="B221">
        <v>7.5</v>
      </c>
      <c r="C221">
        <v>7.5</v>
      </c>
      <c r="D221">
        <v>7.75</v>
      </c>
      <c r="E221">
        <v>7.75</v>
      </c>
      <c r="F221">
        <v>8</v>
      </c>
      <c r="G221">
        <v>8</v>
      </c>
      <c r="H221">
        <v>8.25</v>
      </c>
      <c r="I221">
        <v>8.25</v>
      </c>
      <c r="J221">
        <v>8.5</v>
      </c>
      <c r="K221">
        <v>8.5</v>
      </c>
      <c r="L221">
        <v>8.1932000000000009</v>
      </c>
      <c r="M221">
        <v>8.7463000000000015</v>
      </c>
      <c r="N221">
        <v>9.0721999999999987</v>
      </c>
      <c r="O221">
        <v>9.2464000000000013</v>
      </c>
      <c r="P221">
        <v>9.3660999999999994</v>
      </c>
      <c r="Q221">
        <v>9.4815000000000005</v>
      </c>
      <c r="R221">
        <v>9.6476000000000006</v>
      </c>
      <c r="S221">
        <v>9.8389999999999986</v>
      </c>
      <c r="T221">
        <v>10.041</v>
      </c>
      <c r="U221">
        <v>10.235399999999998</v>
      </c>
      <c r="V221">
        <v>7.4999000000000002</v>
      </c>
      <c r="W221">
        <v>7.5003000000000002</v>
      </c>
      <c r="X221">
        <v>7.5</v>
      </c>
      <c r="Y221">
        <v>7.5282999999999998</v>
      </c>
      <c r="Z221">
        <v>7.6006</v>
      </c>
      <c r="AA221">
        <v>7.7925000000000004</v>
      </c>
      <c r="AB221">
        <v>7.9809000000000001</v>
      </c>
      <c r="AC221">
        <v>8.1932000000000009</v>
      </c>
      <c r="AD221">
        <v>8.7463000000000015</v>
      </c>
      <c r="AE221">
        <v>9.0721999999999987</v>
      </c>
      <c r="AF221">
        <v>9.2464000000000013</v>
      </c>
      <c r="AG221">
        <v>9.3660999999999994</v>
      </c>
      <c r="AH221">
        <v>9.4815000000000005</v>
      </c>
      <c r="AI221">
        <v>9.6476000000000006</v>
      </c>
      <c r="AJ221">
        <v>9.8389999999999986</v>
      </c>
      <c r="AK221">
        <v>10.041</v>
      </c>
      <c r="AL221">
        <v>10.235399999999998</v>
      </c>
      <c r="AM221">
        <v>7.7164999999999999</v>
      </c>
      <c r="AN221">
        <v>7.7256</v>
      </c>
      <c r="AO221">
        <v>7.7664</v>
      </c>
      <c r="AP221">
        <v>7.8308</v>
      </c>
      <c r="AQ221">
        <v>8.2177000000000007</v>
      </c>
      <c r="AR221">
        <v>8.6766000000000005</v>
      </c>
      <c r="AS221">
        <v>9.5752000000000006</v>
      </c>
      <c r="AT221">
        <v>10.25</v>
      </c>
      <c r="AU221">
        <v>10.8607</v>
      </c>
      <c r="AV221">
        <v>11.355700000000001</v>
      </c>
      <c r="AW221">
        <v>11.605499999999999</v>
      </c>
      <c r="AX221">
        <v>11.8748</v>
      </c>
    </row>
    <row r="222" spans="1:50" x14ac:dyDescent="0.25">
      <c r="A222" s="3">
        <v>45075.708333333336</v>
      </c>
      <c r="B222">
        <v>7.5</v>
      </c>
      <c r="C222">
        <v>7.5</v>
      </c>
      <c r="D222">
        <v>7.75</v>
      </c>
      <c r="E222">
        <v>7.75</v>
      </c>
      <c r="F222">
        <v>8</v>
      </c>
      <c r="G222">
        <v>8</v>
      </c>
      <c r="H222">
        <v>8.25</v>
      </c>
      <c r="I222">
        <v>8.25</v>
      </c>
      <c r="J222">
        <v>8.5</v>
      </c>
      <c r="K222">
        <v>8.5</v>
      </c>
      <c r="L222">
        <v>8.1932000000000009</v>
      </c>
      <c r="M222">
        <v>8.7463000000000015</v>
      </c>
      <c r="N222">
        <v>9.0721999999999987</v>
      </c>
      <c r="O222">
        <v>9.2464000000000013</v>
      </c>
      <c r="P222">
        <v>9.3660999999999994</v>
      </c>
      <c r="Q222">
        <v>9.4815000000000005</v>
      </c>
      <c r="R222">
        <v>9.6476000000000006</v>
      </c>
      <c r="S222">
        <v>9.8389999999999986</v>
      </c>
      <c r="T222">
        <v>10.041</v>
      </c>
      <c r="U222">
        <v>10.235399999999998</v>
      </c>
      <c r="V222">
        <v>7.4999000000000002</v>
      </c>
      <c r="W222">
        <v>7.5003000000000002</v>
      </c>
      <c r="X222">
        <v>7.5</v>
      </c>
      <c r="Y222">
        <v>7.5282999999999998</v>
      </c>
      <c r="Z222">
        <v>7.6006</v>
      </c>
      <c r="AA222">
        <v>7.7925000000000004</v>
      </c>
      <c r="AB222">
        <v>7.9809000000000001</v>
      </c>
      <c r="AC222">
        <v>8.1932000000000009</v>
      </c>
      <c r="AD222">
        <v>8.7463000000000015</v>
      </c>
      <c r="AE222">
        <v>9.0721999999999987</v>
      </c>
      <c r="AF222">
        <v>9.2464000000000013</v>
      </c>
      <c r="AG222">
        <v>9.3660999999999994</v>
      </c>
      <c r="AH222">
        <v>9.4815000000000005</v>
      </c>
      <c r="AI222">
        <v>9.6476000000000006</v>
      </c>
      <c r="AJ222">
        <v>9.8389999999999986</v>
      </c>
      <c r="AK222">
        <v>10.041</v>
      </c>
      <c r="AL222">
        <v>10.235399999999998</v>
      </c>
      <c r="AM222">
        <v>7.5430000000000001</v>
      </c>
      <c r="AN222">
        <v>7.5544000000000002</v>
      </c>
      <c r="AO222">
        <v>7.6014999999999997</v>
      </c>
      <c r="AP222">
        <v>7.6753</v>
      </c>
      <c r="AQ222">
        <v>8.1183999999999994</v>
      </c>
      <c r="AR222">
        <v>8.6387999999999998</v>
      </c>
      <c r="AS222">
        <v>9.5869999999999997</v>
      </c>
      <c r="AT222">
        <v>10.252599999999999</v>
      </c>
      <c r="AU222">
        <v>10.8264</v>
      </c>
      <c r="AV222">
        <v>11.2765</v>
      </c>
      <c r="AW222">
        <v>11.5052</v>
      </c>
      <c r="AX222">
        <v>11.7593</v>
      </c>
    </row>
    <row r="223" spans="1:50" x14ac:dyDescent="0.25">
      <c r="A223" s="3">
        <v>45075.666666666664</v>
      </c>
      <c r="B223">
        <v>7.5</v>
      </c>
      <c r="C223">
        <v>7.5</v>
      </c>
      <c r="D223">
        <v>7.75</v>
      </c>
      <c r="E223">
        <v>7.75</v>
      </c>
      <c r="F223">
        <v>8</v>
      </c>
      <c r="G223">
        <v>8</v>
      </c>
      <c r="H223">
        <v>8.25</v>
      </c>
      <c r="I223">
        <v>8.25</v>
      </c>
      <c r="J223">
        <v>8.5</v>
      </c>
      <c r="K223">
        <v>8.5</v>
      </c>
      <c r="L223">
        <v>8.1932000000000009</v>
      </c>
      <c r="M223">
        <v>8.7463000000000015</v>
      </c>
      <c r="N223">
        <v>9.0721999999999987</v>
      </c>
      <c r="O223">
        <v>9.2464000000000013</v>
      </c>
      <c r="P223">
        <v>9.3660999999999994</v>
      </c>
      <c r="Q223">
        <v>9.4815000000000005</v>
      </c>
      <c r="R223">
        <v>9.6476000000000006</v>
      </c>
      <c r="S223">
        <v>9.8389999999999986</v>
      </c>
      <c r="T223">
        <v>10.041</v>
      </c>
      <c r="U223">
        <v>10.235399999999998</v>
      </c>
      <c r="V223">
        <v>7.4999000000000002</v>
      </c>
      <c r="W223">
        <v>7.5003000000000002</v>
      </c>
      <c r="X223">
        <v>7.5</v>
      </c>
      <c r="Y223">
        <v>7.5282999999999998</v>
      </c>
      <c r="Z223">
        <v>7.6006</v>
      </c>
      <c r="AA223">
        <v>7.7925000000000004</v>
      </c>
      <c r="AB223">
        <v>7.9809000000000001</v>
      </c>
      <c r="AC223">
        <v>8.1932000000000009</v>
      </c>
      <c r="AD223">
        <v>8.7463000000000015</v>
      </c>
      <c r="AE223">
        <v>9.0721999999999987</v>
      </c>
      <c r="AF223">
        <v>9.2464000000000013</v>
      </c>
      <c r="AG223">
        <v>9.3660999999999994</v>
      </c>
      <c r="AH223">
        <v>9.4815000000000005</v>
      </c>
      <c r="AI223">
        <v>9.6476000000000006</v>
      </c>
      <c r="AJ223">
        <v>9.8389999999999986</v>
      </c>
      <c r="AK223">
        <v>10.041</v>
      </c>
      <c r="AL223">
        <v>10.235399999999998</v>
      </c>
      <c r="AM223">
        <v>7.5430000000000001</v>
      </c>
      <c r="AN223">
        <v>7.5544000000000002</v>
      </c>
      <c r="AO223">
        <v>7.6014999999999997</v>
      </c>
      <c r="AP223">
        <v>7.6753</v>
      </c>
      <c r="AQ223">
        <v>8.1183999999999994</v>
      </c>
      <c r="AR223">
        <v>8.6387999999999998</v>
      </c>
      <c r="AS223">
        <v>9.5869999999999997</v>
      </c>
      <c r="AT223">
        <v>10.252599999999999</v>
      </c>
      <c r="AU223">
        <v>10.8264</v>
      </c>
      <c r="AV223">
        <v>11.2765</v>
      </c>
      <c r="AW223">
        <v>11.5052</v>
      </c>
      <c r="AX223">
        <v>11.7593</v>
      </c>
    </row>
    <row r="224" spans="1:50" x14ac:dyDescent="0.25">
      <c r="A224" s="3">
        <v>45075.625</v>
      </c>
      <c r="B224">
        <v>7.5</v>
      </c>
      <c r="C224">
        <v>7.5</v>
      </c>
      <c r="D224">
        <v>7.75</v>
      </c>
      <c r="E224">
        <v>7.75</v>
      </c>
      <c r="F224">
        <v>8</v>
      </c>
      <c r="G224">
        <v>8</v>
      </c>
      <c r="H224">
        <v>8.25</v>
      </c>
      <c r="I224">
        <v>8.25</v>
      </c>
      <c r="J224">
        <v>8.5</v>
      </c>
      <c r="K224">
        <v>8.5</v>
      </c>
      <c r="L224">
        <v>8.1932000000000009</v>
      </c>
      <c r="M224">
        <v>8.7564999999999991</v>
      </c>
      <c r="N224">
        <v>9.0673999999999992</v>
      </c>
      <c r="O224">
        <v>9.2215999999999987</v>
      </c>
      <c r="P224">
        <v>9.3320000000000007</v>
      </c>
      <c r="Q224">
        <v>9.4518999999999984</v>
      </c>
      <c r="R224">
        <v>9.6306000000000012</v>
      </c>
      <c r="S224">
        <v>9.8368000000000002</v>
      </c>
      <c r="T224">
        <v>10.050799999999999</v>
      </c>
      <c r="U224">
        <v>10.2532</v>
      </c>
      <c r="V224">
        <v>7.4999000000000002</v>
      </c>
      <c r="W224">
        <v>7.5003000000000002</v>
      </c>
      <c r="X224">
        <v>7.5</v>
      </c>
      <c r="Y224">
        <v>7.5282999999999998</v>
      </c>
      <c r="Z224">
        <v>7.6006</v>
      </c>
      <c r="AA224">
        <v>7.7925000000000004</v>
      </c>
      <c r="AB224">
        <v>7.9809000000000001</v>
      </c>
      <c r="AC224">
        <v>8.1932000000000009</v>
      </c>
      <c r="AD224">
        <v>8.7564999999999991</v>
      </c>
      <c r="AE224">
        <v>9.0673999999999992</v>
      </c>
      <c r="AF224">
        <v>9.2215999999999987</v>
      </c>
      <c r="AG224">
        <v>9.3320000000000007</v>
      </c>
      <c r="AH224">
        <v>9.4518999999999984</v>
      </c>
      <c r="AI224">
        <v>9.6306000000000012</v>
      </c>
      <c r="AJ224">
        <v>9.8368000000000002</v>
      </c>
      <c r="AK224">
        <v>10.050799999999999</v>
      </c>
      <c r="AL224">
        <v>10.2532</v>
      </c>
      <c r="AM224">
        <v>7.5430000000000001</v>
      </c>
      <c r="AN224">
        <v>7.5544000000000002</v>
      </c>
      <c r="AO224">
        <v>7.6014999999999997</v>
      </c>
      <c r="AP224">
        <v>7.6753</v>
      </c>
      <c r="AQ224">
        <v>8.1183999999999994</v>
      </c>
      <c r="AR224">
        <v>8.6387999999999998</v>
      </c>
      <c r="AS224">
        <v>9.5869999999999997</v>
      </c>
      <c r="AT224">
        <v>10.252599999999999</v>
      </c>
      <c r="AU224">
        <v>10.8264</v>
      </c>
      <c r="AV224">
        <v>11.2765</v>
      </c>
      <c r="AW224">
        <v>11.5052</v>
      </c>
      <c r="AX224">
        <v>11.7593</v>
      </c>
    </row>
    <row r="225" spans="1:50" x14ac:dyDescent="0.25">
      <c r="A225" s="3">
        <v>45075.583333333336</v>
      </c>
      <c r="B225">
        <v>7.5</v>
      </c>
      <c r="C225">
        <v>7.5</v>
      </c>
      <c r="D225">
        <v>7.75</v>
      </c>
      <c r="E225">
        <v>7.75</v>
      </c>
      <c r="F225">
        <v>8</v>
      </c>
      <c r="G225">
        <v>8</v>
      </c>
      <c r="H225">
        <v>8.25</v>
      </c>
      <c r="I225">
        <v>8.25</v>
      </c>
      <c r="J225">
        <v>8.5</v>
      </c>
      <c r="K225">
        <v>8.5</v>
      </c>
      <c r="L225">
        <v>8.1932000000000009</v>
      </c>
      <c r="M225">
        <v>8.7564999999999991</v>
      </c>
      <c r="N225">
        <v>9.0673999999999992</v>
      </c>
      <c r="O225">
        <v>9.2215999999999987</v>
      </c>
      <c r="P225">
        <v>9.3320000000000007</v>
      </c>
      <c r="Q225">
        <v>9.4518999999999984</v>
      </c>
      <c r="R225">
        <v>9.6306000000000012</v>
      </c>
      <c r="S225">
        <v>9.8368000000000002</v>
      </c>
      <c r="T225">
        <v>10.050799999999999</v>
      </c>
      <c r="U225">
        <v>10.2532</v>
      </c>
      <c r="V225">
        <v>7.4999000000000002</v>
      </c>
      <c r="W225">
        <v>7.5003000000000002</v>
      </c>
      <c r="X225">
        <v>7.5</v>
      </c>
      <c r="Y225">
        <v>7.5282999999999998</v>
      </c>
      <c r="Z225">
        <v>7.6006</v>
      </c>
      <c r="AA225">
        <v>7.7925000000000004</v>
      </c>
      <c r="AB225">
        <v>7.9809000000000001</v>
      </c>
      <c r="AC225">
        <v>8.1932000000000009</v>
      </c>
      <c r="AD225">
        <v>8.7564999999999991</v>
      </c>
      <c r="AE225">
        <v>9.0673999999999992</v>
      </c>
      <c r="AF225">
        <v>9.2215999999999987</v>
      </c>
      <c r="AG225">
        <v>9.3320000000000007</v>
      </c>
      <c r="AH225">
        <v>9.4518999999999984</v>
      </c>
      <c r="AI225">
        <v>9.6306000000000012</v>
      </c>
      <c r="AJ225">
        <v>9.8368000000000002</v>
      </c>
      <c r="AK225">
        <v>10.050799999999999</v>
      </c>
      <c r="AL225">
        <v>10.2532</v>
      </c>
      <c r="AM225">
        <v>7.5430000000000001</v>
      </c>
      <c r="AN225">
        <v>7.5544000000000002</v>
      </c>
      <c r="AO225">
        <v>7.6014999999999997</v>
      </c>
      <c r="AP225">
        <v>7.6753</v>
      </c>
      <c r="AQ225">
        <v>8.1183999999999994</v>
      </c>
      <c r="AR225">
        <v>8.6387999999999998</v>
      </c>
      <c r="AS225">
        <v>9.5869999999999997</v>
      </c>
      <c r="AT225">
        <v>10.252599999999999</v>
      </c>
      <c r="AU225">
        <v>10.8264</v>
      </c>
      <c r="AV225">
        <v>11.2765</v>
      </c>
      <c r="AW225">
        <v>11.5052</v>
      </c>
      <c r="AX225">
        <v>11.7593</v>
      </c>
    </row>
    <row r="226" spans="1:50" x14ac:dyDescent="0.25">
      <c r="A226" s="3">
        <v>45075.541666666664</v>
      </c>
      <c r="B226">
        <v>7.5</v>
      </c>
      <c r="C226">
        <v>7.5</v>
      </c>
      <c r="D226">
        <v>7.75</v>
      </c>
      <c r="E226">
        <v>7.75</v>
      </c>
      <c r="F226">
        <v>8</v>
      </c>
      <c r="G226">
        <v>8</v>
      </c>
      <c r="H226">
        <v>8.25</v>
      </c>
      <c r="I226">
        <v>8.25</v>
      </c>
      <c r="J226">
        <v>8.5</v>
      </c>
      <c r="K226">
        <v>8.5</v>
      </c>
      <c r="L226">
        <v>8.1932000000000009</v>
      </c>
      <c r="M226">
        <v>8.7564999999999991</v>
      </c>
      <c r="N226">
        <v>9.0673999999999992</v>
      </c>
      <c r="O226">
        <v>9.2215999999999987</v>
      </c>
      <c r="P226">
        <v>9.3320000000000007</v>
      </c>
      <c r="Q226">
        <v>9.4518999999999984</v>
      </c>
      <c r="R226">
        <v>9.6306000000000012</v>
      </c>
      <c r="S226">
        <v>9.8368000000000002</v>
      </c>
      <c r="T226">
        <v>10.050799999999999</v>
      </c>
      <c r="U226">
        <v>10.2532</v>
      </c>
      <c r="V226">
        <v>7.4999000000000002</v>
      </c>
      <c r="W226">
        <v>7.5003000000000002</v>
      </c>
      <c r="X226">
        <v>7.5</v>
      </c>
      <c r="Y226">
        <v>7.5282999999999998</v>
      </c>
      <c r="Z226">
        <v>7.6006</v>
      </c>
      <c r="AA226">
        <v>7.7925000000000004</v>
      </c>
      <c r="AB226">
        <v>7.9809000000000001</v>
      </c>
      <c r="AC226">
        <v>8.1932000000000009</v>
      </c>
      <c r="AD226">
        <v>8.7564999999999991</v>
      </c>
      <c r="AE226">
        <v>9.0673999999999992</v>
      </c>
      <c r="AF226">
        <v>9.2215999999999987</v>
      </c>
      <c r="AG226">
        <v>9.3320000000000007</v>
      </c>
      <c r="AH226">
        <v>9.4518999999999984</v>
      </c>
      <c r="AI226">
        <v>9.6306000000000012</v>
      </c>
      <c r="AJ226">
        <v>9.8368000000000002</v>
      </c>
      <c r="AK226">
        <v>10.050799999999999</v>
      </c>
      <c r="AL226">
        <v>10.2532</v>
      </c>
      <c r="AM226">
        <v>7.5430000000000001</v>
      </c>
      <c r="AN226">
        <v>7.5544000000000002</v>
      </c>
      <c r="AO226">
        <v>7.6014999999999997</v>
      </c>
      <c r="AP226">
        <v>7.6753</v>
      </c>
      <c r="AQ226">
        <v>8.1183999999999994</v>
      </c>
      <c r="AR226">
        <v>8.6387999999999998</v>
      </c>
      <c r="AS226">
        <v>9.5869999999999997</v>
      </c>
      <c r="AT226">
        <v>10.252599999999999</v>
      </c>
      <c r="AU226">
        <v>10.8264</v>
      </c>
      <c r="AV226">
        <v>11.2765</v>
      </c>
      <c r="AW226">
        <v>11.5052</v>
      </c>
      <c r="AX226">
        <v>11.7593</v>
      </c>
    </row>
    <row r="227" spans="1:50" x14ac:dyDescent="0.25">
      <c r="A227" s="3">
        <v>45075.5</v>
      </c>
      <c r="B227">
        <v>7.5</v>
      </c>
      <c r="C227">
        <v>7.5</v>
      </c>
      <c r="D227">
        <v>7.75</v>
      </c>
      <c r="E227">
        <v>7.75</v>
      </c>
      <c r="F227">
        <v>8</v>
      </c>
      <c r="G227">
        <v>8</v>
      </c>
      <c r="H227">
        <v>8.25</v>
      </c>
      <c r="I227">
        <v>8.25</v>
      </c>
      <c r="J227">
        <v>8.25</v>
      </c>
      <c r="K227">
        <v>8.25</v>
      </c>
      <c r="L227">
        <v>8.1707999999999998</v>
      </c>
      <c r="M227">
        <v>8.7451000000000008</v>
      </c>
      <c r="N227">
        <v>9.0473999999999997</v>
      </c>
      <c r="O227">
        <v>9.1976000000000013</v>
      </c>
      <c r="P227">
        <v>9.3347000000000016</v>
      </c>
      <c r="Q227">
        <v>9.4694000000000003</v>
      </c>
      <c r="R227">
        <v>9.6362999999999985</v>
      </c>
      <c r="S227">
        <v>9.8288000000000011</v>
      </c>
      <c r="T227">
        <v>10.0318</v>
      </c>
      <c r="U227">
        <v>10.226900000000001</v>
      </c>
      <c r="V227">
        <v>7.4999000000000002</v>
      </c>
      <c r="W227">
        <v>7.5003000000000002</v>
      </c>
      <c r="X227">
        <v>7.5</v>
      </c>
      <c r="Y227">
        <v>7.5282999999999998</v>
      </c>
      <c r="Z227">
        <v>7.6006</v>
      </c>
      <c r="AA227">
        <v>7.7925000000000004</v>
      </c>
      <c r="AB227">
        <v>7.9809000000000001</v>
      </c>
      <c r="AC227">
        <v>8.1707999999999998</v>
      </c>
      <c r="AD227">
        <v>8.7451000000000008</v>
      </c>
      <c r="AE227">
        <v>9.0473999999999997</v>
      </c>
      <c r="AF227">
        <v>9.1976000000000013</v>
      </c>
      <c r="AG227">
        <v>9.3347000000000016</v>
      </c>
      <c r="AH227">
        <v>9.4694000000000003</v>
      </c>
      <c r="AI227">
        <v>9.6362999999999985</v>
      </c>
      <c r="AJ227">
        <v>9.8288000000000011</v>
      </c>
      <c r="AK227">
        <v>10.0318</v>
      </c>
      <c r="AL227">
        <v>10.226900000000001</v>
      </c>
      <c r="AM227">
        <v>7.5430000000000001</v>
      </c>
      <c r="AN227">
        <v>7.5544000000000002</v>
      </c>
      <c r="AO227">
        <v>7.6014999999999997</v>
      </c>
      <c r="AP227">
        <v>7.6753</v>
      </c>
      <c r="AQ227">
        <v>8.1183999999999994</v>
      </c>
      <c r="AR227">
        <v>8.6387999999999998</v>
      </c>
      <c r="AS227">
        <v>9.5869999999999997</v>
      </c>
      <c r="AT227">
        <v>10.252599999999999</v>
      </c>
      <c r="AU227">
        <v>10.8264</v>
      </c>
      <c r="AV227">
        <v>11.2765</v>
      </c>
      <c r="AW227">
        <v>11.5052</v>
      </c>
      <c r="AX227">
        <v>11.7593</v>
      </c>
    </row>
    <row r="228" spans="1:50" x14ac:dyDescent="0.25">
      <c r="A228" s="3">
        <v>45075.458333333336</v>
      </c>
      <c r="B228">
        <v>7.5</v>
      </c>
      <c r="C228">
        <v>7.5</v>
      </c>
      <c r="D228">
        <v>7.75</v>
      </c>
      <c r="E228">
        <v>7.75</v>
      </c>
      <c r="F228">
        <v>8</v>
      </c>
      <c r="G228">
        <v>8</v>
      </c>
      <c r="H228">
        <v>8.25</v>
      </c>
      <c r="I228">
        <v>8.25</v>
      </c>
      <c r="J228">
        <v>8.25</v>
      </c>
      <c r="K228">
        <v>8.25</v>
      </c>
      <c r="L228">
        <v>8.1707999999999998</v>
      </c>
      <c r="M228">
        <v>8.6954999999999991</v>
      </c>
      <c r="N228">
        <v>9.0051999999999985</v>
      </c>
      <c r="O228">
        <v>9.2035</v>
      </c>
      <c r="P228">
        <v>9.3447999999999993</v>
      </c>
      <c r="Q228">
        <v>9.4969000000000001</v>
      </c>
      <c r="R228">
        <v>9.6567000000000007</v>
      </c>
      <c r="S228">
        <v>9.8315999999999999</v>
      </c>
      <c r="T228">
        <v>10.0184</v>
      </c>
      <c r="U228">
        <v>10.201699999999999</v>
      </c>
      <c r="V228">
        <v>7.4999000000000002</v>
      </c>
      <c r="W228">
        <v>7.5003000000000002</v>
      </c>
      <c r="X228">
        <v>7.5</v>
      </c>
      <c r="Y228">
        <v>7.5282999999999998</v>
      </c>
      <c r="Z228">
        <v>7.6006</v>
      </c>
      <c r="AA228">
        <v>7.7925000000000004</v>
      </c>
      <c r="AB228">
        <v>7.9809000000000001</v>
      </c>
      <c r="AC228">
        <v>8.1707999999999998</v>
      </c>
      <c r="AD228">
        <v>8.6954999999999991</v>
      </c>
      <c r="AE228">
        <v>9.0051999999999985</v>
      </c>
      <c r="AF228">
        <v>9.2035</v>
      </c>
      <c r="AG228">
        <v>9.3447999999999993</v>
      </c>
      <c r="AH228">
        <v>9.4969000000000001</v>
      </c>
      <c r="AI228">
        <v>9.6567000000000007</v>
      </c>
      <c r="AJ228">
        <v>9.8315999999999999</v>
      </c>
      <c r="AK228">
        <v>10.0184</v>
      </c>
      <c r="AL228">
        <v>10.201699999999999</v>
      </c>
      <c r="AM228">
        <v>7.5430000000000001</v>
      </c>
      <c r="AN228">
        <v>7.5544000000000002</v>
      </c>
      <c r="AO228">
        <v>7.6014999999999997</v>
      </c>
      <c r="AP228">
        <v>7.6753</v>
      </c>
      <c r="AQ228">
        <v>8.1183999999999994</v>
      </c>
      <c r="AR228">
        <v>8.6387999999999998</v>
      </c>
      <c r="AS228">
        <v>9.5869999999999997</v>
      </c>
      <c r="AT228">
        <v>10.252599999999999</v>
      </c>
      <c r="AU228">
        <v>10.8264</v>
      </c>
      <c r="AV228">
        <v>11.2765</v>
      </c>
      <c r="AW228">
        <v>11.5052</v>
      </c>
      <c r="AX228">
        <v>11.7593</v>
      </c>
    </row>
    <row r="229" spans="1:50" x14ac:dyDescent="0.25">
      <c r="A229" s="3">
        <v>45075.416666666664</v>
      </c>
      <c r="B229">
        <v>7.5</v>
      </c>
      <c r="C229">
        <v>7.5</v>
      </c>
      <c r="D229">
        <v>7.75</v>
      </c>
      <c r="E229">
        <v>7.75</v>
      </c>
      <c r="F229">
        <v>8</v>
      </c>
      <c r="G229">
        <v>8</v>
      </c>
      <c r="H229">
        <v>8.25</v>
      </c>
      <c r="I229">
        <v>8.25</v>
      </c>
      <c r="J229">
        <v>8.25</v>
      </c>
      <c r="K229">
        <v>8.25</v>
      </c>
      <c r="L229">
        <v>8.1686000000000014</v>
      </c>
      <c r="M229">
        <v>8.7124999999999986</v>
      </c>
      <c r="N229">
        <v>9.0172999999999988</v>
      </c>
      <c r="O229">
        <v>9.1961000000000013</v>
      </c>
      <c r="P229">
        <v>9.3254000000000001</v>
      </c>
      <c r="Q229">
        <v>9.4769000000000005</v>
      </c>
      <c r="R229">
        <v>9.6556999999999995</v>
      </c>
      <c r="S229">
        <v>9.8562000000000012</v>
      </c>
      <c r="T229">
        <v>10.0639</v>
      </c>
      <c r="U229">
        <v>10.2608</v>
      </c>
      <c r="V229">
        <v>7.4998000000000005</v>
      </c>
      <c r="W229">
        <v>7.5000999999999998</v>
      </c>
      <c r="X229">
        <v>7.5</v>
      </c>
      <c r="Y229">
        <v>7.5278</v>
      </c>
      <c r="Z229">
        <v>7.5977999999999994</v>
      </c>
      <c r="AA229">
        <v>7.7896999999999998</v>
      </c>
      <c r="AB229">
        <v>7.9802999999999997</v>
      </c>
      <c r="AC229">
        <v>8.1686000000000014</v>
      </c>
      <c r="AD229">
        <v>8.7124999999999986</v>
      </c>
      <c r="AE229">
        <v>9.0172999999999988</v>
      </c>
      <c r="AF229">
        <v>9.1961000000000013</v>
      </c>
      <c r="AG229">
        <v>9.3254000000000001</v>
      </c>
      <c r="AH229">
        <v>9.4769000000000005</v>
      </c>
      <c r="AI229">
        <v>9.6556999999999995</v>
      </c>
      <c r="AJ229">
        <v>9.8562000000000012</v>
      </c>
      <c r="AK229">
        <v>10.0639</v>
      </c>
      <c r="AL229">
        <v>10.2608</v>
      </c>
      <c r="AM229">
        <v>7.6535000000000002</v>
      </c>
      <c r="AN229">
        <v>7.6692</v>
      </c>
      <c r="AO229">
        <v>7.7202999999999999</v>
      </c>
      <c r="AP229">
        <v>7.7960000000000003</v>
      </c>
      <c r="AQ229">
        <v>8.2212999999999994</v>
      </c>
      <c r="AR229">
        <v>8.6913999999999998</v>
      </c>
      <c r="AS229">
        <v>9.5778999999999996</v>
      </c>
      <c r="AT229">
        <v>10.2356</v>
      </c>
      <c r="AU229">
        <v>10.839700000000001</v>
      </c>
      <c r="AV229">
        <v>11.3355</v>
      </c>
      <c r="AW229">
        <v>11.587899999999999</v>
      </c>
      <c r="AX229">
        <v>11.8574</v>
      </c>
    </row>
    <row r="230" spans="1:50" x14ac:dyDescent="0.25">
      <c r="A230" s="3">
        <v>45075.375</v>
      </c>
      <c r="B230">
        <v>7.5</v>
      </c>
      <c r="C230">
        <v>7.5</v>
      </c>
      <c r="D230">
        <v>7.75</v>
      </c>
      <c r="E230">
        <v>7.75</v>
      </c>
      <c r="F230">
        <v>8</v>
      </c>
      <c r="G230">
        <v>8</v>
      </c>
      <c r="H230">
        <v>8.25</v>
      </c>
      <c r="I230">
        <v>8.25</v>
      </c>
      <c r="J230">
        <v>8.25</v>
      </c>
      <c r="K230">
        <v>8.25</v>
      </c>
      <c r="L230">
        <v>8.1686000000000014</v>
      </c>
      <c r="M230">
        <v>8.7124999999999986</v>
      </c>
      <c r="N230">
        <v>9.0172999999999988</v>
      </c>
      <c r="O230">
        <v>9.1961000000000013</v>
      </c>
      <c r="P230">
        <v>9.3254000000000001</v>
      </c>
      <c r="Q230">
        <v>9.4769000000000005</v>
      </c>
      <c r="R230">
        <v>9.6556999999999995</v>
      </c>
      <c r="S230">
        <v>9.8562000000000012</v>
      </c>
      <c r="T230">
        <v>10.0639</v>
      </c>
      <c r="U230">
        <v>10.2608</v>
      </c>
      <c r="V230">
        <v>7.4998000000000005</v>
      </c>
      <c r="W230">
        <v>7.5000999999999998</v>
      </c>
      <c r="X230">
        <v>7.5</v>
      </c>
      <c r="Y230">
        <v>7.5278</v>
      </c>
      <c r="Z230">
        <v>7.5977999999999994</v>
      </c>
      <c r="AA230">
        <v>7.7896999999999998</v>
      </c>
      <c r="AB230">
        <v>7.9802999999999997</v>
      </c>
      <c r="AC230">
        <v>8.1686000000000014</v>
      </c>
      <c r="AD230">
        <v>8.7124999999999986</v>
      </c>
      <c r="AE230">
        <v>9.0172999999999988</v>
      </c>
      <c r="AF230">
        <v>9.1961000000000013</v>
      </c>
      <c r="AG230">
        <v>9.3254000000000001</v>
      </c>
      <c r="AH230">
        <v>9.4769000000000005</v>
      </c>
      <c r="AI230">
        <v>9.6556999999999995</v>
      </c>
      <c r="AJ230">
        <v>9.8562000000000012</v>
      </c>
      <c r="AK230">
        <v>10.0639</v>
      </c>
      <c r="AL230">
        <v>10.2608</v>
      </c>
      <c r="AM230">
        <v>7.6535000000000002</v>
      </c>
      <c r="AN230">
        <v>7.6692</v>
      </c>
      <c r="AO230">
        <v>7.7202999999999999</v>
      </c>
      <c r="AP230">
        <v>7.7960000000000003</v>
      </c>
      <c r="AQ230">
        <v>8.2212999999999994</v>
      </c>
      <c r="AR230">
        <v>8.6913999999999998</v>
      </c>
      <c r="AS230">
        <v>9.5778999999999996</v>
      </c>
      <c r="AT230">
        <v>10.2356</v>
      </c>
      <c r="AU230">
        <v>10.839700000000001</v>
      </c>
      <c r="AV230">
        <v>11.3355</v>
      </c>
      <c r="AW230">
        <v>11.587899999999999</v>
      </c>
      <c r="AX230">
        <v>11.8574</v>
      </c>
    </row>
    <row r="231" spans="1:50" x14ac:dyDescent="0.25">
      <c r="A231" s="3">
        <v>45072.791666666664</v>
      </c>
      <c r="B231">
        <v>7.5</v>
      </c>
      <c r="C231">
        <v>7.5</v>
      </c>
      <c r="D231">
        <v>7.75</v>
      </c>
      <c r="E231">
        <v>7.75</v>
      </c>
      <c r="F231">
        <v>8</v>
      </c>
      <c r="G231">
        <v>8</v>
      </c>
      <c r="H231">
        <v>8.25</v>
      </c>
      <c r="I231">
        <v>8.25</v>
      </c>
      <c r="J231">
        <v>8.25</v>
      </c>
      <c r="K231">
        <v>8.25</v>
      </c>
      <c r="L231">
        <v>8.1686000000000014</v>
      </c>
      <c r="M231">
        <v>8.7124999999999986</v>
      </c>
      <c r="N231">
        <v>9.0172999999999988</v>
      </c>
      <c r="O231">
        <v>9.1961000000000013</v>
      </c>
      <c r="P231">
        <v>9.3254000000000001</v>
      </c>
      <c r="Q231">
        <v>9.4769000000000005</v>
      </c>
      <c r="R231">
        <v>9.6556999999999995</v>
      </c>
      <c r="S231">
        <v>9.8562000000000012</v>
      </c>
      <c r="T231">
        <v>10.0639</v>
      </c>
      <c r="U231">
        <v>10.2608</v>
      </c>
      <c r="V231">
        <v>7.4998000000000005</v>
      </c>
      <c r="W231">
        <v>7.5000999999999998</v>
      </c>
      <c r="X231">
        <v>7.5</v>
      </c>
      <c r="Y231">
        <v>7.5278</v>
      </c>
      <c r="Z231">
        <v>7.5977999999999994</v>
      </c>
      <c r="AA231">
        <v>7.7896999999999998</v>
      </c>
      <c r="AB231">
        <v>7.9802999999999997</v>
      </c>
      <c r="AC231">
        <v>8.1686000000000014</v>
      </c>
      <c r="AD231">
        <v>8.7124999999999986</v>
      </c>
      <c r="AE231">
        <v>9.0172999999999988</v>
      </c>
      <c r="AF231">
        <v>9.1961000000000013</v>
      </c>
      <c r="AG231">
        <v>9.3254000000000001</v>
      </c>
      <c r="AH231">
        <v>9.4769000000000005</v>
      </c>
      <c r="AI231">
        <v>9.6556999999999995</v>
      </c>
      <c r="AJ231">
        <v>9.8562000000000012</v>
      </c>
      <c r="AK231">
        <v>10.0639</v>
      </c>
      <c r="AL231">
        <v>10.2608</v>
      </c>
      <c r="AM231">
        <v>7.6535000000000002</v>
      </c>
      <c r="AN231">
        <v>7.6692</v>
      </c>
      <c r="AO231">
        <v>7.7202999999999999</v>
      </c>
      <c r="AP231">
        <v>7.7960000000000003</v>
      </c>
      <c r="AQ231">
        <v>8.2212999999999994</v>
      </c>
      <c r="AR231">
        <v>8.6913999999999998</v>
      </c>
      <c r="AS231">
        <v>9.5778999999999996</v>
      </c>
      <c r="AT231">
        <v>10.2356</v>
      </c>
      <c r="AU231">
        <v>10.839700000000001</v>
      </c>
      <c r="AV231">
        <v>11.3355</v>
      </c>
      <c r="AW231">
        <v>11.587899999999999</v>
      </c>
      <c r="AX231">
        <v>11.8574</v>
      </c>
    </row>
    <row r="232" spans="1:50" x14ac:dyDescent="0.25">
      <c r="A232" s="3">
        <v>45072.75</v>
      </c>
      <c r="B232">
        <v>7.5</v>
      </c>
      <c r="C232">
        <v>7.5</v>
      </c>
      <c r="D232">
        <v>7.75</v>
      </c>
      <c r="E232">
        <v>7.75</v>
      </c>
      <c r="F232">
        <v>8</v>
      </c>
      <c r="G232">
        <v>8</v>
      </c>
      <c r="H232">
        <v>8.25</v>
      </c>
      <c r="I232">
        <v>8.25</v>
      </c>
      <c r="J232">
        <v>8.25</v>
      </c>
      <c r="K232">
        <v>8.25</v>
      </c>
      <c r="L232">
        <v>8.1686000000000014</v>
      </c>
      <c r="M232">
        <v>8.7124999999999986</v>
      </c>
      <c r="N232">
        <v>9.0172999999999988</v>
      </c>
      <c r="O232">
        <v>9.1961000000000013</v>
      </c>
      <c r="P232">
        <v>9.3254000000000001</v>
      </c>
      <c r="Q232">
        <v>9.4769000000000005</v>
      </c>
      <c r="R232">
        <v>9.6556999999999995</v>
      </c>
      <c r="S232">
        <v>9.8562000000000012</v>
      </c>
      <c r="T232">
        <v>10.0639</v>
      </c>
      <c r="U232">
        <v>10.2608</v>
      </c>
      <c r="V232">
        <v>7.4998000000000005</v>
      </c>
      <c r="W232">
        <v>7.5000999999999998</v>
      </c>
      <c r="X232">
        <v>7.5</v>
      </c>
      <c r="Y232">
        <v>7.5278</v>
      </c>
      <c r="Z232">
        <v>7.5977999999999994</v>
      </c>
      <c r="AA232">
        <v>7.7896999999999998</v>
      </c>
      <c r="AB232">
        <v>7.9802999999999997</v>
      </c>
      <c r="AC232">
        <v>8.1686000000000014</v>
      </c>
      <c r="AD232">
        <v>8.7124999999999986</v>
      </c>
      <c r="AE232">
        <v>9.0172999999999988</v>
      </c>
      <c r="AF232">
        <v>9.1961000000000013</v>
      </c>
      <c r="AG232">
        <v>9.3254000000000001</v>
      </c>
      <c r="AH232">
        <v>9.4769000000000005</v>
      </c>
      <c r="AI232">
        <v>9.6556999999999995</v>
      </c>
      <c r="AJ232">
        <v>9.8562000000000012</v>
      </c>
      <c r="AK232">
        <v>10.0639</v>
      </c>
      <c r="AL232">
        <v>10.2608</v>
      </c>
      <c r="AM232">
        <v>7.6535000000000002</v>
      </c>
      <c r="AN232">
        <v>7.6692</v>
      </c>
      <c r="AO232">
        <v>7.7202999999999999</v>
      </c>
      <c r="AP232">
        <v>7.7960000000000003</v>
      </c>
      <c r="AQ232">
        <v>8.2212999999999994</v>
      </c>
      <c r="AR232">
        <v>8.6913999999999998</v>
      </c>
      <c r="AS232">
        <v>9.5778999999999996</v>
      </c>
      <c r="AT232">
        <v>10.2356</v>
      </c>
      <c r="AU232">
        <v>10.839700000000001</v>
      </c>
      <c r="AV232">
        <v>11.3355</v>
      </c>
      <c r="AW232">
        <v>11.587899999999999</v>
      </c>
      <c r="AX232">
        <v>11.8574</v>
      </c>
    </row>
    <row r="233" spans="1:50" x14ac:dyDescent="0.25">
      <c r="A233" s="3">
        <v>45072.708333333336</v>
      </c>
      <c r="B233">
        <v>7.5</v>
      </c>
      <c r="C233">
        <v>7.5</v>
      </c>
      <c r="D233">
        <v>7.75</v>
      </c>
      <c r="E233">
        <v>7.75</v>
      </c>
      <c r="F233">
        <v>8</v>
      </c>
      <c r="G233">
        <v>8</v>
      </c>
      <c r="H233">
        <v>8.25</v>
      </c>
      <c r="I233">
        <v>8.25</v>
      </c>
      <c r="J233">
        <v>8.25</v>
      </c>
      <c r="K233">
        <v>8.25</v>
      </c>
      <c r="L233">
        <v>8.1686000000000014</v>
      </c>
      <c r="M233">
        <v>8.7124999999999986</v>
      </c>
      <c r="N233">
        <v>9.0172999999999988</v>
      </c>
      <c r="O233">
        <v>9.1961000000000013</v>
      </c>
      <c r="P233">
        <v>9.3254000000000001</v>
      </c>
      <c r="Q233">
        <v>9.4769000000000005</v>
      </c>
      <c r="R233">
        <v>9.6556999999999995</v>
      </c>
      <c r="S233">
        <v>9.8562000000000012</v>
      </c>
      <c r="T233">
        <v>10.0639</v>
      </c>
      <c r="U233">
        <v>10.2608</v>
      </c>
      <c r="V233">
        <v>7.4998000000000005</v>
      </c>
      <c r="W233">
        <v>7.5000999999999998</v>
      </c>
      <c r="X233">
        <v>7.5</v>
      </c>
      <c r="Y233">
        <v>7.5278</v>
      </c>
      <c r="Z233">
        <v>7.5977999999999994</v>
      </c>
      <c r="AA233">
        <v>7.7896999999999998</v>
      </c>
      <c r="AB233">
        <v>7.9802999999999997</v>
      </c>
      <c r="AC233">
        <v>8.1686000000000014</v>
      </c>
      <c r="AD233">
        <v>8.7124999999999986</v>
      </c>
      <c r="AE233">
        <v>9.0172999999999988</v>
      </c>
      <c r="AF233">
        <v>9.1961000000000013</v>
      </c>
      <c r="AG233">
        <v>9.3254000000000001</v>
      </c>
      <c r="AH233">
        <v>9.4769000000000005</v>
      </c>
      <c r="AI233">
        <v>9.6556999999999995</v>
      </c>
      <c r="AJ233">
        <v>9.8562000000000012</v>
      </c>
      <c r="AK233">
        <v>10.0639</v>
      </c>
      <c r="AL233">
        <v>10.2608</v>
      </c>
      <c r="AM233">
        <v>7.6374000000000004</v>
      </c>
      <c r="AN233">
        <v>7.6154999999999999</v>
      </c>
      <c r="AO233">
        <v>7.6387999999999998</v>
      </c>
      <c r="AP233">
        <v>7.6961000000000004</v>
      </c>
      <c r="AQ233">
        <v>8.1126000000000005</v>
      </c>
      <c r="AR233">
        <v>8.6310000000000002</v>
      </c>
      <c r="AS233">
        <v>9.5953999999999997</v>
      </c>
      <c r="AT233">
        <v>10.274699999999999</v>
      </c>
      <c r="AU233">
        <v>10.855</v>
      </c>
      <c r="AV233">
        <v>11.2966</v>
      </c>
      <c r="AW233">
        <v>11.516999999999999</v>
      </c>
      <c r="AX233">
        <v>11.7661</v>
      </c>
    </row>
    <row r="234" spans="1:50" x14ac:dyDescent="0.25">
      <c r="A234" s="3">
        <v>45072.666666666664</v>
      </c>
      <c r="B234">
        <v>7.5</v>
      </c>
      <c r="C234">
        <v>7.5</v>
      </c>
      <c r="D234">
        <v>7.75</v>
      </c>
      <c r="E234">
        <v>7.75</v>
      </c>
      <c r="F234">
        <v>8</v>
      </c>
      <c r="G234">
        <v>8</v>
      </c>
      <c r="H234">
        <v>8.25</v>
      </c>
      <c r="I234">
        <v>8.25</v>
      </c>
      <c r="J234">
        <v>8.25</v>
      </c>
      <c r="K234">
        <v>8.25</v>
      </c>
      <c r="L234">
        <v>8.1686000000000014</v>
      </c>
      <c r="M234">
        <v>8.7124999999999986</v>
      </c>
      <c r="N234">
        <v>9.0172999999999988</v>
      </c>
      <c r="O234">
        <v>9.1961000000000013</v>
      </c>
      <c r="P234">
        <v>9.3254000000000001</v>
      </c>
      <c r="Q234">
        <v>9.4769000000000005</v>
      </c>
      <c r="R234">
        <v>9.6556999999999995</v>
      </c>
      <c r="S234">
        <v>9.8562000000000012</v>
      </c>
      <c r="T234">
        <v>10.0639</v>
      </c>
      <c r="U234">
        <v>10.2608</v>
      </c>
      <c r="V234">
        <v>7.4998000000000005</v>
      </c>
      <c r="W234">
        <v>7.5000999999999998</v>
      </c>
      <c r="X234">
        <v>7.5</v>
      </c>
      <c r="Y234">
        <v>7.5278</v>
      </c>
      <c r="Z234">
        <v>7.5977999999999994</v>
      </c>
      <c r="AA234">
        <v>7.7896999999999998</v>
      </c>
      <c r="AB234">
        <v>7.9802999999999997</v>
      </c>
      <c r="AC234">
        <v>8.1686000000000014</v>
      </c>
      <c r="AD234">
        <v>8.7124999999999986</v>
      </c>
      <c r="AE234">
        <v>9.0172999999999988</v>
      </c>
      <c r="AF234">
        <v>9.1961000000000013</v>
      </c>
      <c r="AG234">
        <v>9.3254000000000001</v>
      </c>
      <c r="AH234">
        <v>9.4769000000000005</v>
      </c>
      <c r="AI234">
        <v>9.6556999999999995</v>
      </c>
      <c r="AJ234">
        <v>9.8562000000000012</v>
      </c>
      <c r="AK234">
        <v>10.0639</v>
      </c>
      <c r="AL234">
        <v>10.2608</v>
      </c>
      <c r="AM234">
        <v>7.6374000000000004</v>
      </c>
      <c r="AN234">
        <v>7.6154999999999999</v>
      </c>
      <c r="AO234">
        <v>7.6387999999999998</v>
      </c>
      <c r="AP234">
        <v>7.6961000000000004</v>
      </c>
      <c r="AQ234">
        <v>8.1126000000000005</v>
      </c>
      <c r="AR234">
        <v>8.6310000000000002</v>
      </c>
      <c r="AS234">
        <v>9.5953999999999997</v>
      </c>
      <c r="AT234">
        <v>10.274699999999999</v>
      </c>
      <c r="AU234">
        <v>10.855</v>
      </c>
      <c r="AV234">
        <v>11.2966</v>
      </c>
      <c r="AW234">
        <v>11.516999999999999</v>
      </c>
      <c r="AX234">
        <v>11.7661</v>
      </c>
    </row>
    <row r="235" spans="1:50" x14ac:dyDescent="0.25">
      <c r="A235" s="3">
        <v>45072.625</v>
      </c>
      <c r="B235">
        <v>7.5</v>
      </c>
      <c r="C235">
        <v>7.5</v>
      </c>
      <c r="D235">
        <v>7.75</v>
      </c>
      <c r="E235">
        <v>7.75</v>
      </c>
      <c r="F235">
        <v>8</v>
      </c>
      <c r="G235">
        <v>8</v>
      </c>
      <c r="H235">
        <v>8.25</v>
      </c>
      <c r="I235">
        <v>8.25</v>
      </c>
      <c r="J235">
        <v>8.25</v>
      </c>
      <c r="K235">
        <v>8.25</v>
      </c>
      <c r="L235">
        <v>8.1686000000000014</v>
      </c>
      <c r="M235">
        <v>8.7124999999999986</v>
      </c>
      <c r="N235">
        <v>9.0172999999999988</v>
      </c>
      <c r="O235">
        <v>9.1961000000000013</v>
      </c>
      <c r="P235">
        <v>9.3254000000000001</v>
      </c>
      <c r="Q235">
        <v>9.4769000000000005</v>
      </c>
      <c r="R235">
        <v>9.6556999999999995</v>
      </c>
      <c r="S235">
        <v>9.8562000000000012</v>
      </c>
      <c r="T235">
        <v>10.0639</v>
      </c>
      <c r="U235">
        <v>10.2608</v>
      </c>
      <c r="V235">
        <v>7.4998000000000005</v>
      </c>
      <c r="W235">
        <v>7.5000999999999998</v>
      </c>
      <c r="X235">
        <v>7.5</v>
      </c>
      <c r="Y235">
        <v>7.5278</v>
      </c>
      <c r="Z235">
        <v>7.5977999999999994</v>
      </c>
      <c r="AA235">
        <v>7.7896999999999998</v>
      </c>
      <c r="AB235">
        <v>7.9802999999999997</v>
      </c>
      <c r="AC235">
        <v>8.1686000000000014</v>
      </c>
      <c r="AD235">
        <v>8.7124999999999986</v>
      </c>
      <c r="AE235">
        <v>9.0172999999999988</v>
      </c>
      <c r="AF235">
        <v>9.1961000000000013</v>
      </c>
      <c r="AG235">
        <v>9.3254000000000001</v>
      </c>
      <c r="AH235">
        <v>9.4769000000000005</v>
      </c>
      <c r="AI235">
        <v>9.6556999999999995</v>
      </c>
      <c r="AJ235">
        <v>9.8562000000000012</v>
      </c>
      <c r="AK235">
        <v>10.0639</v>
      </c>
      <c r="AL235">
        <v>10.2608</v>
      </c>
      <c r="AM235">
        <v>7.6374000000000004</v>
      </c>
      <c r="AN235">
        <v>7.6154999999999999</v>
      </c>
      <c r="AO235">
        <v>7.6387999999999998</v>
      </c>
      <c r="AP235">
        <v>7.6961000000000004</v>
      </c>
      <c r="AQ235">
        <v>8.1126000000000005</v>
      </c>
      <c r="AR235">
        <v>8.6310000000000002</v>
      </c>
      <c r="AS235">
        <v>9.5953999999999997</v>
      </c>
      <c r="AT235">
        <v>10.274699999999999</v>
      </c>
      <c r="AU235">
        <v>10.855</v>
      </c>
      <c r="AV235">
        <v>11.2966</v>
      </c>
      <c r="AW235">
        <v>11.516999999999999</v>
      </c>
      <c r="AX235">
        <v>11.7661</v>
      </c>
    </row>
    <row r="236" spans="1:50" x14ac:dyDescent="0.25">
      <c r="A236" s="3">
        <v>45072.583333333336</v>
      </c>
      <c r="B236">
        <v>7.5</v>
      </c>
      <c r="C236">
        <v>7.5</v>
      </c>
      <c r="D236">
        <v>7.75</v>
      </c>
      <c r="E236">
        <v>7.75</v>
      </c>
      <c r="F236">
        <v>8</v>
      </c>
      <c r="G236">
        <v>8</v>
      </c>
      <c r="H236">
        <v>8.25</v>
      </c>
      <c r="I236">
        <v>8.25</v>
      </c>
      <c r="J236">
        <v>8.25</v>
      </c>
      <c r="K236">
        <v>8.25</v>
      </c>
      <c r="L236">
        <v>8.1686000000000014</v>
      </c>
      <c r="M236">
        <v>8.7124999999999986</v>
      </c>
      <c r="N236">
        <v>9.0172999999999988</v>
      </c>
      <c r="O236">
        <v>9.1961000000000013</v>
      </c>
      <c r="P236">
        <v>9.3254000000000001</v>
      </c>
      <c r="Q236">
        <v>9.4769000000000005</v>
      </c>
      <c r="R236">
        <v>9.6556999999999995</v>
      </c>
      <c r="S236">
        <v>9.8562000000000012</v>
      </c>
      <c r="T236">
        <v>10.0639</v>
      </c>
      <c r="U236">
        <v>10.2608</v>
      </c>
      <c r="V236">
        <v>7.4998000000000005</v>
      </c>
      <c r="W236">
        <v>7.5000999999999998</v>
      </c>
      <c r="X236">
        <v>7.5</v>
      </c>
      <c r="Y236">
        <v>7.5278</v>
      </c>
      <c r="Z236">
        <v>7.5977999999999994</v>
      </c>
      <c r="AA236">
        <v>7.7896999999999998</v>
      </c>
      <c r="AB236">
        <v>7.9802999999999997</v>
      </c>
      <c r="AC236">
        <v>8.1686000000000014</v>
      </c>
      <c r="AD236">
        <v>8.7124999999999986</v>
      </c>
      <c r="AE236">
        <v>9.0172999999999988</v>
      </c>
      <c r="AF236">
        <v>9.1961000000000013</v>
      </c>
      <c r="AG236">
        <v>9.3254000000000001</v>
      </c>
      <c r="AH236">
        <v>9.4769000000000005</v>
      </c>
      <c r="AI236">
        <v>9.6556999999999995</v>
      </c>
      <c r="AJ236">
        <v>9.8562000000000012</v>
      </c>
      <c r="AK236">
        <v>10.0639</v>
      </c>
      <c r="AL236">
        <v>10.2608</v>
      </c>
      <c r="AM236">
        <v>7.6374000000000004</v>
      </c>
      <c r="AN236">
        <v>7.6154999999999999</v>
      </c>
      <c r="AO236">
        <v>7.6387999999999998</v>
      </c>
      <c r="AP236">
        <v>7.6961000000000004</v>
      </c>
      <c r="AQ236">
        <v>8.1126000000000005</v>
      </c>
      <c r="AR236">
        <v>8.6310000000000002</v>
      </c>
      <c r="AS236">
        <v>9.5953999999999997</v>
      </c>
      <c r="AT236">
        <v>10.274699999999999</v>
      </c>
      <c r="AU236">
        <v>10.855</v>
      </c>
      <c r="AV236">
        <v>11.2966</v>
      </c>
      <c r="AW236">
        <v>11.516999999999999</v>
      </c>
      <c r="AX236">
        <v>11.7661</v>
      </c>
    </row>
    <row r="237" spans="1:50" x14ac:dyDescent="0.25">
      <c r="A237" s="3">
        <v>45072.541666666664</v>
      </c>
      <c r="B237">
        <v>7.5</v>
      </c>
      <c r="C237">
        <v>7.5</v>
      </c>
      <c r="D237">
        <v>7.75</v>
      </c>
      <c r="E237">
        <v>7.75</v>
      </c>
      <c r="F237">
        <v>8</v>
      </c>
      <c r="G237">
        <v>8</v>
      </c>
      <c r="H237">
        <v>8.25</v>
      </c>
      <c r="I237">
        <v>8.25</v>
      </c>
      <c r="J237">
        <v>8.25</v>
      </c>
      <c r="K237">
        <v>8.25</v>
      </c>
      <c r="L237">
        <v>8.1686000000000014</v>
      </c>
      <c r="M237">
        <v>8.7124999999999986</v>
      </c>
      <c r="N237">
        <v>9.0172999999999988</v>
      </c>
      <c r="O237">
        <v>9.1961000000000013</v>
      </c>
      <c r="P237">
        <v>9.3254000000000001</v>
      </c>
      <c r="Q237">
        <v>9.4769000000000005</v>
      </c>
      <c r="R237">
        <v>9.6556999999999995</v>
      </c>
      <c r="S237">
        <v>9.8562000000000012</v>
      </c>
      <c r="T237">
        <v>10.0639</v>
      </c>
      <c r="U237">
        <v>10.2608</v>
      </c>
      <c r="V237">
        <v>7.4998000000000005</v>
      </c>
      <c r="W237">
        <v>7.5000999999999998</v>
      </c>
      <c r="X237">
        <v>7.5</v>
      </c>
      <c r="Y237">
        <v>7.5278</v>
      </c>
      <c r="Z237">
        <v>7.5977999999999994</v>
      </c>
      <c r="AA237">
        <v>7.7896999999999998</v>
      </c>
      <c r="AB237">
        <v>7.9802999999999997</v>
      </c>
      <c r="AC237">
        <v>8.1686000000000014</v>
      </c>
      <c r="AD237">
        <v>8.7124999999999986</v>
      </c>
      <c r="AE237">
        <v>9.0172999999999988</v>
      </c>
      <c r="AF237">
        <v>9.1961000000000013</v>
      </c>
      <c r="AG237">
        <v>9.3254000000000001</v>
      </c>
      <c r="AH237">
        <v>9.4769000000000005</v>
      </c>
      <c r="AI237">
        <v>9.6556999999999995</v>
      </c>
      <c r="AJ237">
        <v>9.8562000000000012</v>
      </c>
      <c r="AK237">
        <v>10.0639</v>
      </c>
      <c r="AL237">
        <v>10.2608</v>
      </c>
      <c r="AM237">
        <v>7.6374000000000004</v>
      </c>
      <c r="AN237">
        <v>7.6154999999999999</v>
      </c>
      <c r="AO237">
        <v>7.6387999999999998</v>
      </c>
      <c r="AP237">
        <v>7.6961000000000004</v>
      </c>
      <c r="AQ237">
        <v>8.1126000000000005</v>
      </c>
      <c r="AR237">
        <v>8.6310000000000002</v>
      </c>
      <c r="AS237">
        <v>9.5953999999999997</v>
      </c>
      <c r="AT237">
        <v>10.274699999999999</v>
      </c>
      <c r="AU237">
        <v>10.855</v>
      </c>
      <c r="AV237">
        <v>11.2966</v>
      </c>
      <c r="AW237">
        <v>11.516999999999999</v>
      </c>
      <c r="AX237">
        <v>11.7661</v>
      </c>
    </row>
    <row r="238" spans="1:50" x14ac:dyDescent="0.25">
      <c r="A238" s="3">
        <v>45072.5</v>
      </c>
      <c r="B238">
        <v>7.5</v>
      </c>
      <c r="C238">
        <v>7.5</v>
      </c>
      <c r="D238">
        <v>7.75</v>
      </c>
      <c r="E238">
        <v>7.75</v>
      </c>
      <c r="F238">
        <v>8</v>
      </c>
      <c r="G238">
        <v>8</v>
      </c>
      <c r="H238">
        <v>8.25</v>
      </c>
      <c r="I238">
        <v>8.25</v>
      </c>
      <c r="J238">
        <v>8.25</v>
      </c>
      <c r="K238">
        <v>8.25</v>
      </c>
      <c r="L238">
        <v>8.1686000000000014</v>
      </c>
      <c r="M238">
        <v>8.7124999999999986</v>
      </c>
      <c r="N238">
        <v>9.0172999999999988</v>
      </c>
      <c r="O238">
        <v>9.1961000000000013</v>
      </c>
      <c r="P238">
        <v>9.3254000000000001</v>
      </c>
      <c r="Q238">
        <v>9.4769000000000005</v>
      </c>
      <c r="R238">
        <v>9.6556999999999995</v>
      </c>
      <c r="S238">
        <v>9.8562000000000012</v>
      </c>
      <c r="T238">
        <v>10.0639</v>
      </c>
      <c r="U238">
        <v>10.2608</v>
      </c>
      <c r="V238">
        <v>7.4998000000000005</v>
      </c>
      <c r="W238">
        <v>7.5000999999999998</v>
      </c>
      <c r="X238">
        <v>7.5</v>
      </c>
      <c r="Y238">
        <v>7.5278</v>
      </c>
      <c r="Z238">
        <v>7.5977999999999994</v>
      </c>
      <c r="AA238">
        <v>7.7896999999999998</v>
      </c>
      <c r="AB238">
        <v>7.9802999999999997</v>
      </c>
      <c r="AC238">
        <v>8.1686000000000014</v>
      </c>
      <c r="AD238">
        <v>8.7124999999999986</v>
      </c>
      <c r="AE238">
        <v>9.0172999999999988</v>
      </c>
      <c r="AF238">
        <v>9.1961000000000013</v>
      </c>
      <c r="AG238">
        <v>9.3254000000000001</v>
      </c>
      <c r="AH238">
        <v>9.4769000000000005</v>
      </c>
      <c r="AI238">
        <v>9.6556999999999995</v>
      </c>
      <c r="AJ238">
        <v>9.8562000000000012</v>
      </c>
      <c r="AK238">
        <v>10.0639</v>
      </c>
      <c r="AL238">
        <v>10.2608</v>
      </c>
      <c r="AM238">
        <v>7.6374000000000004</v>
      </c>
      <c r="AN238">
        <v>7.6154999999999999</v>
      </c>
      <c r="AO238">
        <v>7.6387999999999998</v>
      </c>
      <c r="AP238">
        <v>7.6961000000000004</v>
      </c>
      <c r="AQ238">
        <v>8.1126000000000005</v>
      </c>
      <c r="AR238">
        <v>8.6310000000000002</v>
      </c>
      <c r="AS238">
        <v>9.5953999999999997</v>
      </c>
      <c r="AT238">
        <v>10.274699999999999</v>
      </c>
      <c r="AU238">
        <v>10.855</v>
      </c>
      <c r="AV238">
        <v>11.2966</v>
      </c>
      <c r="AW238">
        <v>11.516999999999999</v>
      </c>
      <c r="AX238">
        <v>11.7661</v>
      </c>
    </row>
    <row r="239" spans="1:50" x14ac:dyDescent="0.25">
      <c r="A239" s="3">
        <v>45072.458333333336</v>
      </c>
      <c r="B239">
        <v>7.5</v>
      </c>
      <c r="C239">
        <v>7.5</v>
      </c>
      <c r="D239">
        <v>7.75</v>
      </c>
      <c r="E239">
        <v>7.75</v>
      </c>
      <c r="F239">
        <v>8</v>
      </c>
      <c r="G239">
        <v>8</v>
      </c>
      <c r="H239">
        <v>8.25</v>
      </c>
      <c r="I239">
        <v>8.25</v>
      </c>
      <c r="J239">
        <v>8.25</v>
      </c>
      <c r="K239">
        <v>8.25</v>
      </c>
      <c r="L239">
        <v>8.1686000000000014</v>
      </c>
      <c r="M239">
        <v>8.7124999999999986</v>
      </c>
      <c r="N239">
        <v>9.0172999999999988</v>
      </c>
      <c r="O239">
        <v>9.1961000000000013</v>
      </c>
      <c r="P239">
        <v>9.3254000000000001</v>
      </c>
      <c r="Q239">
        <v>9.4769000000000005</v>
      </c>
      <c r="R239">
        <v>9.6556999999999995</v>
      </c>
      <c r="S239">
        <v>9.8562000000000012</v>
      </c>
      <c r="T239">
        <v>10.0639</v>
      </c>
      <c r="U239">
        <v>10.2608</v>
      </c>
      <c r="V239">
        <v>7.4998000000000005</v>
      </c>
      <c r="W239">
        <v>7.5000999999999998</v>
      </c>
      <c r="X239">
        <v>7.5</v>
      </c>
      <c r="Y239">
        <v>7.5278</v>
      </c>
      <c r="Z239">
        <v>7.5977999999999994</v>
      </c>
      <c r="AA239">
        <v>7.7896999999999998</v>
      </c>
      <c r="AB239">
        <v>7.9802999999999997</v>
      </c>
      <c r="AC239">
        <v>8.1686000000000014</v>
      </c>
      <c r="AD239">
        <v>8.7124999999999986</v>
      </c>
      <c r="AE239">
        <v>9.0172999999999988</v>
      </c>
      <c r="AF239">
        <v>9.1961000000000013</v>
      </c>
      <c r="AG239">
        <v>9.3254000000000001</v>
      </c>
      <c r="AH239">
        <v>9.4769000000000005</v>
      </c>
      <c r="AI239">
        <v>9.6556999999999995</v>
      </c>
      <c r="AJ239">
        <v>9.8562000000000012</v>
      </c>
      <c r="AK239">
        <v>10.0639</v>
      </c>
      <c r="AL239">
        <v>10.2608</v>
      </c>
      <c r="AM239">
        <v>7.5640999999999998</v>
      </c>
      <c r="AN239">
        <v>7.5511999999999997</v>
      </c>
      <c r="AO239">
        <v>7.5843999999999996</v>
      </c>
      <c r="AP239">
        <v>7.6517999999999997</v>
      </c>
      <c r="AQ239">
        <v>8.1071000000000009</v>
      </c>
      <c r="AR239">
        <v>8.6531000000000002</v>
      </c>
      <c r="AS239">
        <v>9.6224000000000007</v>
      </c>
      <c r="AT239">
        <v>10.284700000000001</v>
      </c>
      <c r="AU239">
        <v>10.849600000000001</v>
      </c>
      <c r="AV239">
        <v>11.286199999999999</v>
      </c>
      <c r="AW239">
        <v>11.5068</v>
      </c>
      <c r="AX239">
        <v>11.7524</v>
      </c>
    </row>
    <row r="240" spans="1:50" x14ac:dyDescent="0.25">
      <c r="A240" s="3">
        <v>45072.416666666664</v>
      </c>
      <c r="B240">
        <v>7.5</v>
      </c>
      <c r="C240">
        <v>7.5</v>
      </c>
      <c r="D240">
        <v>7.75</v>
      </c>
      <c r="E240">
        <v>7.75</v>
      </c>
      <c r="F240">
        <v>8</v>
      </c>
      <c r="G240">
        <v>8</v>
      </c>
      <c r="H240">
        <v>8.25</v>
      </c>
      <c r="I240">
        <v>8.25</v>
      </c>
      <c r="J240">
        <v>8.25</v>
      </c>
      <c r="K240">
        <v>8.25</v>
      </c>
      <c r="L240">
        <v>8.1638000000000002</v>
      </c>
      <c r="M240">
        <v>8.7070000000000007</v>
      </c>
      <c r="N240">
        <v>9.0243000000000002</v>
      </c>
      <c r="O240">
        <v>9.1983999999999995</v>
      </c>
      <c r="P240">
        <v>9.3385999999999996</v>
      </c>
      <c r="Q240">
        <v>9.479099999999999</v>
      </c>
      <c r="R240">
        <v>9.6464999999999996</v>
      </c>
      <c r="S240">
        <v>9.8369999999999997</v>
      </c>
      <c r="T240">
        <v>10.037700000000001</v>
      </c>
      <c r="U240">
        <v>10.230699999999999</v>
      </c>
      <c r="V240">
        <v>7.4998000000000005</v>
      </c>
      <c r="W240">
        <v>7.4998000000000005</v>
      </c>
      <c r="X240">
        <v>7.5000999999999998</v>
      </c>
      <c r="Y240">
        <v>7.5082000000000004</v>
      </c>
      <c r="Z240">
        <v>7.5930999999999997</v>
      </c>
      <c r="AA240">
        <v>7.7834000000000003</v>
      </c>
      <c r="AB240">
        <v>7.9718999999999998</v>
      </c>
      <c r="AC240">
        <v>8.1638000000000002</v>
      </c>
      <c r="AD240">
        <v>8.7070000000000007</v>
      </c>
      <c r="AE240">
        <v>9.0243000000000002</v>
      </c>
      <c r="AF240">
        <v>9.1983999999999995</v>
      </c>
      <c r="AG240">
        <v>9.3385999999999996</v>
      </c>
      <c r="AH240">
        <v>9.479099999999999</v>
      </c>
      <c r="AI240">
        <v>9.6464999999999996</v>
      </c>
      <c r="AJ240">
        <v>9.8369999999999997</v>
      </c>
      <c r="AK240">
        <v>10.037700000000001</v>
      </c>
      <c r="AL240">
        <v>10.230699999999999</v>
      </c>
      <c r="AM240">
        <v>7.6866000000000003</v>
      </c>
      <c r="AN240">
        <v>7.6557000000000004</v>
      </c>
      <c r="AO240">
        <v>7.6721000000000004</v>
      </c>
      <c r="AP240">
        <v>7.7241999999999997</v>
      </c>
      <c r="AQ240">
        <v>8.1289999999999996</v>
      </c>
      <c r="AR240">
        <v>8.6372999999999998</v>
      </c>
      <c r="AS240">
        <v>9.5769000000000002</v>
      </c>
      <c r="AT240">
        <v>10.244400000000001</v>
      </c>
      <c r="AU240">
        <v>10.835800000000001</v>
      </c>
      <c r="AV240">
        <v>11.3024</v>
      </c>
      <c r="AW240">
        <v>11.5358</v>
      </c>
      <c r="AX240">
        <v>11.787699999999999</v>
      </c>
    </row>
    <row r="241" spans="1:50" x14ac:dyDescent="0.25">
      <c r="A241" s="3">
        <v>45071.791666666664</v>
      </c>
      <c r="B241">
        <v>7.5</v>
      </c>
      <c r="C241">
        <v>7.5</v>
      </c>
      <c r="D241">
        <v>7.75</v>
      </c>
      <c r="E241">
        <v>7.75</v>
      </c>
      <c r="F241">
        <v>8</v>
      </c>
      <c r="G241">
        <v>8</v>
      </c>
      <c r="H241">
        <v>8.25</v>
      </c>
      <c r="I241">
        <v>8.25</v>
      </c>
      <c r="J241">
        <v>8.25</v>
      </c>
      <c r="K241">
        <v>8.25</v>
      </c>
      <c r="L241">
        <v>8.1638000000000002</v>
      </c>
      <c r="M241">
        <v>8.7070000000000007</v>
      </c>
      <c r="N241">
        <v>9.0243000000000002</v>
      </c>
      <c r="O241">
        <v>9.1983999999999995</v>
      </c>
      <c r="P241">
        <v>9.3385999999999996</v>
      </c>
      <c r="Q241">
        <v>9.479099999999999</v>
      </c>
      <c r="R241">
        <v>9.6464999999999996</v>
      </c>
      <c r="S241">
        <v>9.8369999999999997</v>
      </c>
      <c r="T241">
        <v>10.037700000000001</v>
      </c>
      <c r="U241">
        <v>10.230699999999999</v>
      </c>
      <c r="V241">
        <v>7.4998000000000005</v>
      </c>
      <c r="W241">
        <v>7.4998000000000005</v>
      </c>
      <c r="X241">
        <v>7.5000999999999998</v>
      </c>
      <c r="Y241">
        <v>7.5082000000000004</v>
      </c>
      <c r="Z241">
        <v>7.5930999999999997</v>
      </c>
      <c r="AA241">
        <v>7.7834000000000003</v>
      </c>
      <c r="AB241">
        <v>7.9718999999999998</v>
      </c>
      <c r="AC241">
        <v>8.1638000000000002</v>
      </c>
      <c r="AD241">
        <v>8.7070000000000007</v>
      </c>
      <c r="AE241">
        <v>9.0243000000000002</v>
      </c>
      <c r="AF241">
        <v>9.1983999999999995</v>
      </c>
      <c r="AG241">
        <v>9.3385999999999996</v>
      </c>
      <c r="AH241">
        <v>9.479099999999999</v>
      </c>
      <c r="AI241">
        <v>9.6464999999999996</v>
      </c>
      <c r="AJ241">
        <v>9.8369999999999997</v>
      </c>
      <c r="AK241">
        <v>10.037700000000001</v>
      </c>
      <c r="AL241">
        <v>10.230699999999999</v>
      </c>
      <c r="AM241">
        <v>7.6866000000000003</v>
      </c>
      <c r="AN241">
        <v>7.6557000000000004</v>
      </c>
      <c r="AO241">
        <v>7.6721000000000004</v>
      </c>
      <c r="AP241">
        <v>7.7241999999999997</v>
      </c>
      <c r="AQ241">
        <v>8.1289999999999996</v>
      </c>
      <c r="AR241">
        <v>8.6372999999999998</v>
      </c>
      <c r="AS241">
        <v>9.5769000000000002</v>
      </c>
      <c r="AT241">
        <v>10.244400000000001</v>
      </c>
      <c r="AU241">
        <v>10.835800000000001</v>
      </c>
      <c r="AV241">
        <v>11.3024</v>
      </c>
      <c r="AW241">
        <v>11.5358</v>
      </c>
      <c r="AX241">
        <v>11.787699999999999</v>
      </c>
    </row>
    <row r="242" spans="1:50" x14ac:dyDescent="0.25">
      <c r="A242" s="3">
        <v>45071.583333333336</v>
      </c>
      <c r="B242">
        <v>7.5</v>
      </c>
      <c r="C242">
        <v>7.5</v>
      </c>
      <c r="D242">
        <v>7.75</v>
      </c>
      <c r="E242">
        <v>7.75</v>
      </c>
      <c r="F242">
        <v>8</v>
      </c>
      <c r="G242">
        <v>8</v>
      </c>
      <c r="H242">
        <v>8.25</v>
      </c>
      <c r="I242">
        <v>8.25</v>
      </c>
      <c r="J242">
        <v>8.25</v>
      </c>
      <c r="K242">
        <v>8.25</v>
      </c>
      <c r="L242">
        <v>8.1638000000000002</v>
      </c>
      <c r="M242">
        <v>8.7070000000000007</v>
      </c>
      <c r="N242">
        <v>9.0243000000000002</v>
      </c>
      <c r="O242">
        <v>9.1983999999999995</v>
      </c>
      <c r="P242">
        <v>9.3385999999999996</v>
      </c>
      <c r="Q242">
        <v>9.479099999999999</v>
      </c>
      <c r="R242">
        <v>9.6464999999999996</v>
      </c>
      <c r="S242">
        <v>9.8369999999999997</v>
      </c>
      <c r="T242">
        <v>10.037700000000001</v>
      </c>
      <c r="U242">
        <v>10.230699999999999</v>
      </c>
      <c r="V242">
        <v>7.4998000000000005</v>
      </c>
      <c r="W242">
        <v>7.4998000000000005</v>
      </c>
      <c r="X242">
        <v>7.5000999999999998</v>
      </c>
      <c r="Y242">
        <v>7.5082000000000004</v>
      </c>
      <c r="Z242">
        <v>7.5930999999999997</v>
      </c>
      <c r="AA242">
        <v>7.7834000000000003</v>
      </c>
      <c r="AB242">
        <v>7.9718999999999998</v>
      </c>
      <c r="AC242">
        <v>8.1638000000000002</v>
      </c>
      <c r="AD242">
        <v>8.7070000000000007</v>
      </c>
      <c r="AE242">
        <v>9.0243000000000002</v>
      </c>
      <c r="AF242">
        <v>9.1983999999999995</v>
      </c>
      <c r="AG242">
        <v>9.3385999999999996</v>
      </c>
      <c r="AH242">
        <v>9.479099999999999</v>
      </c>
      <c r="AI242">
        <v>9.6464999999999996</v>
      </c>
      <c r="AJ242">
        <v>9.8369999999999997</v>
      </c>
      <c r="AK242">
        <v>10.037700000000001</v>
      </c>
      <c r="AL242">
        <v>10.230699999999999</v>
      </c>
      <c r="AM242">
        <v>7.6866000000000003</v>
      </c>
      <c r="AN242">
        <v>7.6557000000000004</v>
      </c>
      <c r="AO242">
        <v>7.6721000000000004</v>
      </c>
      <c r="AP242">
        <v>7.7241999999999997</v>
      </c>
      <c r="AQ242">
        <v>8.1289999999999996</v>
      </c>
      <c r="AR242">
        <v>8.6372999999999998</v>
      </c>
      <c r="AS242">
        <v>9.5769000000000002</v>
      </c>
      <c r="AT242">
        <v>10.244400000000001</v>
      </c>
      <c r="AU242">
        <v>10.835800000000001</v>
      </c>
      <c r="AV242">
        <v>11.3024</v>
      </c>
      <c r="AW242">
        <v>11.5358</v>
      </c>
      <c r="AX242">
        <v>11.787699999999999</v>
      </c>
    </row>
    <row r="243" spans="1:50" x14ac:dyDescent="0.25">
      <c r="A243" s="3">
        <v>45071.541666666664</v>
      </c>
      <c r="B243">
        <v>7.5</v>
      </c>
      <c r="C243">
        <v>7.5</v>
      </c>
      <c r="D243">
        <v>7.75</v>
      </c>
      <c r="E243">
        <v>7.75</v>
      </c>
      <c r="F243">
        <v>8</v>
      </c>
      <c r="G243">
        <v>8</v>
      </c>
      <c r="H243">
        <v>8.25</v>
      </c>
      <c r="I243">
        <v>8.25</v>
      </c>
      <c r="J243">
        <v>8.25</v>
      </c>
      <c r="K243">
        <v>8.25</v>
      </c>
      <c r="L243">
        <v>8.1638000000000002</v>
      </c>
      <c r="M243">
        <v>8.7129000000000012</v>
      </c>
      <c r="N243">
        <v>9.0101000000000013</v>
      </c>
      <c r="O243">
        <v>9.2054000000000009</v>
      </c>
      <c r="P243">
        <v>9.3620999999999999</v>
      </c>
      <c r="Q243">
        <v>9.4946000000000002</v>
      </c>
      <c r="R243">
        <v>9.6486999999999998</v>
      </c>
      <c r="S243">
        <v>9.8201000000000001</v>
      </c>
      <c r="T243">
        <v>10.0044</v>
      </c>
      <c r="U243">
        <v>10.185700000000001</v>
      </c>
      <c r="V243">
        <v>7.4998000000000005</v>
      </c>
      <c r="W243">
        <v>7.4998000000000005</v>
      </c>
      <c r="X243">
        <v>7.5000999999999998</v>
      </c>
      <c r="Y243">
        <v>7.5082000000000004</v>
      </c>
      <c r="Z243">
        <v>7.5930999999999997</v>
      </c>
      <c r="AA243">
        <v>7.7834000000000003</v>
      </c>
      <c r="AB243">
        <v>7.9718999999999998</v>
      </c>
      <c r="AC243">
        <v>8.1638000000000002</v>
      </c>
      <c r="AD243">
        <v>8.7129000000000012</v>
      </c>
      <c r="AE243">
        <v>9.0101000000000013</v>
      </c>
      <c r="AF243">
        <v>9.2054000000000009</v>
      </c>
      <c r="AG243">
        <v>9.3620999999999999</v>
      </c>
      <c r="AH243">
        <v>9.4946000000000002</v>
      </c>
      <c r="AI243">
        <v>9.6486999999999998</v>
      </c>
      <c r="AJ243">
        <v>9.8201000000000001</v>
      </c>
      <c r="AK243">
        <v>10.0044</v>
      </c>
      <c r="AL243">
        <v>10.185700000000001</v>
      </c>
      <c r="AM243">
        <v>7.6866000000000003</v>
      </c>
      <c r="AN243">
        <v>7.6557000000000004</v>
      </c>
      <c r="AO243">
        <v>7.6721000000000004</v>
      </c>
      <c r="AP243">
        <v>7.7241999999999997</v>
      </c>
      <c r="AQ243">
        <v>8.1289999999999996</v>
      </c>
      <c r="AR243">
        <v>8.6372999999999998</v>
      </c>
      <c r="AS243">
        <v>9.5769000000000002</v>
      </c>
      <c r="AT243">
        <v>10.244400000000001</v>
      </c>
      <c r="AU243">
        <v>10.835800000000001</v>
      </c>
      <c r="AV243">
        <v>11.3024</v>
      </c>
      <c r="AW243">
        <v>11.5358</v>
      </c>
      <c r="AX243">
        <v>11.787699999999999</v>
      </c>
    </row>
    <row r="244" spans="1:50" x14ac:dyDescent="0.25">
      <c r="A244" s="3">
        <v>45071.5</v>
      </c>
      <c r="B244">
        <v>7.5</v>
      </c>
      <c r="C244">
        <v>7.5</v>
      </c>
      <c r="D244">
        <v>7.75</v>
      </c>
      <c r="E244">
        <v>7.75</v>
      </c>
      <c r="F244">
        <v>8</v>
      </c>
      <c r="G244">
        <v>8</v>
      </c>
      <c r="H244">
        <v>8.25</v>
      </c>
      <c r="I244">
        <v>8.25</v>
      </c>
      <c r="J244">
        <v>8.25</v>
      </c>
      <c r="K244">
        <v>8.25</v>
      </c>
      <c r="L244">
        <v>8.1638000000000002</v>
      </c>
      <c r="M244">
        <v>8.7129000000000012</v>
      </c>
      <c r="N244">
        <v>9.0101000000000013</v>
      </c>
      <c r="O244">
        <v>9.2054000000000009</v>
      </c>
      <c r="P244">
        <v>9.3620999999999999</v>
      </c>
      <c r="Q244">
        <v>9.4946000000000002</v>
      </c>
      <c r="R244">
        <v>9.6486999999999998</v>
      </c>
      <c r="S244">
        <v>9.8201000000000001</v>
      </c>
      <c r="T244">
        <v>10.0044</v>
      </c>
      <c r="U244">
        <v>10.185700000000001</v>
      </c>
      <c r="V244">
        <v>7.4998000000000005</v>
      </c>
      <c r="W244">
        <v>7.4998000000000005</v>
      </c>
      <c r="X244">
        <v>7.5000999999999998</v>
      </c>
      <c r="Y244">
        <v>7.5082000000000004</v>
      </c>
      <c r="Z244">
        <v>7.5930999999999997</v>
      </c>
      <c r="AA244">
        <v>7.7834000000000003</v>
      </c>
      <c r="AB244">
        <v>7.9718999999999998</v>
      </c>
      <c r="AC244">
        <v>8.1638000000000002</v>
      </c>
      <c r="AD244">
        <v>8.7129000000000012</v>
      </c>
      <c r="AE244">
        <v>9.0101000000000013</v>
      </c>
      <c r="AF244">
        <v>9.2054000000000009</v>
      </c>
      <c r="AG244">
        <v>9.3620999999999999</v>
      </c>
      <c r="AH244">
        <v>9.4946000000000002</v>
      </c>
      <c r="AI244">
        <v>9.6486999999999998</v>
      </c>
      <c r="AJ244">
        <v>9.8201000000000001</v>
      </c>
      <c r="AK244">
        <v>10.0044</v>
      </c>
      <c r="AL244">
        <v>10.185700000000001</v>
      </c>
      <c r="AM244">
        <v>7.6866000000000003</v>
      </c>
      <c r="AN244">
        <v>7.6557000000000004</v>
      </c>
      <c r="AO244">
        <v>7.6721000000000004</v>
      </c>
      <c r="AP244">
        <v>7.7241999999999997</v>
      </c>
      <c r="AQ244">
        <v>8.1289999999999996</v>
      </c>
      <c r="AR244">
        <v>8.6372999999999998</v>
      </c>
      <c r="AS244">
        <v>9.5769000000000002</v>
      </c>
      <c r="AT244">
        <v>10.244400000000001</v>
      </c>
      <c r="AU244">
        <v>10.835800000000001</v>
      </c>
      <c r="AV244">
        <v>11.3024</v>
      </c>
      <c r="AW244">
        <v>11.5358</v>
      </c>
      <c r="AX244">
        <v>11.787699999999999</v>
      </c>
    </row>
    <row r="245" spans="1:50" x14ac:dyDescent="0.25">
      <c r="A245" s="3">
        <v>45071.458333333336</v>
      </c>
      <c r="B245">
        <v>7.5</v>
      </c>
      <c r="C245">
        <v>7.5</v>
      </c>
      <c r="D245">
        <v>7.75</v>
      </c>
      <c r="E245">
        <v>7.75</v>
      </c>
      <c r="F245">
        <v>8</v>
      </c>
      <c r="G245">
        <v>8</v>
      </c>
      <c r="H245">
        <v>8.25</v>
      </c>
      <c r="I245">
        <v>8.25</v>
      </c>
      <c r="J245">
        <v>8.25</v>
      </c>
      <c r="K245">
        <v>8.25</v>
      </c>
      <c r="L245">
        <v>8.1638000000000002</v>
      </c>
      <c r="M245">
        <v>8.6954999999999991</v>
      </c>
      <c r="N245">
        <v>9.0151000000000003</v>
      </c>
      <c r="O245">
        <v>9.1905999999999999</v>
      </c>
      <c r="P245">
        <v>9.3401999999999994</v>
      </c>
      <c r="Q245">
        <v>9.4843000000000011</v>
      </c>
      <c r="R245">
        <v>9.6605999999999987</v>
      </c>
      <c r="S245">
        <v>9.8564000000000007</v>
      </c>
      <c r="T245">
        <v>10.059799999999999</v>
      </c>
      <c r="U245">
        <v>10.253399999999999</v>
      </c>
      <c r="V245">
        <v>7.4998000000000005</v>
      </c>
      <c r="W245">
        <v>7.4998000000000005</v>
      </c>
      <c r="X245">
        <v>7.5000999999999998</v>
      </c>
      <c r="Y245">
        <v>7.5082000000000004</v>
      </c>
      <c r="Z245">
        <v>7.5930999999999997</v>
      </c>
      <c r="AA245">
        <v>7.7834000000000003</v>
      </c>
      <c r="AB245">
        <v>7.9718999999999998</v>
      </c>
      <c r="AC245">
        <v>8.1638000000000002</v>
      </c>
      <c r="AD245">
        <v>8.6954999999999991</v>
      </c>
      <c r="AE245">
        <v>9.0151000000000003</v>
      </c>
      <c r="AF245">
        <v>9.1905999999999999</v>
      </c>
      <c r="AG245">
        <v>9.3401999999999994</v>
      </c>
      <c r="AH245">
        <v>9.4843000000000011</v>
      </c>
      <c r="AI245">
        <v>9.6605999999999987</v>
      </c>
      <c r="AJ245">
        <v>9.8564000000000007</v>
      </c>
      <c r="AK245">
        <v>10.059799999999999</v>
      </c>
      <c r="AL245">
        <v>10.253399999999999</v>
      </c>
      <c r="AM245">
        <v>7.5159000000000002</v>
      </c>
      <c r="AN245">
        <v>7.4938000000000002</v>
      </c>
      <c r="AO245">
        <v>7.5247999999999999</v>
      </c>
      <c r="AP245">
        <v>7.5936000000000003</v>
      </c>
      <c r="AQ245">
        <v>8.0649999999999995</v>
      </c>
      <c r="AR245">
        <v>8.6201000000000008</v>
      </c>
      <c r="AS245">
        <v>9.6104000000000003</v>
      </c>
      <c r="AT245">
        <v>10.288600000000001</v>
      </c>
      <c r="AU245">
        <v>10.865</v>
      </c>
      <c r="AV245">
        <v>11.305899999999999</v>
      </c>
      <c r="AW245">
        <v>11.5258</v>
      </c>
      <c r="AX245">
        <v>11.768800000000001</v>
      </c>
    </row>
    <row r="246" spans="1:50" x14ac:dyDescent="0.25">
      <c r="A246" s="3">
        <v>45071.416666666664</v>
      </c>
      <c r="B246">
        <v>7.5</v>
      </c>
      <c r="C246">
        <v>7.5</v>
      </c>
      <c r="D246">
        <v>7.75</v>
      </c>
      <c r="E246">
        <v>7.75</v>
      </c>
      <c r="F246">
        <v>8</v>
      </c>
      <c r="G246">
        <v>8</v>
      </c>
      <c r="H246">
        <v>8.25</v>
      </c>
      <c r="I246">
        <v>8.25</v>
      </c>
      <c r="J246">
        <v>8.25</v>
      </c>
      <c r="K246">
        <v>8.25</v>
      </c>
      <c r="L246">
        <v>8.1631999999999998</v>
      </c>
      <c r="M246">
        <v>8.6954999999999991</v>
      </c>
      <c r="N246">
        <v>9.0231999999999992</v>
      </c>
      <c r="O246">
        <v>9.1996000000000002</v>
      </c>
      <c r="P246">
        <v>9.327300000000001</v>
      </c>
      <c r="Q246">
        <v>9.4639999999999986</v>
      </c>
      <c r="R246">
        <v>9.6425000000000001</v>
      </c>
      <c r="S246">
        <v>9.8448999999999991</v>
      </c>
      <c r="T246">
        <v>10.054500000000001</v>
      </c>
      <c r="U246">
        <v>10.252700000000001</v>
      </c>
      <c r="V246">
        <v>7.4999000000000002</v>
      </c>
      <c r="W246">
        <v>7.4999000000000002</v>
      </c>
      <c r="X246">
        <v>7.5000999999999998</v>
      </c>
      <c r="Y246">
        <v>7.5041000000000002</v>
      </c>
      <c r="Z246">
        <v>7.5869999999999997</v>
      </c>
      <c r="AA246">
        <v>7.7826000000000004</v>
      </c>
      <c r="AB246">
        <v>7.9711999999999996</v>
      </c>
      <c r="AC246">
        <v>8.1631999999999998</v>
      </c>
      <c r="AD246">
        <v>8.6954999999999991</v>
      </c>
      <c r="AE246">
        <v>9.0231999999999992</v>
      </c>
      <c r="AF246">
        <v>9.1996000000000002</v>
      </c>
      <c r="AG246">
        <v>9.327300000000001</v>
      </c>
      <c r="AH246">
        <v>9.4639999999999986</v>
      </c>
      <c r="AI246">
        <v>9.6425000000000001</v>
      </c>
      <c r="AJ246">
        <v>9.8448999999999991</v>
      </c>
      <c r="AK246">
        <v>10.054500000000001</v>
      </c>
      <c r="AL246">
        <v>10.252700000000001</v>
      </c>
      <c r="AM246">
        <v>7.7062999999999997</v>
      </c>
      <c r="AN246">
        <v>7.6597</v>
      </c>
      <c r="AO246">
        <v>7.6662999999999997</v>
      </c>
      <c r="AP246">
        <v>7.7127999999999997</v>
      </c>
      <c r="AQ246">
        <v>8.1100999999999992</v>
      </c>
      <c r="AR246">
        <v>8.6159999999999997</v>
      </c>
      <c r="AS246">
        <v>9.5882000000000005</v>
      </c>
      <c r="AT246">
        <v>10.2775</v>
      </c>
      <c r="AU246">
        <v>10.8614</v>
      </c>
      <c r="AV246">
        <v>11.327199999999999</v>
      </c>
      <c r="AW246">
        <v>11.5634</v>
      </c>
      <c r="AX246">
        <v>11.8142</v>
      </c>
    </row>
    <row r="247" spans="1:50" x14ac:dyDescent="0.25">
      <c r="A247" s="3">
        <v>45070.791666666664</v>
      </c>
      <c r="B247">
        <v>7.5</v>
      </c>
      <c r="C247">
        <v>7.5</v>
      </c>
      <c r="D247">
        <v>7.75</v>
      </c>
      <c r="E247">
        <v>7.75</v>
      </c>
      <c r="F247">
        <v>8</v>
      </c>
      <c r="G247">
        <v>8</v>
      </c>
      <c r="H247">
        <v>8.25</v>
      </c>
      <c r="I247">
        <v>8.25</v>
      </c>
      <c r="J247">
        <v>8.25</v>
      </c>
      <c r="K247">
        <v>8.25</v>
      </c>
      <c r="L247">
        <v>8.1631999999999998</v>
      </c>
      <c r="M247">
        <v>8.6954999999999991</v>
      </c>
      <c r="N247">
        <v>9.0231999999999992</v>
      </c>
      <c r="O247">
        <v>9.1996000000000002</v>
      </c>
      <c r="P247">
        <v>9.327300000000001</v>
      </c>
      <c r="Q247">
        <v>9.4639999999999986</v>
      </c>
      <c r="R247">
        <v>9.6425000000000001</v>
      </c>
      <c r="S247">
        <v>9.8448999999999991</v>
      </c>
      <c r="T247">
        <v>10.054500000000001</v>
      </c>
      <c r="U247">
        <v>10.252700000000001</v>
      </c>
      <c r="V247">
        <v>7.4999000000000002</v>
      </c>
      <c r="W247">
        <v>7.4999000000000002</v>
      </c>
      <c r="X247">
        <v>7.5000999999999998</v>
      </c>
      <c r="Y247">
        <v>7.5041000000000002</v>
      </c>
      <c r="Z247">
        <v>7.5869999999999997</v>
      </c>
      <c r="AA247">
        <v>7.7826000000000004</v>
      </c>
      <c r="AB247">
        <v>7.9711999999999996</v>
      </c>
      <c r="AC247">
        <v>8.1631999999999998</v>
      </c>
      <c r="AD247">
        <v>8.6954999999999991</v>
      </c>
      <c r="AE247">
        <v>9.0231999999999992</v>
      </c>
      <c r="AF247">
        <v>9.1996000000000002</v>
      </c>
      <c r="AG247">
        <v>9.327300000000001</v>
      </c>
      <c r="AH247">
        <v>9.4639999999999986</v>
      </c>
      <c r="AI247">
        <v>9.6425000000000001</v>
      </c>
      <c r="AJ247">
        <v>9.8448999999999991</v>
      </c>
      <c r="AK247">
        <v>10.054500000000001</v>
      </c>
      <c r="AL247">
        <v>10.252700000000001</v>
      </c>
      <c r="AM247">
        <v>7.7062999999999997</v>
      </c>
      <c r="AN247">
        <v>7.6597</v>
      </c>
      <c r="AO247">
        <v>7.6662999999999997</v>
      </c>
      <c r="AP247">
        <v>7.7127999999999997</v>
      </c>
      <c r="AQ247">
        <v>8.1100999999999992</v>
      </c>
      <c r="AR247">
        <v>8.6159999999999997</v>
      </c>
      <c r="AS247">
        <v>9.5882000000000005</v>
      </c>
      <c r="AT247">
        <v>10.2775</v>
      </c>
      <c r="AU247">
        <v>10.8614</v>
      </c>
      <c r="AV247">
        <v>11.327199999999999</v>
      </c>
      <c r="AW247">
        <v>11.5634</v>
      </c>
      <c r="AX247">
        <v>11.8142</v>
      </c>
    </row>
    <row r="248" spans="1:50" x14ac:dyDescent="0.25">
      <c r="A248" s="3">
        <v>45070.75</v>
      </c>
      <c r="B248">
        <v>7.5</v>
      </c>
      <c r="C248">
        <v>7.5</v>
      </c>
      <c r="D248">
        <v>7.75</v>
      </c>
      <c r="E248">
        <v>7.75</v>
      </c>
      <c r="F248">
        <v>8</v>
      </c>
      <c r="G248">
        <v>8</v>
      </c>
      <c r="H248">
        <v>8.25</v>
      </c>
      <c r="I248">
        <v>8.25</v>
      </c>
      <c r="J248">
        <v>8.25</v>
      </c>
      <c r="K248">
        <v>8.25</v>
      </c>
      <c r="L248">
        <v>8.1631999999999998</v>
      </c>
      <c r="M248">
        <v>8.6954999999999991</v>
      </c>
      <c r="N248">
        <v>9.0231999999999992</v>
      </c>
      <c r="O248">
        <v>9.1996000000000002</v>
      </c>
      <c r="P248">
        <v>9.327300000000001</v>
      </c>
      <c r="Q248">
        <v>9.4639999999999986</v>
      </c>
      <c r="R248">
        <v>9.6425000000000001</v>
      </c>
      <c r="S248">
        <v>9.8448999999999991</v>
      </c>
      <c r="T248">
        <v>10.054500000000001</v>
      </c>
      <c r="U248">
        <v>10.252700000000001</v>
      </c>
      <c r="V248">
        <v>7.4999000000000002</v>
      </c>
      <c r="W248">
        <v>7.4999000000000002</v>
      </c>
      <c r="X248">
        <v>7.5000999999999998</v>
      </c>
      <c r="Y248">
        <v>7.5041000000000002</v>
      </c>
      <c r="Z248">
        <v>7.5869999999999997</v>
      </c>
      <c r="AA248">
        <v>7.7826000000000004</v>
      </c>
      <c r="AB248">
        <v>7.9711999999999996</v>
      </c>
      <c r="AC248">
        <v>8.1631999999999998</v>
      </c>
      <c r="AD248">
        <v>8.6954999999999991</v>
      </c>
      <c r="AE248">
        <v>9.0231999999999992</v>
      </c>
      <c r="AF248">
        <v>9.1996000000000002</v>
      </c>
      <c r="AG248">
        <v>9.327300000000001</v>
      </c>
      <c r="AH248">
        <v>9.4639999999999986</v>
      </c>
      <c r="AI248">
        <v>9.6425000000000001</v>
      </c>
      <c r="AJ248">
        <v>9.8448999999999991</v>
      </c>
      <c r="AK248">
        <v>10.054500000000001</v>
      </c>
      <c r="AL248">
        <v>10.252700000000001</v>
      </c>
      <c r="AM248">
        <v>7.5701000000000001</v>
      </c>
      <c r="AN248">
        <v>7.5206</v>
      </c>
      <c r="AO248">
        <v>7.5290999999999997</v>
      </c>
      <c r="AP248">
        <v>7.5800999999999998</v>
      </c>
      <c r="AQ248">
        <v>8.0144000000000002</v>
      </c>
      <c r="AR248">
        <v>8.5676000000000005</v>
      </c>
      <c r="AS248">
        <v>9.5867000000000004</v>
      </c>
      <c r="AT248">
        <v>10.282500000000001</v>
      </c>
      <c r="AU248">
        <v>10.857699999999999</v>
      </c>
      <c r="AV248">
        <v>11.313599999999999</v>
      </c>
      <c r="AW248">
        <v>11.546799999999999</v>
      </c>
      <c r="AX248">
        <v>11.7963</v>
      </c>
    </row>
    <row r="249" spans="1:50" x14ac:dyDescent="0.25">
      <c r="A249" s="3">
        <v>45070.708333333336</v>
      </c>
      <c r="B249">
        <v>7.5</v>
      </c>
      <c r="C249">
        <v>7.5</v>
      </c>
      <c r="D249">
        <v>7.75</v>
      </c>
      <c r="E249">
        <v>7.75</v>
      </c>
      <c r="F249">
        <v>8</v>
      </c>
      <c r="G249">
        <v>8</v>
      </c>
      <c r="H249">
        <v>8.25</v>
      </c>
      <c r="I249">
        <v>8.25</v>
      </c>
      <c r="J249">
        <v>8.25</v>
      </c>
      <c r="K249">
        <v>8.25</v>
      </c>
      <c r="L249">
        <v>8.1631999999999998</v>
      </c>
      <c r="M249">
        <v>8.6954999999999991</v>
      </c>
      <c r="N249">
        <v>9.0231999999999992</v>
      </c>
      <c r="O249">
        <v>9.1996000000000002</v>
      </c>
      <c r="P249">
        <v>9.327300000000001</v>
      </c>
      <c r="Q249">
        <v>9.4639999999999986</v>
      </c>
      <c r="R249">
        <v>9.6425000000000001</v>
      </c>
      <c r="S249">
        <v>9.8448999999999991</v>
      </c>
      <c r="T249">
        <v>10.054500000000001</v>
      </c>
      <c r="U249">
        <v>10.252700000000001</v>
      </c>
      <c r="V249">
        <v>7.4999000000000002</v>
      </c>
      <c r="W249">
        <v>7.4999000000000002</v>
      </c>
      <c r="X249">
        <v>7.5000999999999998</v>
      </c>
      <c r="Y249">
        <v>7.5041000000000002</v>
      </c>
      <c r="Z249">
        <v>7.5869999999999997</v>
      </c>
      <c r="AA249">
        <v>7.7826000000000004</v>
      </c>
      <c r="AB249">
        <v>7.9711999999999996</v>
      </c>
      <c r="AC249">
        <v>8.1631999999999998</v>
      </c>
      <c r="AD249">
        <v>8.6954999999999991</v>
      </c>
      <c r="AE249">
        <v>9.0231999999999992</v>
      </c>
      <c r="AF249">
        <v>9.1996000000000002</v>
      </c>
      <c r="AG249">
        <v>9.327300000000001</v>
      </c>
      <c r="AH249">
        <v>9.4639999999999986</v>
      </c>
      <c r="AI249">
        <v>9.6425000000000001</v>
      </c>
      <c r="AJ249">
        <v>9.8448999999999991</v>
      </c>
      <c r="AK249">
        <v>10.054500000000001</v>
      </c>
      <c r="AL249">
        <v>10.252700000000001</v>
      </c>
      <c r="AM249">
        <v>7.5701000000000001</v>
      </c>
      <c r="AN249">
        <v>7.5206</v>
      </c>
      <c r="AO249">
        <v>7.5290999999999997</v>
      </c>
      <c r="AP249">
        <v>7.5800999999999998</v>
      </c>
      <c r="AQ249">
        <v>8.0144000000000002</v>
      </c>
      <c r="AR249">
        <v>8.5676000000000005</v>
      </c>
      <c r="AS249">
        <v>9.5867000000000004</v>
      </c>
      <c r="AT249">
        <v>10.282500000000001</v>
      </c>
      <c r="AU249">
        <v>10.857699999999999</v>
      </c>
      <c r="AV249">
        <v>11.313599999999999</v>
      </c>
      <c r="AW249">
        <v>11.546799999999999</v>
      </c>
      <c r="AX249">
        <v>11.7963</v>
      </c>
    </row>
    <row r="250" spans="1:50" x14ac:dyDescent="0.25">
      <c r="A250" s="3">
        <v>45070.666666666664</v>
      </c>
      <c r="B250">
        <v>7.5</v>
      </c>
      <c r="C250">
        <v>7.5</v>
      </c>
      <c r="D250">
        <v>7.75</v>
      </c>
      <c r="E250">
        <v>7.75</v>
      </c>
      <c r="F250">
        <v>8</v>
      </c>
      <c r="G250">
        <v>8</v>
      </c>
      <c r="H250">
        <v>8.25</v>
      </c>
      <c r="I250">
        <v>8.25</v>
      </c>
      <c r="J250">
        <v>8.25</v>
      </c>
      <c r="K250">
        <v>8.25</v>
      </c>
      <c r="L250">
        <v>8.1631999999999998</v>
      </c>
      <c r="M250">
        <v>8.6752000000000002</v>
      </c>
      <c r="N250">
        <v>9.0032999999999994</v>
      </c>
      <c r="O250">
        <v>9.2011000000000003</v>
      </c>
      <c r="P250">
        <v>9.3480999999999987</v>
      </c>
      <c r="Q250">
        <v>9.4939999999999998</v>
      </c>
      <c r="R250">
        <v>9.6745999999999999</v>
      </c>
      <c r="S250">
        <v>9.8752999999999993</v>
      </c>
      <c r="T250">
        <v>10.0825</v>
      </c>
      <c r="U250">
        <v>10.278400000000001</v>
      </c>
      <c r="V250">
        <v>7.4999000000000002</v>
      </c>
      <c r="W250">
        <v>7.4999000000000002</v>
      </c>
      <c r="X250">
        <v>7.5000999999999998</v>
      </c>
      <c r="Y250">
        <v>7.5041000000000002</v>
      </c>
      <c r="Z250">
        <v>7.5869999999999997</v>
      </c>
      <c r="AA250">
        <v>7.7826000000000004</v>
      </c>
      <c r="AB250">
        <v>7.9711999999999996</v>
      </c>
      <c r="AC250">
        <v>8.1631999999999998</v>
      </c>
      <c r="AD250">
        <v>8.6752000000000002</v>
      </c>
      <c r="AE250">
        <v>9.0032999999999994</v>
      </c>
      <c r="AF250">
        <v>9.2011000000000003</v>
      </c>
      <c r="AG250">
        <v>9.3480999999999987</v>
      </c>
      <c r="AH250">
        <v>9.4939999999999998</v>
      </c>
      <c r="AI250">
        <v>9.6745999999999999</v>
      </c>
      <c r="AJ250">
        <v>9.8752999999999993</v>
      </c>
      <c r="AK250">
        <v>10.0825</v>
      </c>
      <c r="AL250">
        <v>10.278400000000001</v>
      </c>
      <c r="AM250">
        <v>7.5701000000000001</v>
      </c>
      <c r="AN250">
        <v>7.5206</v>
      </c>
      <c r="AO250">
        <v>7.5290999999999997</v>
      </c>
      <c r="AP250">
        <v>7.5800999999999998</v>
      </c>
      <c r="AQ250">
        <v>8.0144000000000002</v>
      </c>
      <c r="AR250">
        <v>8.5676000000000005</v>
      </c>
      <c r="AS250">
        <v>9.5867000000000004</v>
      </c>
      <c r="AT250">
        <v>10.282500000000001</v>
      </c>
      <c r="AU250">
        <v>10.857699999999999</v>
      </c>
      <c r="AV250">
        <v>11.313599999999999</v>
      </c>
      <c r="AW250">
        <v>11.546799999999999</v>
      </c>
      <c r="AX250">
        <v>11.7963</v>
      </c>
    </row>
    <row r="251" spans="1:50" x14ac:dyDescent="0.25">
      <c r="A251" s="3">
        <v>45070.625</v>
      </c>
      <c r="B251">
        <v>7.5</v>
      </c>
      <c r="C251">
        <v>7.5</v>
      </c>
      <c r="D251">
        <v>7.75</v>
      </c>
      <c r="E251">
        <v>7.75</v>
      </c>
      <c r="F251">
        <v>8</v>
      </c>
      <c r="G251">
        <v>8</v>
      </c>
      <c r="H251">
        <v>8.25</v>
      </c>
      <c r="I251">
        <v>8.25</v>
      </c>
      <c r="J251">
        <v>8.25</v>
      </c>
      <c r="K251">
        <v>8.25</v>
      </c>
      <c r="L251">
        <v>8.1631999999999998</v>
      </c>
      <c r="M251">
        <v>8.6752000000000002</v>
      </c>
      <c r="N251">
        <v>9.0032999999999994</v>
      </c>
      <c r="O251">
        <v>9.2011000000000003</v>
      </c>
      <c r="P251">
        <v>9.3480999999999987</v>
      </c>
      <c r="Q251">
        <v>9.4939999999999998</v>
      </c>
      <c r="R251">
        <v>9.6745999999999999</v>
      </c>
      <c r="S251">
        <v>9.8752999999999993</v>
      </c>
      <c r="T251">
        <v>10.0825</v>
      </c>
      <c r="U251">
        <v>10.278400000000001</v>
      </c>
      <c r="V251">
        <v>7.4999000000000002</v>
      </c>
      <c r="W251">
        <v>7.4999000000000002</v>
      </c>
      <c r="X251">
        <v>7.5000999999999998</v>
      </c>
      <c r="Y251">
        <v>7.5041000000000002</v>
      </c>
      <c r="Z251">
        <v>7.5869999999999997</v>
      </c>
      <c r="AA251">
        <v>7.7826000000000004</v>
      </c>
      <c r="AB251">
        <v>7.9711999999999996</v>
      </c>
      <c r="AC251">
        <v>8.1631999999999998</v>
      </c>
      <c r="AD251">
        <v>8.6752000000000002</v>
      </c>
      <c r="AE251">
        <v>9.0032999999999994</v>
      </c>
      <c r="AF251">
        <v>9.2011000000000003</v>
      </c>
      <c r="AG251">
        <v>9.3480999999999987</v>
      </c>
      <c r="AH251">
        <v>9.4939999999999998</v>
      </c>
      <c r="AI251">
        <v>9.6745999999999999</v>
      </c>
      <c r="AJ251">
        <v>9.8752999999999993</v>
      </c>
      <c r="AK251">
        <v>10.0825</v>
      </c>
      <c r="AL251">
        <v>10.278400000000001</v>
      </c>
      <c r="AM251">
        <v>7.5701000000000001</v>
      </c>
      <c r="AN251">
        <v>7.5206</v>
      </c>
      <c r="AO251">
        <v>7.5290999999999997</v>
      </c>
      <c r="AP251">
        <v>7.5800999999999998</v>
      </c>
      <c r="AQ251">
        <v>8.0144000000000002</v>
      </c>
      <c r="AR251">
        <v>8.5676000000000005</v>
      </c>
      <c r="AS251">
        <v>9.5867000000000004</v>
      </c>
      <c r="AT251">
        <v>10.282500000000001</v>
      </c>
      <c r="AU251">
        <v>10.857699999999999</v>
      </c>
      <c r="AV251">
        <v>11.313599999999999</v>
      </c>
      <c r="AW251">
        <v>11.546799999999999</v>
      </c>
      <c r="AX251">
        <v>11.7963</v>
      </c>
    </row>
    <row r="252" spans="1:50" x14ac:dyDescent="0.25">
      <c r="A252" s="3">
        <v>45070.583333333336</v>
      </c>
      <c r="B252">
        <v>7.5</v>
      </c>
      <c r="C252">
        <v>7.5</v>
      </c>
      <c r="D252">
        <v>7.75</v>
      </c>
      <c r="E252">
        <v>7.75</v>
      </c>
      <c r="F252">
        <v>8</v>
      </c>
      <c r="G252">
        <v>8</v>
      </c>
      <c r="H252">
        <v>8.25</v>
      </c>
      <c r="I252">
        <v>8.25</v>
      </c>
      <c r="J252">
        <v>8.25</v>
      </c>
      <c r="K252">
        <v>8.25</v>
      </c>
      <c r="L252">
        <v>8.1631999999999998</v>
      </c>
      <c r="M252">
        <v>8.6752000000000002</v>
      </c>
      <c r="N252">
        <v>9.0032999999999994</v>
      </c>
      <c r="O252">
        <v>9.2011000000000003</v>
      </c>
      <c r="P252">
        <v>9.3480999999999987</v>
      </c>
      <c r="Q252">
        <v>9.4939999999999998</v>
      </c>
      <c r="R252">
        <v>9.6745999999999999</v>
      </c>
      <c r="S252">
        <v>9.8752999999999993</v>
      </c>
      <c r="T252">
        <v>10.0825</v>
      </c>
      <c r="U252">
        <v>10.278400000000001</v>
      </c>
      <c r="V252">
        <v>7.4999000000000002</v>
      </c>
      <c r="W252">
        <v>7.4999000000000002</v>
      </c>
      <c r="X252">
        <v>7.5000999999999998</v>
      </c>
      <c r="Y252">
        <v>7.5041000000000002</v>
      </c>
      <c r="Z252">
        <v>7.5869999999999997</v>
      </c>
      <c r="AA252">
        <v>7.7826000000000004</v>
      </c>
      <c r="AB252">
        <v>7.9711999999999996</v>
      </c>
      <c r="AC252">
        <v>8.1631999999999998</v>
      </c>
      <c r="AD252">
        <v>8.6752000000000002</v>
      </c>
      <c r="AE252">
        <v>9.0032999999999994</v>
      </c>
      <c r="AF252">
        <v>9.2011000000000003</v>
      </c>
      <c r="AG252">
        <v>9.3480999999999987</v>
      </c>
      <c r="AH252">
        <v>9.4939999999999998</v>
      </c>
      <c r="AI252">
        <v>9.6745999999999999</v>
      </c>
      <c r="AJ252">
        <v>9.8752999999999993</v>
      </c>
      <c r="AK252">
        <v>10.0825</v>
      </c>
      <c r="AL252">
        <v>10.278400000000001</v>
      </c>
      <c r="AM252">
        <v>7.5701000000000001</v>
      </c>
      <c r="AN252">
        <v>7.5206</v>
      </c>
      <c r="AO252">
        <v>7.5290999999999997</v>
      </c>
      <c r="AP252">
        <v>7.5800999999999998</v>
      </c>
      <c r="AQ252">
        <v>8.0144000000000002</v>
      </c>
      <c r="AR252">
        <v>8.5676000000000005</v>
      </c>
      <c r="AS252">
        <v>9.5867000000000004</v>
      </c>
      <c r="AT252">
        <v>10.282500000000001</v>
      </c>
      <c r="AU252">
        <v>10.857699999999999</v>
      </c>
      <c r="AV252">
        <v>11.313599999999999</v>
      </c>
      <c r="AW252">
        <v>11.546799999999999</v>
      </c>
      <c r="AX252">
        <v>11.7963</v>
      </c>
    </row>
    <row r="253" spans="1:50" x14ac:dyDescent="0.25">
      <c r="A253" s="3">
        <v>45070.541666666664</v>
      </c>
      <c r="B253">
        <v>7.5</v>
      </c>
      <c r="C253">
        <v>7.5</v>
      </c>
      <c r="D253">
        <v>7.75</v>
      </c>
      <c r="E253">
        <v>7.75</v>
      </c>
      <c r="F253">
        <v>8</v>
      </c>
      <c r="G253">
        <v>8</v>
      </c>
      <c r="H253">
        <v>8.25</v>
      </c>
      <c r="I253">
        <v>8.25</v>
      </c>
      <c r="J253">
        <v>8.25</v>
      </c>
      <c r="K253">
        <v>8.25</v>
      </c>
      <c r="L253">
        <v>8.1631999999999998</v>
      </c>
      <c r="M253">
        <v>8.6752000000000002</v>
      </c>
      <c r="N253">
        <v>9.0032999999999994</v>
      </c>
      <c r="O253">
        <v>9.2011000000000003</v>
      </c>
      <c r="P253">
        <v>9.3480999999999987</v>
      </c>
      <c r="Q253">
        <v>9.4939999999999998</v>
      </c>
      <c r="R253">
        <v>9.6745999999999999</v>
      </c>
      <c r="S253">
        <v>9.8752999999999993</v>
      </c>
      <c r="T253">
        <v>10.0825</v>
      </c>
      <c r="U253">
        <v>10.278400000000001</v>
      </c>
      <c r="V253">
        <v>7.4999000000000002</v>
      </c>
      <c r="W253">
        <v>7.4999000000000002</v>
      </c>
      <c r="X253">
        <v>7.5000999999999998</v>
      </c>
      <c r="Y253">
        <v>7.5041000000000002</v>
      </c>
      <c r="Z253">
        <v>7.5869999999999997</v>
      </c>
      <c r="AA253">
        <v>7.7826000000000004</v>
      </c>
      <c r="AB253">
        <v>7.9711999999999996</v>
      </c>
      <c r="AC253">
        <v>8.1631999999999998</v>
      </c>
      <c r="AD253">
        <v>8.6752000000000002</v>
      </c>
      <c r="AE253">
        <v>9.0032999999999994</v>
      </c>
      <c r="AF253">
        <v>9.2011000000000003</v>
      </c>
      <c r="AG253">
        <v>9.3480999999999987</v>
      </c>
      <c r="AH253">
        <v>9.4939999999999998</v>
      </c>
      <c r="AI253">
        <v>9.6745999999999999</v>
      </c>
      <c r="AJ253">
        <v>9.8752999999999993</v>
      </c>
      <c r="AK253">
        <v>10.0825</v>
      </c>
      <c r="AL253">
        <v>10.278400000000001</v>
      </c>
      <c r="AM253">
        <v>7.5701000000000001</v>
      </c>
      <c r="AN253">
        <v>7.5206</v>
      </c>
      <c r="AO253">
        <v>7.5290999999999997</v>
      </c>
      <c r="AP253">
        <v>7.5800999999999998</v>
      </c>
      <c r="AQ253">
        <v>8.0144000000000002</v>
      </c>
      <c r="AR253">
        <v>8.5676000000000005</v>
      </c>
      <c r="AS253">
        <v>9.5867000000000004</v>
      </c>
      <c r="AT253">
        <v>10.282500000000001</v>
      </c>
      <c r="AU253">
        <v>10.857699999999999</v>
      </c>
      <c r="AV253">
        <v>11.313599999999999</v>
      </c>
      <c r="AW253">
        <v>11.546799999999999</v>
      </c>
      <c r="AX253">
        <v>11.7963</v>
      </c>
    </row>
    <row r="254" spans="1:50" x14ac:dyDescent="0.25">
      <c r="A254" s="3">
        <v>45070.5</v>
      </c>
      <c r="B254">
        <v>7.5</v>
      </c>
      <c r="C254">
        <v>7.5</v>
      </c>
      <c r="D254">
        <v>7.75</v>
      </c>
      <c r="E254">
        <v>7.75</v>
      </c>
      <c r="F254">
        <v>8</v>
      </c>
      <c r="G254">
        <v>8</v>
      </c>
      <c r="H254">
        <v>8.25</v>
      </c>
      <c r="I254">
        <v>8.25</v>
      </c>
      <c r="J254">
        <v>8.25</v>
      </c>
      <c r="K254">
        <v>8.25</v>
      </c>
      <c r="L254">
        <v>8.1631999999999998</v>
      </c>
      <c r="M254">
        <v>8.6752000000000002</v>
      </c>
      <c r="N254">
        <v>9.0032999999999994</v>
      </c>
      <c r="O254">
        <v>9.2011000000000003</v>
      </c>
      <c r="P254">
        <v>9.3480999999999987</v>
      </c>
      <c r="Q254">
        <v>9.4939999999999998</v>
      </c>
      <c r="R254">
        <v>9.6745999999999999</v>
      </c>
      <c r="S254">
        <v>9.8752999999999993</v>
      </c>
      <c r="T254">
        <v>10.0825</v>
      </c>
      <c r="U254">
        <v>10.278400000000001</v>
      </c>
      <c r="V254">
        <v>7.4999000000000002</v>
      </c>
      <c r="W254">
        <v>7.4999000000000002</v>
      </c>
      <c r="X254">
        <v>7.5000999999999998</v>
      </c>
      <c r="Y254">
        <v>7.5041000000000002</v>
      </c>
      <c r="Z254">
        <v>7.5869999999999997</v>
      </c>
      <c r="AA254">
        <v>7.7826000000000004</v>
      </c>
      <c r="AB254">
        <v>7.9711999999999996</v>
      </c>
      <c r="AC254">
        <v>8.1631999999999998</v>
      </c>
      <c r="AD254">
        <v>8.6752000000000002</v>
      </c>
      <c r="AE254">
        <v>9.0032999999999994</v>
      </c>
      <c r="AF254">
        <v>9.2011000000000003</v>
      </c>
      <c r="AG254">
        <v>9.3480999999999987</v>
      </c>
      <c r="AH254">
        <v>9.4939999999999998</v>
      </c>
      <c r="AI254">
        <v>9.6745999999999999</v>
      </c>
      <c r="AJ254">
        <v>9.8752999999999993</v>
      </c>
      <c r="AK254">
        <v>10.0825</v>
      </c>
      <c r="AL254">
        <v>10.278400000000001</v>
      </c>
      <c r="AM254">
        <v>7.5701000000000001</v>
      </c>
      <c r="AN254">
        <v>7.5206</v>
      </c>
      <c r="AO254">
        <v>7.5290999999999997</v>
      </c>
      <c r="AP254">
        <v>7.5800999999999998</v>
      </c>
      <c r="AQ254">
        <v>8.0144000000000002</v>
      </c>
      <c r="AR254">
        <v>8.5676000000000005</v>
      </c>
      <c r="AS254">
        <v>9.5867000000000004</v>
      </c>
      <c r="AT254">
        <v>10.282500000000001</v>
      </c>
      <c r="AU254">
        <v>10.857699999999999</v>
      </c>
      <c r="AV254">
        <v>11.313599999999999</v>
      </c>
      <c r="AW254">
        <v>11.546799999999999</v>
      </c>
      <c r="AX254">
        <v>11.7963</v>
      </c>
    </row>
    <row r="255" spans="1:50" x14ac:dyDescent="0.25">
      <c r="A255" s="3">
        <v>45070.458333333336</v>
      </c>
      <c r="B255">
        <v>7.5</v>
      </c>
      <c r="C255">
        <v>7.5</v>
      </c>
      <c r="D255">
        <v>7.75</v>
      </c>
      <c r="E255">
        <v>7.75</v>
      </c>
      <c r="F255">
        <v>8</v>
      </c>
      <c r="G255">
        <v>8</v>
      </c>
      <c r="H255">
        <v>8</v>
      </c>
      <c r="I255">
        <v>8.25</v>
      </c>
      <c r="J255">
        <v>8.25</v>
      </c>
      <c r="K255">
        <v>8.25</v>
      </c>
      <c r="L255">
        <v>8.1379999999999999</v>
      </c>
      <c r="M255">
        <v>8.6719000000000008</v>
      </c>
      <c r="N255">
        <v>9.0048999999999992</v>
      </c>
      <c r="O255">
        <v>9.202300000000001</v>
      </c>
      <c r="P255">
        <v>9.3455000000000013</v>
      </c>
      <c r="Q255">
        <v>9.4861000000000004</v>
      </c>
      <c r="R255">
        <v>9.6608000000000001</v>
      </c>
      <c r="S255">
        <v>9.8561000000000014</v>
      </c>
      <c r="T255">
        <v>10.0593</v>
      </c>
      <c r="U255">
        <v>10.252700000000001</v>
      </c>
      <c r="V255">
        <v>7.4999000000000002</v>
      </c>
      <c r="W255">
        <v>7.4999000000000002</v>
      </c>
      <c r="X255">
        <v>7.5000999999999998</v>
      </c>
      <c r="Y255">
        <v>7.5041000000000002</v>
      </c>
      <c r="Z255">
        <v>7.5869999999999997</v>
      </c>
      <c r="AA255">
        <v>7.7826000000000004</v>
      </c>
      <c r="AB255">
        <v>7.9581</v>
      </c>
      <c r="AC255">
        <v>8.1379999999999999</v>
      </c>
      <c r="AD255">
        <v>8.6719000000000008</v>
      </c>
      <c r="AE255">
        <v>9.0048999999999992</v>
      </c>
      <c r="AF255">
        <v>9.202300000000001</v>
      </c>
      <c r="AG255">
        <v>9.3455000000000013</v>
      </c>
      <c r="AH255">
        <v>9.4861000000000004</v>
      </c>
      <c r="AI255">
        <v>9.6608000000000001</v>
      </c>
      <c r="AJ255">
        <v>9.8561000000000014</v>
      </c>
      <c r="AK255">
        <v>10.0593</v>
      </c>
      <c r="AL255">
        <v>10.252700000000001</v>
      </c>
      <c r="AM255">
        <v>7.5701000000000001</v>
      </c>
      <c r="AN255">
        <v>7.5206</v>
      </c>
      <c r="AO255">
        <v>7.5290999999999997</v>
      </c>
      <c r="AP255">
        <v>7.5800999999999998</v>
      </c>
      <c r="AQ255">
        <v>8.0144000000000002</v>
      </c>
      <c r="AR255">
        <v>8.5676000000000005</v>
      </c>
      <c r="AS255">
        <v>9.5867000000000004</v>
      </c>
      <c r="AT255">
        <v>10.282500000000001</v>
      </c>
      <c r="AU255">
        <v>10.857699999999999</v>
      </c>
      <c r="AV255">
        <v>11.313599999999999</v>
      </c>
      <c r="AW255">
        <v>11.546799999999999</v>
      </c>
      <c r="AX255">
        <v>11.7963</v>
      </c>
    </row>
    <row r="256" spans="1:50" x14ac:dyDescent="0.25">
      <c r="A256" s="3">
        <v>45070.416666666664</v>
      </c>
      <c r="B256">
        <v>7.5</v>
      </c>
      <c r="C256">
        <v>7.5</v>
      </c>
      <c r="D256">
        <v>7.75</v>
      </c>
      <c r="E256">
        <v>7.75</v>
      </c>
      <c r="F256">
        <v>8</v>
      </c>
      <c r="G256">
        <v>8</v>
      </c>
      <c r="H256">
        <v>8</v>
      </c>
      <c r="I256">
        <v>8.25</v>
      </c>
      <c r="J256">
        <v>8.25</v>
      </c>
      <c r="K256">
        <v>8.25</v>
      </c>
      <c r="L256">
        <v>8.1379999999999999</v>
      </c>
      <c r="M256">
        <v>8.6719000000000008</v>
      </c>
      <c r="N256">
        <v>9.0048999999999992</v>
      </c>
      <c r="O256">
        <v>9.2022999999999993</v>
      </c>
      <c r="P256">
        <v>9.3454999999999995</v>
      </c>
      <c r="Q256">
        <v>9.4861000000000004</v>
      </c>
      <c r="R256">
        <v>9.6608000000000001</v>
      </c>
      <c r="S256">
        <v>9.8560999999999996</v>
      </c>
      <c r="T256">
        <v>10.0593</v>
      </c>
      <c r="U256">
        <v>10.252700000000001</v>
      </c>
      <c r="V256">
        <v>7.4999000000000002</v>
      </c>
      <c r="W256">
        <v>7.4999000000000002</v>
      </c>
      <c r="X256">
        <v>7.5000999999999998</v>
      </c>
      <c r="Y256">
        <v>7.5041000000000002</v>
      </c>
      <c r="Z256">
        <v>7.5869999999999997</v>
      </c>
      <c r="AA256">
        <v>7.7826000000000004</v>
      </c>
      <c r="AB256">
        <v>7.9581</v>
      </c>
      <c r="AC256">
        <v>8.1379999999999999</v>
      </c>
      <c r="AD256">
        <v>8.6719000000000008</v>
      </c>
      <c r="AE256">
        <v>9.0048999999999992</v>
      </c>
      <c r="AF256">
        <v>9.2022999999999993</v>
      </c>
      <c r="AG256">
        <v>9.3454999999999995</v>
      </c>
      <c r="AH256">
        <v>9.4861000000000004</v>
      </c>
      <c r="AI256">
        <v>9.6608000000000001</v>
      </c>
      <c r="AJ256">
        <v>9.8560999999999996</v>
      </c>
      <c r="AK256">
        <v>10.0593</v>
      </c>
      <c r="AL256">
        <v>10.252700000000001</v>
      </c>
      <c r="AM256">
        <v>7.6501000000000001</v>
      </c>
      <c r="AN256">
        <v>7.5891000000000002</v>
      </c>
      <c r="AO256">
        <v>7.5880000000000001</v>
      </c>
      <c r="AP256">
        <v>7.6317000000000004</v>
      </c>
      <c r="AQ256">
        <v>8.0519999999999996</v>
      </c>
      <c r="AR256">
        <v>8.6029999999999998</v>
      </c>
      <c r="AS256">
        <v>9.6176999999999992</v>
      </c>
      <c r="AT256">
        <v>10.3071</v>
      </c>
      <c r="AU256">
        <v>10.8748</v>
      </c>
      <c r="AV256">
        <v>11.326000000000001</v>
      </c>
      <c r="AW256">
        <v>11.558199999999999</v>
      </c>
      <c r="AX256">
        <v>11.8078</v>
      </c>
    </row>
    <row r="257" spans="1:50" x14ac:dyDescent="0.25">
      <c r="A257" s="3">
        <v>45069.708333333336</v>
      </c>
      <c r="B257">
        <v>7.5</v>
      </c>
      <c r="C257">
        <v>7.5</v>
      </c>
      <c r="D257">
        <v>7.75</v>
      </c>
      <c r="E257">
        <v>7.75</v>
      </c>
      <c r="F257">
        <v>8</v>
      </c>
      <c r="G257">
        <v>8</v>
      </c>
      <c r="H257">
        <v>8</v>
      </c>
      <c r="I257">
        <v>8.25</v>
      </c>
      <c r="J257">
        <v>8.25</v>
      </c>
      <c r="K257">
        <v>8.25</v>
      </c>
      <c r="L257">
        <v>8.1325000000000003</v>
      </c>
      <c r="M257">
        <v>8.6875999999999998</v>
      </c>
      <c r="N257">
        <v>9.0100000000000016</v>
      </c>
      <c r="O257">
        <v>9.1871000000000009</v>
      </c>
      <c r="P257">
        <v>9.32</v>
      </c>
      <c r="Q257">
        <v>9.4648000000000003</v>
      </c>
      <c r="R257">
        <v>9.6524000000000001</v>
      </c>
      <c r="S257">
        <v>9.8629999999999995</v>
      </c>
      <c r="T257">
        <v>10.0785</v>
      </c>
      <c r="U257">
        <v>10.2798</v>
      </c>
      <c r="V257">
        <v>7.4999000000000002</v>
      </c>
      <c r="W257">
        <v>7.4999000000000002</v>
      </c>
      <c r="X257">
        <v>7.5000999999999998</v>
      </c>
      <c r="Y257">
        <v>7.5000999999999998</v>
      </c>
      <c r="Z257">
        <v>7.5842999999999998</v>
      </c>
      <c r="AA257">
        <v>7.7758000000000003</v>
      </c>
      <c r="AB257">
        <v>7.9574999999999996</v>
      </c>
      <c r="AC257">
        <v>8.1325000000000003</v>
      </c>
      <c r="AD257">
        <v>8.6875999999999998</v>
      </c>
      <c r="AE257">
        <v>9.0100000000000016</v>
      </c>
      <c r="AF257">
        <v>9.1871000000000009</v>
      </c>
      <c r="AG257">
        <v>9.32</v>
      </c>
      <c r="AH257">
        <v>9.4648000000000003</v>
      </c>
      <c r="AI257">
        <v>9.6524000000000001</v>
      </c>
      <c r="AJ257">
        <v>9.8629999999999995</v>
      </c>
      <c r="AK257">
        <v>10.0785</v>
      </c>
      <c r="AL257">
        <v>10.2798</v>
      </c>
      <c r="AM257">
        <v>7.5515999999999996</v>
      </c>
      <c r="AN257">
        <v>7.4981999999999998</v>
      </c>
      <c r="AO257">
        <v>7.5057999999999998</v>
      </c>
      <c r="AP257">
        <v>7.5586000000000002</v>
      </c>
      <c r="AQ257">
        <v>8.0117999999999991</v>
      </c>
      <c r="AR257">
        <v>8.5827000000000009</v>
      </c>
      <c r="AS257">
        <v>9.5976999999999997</v>
      </c>
      <c r="AT257">
        <v>10.2774</v>
      </c>
      <c r="AU257">
        <v>10.842000000000001</v>
      </c>
      <c r="AV257">
        <v>11.2818</v>
      </c>
      <c r="AW257">
        <v>11.5045</v>
      </c>
      <c r="AX257">
        <v>11.7454</v>
      </c>
    </row>
    <row r="258" spans="1:50" x14ac:dyDescent="0.25">
      <c r="A258" s="3">
        <v>45069.666666666664</v>
      </c>
      <c r="B258">
        <v>7.5</v>
      </c>
      <c r="C258">
        <v>7.5</v>
      </c>
      <c r="D258">
        <v>7.75</v>
      </c>
      <c r="E258">
        <v>7.75</v>
      </c>
      <c r="F258">
        <v>8</v>
      </c>
      <c r="G258">
        <v>8</v>
      </c>
      <c r="H258">
        <v>8</v>
      </c>
      <c r="I258">
        <v>8.25</v>
      </c>
      <c r="J258">
        <v>8.25</v>
      </c>
      <c r="K258">
        <v>8.25</v>
      </c>
      <c r="L258">
        <v>8.1325000000000003</v>
      </c>
      <c r="M258">
        <v>8.6875999999999998</v>
      </c>
      <c r="N258">
        <v>9.0100000000000016</v>
      </c>
      <c r="O258">
        <v>9.1871000000000009</v>
      </c>
      <c r="P258">
        <v>9.32</v>
      </c>
      <c r="Q258">
        <v>9.4648000000000003</v>
      </c>
      <c r="R258">
        <v>9.6524000000000001</v>
      </c>
      <c r="S258">
        <v>9.8629999999999995</v>
      </c>
      <c r="T258">
        <v>10.0785</v>
      </c>
      <c r="U258">
        <v>10.2798</v>
      </c>
      <c r="V258">
        <v>7.4999000000000002</v>
      </c>
      <c r="W258">
        <v>7.4999000000000002</v>
      </c>
      <c r="X258">
        <v>7.5000999999999998</v>
      </c>
      <c r="Y258">
        <v>7.5000999999999998</v>
      </c>
      <c r="Z258">
        <v>7.5842999999999998</v>
      </c>
      <c r="AA258">
        <v>7.7758000000000003</v>
      </c>
      <c r="AB258">
        <v>7.9574999999999996</v>
      </c>
      <c r="AC258">
        <v>8.1325000000000003</v>
      </c>
      <c r="AD258">
        <v>8.6875999999999998</v>
      </c>
      <c r="AE258">
        <v>9.0100000000000016</v>
      </c>
      <c r="AF258">
        <v>9.1871000000000009</v>
      </c>
      <c r="AG258">
        <v>9.32</v>
      </c>
      <c r="AH258">
        <v>9.4648000000000003</v>
      </c>
      <c r="AI258">
        <v>9.6524000000000001</v>
      </c>
      <c r="AJ258">
        <v>9.8629999999999995</v>
      </c>
      <c r="AK258">
        <v>10.0785</v>
      </c>
      <c r="AL258">
        <v>10.2798</v>
      </c>
      <c r="AM258">
        <v>7.5515999999999996</v>
      </c>
      <c r="AN258">
        <v>7.4981999999999998</v>
      </c>
      <c r="AO258">
        <v>7.5057999999999998</v>
      </c>
      <c r="AP258">
        <v>7.5586000000000002</v>
      </c>
      <c r="AQ258">
        <v>8.0117999999999991</v>
      </c>
      <c r="AR258">
        <v>8.5827000000000009</v>
      </c>
      <c r="AS258">
        <v>9.5976999999999997</v>
      </c>
      <c r="AT258">
        <v>10.2774</v>
      </c>
      <c r="AU258">
        <v>10.842000000000001</v>
      </c>
      <c r="AV258">
        <v>11.2818</v>
      </c>
      <c r="AW258">
        <v>11.5045</v>
      </c>
      <c r="AX258">
        <v>11.7454</v>
      </c>
    </row>
    <row r="259" spans="1:50" x14ac:dyDescent="0.25">
      <c r="A259" s="3">
        <v>45069.625</v>
      </c>
      <c r="B259">
        <v>7.5</v>
      </c>
      <c r="C259">
        <v>7.5</v>
      </c>
      <c r="D259">
        <v>7.75</v>
      </c>
      <c r="E259">
        <v>7.75</v>
      </c>
      <c r="F259">
        <v>8</v>
      </c>
      <c r="G259">
        <v>8</v>
      </c>
      <c r="H259">
        <v>8</v>
      </c>
      <c r="I259">
        <v>8.25</v>
      </c>
      <c r="J259">
        <v>8.25</v>
      </c>
      <c r="K259">
        <v>8.25</v>
      </c>
      <c r="L259">
        <v>8.1325000000000003</v>
      </c>
      <c r="M259">
        <v>8.6697999999999986</v>
      </c>
      <c r="N259">
        <v>8.9992999999999999</v>
      </c>
      <c r="O259">
        <v>9.192499999999999</v>
      </c>
      <c r="P259">
        <v>9.3331</v>
      </c>
      <c r="Q259">
        <v>9.4730999999999987</v>
      </c>
      <c r="R259">
        <v>9.6484999999999985</v>
      </c>
      <c r="S259">
        <v>9.8452000000000002</v>
      </c>
      <c r="T259">
        <v>10.049900000000001</v>
      </c>
      <c r="U259">
        <v>10.2447</v>
      </c>
      <c r="V259">
        <v>7.4999000000000002</v>
      </c>
      <c r="W259">
        <v>7.4999000000000002</v>
      </c>
      <c r="X259">
        <v>7.5000999999999998</v>
      </c>
      <c r="Y259">
        <v>7.5000999999999998</v>
      </c>
      <c r="Z259">
        <v>7.5842999999999998</v>
      </c>
      <c r="AA259">
        <v>7.7758000000000003</v>
      </c>
      <c r="AB259">
        <v>7.9574999999999996</v>
      </c>
      <c r="AC259">
        <v>8.1325000000000003</v>
      </c>
      <c r="AD259">
        <v>8.6697999999999986</v>
      </c>
      <c r="AE259">
        <v>8.9992999999999999</v>
      </c>
      <c r="AF259">
        <v>9.192499999999999</v>
      </c>
      <c r="AG259">
        <v>9.3331</v>
      </c>
      <c r="AH259">
        <v>9.4730999999999987</v>
      </c>
      <c r="AI259">
        <v>9.6484999999999985</v>
      </c>
      <c r="AJ259">
        <v>9.8452000000000002</v>
      </c>
      <c r="AK259">
        <v>10.049900000000001</v>
      </c>
      <c r="AL259">
        <v>10.2447</v>
      </c>
      <c r="AM259">
        <v>7.6115000000000004</v>
      </c>
      <c r="AN259">
        <v>7.5576999999999996</v>
      </c>
      <c r="AO259">
        <v>7.5625</v>
      </c>
      <c r="AP259">
        <v>7.6111000000000004</v>
      </c>
      <c r="AQ259">
        <v>8.0417000000000005</v>
      </c>
      <c r="AR259">
        <v>8.5922000000000001</v>
      </c>
      <c r="AS259">
        <v>9.5949000000000009</v>
      </c>
      <c r="AT259">
        <v>10.2807</v>
      </c>
      <c r="AU259">
        <v>10.8561</v>
      </c>
      <c r="AV259">
        <v>11.2956</v>
      </c>
      <c r="AW259">
        <v>11.5145</v>
      </c>
      <c r="AX259">
        <v>11.755000000000001</v>
      </c>
    </row>
    <row r="260" spans="1:50" x14ac:dyDescent="0.25">
      <c r="A260" s="3">
        <v>45069.583333333336</v>
      </c>
      <c r="B260">
        <v>7.5</v>
      </c>
      <c r="C260">
        <v>7.5</v>
      </c>
      <c r="D260">
        <v>7.75</v>
      </c>
      <c r="E260">
        <v>7.75</v>
      </c>
      <c r="F260">
        <v>8</v>
      </c>
      <c r="G260">
        <v>8</v>
      </c>
      <c r="H260">
        <v>8</v>
      </c>
      <c r="I260">
        <v>8.25</v>
      </c>
      <c r="J260">
        <v>8.25</v>
      </c>
      <c r="K260">
        <v>8.25</v>
      </c>
      <c r="L260">
        <v>8.1325000000000003</v>
      </c>
      <c r="M260">
        <v>8.6697999999999986</v>
      </c>
      <c r="N260">
        <v>8.9992999999999999</v>
      </c>
      <c r="O260">
        <v>9.192499999999999</v>
      </c>
      <c r="P260">
        <v>9.3331</v>
      </c>
      <c r="Q260">
        <v>9.4730999999999987</v>
      </c>
      <c r="R260">
        <v>9.6484999999999985</v>
      </c>
      <c r="S260">
        <v>9.8452000000000002</v>
      </c>
      <c r="T260">
        <v>10.049900000000001</v>
      </c>
      <c r="U260">
        <v>10.2447</v>
      </c>
      <c r="V260">
        <v>7.4999000000000002</v>
      </c>
      <c r="W260">
        <v>7.4999000000000002</v>
      </c>
      <c r="X260">
        <v>7.5000999999999998</v>
      </c>
      <c r="Y260">
        <v>7.5000999999999998</v>
      </c>
      <c r="Z260">
        <v>7.5842999999999998</v>
      </c>
      <c r="AA260">
        <v>7.7758000000000003</v>
      </c>
      <c r="AB260">
        <v>7.9574999999999996</v>
      </c>
      <c r="AC260">
        <v>8.1325000000000003</v>
      </c>
      <c r="AD260">
        <v>8.6697999999999986</v>
      </c>
      <c r="AE260">
        <v>8.9992999999999999</v>
      </c>
      <c r="AF260">
        <v>9.192499999999999</v>
      </c>
      <c r="AG260">
        <v>9.3331</v>
      </c>
      <c r="AH260">
        <v>9.4730999999999987</v>
      </c>
      <c r="AI260">
        <v>9.6484999999999985</v>
      </c>
      <c r="AJ260">
        <v>9.8452000000000002</v>
      </c>
      <c r="AK260">
        <v>10.049900000000001</v>
      </c>
      <c r="AL260">
        <v>10.2447</v>
      </c>
      <c r="AM260">
        <v>7.6115000000000004</v>
      </c>
      <c r="AN260">
        <v>7.5576999999999996</v>
      </c>
      <c r="AO260">
        <v>7.5625</v>
      </c>
      <c r="AP260">
        <v>7.6111000000000004</v>
      </c>
      <c r="AQ260">
        <v>8.0417000000000005</v>
      </c>
      <c r="AR260">
        <v>8.5922000000000001</v>
      </c>
      <c r="AS260">
        <v>9.5949000000000009</v>
      </c>
      <c r="AT260">
        <v>10.2807</v>
      </c>
      <c r="AU260">
        <v>10.8561</v>
      </c>
      <c r="AV260">
        <v>11.2956</v>
      </c>
      <c r="AW260">
        <v>11.5145</v>
      </c>
      <c r="AX260">
        <v>11.755000000000001</v>
      </c>
    </row>
    <row r="261" spans="1:50" x14ac:dyDescent="0.25">
      <c r="A261" s="3">
        <v>45069.541666666664</v>
      </c>
      <c r="B261">
        <v>7.5</v>
      </c>
      <c r="C261">
        <v>7.5</v>
      </c>
      <c r="D261">
        <v>7.75</v>
      </c>
      <c r="E261">
        <v>7.75</v>
      </c>
      <c r="F261">
        <v>8</v>
      </c>
      <c r="G261">
        <v>8</v>
      </c>
      <c r="H261">
        <v>8</v>
      </c>
      <c r="I261">
        <v>8.25</v>
      </c>
      <c r="J261">
        <v>8.25</v>
      </c>
      <c r="K261">
        <v>8.25</v>
      </c>
      <c r="L261">
        <v>8.1325000000000003</v>
      </c>
      <c r="M261">
        <v>8.6697999999999986</v>
      </c>
      <c r="N261">
        <v>8.9992999999999999</v>
      </c>
      <c r="O261">
        <v>9.192499999999999</v>
      </c>
      <c r="P261">
        <v>9.3331</v>
      </c>
      <c r="Q261">
        <v>9.4730999999999987</v>
      </c>
      <c r="R261">
        <v>9.6484999999999985</v>
      </c>
      <c r="S261">
        <v>9.8452000000000002</v>
      </c>
      <c r="T261">
        <v>10.049900000000001</v>
      </c>
      <c r="U261">
        <v>10.2447</v>
      </c>
      <c r="V261">
        <v>7.4999000000000002</v>
      </c>
      <c r="W261">
        <v>7.4999000000000002</v>
      </c>
      <c r="X261">
        <v>7.5000999999999998</v>
      </c>
      <c r="Y261">
        <v>7.5000999999999998</v>
      </c>
      <c r="Z261">
        <v>7.5842999999999998</v>
      </c>
      <c r="AA261">
        <v>7.7758000000000003</v>
      </c>
      <c r="AB261">
        <v>7.9574999999999996</v>
      </c>
      <c r="AC261">
        <v>8.1325000000000003</v>
      </c>
      <c r="AD261">
        <v>8.6697999999999986</v>
      </c>
      <c r="AE261">
        <v>8.9992999999999999</v>
      </c>
      <c r="AF261">
        <v>9.192499999999999</v>
      </c>
      <c r="AG261">
        <v>9.3331</v>
      </c>
      <c r="AH261">
        <v>9.4730999999999987</v>
      </c>
      <c r="AI261">
        <v>9.6484999999999985</v>
      </c>
      <c r="AJ261">
        <v>9.8452000000000002</v>
      </c>
      <c r="AK261">
        <v>10.049900000000001</v>
      </c>
      <c r="AL261">
        <v>10.2447</v>
      </c>
      <c r="AM261">
        <v>7.5517000000000003</v>
      </c>
      <c r="AN261">
        <v>7.5107999999999997</v>
      </c>
      <c r="AO261">
        <v>7.5247000000000002</v>
      </c>
      <c r="AP261">
        <v>7.5795000000000003</v>
      </c>
      <c r="AQ261">
        <v>8.0180000000000007</v>
      </c>
      <c r="AR261">
        <v>8.5640000000000001</v>
      </c>
      <c r="AS261">
        <v>9.5654000000000003</v>
      </c>
      <c r="AT261">
        <v>10.2585</v>
      </c>
      <c r="AU261">
        <v>10.8439</v>
      </c>
      <c r="AV261">
        <v>11.2911</v>
      </c>
      <c r="AW261">
        <v>11.5184</v>
      </c>
      <c r="AX261">
        <v>11.777900000000001</v>
      </c>
    </row>
    <row r="262" spans="1:50" x14ac:dyDescent="0.25">
      <c r="A262" s="3">
        <v>45069.5</v>
      </c>
      <c r="B262">
        <v>7.5</v>
      </c>
      <c r="C262">
        <v>7.5</v>
      </c>
      <c r="D262">
        <v>7.75</v>
      </c>
      <c r="E262">
        <v>7.75</v>
      </c>
      <c r="F262">
        <v>8</v>
      </c>
      <c r="G262">
        <v>8</v>
      </c>
      <c r="H262">
        <v>8</v>
      </c>
      <c r="I262">
        <v>8.25</v>
      </c>
      <c r="J262">
        <v>8.25</v>
      </c>
      <c r="K262">
        <v>8.25</v>
      </c>
      <c r="L262">
        <v>8.1325000000000003</v>
      </c>
      <c r="M262">
        <v>8.6697999999999986</v>
      </c>
      <c r="N262">
        <v>8.9992999999999999</v>
      </c>
      <c r="O262">
        <v>9.192499999999999</v>
      </c>
      <c r="P262">
        <v>9.3331</v>
      </c>
      <c r="Q262">
        <v>9.4730999999999987</v>
      </c>
      <c r="R262">
        <v>9.6484999999999985</v>
      </c>
      <c r="S262">
        <v>9.8452000000000002</v>
      </c>
      <c r="T262">
        <v>10.049900000000001</v>
      </c>
      <c r="U262">
        <v>10.2447</v>
      </c>
      <c r="V262">
        <v>7.4999000000000002</v>
      </c>
      <c r="W262">
        <v>7.4999000000000002</v>
      </c>
      <c r="X262">
        <v>7.5000999999999998</v>
      </c>
      <c r="Y262">
        <v>7.5000999999999998</v>
      </c>
      <c r="Z262">
        <v>7.5842999999999998</v>
      </c>
      <c r="AA262">
        <v>7.7758000000000003</v>
      </c>
      <c r="AB262">
        <v>7.9574999999999996</v>
      </c>
      <c r="AC262">
        <v>8.1325000000000003</v>
      </c>
      <c r="AD262">
        <v>8.6697999999999986</v>
      </c>
      <c r="AE262">
        <v>8.9992999999999999</v>
      </c>
      <c r="AF262">
        <v>9.192499999999999</v>
      </c>
      <c r="AG262">
        <v>9.3331</v>
      </c>
      <c r="AH262">
        <v>9.4730999999999987</v>
      </c>
      <c r="AI262">
        <v>9.6484999999999985</v>
      </c>
      <c r="AJ262">
        <v>9.8452000000000002</v>
      </c>
      <c r="AK262">
        <v>10.049900000000001</v>
      </c>
      <c r="AL262">
        <v>10.2447</v>
      </c>
      <c r="AM262">
        <v>7.5517000000000003</v>
      </c>
      <c r="AN262">
        <v>7.5107999999999997</v>
      </c>
      <c r="AO262">
        <v>7.5247000000000002</v>
      </c>
      <c r="AP262">
        <v>7.5795000000000003</v>
      </c>
      <c r="AQ262">
        <v>8.0180000000000007</v>
      </c>
      <c r="AR262">
        <v>8.5640000000000001</v>
      </c>
      <c r="AS262">
        <v>9.5654000000000003</v>
      </c>
      <c r="AT262">
        <v>10.2585</v>
      </c>
      <c r="AU262">
        <v>10.8439</v>
      </c>
      <c r="AV262">
        <v>11.2911</v>
      </c>
      <c r="AW262">
        <v>11.5184</v>
      </c>
      <c r="AX262">
        <v>11.777900000000001</v>
      </c>
    </row>
    <row r="263" spans="1:50" x14ac:dyDescent="0.25">
      <c r="A263" s="3">
        <v>45069.416666666664</v>
      </c>
      <c r="B263">
        <v>7.5</v>
      </c>
      <c r="C263">
        <v>7.5</v>
      </c>
      <c r="D263">
        <v>7.75</v>
      </c>
      <c r="E263">
        <v>7.75</v>
      </c>
      <c r="F263">
        <v>8</v>
      </c>
      <c r="G263">
        <v>8</v>
      </c>
      <c r="H263">
        <v>8</v>
      </c>
      <c r="I263">
        <v>8.25</v>
      </c>
      <c r="J263">
        <v>8.25</v>
      </c>
      <c r="K263">
        <v>8.25</v>
      </c>
      <c r="L263">
        <v>8.1303000000000001</v>
      </c>
      <c r="M263">
        <v>8.6682999999999986</v>
      </c>
      <c r="N263">
        <v>8.9981000000000009</v>
      </c>
      <c r="O263">
        <v>9.1915000000000013</v>
      </c>
      <c r="P263">
        <v>9.3322000000000003</v>
      </c>
      <c r="Q263">
        <v>9.4722000000000008</v>
      </c>
      <c r="R263">
        <v>9.6477000000000004</v>
      </c>
      <c r="S263">
        <v>9.8445999999999998</v>
      </c>
      <c r="T263">
        <v>10.049399999999999</v>
      </c>
      <c r="U263">
        <v>10.244299999999999</v>
      </c>
      <c r="V263">
        <v>7.5</v>
      </c>
      <c r="W263">
        <v>7.5</v>
      </c>
      <c r="X263">
        <v>7.5000999999999998</v>
      </c>
      <c r="Y263">
        <v>7.5000999999999998</v>
      </c>
      <c r="Z263">
        <v>7.5815000000000001</v>
      </c>
      <c r="AA263">
        <v>7.7730999999999995</v>
      </c>
      <c r="AB263">
        <v>7.9569000000000001</v>
      </c>
      <c r="AC263">
        <v>8.1303000000000001</v>
      </c>
      <c r="AD263">
        <v>8.6682999999999986</v>
      </c>
      <c r="AE263">
        <v>8.9981000000000009</v>
      </c>
      <c r="AF263">
        <v>9.1915000000000013</v>
      </c>
      <c r="AG263">
        <v>9.3322000000000003</v>
      </c>
      <c r="AH263">
        <v>9.4722000000000008</v>
      </c>
      <c r="AI263">
        <v>9.6477000000000004</v>
      </c>
      <c r="AJ263">
        <v>9.8445999999999998</v>
      </c>
      <c r="AK263">
        <v>10.049399999999999</v>
      </c>
      <c r="AL263">
        <v>10.244399999999999</v>
      </c>
      <c r="AM263">
        <v>7.5617999999999999</v>
      </c>
      <c r="AN263">
        <v>7.5205000000000002</v>
      </c>
      <c r="AO263">
        <v>7.5339999999999998</v>
      </c>
      <c r="AP263">
        <v>7.5884999999999998</v>
      </c>
      <c r="AQ263">
        <v>8.0290999999999997</v>
      </c>
      <c r="AR263">
        <v>8.5831</v>
      </c>
      <c r="AS263">
        <v>9.5867000000000004</v>
      </c>
      <c r="AT263">
        <v>10.277200000000001</v>
      </c>
      <c r="AU263">
        <v>10.866099999999999</v>
      </c>
      <c r="AV263">
        <v>11.321999999999999</v>
      </c>
      <c r="AW263">
        <v>11.551399999999999</v>
      </c>
      <c r="AX263">
        <v>11.8041</v>
      </c>
    </row>
    <row r="264" spans="1:50" x14ac:dyDescent="0.25">
      <c r="A264" s="3">
        <v>45069.375</v>
      </c>
      <c r="B264">
        <v>7.5</v>
      </c>
      <c r="C264">
        <v>7.5</v>
      </c>
      <c r="D264">
        <v>7.75</v>
      </c>
      <c r="E264">
        <v>7.75</v>
      </c>
      <c r="F264">
        <v>8</v>
      </c>
      <c r="G264">
        <v>8</v>
      </c>
      <c r="H264">
        <v>8</v>
      </c>
      <c r="I264">
        <v>8.25</v>
      </c>
      <c r="J264">
        <v>8.25</v>
      </c>
      <c r="K264">
        <v>8.25</v>
      </c>
      <c r="L264">
        <v>8.1303000000000001</v>
      </c>
      <c r="M264">
        <v>8.6682999999999986</v>
      </c>
      <c r="N264">
        <v>8.9981000000000009</v>
      </c>
      <c r="O264">
        <v>9.1915000000000013</v>
      </c>
      <c r="P264">
        <v>9.3322000000000003</v>
      </c>
      <c r="Q264">
        <v>9.4722000000000008</v>
      </c>
      <c r="R264">
        <v>9.6477000000000004</v>
      </c>
      <c r="S264">
        <v>9.8445999999999998</v>
      </c>
      <c r="T264">
        <v>10.049399999999999</v>
      </c>
      <c r="U264">
        <v>10.244299999999999</v>
      </c>
      <c r="V264">
        <v>7.5</v>
      </c>
      <c r="W264">
        <v>7.5</v>
      </c>
      <c r="X264">
        <v>7.5000999999999998</v>
      </c>
      <c r="Y264">
        <v>7.5000999999999998</v>
      </c>
      <c r="Z264">
        <v>7.5815000000000001</v>
      </c>
      <c r="AA264">
        <v>7.7730999999999995</v>
      </c>
      <c r="AB264">
        <v>7.9569000000000001</v>
      </c>
      <c r="AC264">
        <v>8.1303000000000001</v>
      </c>
      <c r="AD264">
        <v>8.6682999999999986</v>
      </c>
      <c r="AE264">
        <v>8.9981000000000009</v>
      </c>
      <c r="AF264">
        <v>9.1915000000000013</v>
      </c>
      <c r="AG264">
        <v>9.3322000000000003</v>
      </c>
      <c r="AH264">
        <v>9.4722000000000008</v>
      </c>
      <c r="AI264">
        <v>9.6477000000000004</v>
      </c>
      <c r="AJ264">
        <v>9.8445999999999998</v>
      </c>
      <c r="AK264">
        <v>10.049399999999999</v>
      </c>
      <c r="AL264">
        <v>10.244399999999999</v>
      </c>
      <c r="AM264">
        <v>7.5617999999999999</v>
      </c>
      <c r="AN264">
        <v>7.5205000000000002</v>
      </c>
      <c r="AO264">
        <v>7.5339999999999998</v>
      </c>
      <c r="AP264">
        <v>7.5884999999999998</v>
      </c>
      <c r="AQ264">
        <v>8.0290999999999997</v>
      </c>
      <c r="AR264">
        <v>8.5831</v>
      </c>
      <c r="AS264">
        <v>9.5867000000000004</v>
      </c>
      <c r="AT264">
        <v>10.277200000000001</v>
      </c>
      <c r="AU264">
        <v>10.866099999999999</v>
      </c>
      <c r="AV264">
        <v>11.321999999999999</v>
      </c>
      <c r="AW264">
        <v>11.551399999999999</v>
      </c>
      <c r="AX264">
        <v>11.8041</v>
      </c>
    </row>
    <row r="265" spans="1:50" x14ac:dyDescent="0.25">
      <c r="A265" s="3">
        <v>45068.791666666664</v>
      </c>
      <c r="B265">
        <v>7.5</v>
      </c>
      <c r="C265">
        <v>7.5</v>
      </c>
      <c r="D265">
        <v>7.75</v>
      </c>
      <c r="E265">
        <v>7.75</v>
      </c>
      <c r="F265">
        <v>8</v>
      </c>
      <c r="G265">
        <v>8</v>
      </c>
      <c r="H265">
        <v>8</v>
      </c>
      <c r="I265">
        <v>8.25</v>
      </c>
      <c r="J265">
        <v>8.25</v>
      </c>
      <c r="K265">
        <v>8.25</v>
      </c>
      <c r="L265">
        <v>8.1303000000000001</v>
      </c>
      <c r="M265">
        <v>8.6682999999999986</v>
      </c>
      <c r="N265">
        <v>8.9981000000000009</v>
      </c>
      <c r="O265">
        <v>9.1915000000000013</v>
      </c>
      <c r="P265">
        <v>9.3322000000000003</v>
      </c>
      <c r="Q265">
        <v>9.4722000000000008</v>
      </c>
      <c r="R265">
        <v>9.6477000000000004</v>
      </c>
      <c r="S265">
        <v>9.8445999999999998</v>
      </c>
      <c r="T265">
        <v>10.049399999999999</v>
      </c>
      <c r="U265">
        <v>10.244299999999999</v>
      </c>
      <c r="V265">
        <v>7.5</v>
      </c>
      <c r="W265">
        <v>7.5</v>
      </c>
      <c r="X265">
        <v>7.5000999999999998</v>
      </c>
      <c r="Y265">
        <v>7.5000999999999998</v>
      </c>
      <c r="Z265">
        <v>7.5815000000000001</v>
      </c>
      <c r="AA265">
        <v>7.7730999999999995</v>
      </c>
      <c r="AB265">
        <v>7.9569000000000001</v>
      </c>
      <c r="AC265">
        <v>8.1303000000000001</v>
      </c>
      <c r="AD265">
        <v>8.6682999999999986</v>
      </c>
      <c r="AE265">
        <v>8.9981000000000009</v>
      </c>
      <c r="AF265">
        <v>9.1915000000000013</v>
      </c>
      <c r="AG265">
        <v>9.3322000000000003</v>
      </c>
      <c r="AH265">
        <v>9.4722000000000008</v>
      </c>
      <c r="AI265">
        <v>9.6477000000000004</v>
      </c>
      <c r="AJ265">
        <v>9.8445999999999998</v>
      </c>
      <c r="AK265">
        <v>10.049399999999999</v>
      </c>
      <c r="AL265">
        <v>10.244399999999999</v>
      </c>
      <c r="AM265">
        <v>7.5617999999999999</v>
      </c>
      <c r="AN265">
        <v>7.5205000000000002</v>
      </c>
      <c r="AO265">
        <v>7.5339999999999998</v>
      </c>
      <c r="AP265">
        <v>7.5884999999999998</v>
      </c>
      <c r="AQ265">
        <v>8.0290999999999997</v>
      </c>
      <c r="AR265">
        <v>8.5831</v>
      </c>
      <c r="AS265">
        <v>9.5867000000000004</v>
      </c>
      <c r="AT265">
        <v>10.277200000000001</v>
      </c>
      <c r="AU265">
        <v>10.866099999999999</v>
      </c>
      <c r="AV265">
        <v>11.321999999999999</v>
      </c>
      <c r="AW265">
        <v>11.551399999999999</v>
      </c>
      <c r="AX265">
        <v>11.8041</v>
      </c>
    </row>
    <row r="266" spans="1:50" x14ac:dyDescent="0.25">
      <c r="A266" s="3">
        <v>45068.75</v>
      </c>
      <c r="B266">
        <v>7.5</v>
      </c>
      <c r="C266">
        <v>7.5</v>
      </c>
      <c r="D266">
        <v>7.75</v>
      </c>
      <c r="E266">
        <v>7.75</v>
      </c>
      <c r="F266">
        <v>8</v>
      </c>
      <c r="G266">
        <v>8</v>
      </c>
      <c r="H266">
        <v>8</v>
      </c>
      <c r="I266">
        <v>8.25</v>
      </c>
      <c r="J266">
        <v>8.25</v>
      </c>
      <c r="K266">
        <v>8.25</v>
      </c>
      <c r="L266">
        <v>8.1303000000000001</v>
      </c>
      <c r="M266">
        <v>8.668099999999999</v>
      </c>
      <c r="N266">
        <v>8.9974999999999987</v>
      </c>
      <c r="O266">
        <v>9.1910999999999987</v>
      </c>
      <c r="P266">
        <v>9.3333000000000013</v>
      </c>
      <c r="Q266">
        <v>9.4759999999999991</v>
      </c>
      <c r="R266">
        <v>9.6545999999999985</v>
      </c>
      <c r="S266">
        <v>9.8541999999999987</v>
      </c>
      <c r="T266">
        <v>10.060700000000001</v>
      </c>
      <c r="U266">
        <v>10.2562</v>
      </c>
      <c r="V266">
        <v>7.5</v>
      </c>
      <c r="W266">
        <v>7.5</v>
      </c>
      <c r="X266">
        <v>7.5000999999999998</v>
      </c>
      <c r="Y266">
        <v>7.5000999999999998</v>
      </c>
      <c r="Z266">
        <v>7.5815000000000001</v>
      </c>
      <c r="AA266">
        <v>7.7730999999999995</v>
      </c>
      <c r="AB266">
        <v>7.9569000000000001</v>
      </c>
      <c r="AC266">
        <v>8.1303000000000001</v>
      </c>
      <c r="AD266">
        <v>8.668099999999999</v>
      </c>
      <c r="AE266">
        <v>8.9974999999999987</v>
      </c>
      <c r="AF266">
        <v>9.1910999999999987</v>
      </c>
      <c r="AG266">
        <v>9.3333000000000013</v>
      </c>
      <c r="AH266">
        <v>9.4759999999999991</v>
      </c>
      <c r="AI266">
        <v>9.6545999999999985</v>
      </c>
      <c r="AJ266">
        <v>9.8541999999999987</v>
      </c>
      <c r="AK266">
        <v>10.060700000000001</v>
      </c>
      <c r="AL266">
        <v>10.2562</v>
      </c>
      <c r="AM266">
        <v>7.5624000000000002</v>
      </c>
      <c r="AN266">
        <v>7.5209999999999999</v>
      </c>
      <c r="AO266">
        <v>7.5326000000000004</v>
      </c>
      <c r="AP266">
        <v>7.5835999999999997</v>
      </c>
      <c r="AQ266">
        <v>8.0038</v>
      </c>
      <c r="AR266">
        <v>8.5404999999999998</v>
      </c>
      <c r="AS266">
        <v>9.5425000000000004</v>
      </c>
      <c r="AT266">
        <v>10.2453</v>
      </c>
      <c r="AU266">
        <v>10.844200000000001</v>
      </c>
      <c r="AV266">
        <v>11.303900000000001</v>
      </c>
      <c r="AW266">
        <v>11.5337</v>
      </c>
      <c r="AX266">
        <v>11.789099999999999</v>
      </c>
    </row>
    <row r="267" spans="1:50" x14ac:dyDescent="0.25">
      <c r="A267" s="3">
        <v>45068.708333333336</v>
      </c>
      <c r="B267">
        <v>7.5</v>
      </c>
      <c r="C267">
        <v>7.5</v>
      </c>
      <c r="D267">
        <v>7.75</v>
      </c>
      <c r="E267">
        <v>7.75</v>
      </c>
      <c r="F267">
        <v>8</v>
      </c>
      <c r="G267">
        <v>8</v>
      </c>
      <c r="H267">
        <v>8</v>
      </c>
      <c r="I267">
        <v>8.25</v>
      </c>
      <c r="J267">
        <v>8.25</v>
      </c>
      <c r="K267">
        <v>8.25</v>
      </c>
      <c r="L267">
        <v>8.1303000000000001</v>
      </c>
      <c r="M267">
        <v>8.668099999999999</v>
      </c>
      <c r="N267">
        <v>8.9974999999999987</v>
      </c>
      <c r="O267">
        <v>9.1910999999999987</v>
      </c>
      <c r="P267">
        <v>9.3333000000000013</v>
      </c>
      <c r="Q267">
        <v>9.4759999999999991</v>
      </c>
      <c r="R267">
        <v>9.6545999999999985</v>
      </c>
      <c r="S267">
        <v>9.8541999999999987</v>
      </c>
      <c r="T267">
        <v>10.060700000000001</v>
      </c>
      <c r="U267">
        <v>10.2562</v>
      </c>
      <c r="V267">
        <v>7.5</v>
      </c>
      <c r="W267">
        <v>7.5</v>
      </c>
      <c r="X267">
        <v>7.5000999999999998</v>
      </c>
      <c r="Y267">
        <v>7.5000999999999998</v>
      </c>
      <c r="Z267">
        <v>7.5815000000000001</v>
      </c>
      <c r="AA267">
        <v>7.7730999999999995</v>
      </c>
      <c r="AB267">
        <v>7.9569000000000001</v>
      </c>
      <c r="AC267">
        <v>8.1303000000000001</v>
      </c>
      <c r="AD267">
        <v>8.668099999999999</v>
      </c>
      <c r="AE267">
        <v>8.9974999999999987</v>
      </c>
      <c r="AF267">
        <v>9.1910999999999987</v>
      </c>
      <c r="AG267">
        <v>9.3333000000000013</v>
      </c>
      <c r="AH267">
        <v>9.4759999999999991</v>
      </c>
      <c r="AI267">
        <v>9.6545999999999985</v>
      </c>
      <c r="AJ267">
        <v>9.8541999999999987</v>
      </c>
      <c r="AK267">
        <v>10.060700000000001</v>
      </c>
      <c r="AL267">
        <v>10.2562</v>
      </c>
      <c r="AM267">
        <v>7.5624000000000002</v>
      </c>
      <c r="AN267">
        <v>7.5209999999999999</v>
      </c>
      <c r="AO267">
        <v>7.5326000000000004</v>
      </c>
      <c r="AP267">
        <v>7.5835999999999997</v>
      </c>
      <c r="AQ267">
        <v>8.0038</v>
      </c>
      <c r="AR267">
        <v>8.5404999999999998</v>
      </c>
      <c r="AS267">
        <v>9.5425000000000004</v>
      </c>
      <c r="AT267">
        <v>10.2453</v>
      </c>
      <c r="AU267">
        <v>10.844200000000001</v>
      </c>
      <c r="AV267">
        <v>11.303900000000001</v>
      </c>
      <c r="AW267">
        <v>11.5337</v>
      </c>
      <c r="AX267">
        <v>11.789099999999999</v>
      </c>
    </row>
    <row r="268" spans="1:50" x14ac:dyDescent="0.25">
      <c r="A268" s="3">
        <v>45068.666666666664</v>
      </c>
      <c r="B268">
        <v>7.5</v>
      </c>
      <c r="C268">
        <v>7.5</v>
      </c>
      <c r="D268">
        <v>7.75</v>
      </c>
      <c r="E268">
        <v>7.75</v>
      </c>
      <c r="F268">
        <v>8</v>
      </c>
      <c r="G268">
        <v>8</v>
      </c>
      <c r="H268">
        <v>8</v>
      </c>
      <c r="I268">
        <v>8.25</v>
      </c>
      <c r="J268">
        <v>8.25</v>
      </c>
      <c r="K268">
        <v>8.25</v>
      </c>
      <c r="L268">
        <v>8.1303000000000001</v>
      </c>
      <c r="M268">
        <v>8.668099999999999</v>
      </c>
      <c r="N268">
        <v>8.9974999999999987</v>
      </c>
      <c r="O268">
        <v>9.1910999999999987</v>
      </c>
      <c r="P268">
        <v>9.3333000000000013</v>
      </c>
      <c r="Q268">
        <v>9.4759999999999991</v>
      </c>
      <c r="R268">
        <v>9.6545999999999985</v>
      </c>
      <c r="S268">
        <v>9.8541999999999987</v>
      </c>
      <c r="T268">
        <v>10.060700000000001</v>
      </c>
      <c r="U268">
        <v>10.2562</v>
      </c>
      <c r="V268">
        <v>7.5</v>
      </c>
      <c r="W268">
        <v>7.5</v>
      </c>
      <c r="X268">
        <v>7.5000999999999998</v>
      </c>
      <c r="Y268">
        <v>7.5000999999999998</v>
      </c>
      <c r="Z268">
        <v>7.5815000000000001</v>
      </c>
      <c r="AA268">
        <v>7.7730999999999995</v>
      </c>
      <c r="AB268">
        <v>7.9569000000000001</v>
      </c>
      <c r="AC268">
        <v>8.1303000000000001</v>
      </c>
      <c r="AD268">
        <v>8.668099999999999</v>
      </c>
      <c r="AE268">
        <v>8.9974999999999987</v>
      </c>
      <c r="AF268">
        <v>9.1910999999999987</v>
      </c>
      <c r="AG268">
        <v>9.3333000000000013</v>
      </c>
      <c r="AH268">
        <v>9.4759999999999991</v>
      </c>
      <c r="AI268">
        <v>9.6545999999999985</v>
      </c>
      <c r="AJ268">
        <v>9.8541999999999987</v>
      </c>
      <c r="AK268">
        <v>10.060700000000001</v>
      </c>
      <c r="AL268">
        <v>10.2562</v>
      </c>
      <c r="AM268">
        <v>7.5624000000000002</v>
      </c>
      <c r="AN268">
        <v>7.5209999999999999</v>
      </c>
      <c r="AO268">
        <v>7.5326000000000004</v>
      </c>
      <c r="AP268">
        <v>7.5835999999999997</v>
      </c>
      <c r="AQ268">
        <v>8.0038</v>
      </c>
      <c r="AR268">
        <v>8.5404999999999998</v>
      </c>
      <c r="AS268">
        <v>9.5425000000000004</v>
      </c>
      <c r="AT268">
        <v>10.2453</v>
      </c>
      <c r="AU268">
        <v>10.844200000000001</v>
      </c>
      <c r="AV268">
        <v>11.303900000000001</v>
      </c>
      <c r="AW268">
        <v>11.5337</v>
      </c>
      <c r="AX268">
        <v>11.789099999999999</v>
      </c>
    </row>
    <row r="269" spans="1:50" x14ac:dyDescent="0.25">
      <c r="A269" s="3">
        <v>45068.625</v>
      </c>
      <c r="B269">
        <v>7.5</v>
      </c>
      <c r="C269">
        <v>7.5</v>
      </c>
      <c r="D269">
        <v>7.75</v>
      </c>
      <c r="E269">
        <v>7.75</v>
      </c>
      <c r="F269">
        <v>8</v>
      </c>
      <c r="G269">
        <v>8</v>
      </c>
      <c r="H269">
        <v>8</v>
      </c>
      <c r="I269">
        <v>8.25</v>
      </c>
      <c r="J269">
        <v>8.25</v>
      </c>
      <c r="K269">
        <v>8.25</v>
      </c>
      <c r="L269">
        <v>8.1303000000000001</v>
      </c>
      <c r="M269">
        <v>8.6681000000000008</v>
      </c>
      <c r="N269">
        <v>8.9975000000000005</v>
      </c>
      <c r="O269">
        <v>9.1911000000000005</v>
      </c>
      <c r="P269">
        <v>9.3332999999999995</v>
      </c>
      <c r="Q269">
        <v>9.4760000000000009</v>
      </c>
      <c r="R269">
        <v>9.6546000000000003</v>
      </c>
      <c r="S269">
        <v>9.8542000000000005</v>
      </c>
      <c r="T269">
        <v>10.060700000000001</v>
      </c>
      <c r="U269">
        <v>10.2562</v>
      </c>
      <c r="V269">
        <v>7.5</v>
      </c>
      <c r="W269">
        <v>7.5</v>
      </c>
      <c r="X269">
        <v>7.5000999999999998</v>
      </c>
      <c r="Y269">
        <v>7.5000999999999998</v>
      </c>
      <c r="Z269">
        <v>7.5815000000000001</v>
      </c>
      <c r="AA269">
        <v>7.7731000000000003</v>
      </c>
      <c r="AB269">
        <v>7.9569000000000001</v>
      </c>
      <c r="AC269">
        <v>8.1303000000000001</v>
      </c>
      <c r="AD269">
        <v>8.6681000000000008</v>
      </c>
      <c r="AE269">
        <v>8.9975000000000005</v>
      </c>
      <c r="AF269">
        <v>9.1911000000000005</v>
      </c>
      <c r="AG269">
        <v>9.3332999999999995</v>
      </c>
      <c r="AH269">
        <v>9.4760000000000009</v>
      </c>
      <c r="AI269">
        <v>9.6546000000000003</v>
      </c>
      <c r="AJ269">
        <v>9.8542000000000005</v>
      </c>
      <c r="AK269">
        <v>10.060700000000001</v>
      </c>
      <c r="AL269">
        <v>10.2562</v>
      </c>
      <c r="AM269">
        <v>7.5624000000000002</v>
      </c>
      <c r="AN269">
        <v>7.5209999999999999</v>
      </c>
      <c r="AO269">
        <v>7.5326000000000004</v>
      </c>
      <c r="AP269">
        <v>7.5835999999999997</v>
      </c>
      <c r="AQ269">
        <v>8.0038</v>
      </c>
      <c r="AR269">
        <v>8.5404999999999998</v>
      </c>
      <c r="AS269">
        <v>9.5425000000000004</v>
      </c>
      <c r="AT269">
        <v>10.2453</v>
      </c>
      <c r="AU269">
        <v>10.844200000000001</v>
      </c>
      <c r="AV269">
        <v>11.303900000000001</v>
      </c>
      <c r="AW269">
        <v>11.5337</v>
      </c>
      <c r="AX269">
        <v>11.789099999999999</v>
      </c>
    </row>
    <row r="270" spans="1:50" x14ac:dyDescent="0.25">
      <c r="A270" s="3">
        <v>45068.583333333336</v>
      </c>
      <c r="B270">
        <v>7.5</v>
      </c>
      <c r="C270">
        <v>7.5</v>
      </c>
      <c r="D270">
        <v>7.75</v>
      </c>
      <c r="E270">
        <v>7.75</v>
      </c>
      <c r="F270">
        <v>8</v>
      </c>
      <c r="G270">
        <v>8</v>
      </c>
      <c r="H270">
        <v>8</v>
      </c>
      <c r="I270">
        <v>8.25</v>
      </c>
      <c r="J270">
        <v>8.25</v>
      </c>
      <c r="K270">
        <v>8.25</v>
      </c>
      <c r="L270">
        <v>8.1303000000000001</v>
      </c>
      <c r="M270">
        <v>8.6537000000000006</v>
      </c>
      <c r="N270">
        <v>8.9849999999999994</v>
      </c>
      <c r="O270">
        <v>9.1951999999999998</v>
      </c>
      <c r="P270">
        <v>9.3491</v>
      </c>
      <c r="Q270">
        <v>9.4924999999999997</v>
      </c>
      <c r="R270">
        <v>9.6648999999999994</v>
      </c>
      <c r="S270">
        <v>9.8556999999999988</v>
      </c>
      <c r="T270">
        <v>10.0548</v>
      </c>
      <c r="U270">
        <v>10.245100000000001</v>
      </c>
      <c r="V270">
        <v>7.5</v>
      </c>
      <c r="W270">
        <v>7.5</v>
      </c>
      <c r="X270">
        <v>7.5000999999999998</v>
      </c>
      <c r="Y270">
        <v>7.5000999999999998</v>
      </c>
      <c r="Z270">
        <v>7.5815000000000001</v>
      </c>
      <c r="AA270">
        <v>7.7730999999999995</v>
      </c>
      <c r="AB270">
        <v>7.9569000000000001</v>
      </c>
      <c r="AC270">
        <v>8.1303000000000001</v>
      </c>
      <c r="AD270">
        <v>8.6537000000000006</v>
      </c>
      <c r="AE270">
        <v>8.9849999999999994</v>
      </c>
      <c r="AF270">
        <v>9.1951999999999998</v>
      </c>
      <c r="AG270">
        <v>9.3491</v>
      </c>
      <c r="AH270">
        <v>9.4924999999999997</v>
      </c>
      <c r="AI270">
        <v>9.6648999999999994</v>
      </c>
      <c r="AJ270">
        <v>9.8556999999999988</v>
      </c>
      <c r="AK270">
        <v>10.0548</v>
      </c>
      <c r="AL270">
        <v>10.245100000000001</v>
      </c>
      <c r="AM270">
        <v>7.5624000000000002</v>
      </c>
      <c r="AN270">
        <v>7.5209999999999999</v>
      </c>
      <c r="AO270">
        <v>7.5326000000000004</v>
      </c>
      <c r="AP270">
        <v>7.5835999999999997</v>
      </c>
      <c r="AQ270">
        <v>8.0038</v>
      </c>
      <c r="AR270">
        <v>8.5404999999999998</v>
      </c>
      <c r="AS270">
        <v>9.5425000000000004</v>
      </c>
      <c r="AT270">
        <v>10.2453</v>
      </c>
      <c r="AU270">
        <v>10.844200000000001</v>
      </c>
      <c r="AV270">
        <v>11.303900000000001</v>
      </c>
      <c r="AW270">
        <v>11.5337</v>
      </c>
      <c r="AX270">
        <v>11.789099999999999</v>
      </c>
    </row>
    <row r="271" spans="1:50" x14ac:dyDescent="0.25">
      <c r="A271" s="3">
        <v>45068.541666666664</v>
      </c>
      <c r="B271">
        <v>7.5</v>
      </c>
      <c r="C271">
        <v>7.5</v>
      </c>
      <c r="D271">
        <v>7.75</v>
      </c>
      <c r="E271">
        <v>7.75</v>
      </c>
      <c r="F271">
        <v>8</v>
      </c>
      <c r="G271">
        <v>8</v>
      </c>
      <c r="H271">
        <v>8</v>
      </c>
      <c r="I271">
        <v>8.25</v>
      </c>
      <c r="J271">
        <v>8.25</v>
      </c>
      <c r="K271">
        <v>8.25</v>
      </c>
      <c r="L271">
        <v>8.1303000000000001</v>
      </c>
      <c r="M271">
        <v>8.6537000000000006</v>
      </c>
      <c r="N271">
        <v>8.9849999999999994</v>
      </c>
      <c r="O271">
        <v>9.1951999999999998</v>
      </c>
      <c r="P271">
        <v>9.3491</v>
      </c>
      <c r="Q271">
        <v>9.4924999999999997</v>
      </c>
      <c r="R271">
        <v>9.6648999999999994</v>
      </c>
      <c r="S271">
        <v>9.8556999999999988</v>
      </c>
      <c r="T271">
        <v>10.0548</v>
      </c>
      <c r="U271">
        <v>10.245100000000001</v>
      </c>
      <c r="V271">
        <v>7.5</v>
      </c>
      <c r="W271">
        <v>7.5</v>
      </c>
      <c r="X271">
        <v>7.5000999999999998</v>
      </c>
      <c r="Y271">
        <v>7.5000999999999998</v>
      </c>
      <c r="Z271">
        <v>7.5815000000000001</v>
      </c>
      <c r="AA271">
        <v>7.7730999999999995</v>
      </c>
      <c r="AB271">
        <v>7.9569000000000001</v>
      </c>
      <c r="AC271">
        <v>8.1303000000000001</v>
      </c>
      <c r="AD271">
        <v>8.6537000000000006</v>
      </c>
      <c r="AE271">
        <v>8.9849999999999994</v>
      </c>
      <c r="AF271">
        <v>9.1951999999999998</v>
      </c>
      <c r="AG271">
        <v>9.3491</v>
      </c>
      <c r="AH271">
        <v>9.4924999999999997</v>
      </c>
      <c r="AI271">
        <v>9.6648999999999994</v>
      </c>
      <c r="AJ271">
        <v>9.8556999999999988</v>
      </c>
      <c r="AK271">
        <v>10.0548</v>
      </c>
      <c r="AL271">
        <v>10.245100000000001</v>
      </c>
      <c r="AM271">
        <v>7.5624000000000002</v>
      </c>
      <c r="AN271">
        <v>7.5209999999999999</v>
      </c>
      <c r="AO271">
        <v>7.5326000000000004</v>
      </c>
      <c r="AP271">
        <v>7.5835999999999997</v>
      </c>
      <c r="AQ271">
        <v>8.0038</v>
      </c>
      <c r="AR271">
        <v>8.5404999999999998</v>
      </c>
      <c r="AS271">
        <v>9.5425000000000004</v>
      </c>
      <c r="AT271">
        <v>10.2453</v>
      </c>
      <c r="AU271">
        <v>10.844200000000001</v>
      </c>
      <c r="AV271">
        <v>11.303900000000001</v>
      </c>
      <c r="AW271">
        <v>11.5337</v>
      </c>
      <c r="AX271">
        <v>11.789099999999999</v>
      </c>
    </row>
    <row r="272" spans="1:50" x14ac:dyDescent="0.25">
      <c r="A272" s="3">
        <v>45068.5</v>
      </c>
      <c r="B272">
        <v>7.5</v>
      </c>
      <c r="C272">
        <v>7.5</v>
      </c>
      <c r="D272">
        <v>7.75</v>
      </c>
      <c r="E272">
        <v>7.75</v>
      </c>
      <c r="F272">
        <v>8</v>
      </c>
      <c r="G272">
        <v>8</v>
      </c>
      <c r="H272">
        <v>8</v>
      </c>
      <c r="I272">
        <v>8.25</v>
      </c>
      <c r="J272">
        <v>8.25</v>
      </c>
      <c r="K272">
        <v>8.25</v>
      </c>
      <c r="L272">
        <v>8.1303000000000001</v>
      </c>
      <c r="M272">
        <v>8.6494999999999997</v>
      </c>
      <c r="N272">
        <v>8.9677000000000007</v>
      </c>
      <c r="O272">
        <v>9.1855000000000011</v>
      </c>
      <c r="P272">
        <v>9.3526999999999987</v>
      </c>
      <c r="Q272">
        <v>9.5031999999999996</v>
      </c>
      <c r="R272">
        <v>9.6752000000000002</v>
      </c>
      <c r="S272">
        <v>9.8572999999999986</v>
      </c>
      <c r="T272">
        <v>10.048100000000002</v>
      </c>
      <c r="U272">
        <v>10.232600000000001</v>
      </c>
      <c r="V272">
        <v>7.5</v>
      </c>
      <c r="W272">
        <v>7.5</v>
      </c>
      <c r="X272">
        <v>7.5000999999999998</v>
      </c>
      <c r="Y272">
        <v>7.5000999999999998</v>
      </c>
      <c r="Z272">
        <v>7.5815000000000001</v>
      </c>
      <c r="AA272">
        <v>7.7730999999999995</v>
      </c>
      <c r="AB272">
        <v>7.9569000000000001</v>
      </c>
      <c r="AC272">
        <v>8.1303000000000001</v>
      </c>
      <c r="AD272">
        <v>8.6494999999999997</v>
      </c>
      <c r="AE272">
        <v>8.9677000000000007</v>
      </c>
      <c r="AF272">
        <v>9.1855000000000011</v>
      </c>
      <c r="AG272">
        <v>9.3526999999999987</v>
      </c>
      <c r="AH272">
        <v>9.5031999999999996</v>
      </c>
      <c r="AI272">
        <v>9.6752000000000002</v>
      </c>
      <c r="AJ272">
        <v>9.8572999999999986</v>
      </c>
      <c r="AK272">
        <v>10.048100000000002</v>
      </c>
      <c r="AL272">
        <v>10.232600000000001</v>
      </c>
      <c r="AM272">
        <v>7.5624000000000002</v>
      </c>
      <c r="AN272">
        <v>7.5209999999999999</v>
      </c>
      <c r="AO272">
        <v>7.5326000000000004</v>
      </c>
      <c r="AP272">
        <v>7.5835999999999997</v>
      </c>
      <c r="AQ272">
        <v>8.0038</v>
      </c>
      <c r="AR272">
        <v>8.5404999999999998</v>
      </c>
      <c r="AS272">
        <v>9.5425000000000004</v>
      </c>
      <c r="AT272">
        <v>10.2453</v>
      </c>
      <c r="AU272">
        <v>10.844200000000001</v>
      </c>
      <c r="AV272">
        <v>11.303900000000001</v>
      </c>
      <c r="AW272">
        <v>11.5337</v>
      </c>
      <c r="AX272">
        <v>11.789099999999999</v>
      </c>
    </row>
    <row r="273" spans="1:50" x14ac:dyDescent="0.25">
      <c r="A273" s="3">
        <v>45068.458333333336</v>
      </c>
      <c r="B273">
        <v>7.5</v>
      </c>
      <c r="C273">
        <v>7.5</v>
      </c>
      <c r="D273">
        <v>7.75</v>
      </c>
      <c r="E273">
        <v>7.75</v>
      </c>
      <c r="F273">
        <v>8</v>
      </c>
      <c r="G273">
        <v>8</v>
      </c>
      <c r="H273">
        <v>8</v>
      </c>
      <c r="I273">
        <v>8.25</v>
      </c>
      <c r="J273">
        <v>8.25</v>
      </c>
      <c r="K273">
        <v>8.25</v>
      </c>
      <c r="L273">
        <v>8.1303000000000001</v>
      </c>
      <c r="M273">
        <v>8.6494999999999997</v>
      </c>
      <c r="N273">
        <v>8.9677000000000007</v>
      </c>
      <c r="O273">
        <v>9.1855000000000011</v>
      </c>
      <c r="P273">
        <v>9.3526999999999987</v>
      </c>
      <c r="Q273">
        <v>9.5031999999999996</v>
      </c>
      <c r="R273">
        <v>9.6752000000000002</v>
      </c>
      <c r="S273">
        <v>9.8572999999999986</v>
      </c>
      <c r="T273">
        <v>10.048100000000002</v>
      </c>
      <c r="U273">
        <v>10.232600000000001</v>
      </c>
      <c r="V273">
        <v>7.5</v>
      </c>
      <c r="W273">
        <v>7.5</v>
      </c>
      <c r="X273">
        <v>7.5000999999999998</v>
      </c>
      <c r="Y273">
        <v>7.5000999999999998</v>
      </c>
      <c r="Z273">
        <v>7.5815000000000001</v>
      </c>
      <c r="AA273">
        <v>7.7730999999999995</v>
      </c>
      <c r="AB273">
        <v>7.9569000000000001</v>
      </c>
      <c r="AC273">
        <v>8.1303000000000001</v>
      </c>
      <c r="AD273">
        <v>8.6494999999999997</v>
      </c>
      <c r="AE273">
        <v>8.9677000000000007</v>
      </c>
      <c r="AF273">
        <v>9.1855000000000011</v>
      </c>
      <c r="AG273">
        <v>9.3526999999999987</v>
      </c>
      <c r="AH273">
        <v>9.5031999999999996</v>
      </c>
      <c r="AI273">
        <v>9.6752000000000002</v>
      </c>
      <c r="AJ273">
        <v>9.8572999999999986</v>
      </c>
      <c r="AK273">
        <v>10.048100000000002</v>
      </c>
      <c r="AL273">
        <v>10.232600000000001</v>
      </c>
      <c r="AM273">
        <v>7.5624000000000002</v>
      </c>
      <c r="AN273">
        <v>7.5209999999999999</v>
      </c>
      <c r="AO273">
        <v>7.5326000000000004</v>
      </c>
      <c r="AP273">
        <v>7.5835999999999997</v>
      </c>
      <c r="AQ273">
        <v>8.0038</v>
      </c>
      <c r="AR273">
        <v>8.5404999999999998</v>
      </c>
      <c r="AS273">
        <v>9.5425000000000004</v>
      </c>
      <c r="AT273">
        <v>10.2453</v>
      </c>
      <c r="AU273">
        <v>10.844200000000001</v>
      </c>
      <c r="AV273">
        <v>11.303900000000001</v>
      </c>
      <c r="AW273">
        <v>11.5337</v>
      </c>
      <c r="AX273">
        <v>11.789099999999999</v>
      </c>
    </row>
    <row r="274" spans="1:50" x14ac:dyDescent="0.25">
      <c r="A274" s="3">
        <v>45068.416666666664</v>
      </c>
      <c r="B274">
        <v>7.5</v>
      </c>
      <c r="C274">
        <v>7.5</v>
      </c>
      <c r="D274">
        <v>7.75</v>
      </c>
      <c r="E274">
        <v>7.75</v>
      </c>
      <c r="F274">
        <v>8</v>
      </c>
      <c r="G274">
        <v>8</v>
      </c>
      <c r="H274">
        <v>8</v>
      </c>
      <c r="I274">
        <v>8.25</v>
      </c>
      <c r="J274">
        <v>8.25</v>
      </c>
      <c r="K274">
        <v>8.25</v>
      </c>
      <c r="L274">
        <v>8.1281999999999996</v>
      </c>
      <c r="M274">
        <v>8.6267999999999994</v>
      </c>
      <c r="N274">
        <v>8.9469999999999992</v>
      </c>
      <c r="O274">
        <v>9.1875</v>
      </c>
      <c r="P274">
        <v>9.3548000000000009</v>
      </c>
      <c r="Q274">
        <v>9.5080999999999989</v>
      </c>
      <c r="R274">
        <v>9.6781000000000006</v>
      </c>
      <c r="S274">
        <v>9.8565000000000005</v>
      </c>
      <c r="T274">
        <v>10.0442</v>
      </c>
      <c r="U274">
        <v>10.226900000000001</v>
      </c>
      <c r="V274">
        <v>7.4999000000000002</v>
      </c>
      <c r="W274">
        <v>7.4999000000000002</v>
      </c>
      <c r="X274">
        <v>7.5</v>
      </c>
      <c r="Y274">
        <v>7.5</v>
      </c>
      <c r="Z274">
        <v>7.5788000000000002</v>
      </c>
      <c r="AA274">
        <v>7.7702999999999998</v>
      </c>
      <c r="AB274">
        <v>7.9510999999999994</v>
      </c>
      <c r="AC274">
        <v>8.1281999999999996</v>
      </c>
      <c r="AD274">
        <v>8.6267999999999994</v>
      </c>
      <c r="AE274">
        <v>8.9469999999999992</v>
      </c>
      <c r="AF274">
        <v>9.1875</v>
      </c>
      <c r="AG274">
        <v>9.3548000000000009</v>
      </c>
      <c r="AH274">
        <v>9.5080999999999989</v>
      </c>
      <c r="AI274">
        <v>9.6781000000000006</v>
      </c>
      <c r="AJ274">
        <v>9.8565000000000005</v>
      </c>
      <c r="AK274">
        <v>10.0442</v>
      </c>
      <c r="AL274">
        <v>10.226900000000001</v>
      </c>
      <c r="AM274">
        <v>7.5644</v>
      </c>
      <c r="AN274">
        <v>7.5282</v>
      </c>
      <c r="AO274">
        <v>7.5434999999999999</v>
      </c>
      <c r="AP274">
        <v>7.5970000000000004</v>
      </c>
      <c r="AQ274">
        <v>8.0238999999999994</v>
      </c>
      <c r="AR274">
        <v>8.5688999999999993</v>
      </c>
      <c r="AS274">
        <v>9.5793999999999997</v>
      </c>
      <c r="AT274">
        <v>10.2826</v>
      </c>
      <c r="AU274">
        <v>10.8752</v>
      </c>
      <c r="AV274">
        <v>11.321400000000001</v>
      </c>
      <c r="AW274">
        <v>11.5425</v>
      </c>
      <c r="AX274">
        <v>11.792</v>
      </c>
    </row>
    <row r="275" spans="1:50" x14ac:dyDescent="0.25">
      <c r="A275" s="3">
        <v>45068.375</v>
      </c>
      <c r="B275">
        <v>7.5</v>
      </c>
      <c r="C275">
        <v>7.5</v>
      </c>
      <c r="D275">
        <v>7.75</v>
      </c>
      <c r="E275">
        <v>7.75</v>
      </c>
      <c r="F275">
        <v>8</v>
      </c>
      <c r="G275">
        <v>8</v>
      </c>
      <c r="H275">
        <v>8</v>
      </c>
      <c r="I275">
        <v>8.25</v>
      </c>
      <c r="J275">
        <v>8.25</v>
      </c>
      <c r="K275">
        <v>8.25</v>
      </c>
      <c r="L275">
        <v>8.1281999999999996</v>
      </c>
      <c r="M275">
        <v>8.6267999999999994</v>
      </c>
      <c r="N275">
        <v>8.9469999999999992</v>
      </c>
      <c r="O275">
        <v>9.1875</v>
      </c>
      <c r="P275">
        <v>9.3548000000000009</v>
      </c>
      <c r="Q275">
        <v>9.5080999999999989</v>
      </c>
      <c r="R275">
        <v>9.6781000000000006</v>
      </c>
      <c r="S275">
        <v>9.8565000000000005</v>
      </c>
      <c r="T275">
        <v>10.0442</v>
      </c>
      <c r="U275">
        <v>10.226900000000001</v>
      </c>
      <c r="V275">
        <v>7.4999000000000002</v>
      </c>
      <c r="W275">
        <v>7.4999000000000002</v>
      </c>
      <c r="X275">
        <v>7.5</v>
      </c>
      <c r="Y275">
        <v>7.5</v>
      </c>
      <c r="Z275">
        <v>7.5788000000000002</v>
      </c>
      <c r="AA275">
        <v>7.7702999999999998</v>
      </c>
      <c r="AB275">
        <v>7.9510999999999994</v>
      </c>
      <c r="AC275">
        <v>8.1281999999999996</v>
      </c>
      <c r="AD275">
        <v>8.6267999999999994</v>
      </c>
      <c r="AE275">
        <v>8.9469999999999992</v>
      </c>
      <c r="AF275">
        <v>9.1875</v>
      </c>
      <c r="AG275">
        <v>9.3548000000000009</v>
      </c>
      <c r="AH275">
        <v>9.5080999999999989</v>
      </c>
      <c r="AI275">
        <v>9.6781000000000006</v>
      </c>
      <c r="AJ275">
        <v>9.8565000000000005</v>
      </c>
      <c r="AK275">
        <v>10.0442</v>
      </c>
      <c r="AL275">
        <v>10.226900000000001</v>
      </c>
      <c r="AM275">
        <v>7.5644</v>
      </c>
      <c r="AN275">
        <v>7.5282</v>
      </c>
      <c r="AO275">
        <v>7.5434999999999999</v>
      </c>
      <c r="AP275">
        <v>7.5970000000000004</v>
      </c>
      <c r="AQ275">
        <v>8.0238999999999994</v>
      </c>
      <c r="AR275">
        <v>8.5688999999999993</v>
      </c>
      <c r="AS275">
        <v>9.5793999999999997</v>
      </c>
      <c r="AT275">
        <v>10.2826</v>
      </c>
      <c r="AU275">
        <v>10.8752</v>
      </c>
      <c r="AV275">
        <v>11.321400000000001</v>
      </c>
      <c r="AW275">
        <v>11.5425</v>
      </c>
      <c r="AX275">
        <v>11.792</v>
      </c>
    </row>
    <row r="276" spans="1:50" x14ac:dyDescent="0.25">
      <c r="A276" s="3">
        <v>45065.791666666664</v>
      </c>
      <c r="B276">
        <v>7.5</v>
      </c>
      <c r="C276">
        <v>7.5</v>
      </c>
      <c r="D276">
        <v>7.75</v>
      </c>
      <c r="E276">
        <v>7.75</v>
      </c>
      <c r="F276">
        <v>8</v>
      </c>
      <c r="G276">
        <v>8</v>
      </c>
      <c r="H276">
        <v>8</v>
      </c>
      <c r="I276">
        <v>8.25</v>
      </c>
      <c r="J276">
        <v>8.25</v>
      </c>
      <c r="K276">
        <v>8.25</v>
      </c>
      <c r="L276">
        <v>8.1281999999999996</v>
      </c>
      <c r="M276">
        <v>8.6267999999999994</v>
      </c>
      <c r="N276">
        <v>8.9469999999999992</v>
      </c>
      <c r="O276">
        <v>9.1875</v>
      </c>
      <c r="P276">
        <v>9.3548000000000009</v>
      </c>
      <c r="Q276">
        <v>9.5080999999999989</v>
      </c>
      <c r="R276">
        <v>9.6781000000000006</v>
      </c>
      <c r="S276">
        <v>9.8565000000000005</v>
      </c>
      <c r="T276">
        <v>10.0442</v>
      </c>
      <c r="U276">
        <v>10.226900000000001</v>
      </c>
      <c r="V276">
        <v>7.4999000000000002</v>
      </c>
      <c r="W276">
        <v>7.4999000000000002</v>
      </c>
      <c r="X276">
        <v>7.5</v>
      </c>
      <c r="Y276">
        <v>7.5</v>
      </c>
      <c r="Z276">
        <v>7.5788000000000002</v>
      </c>
      <c r="AA276">
        <v>7.7702999999999998</v>
      </c>
      <c r="AB276">
        <v>7.9510999999999994</v>
      </c>
      <c r="AC276">
        <v>8.1281999999999996</v>
      </c>
      <c r="AD276">
        <v>8.6267999999999994</v>
      </c>
      <c r="AE276">
        <v>8.9469999999999992</v>
      </c>
      <c r="AF276">
        <v>9.1875</v>
      </c>
      <c r="AG276">
        <v>9.3548000000000009</v>
      </c>
      <c r="AH276">
        <v>9.5080999999999989</v>
      </c>
      <c r="AI276">
        <v>9.6781000000000006</v>
      </c>
      <c r="AJ276">
        <v>9.8565000000000005</v>
      </c>
      <c r="AK276">
        <v>10.0442</v>
      </c>
      <c r="AL276">
        <v>10.226900000000001</v>
      </c>
      <c r="AM276">
        <v>7.5644</v>
      </c>
      <c r="AN276">
        <v>7.5282</v>
      </c>
      <c r="AO276">
        <v>7.5434999999999999</v>
      </c>
      <c r="AP276">
        <v>7.5970000000000004</v>
      </c>
      <c r="AQ276">
        <v>8.0238999999999994</v>
      </c>
      <c r="AR276">
        <v>8.5688999999999993</v>
      </c>
      <c r="AS276">
        <v>9.5793999999999997</v>
      </c>
      <c r="AT276">
        <v>10.2826</v>
      </c>
      <c r="AU276">
        <v>10.8752</v>
      </c>
      <c r="AV276">
        <v>11.321400000000001</v>
      </c>
      <c r="AW276">
        <v>11.5425</v>
      </c>
      <c r="AX276">
        <v>11.792</v>
      </c>
    </row>
    <row r="277" spans="1:50" x14ac:dyDescent="0.25">
      <c r="A277" s="3">
        <v>45065.75</v>
      </c>
      <c r="B277">
        <v>7.5</v>
      </c>
      <c r="C277">
        <v>7.5</v>
      </c>
      <c r="D277">
        <v>7.75</v>
      </c>
      <c r="E277">
        <v>7.75</v>
      </c>
      <c r="F277">
        <v>8</v>
      </c>
      <c r="G277">
        <v>8</v>
      </c>
      <c r="H277">
        <v>8</v>
      </c>
      <c r="I277">
        <v>8.25</v>
      </c>
      <c r="J277">
        <v>8.25</v>
      </c>
      <c r="K277">
        <v>8.25</v>
      </c>
      <c r="L277">
        <v>8.1281999999999996</v>
      </c>
      <c r="M277">
        <v>8.6267999999999994</v>
      </c>
      <c r="N277">
        <v>8.9469999999999992</v>
      </c>
      <c r="O277">
        <v>9.1875</v>
      </c>
      <c r="P277">
        <v>9.3548000000000009</v>
      </c>
      <c r="Q277">
        <v>9.5080999999999989</v>
      </c>
      <c r="R277">
        <v>9.6781000000000006</v>
      </c>
      <c r="S277">
        <v>9.8565000000000005</v>
      </c>
      <c r="T277">
        <v>10.0442</v>
      </c>
      <c r="U277">
        <v>10.226900000000001</v>
      </c>
      <c r="V277">
        <v>7.4999000000000002</v>
      </c>
      <c r="W277">
        <v>7.4999000000000002</v>
      </c>
      <c r="X277">
        <v>7.5</v>
      </c>
      <c r="Y277">
        <v>7.5</v>
      </c>
      <c r="Z277">
        <v>7.5788000000000002</v>
      </c>
      <c r="AA277">
        <v>7.7702999999999998</v>
      </c>
      <c r="AB277">
        <v>7.9510999999999994</v>
      </c>
      <c r="AC277">
        <v>8.1281999999999996</v>
      </c>
      <c r="AD277">
        <v>8.6267999999999994</v>
      </c>
      <c r="AE277">
        <v>8.9469999999999992</v>
      </c>
      <c r="AF277">
        <v>9.1875</v>
      </c>
      <c r="AG277">
        <v>9.3548000000000009</v>
      </c>
      <c r="AH277">
        <v>9.5080999999999989</v>
      </c>
      <c r="AI277">
        <v>9.6781000000000006</v>
      </c>
      <c r="AJ277">
        <v>9.8565000000000005</v>
      </c>
      <c r="AK277">
        <v>10.0442</v>
      </c>
      <c r="AL277">
        <v>10.226900000000001</v>
      </c>
      <c r="AM277">
        <v>7.5644</v>
      </c>
      <c r="AN277">
        <v>7.5282</v>
      </c>
      <c r="AO277">
        <v>7.5434999999999999</v>
      </c>
      <c r="AP277">
        <v>7.5970000000000004</v>
      </c>
      <c r="AQ277">
        <v>8.0238999999999994</v>
      </c>
      <c r="AR277">
        <v>8.5688999999999993</v>
      </c>
      <c r="AS277">
        <v>9.5793999999999997</v>
      </c>
      <c r="AT277">
        <v>10.2826</v>
      </c>
      <c r="AU277">
        <v>10.8752</v>
      </c>
      <c r="AV277">
        <v>11.321400000000001</v>
      </c>
      <c r="AW277">
        <v>11.5425</v>
      </c>
      <c r="AX277">
        <v>11.792</v>
      </c>
    </row>
    <row r="278" spans="1:50" x14ac:dyDescent="0.25">
      <c r="A278" s="3">
        <v>45065.708333333336</v>
      </c>
      <c r="B278">
        <v>7.5</v>
      </c>
      <c r="C278">
        <v>7.5</v>
      </c>
      <c r="D278">
        <v>7.75</v>
      </c>
      <c r="E278">
        <v>7.75</v>
      </c>
      <c r="F278">
        <v>8</v>
      </c>
      <c r="G278">
        <v>8</v>
      </c>
      <c r="H278">
        <v>8</v>
      </c>
      <c r="I278">
        <v>8.25</v>
      </c>
      <c r="J278">
        <v>8.25</v>
      </c>
      <c r="K278">
        <v>8.25</v>
      </c>
      <c r="L278">
        <v>8.1281999999999996</v>
      </c>
      <c r="M278">
        <v>8.6267999999999994</v>
      </c>
      <c r="N278">
        <v>8.9469999999999992</v>
      </c>
      <c r="O278">
        <v>9.1875</v>
      </c>
      <c r="P278">
        <v>9.3548000000000009</v>
      </c>
      <c r="Q278">
        <v>9.5080999999999989</v>
      </c>
      <c r="R278">
        <v>9.6781000000000006</v>
      </c>
      <c r="S278">
        <v>9.8565000000000005</v>
      </c>
      <c r="T278">
        <v>10.0442</v>
      </c>
      <c r="U278">
        <v>10.226900000000001</v>
      </c>
      <c r="V278">
        <v>7.4999000000000002</v>
      </c>
      <c r="W278">
        <v>7.4999000000000002</v>
      </c>
      <c r="X278">
        <v>7.5</v>
      </c>
      <c r="Y278">
        <v>7.5</v>
      </c>
      <c r="Z278">
        <v>7.5788000000000002</v>
      </c>
      <c r="AA278">
        <v>7.7702999999999998</v>
      </c>
      <c r="AB278">
        <v>7.9510999999999994</v>
      </c>
      <c r="AC278">
        <v>8.1281999999999996</v>
      </c>
      <c r="AD278">
        <v>8.6267999999999994</v>
      </c>
      <c r="AE278">
        <v>8.9469999999999992</v>
      </c>
      <c r="AF278">
        <v>9.1875</v>
      </c>
      <c r="AG278">
        <v>9.3548000000000009</v>
      </c>
      <c r="AH278">
        <v>9.5080999999999989</v>
      </c>
      <c r="AI278">
        <v>9.6781000000000006</v>
      </c>
      <c r="AJ278">
        <v>9.8565000000000005</v>
      </c>
      <c r="AK278">
        <v>10.0442</v>
      </c>
      <c r="AL278">
        <v>10.226900000000001</v>
      </c>
      <c r="AM278">
        <v>7.5644</v>
      </c>
      <c r="AN278">
        <v>7.5282</v>
      </c>
      <c r="AO278">
        <v>7.5434999999999999</v>
      </c>
      <c r="AP278">
        <v>7.5970000000000004</v>
      </c>
      <c r="AQ278">
        <v>8.0238999999999994</v>
      </c>
      <c r="AR278">
        <v>8.5688999999999993</v>
      </c>
      <c r="AS278">
        <v>9.5793999999999997</v>
      </c>
      <c r="AT278">
        <v>10.2826</v>
      </c>
      <c r="AU278">
        <v>10.8752</v>
      </c>
      <c r="AV278">
        <v>11.321400000000001</v>
      </c>
      <c r="AW278">
        <v>11.5425</v>
      </c>
      <c r="AX278">
        <v>11.792</v>
      </c>
    </row>
    <row r="279" spans="1:50" x14ac:dyDescent="0.25">
      <c r="A279" s="3">
        <v>45065.666666666664</v>
      </c>
      <c r="B279">
        <v>7.5</v>
      </c>
      <c r="C279">
        <v>7.5</v>
      </c>
      <c r="D279">
        <v>7.75</v>
      </c>
      <c r="E279">
        <v>7.75</v>
      </c>
      <c r="F279">
        <v>8</v>
      </c>
      <c r="G279">
        <v>8</v>
      </c>
      <c r="H279">
        <v>8</v>
      </c>
      <c r="I279">
        <v>8.25</v>
      </c>
      <c r="J279">
        <v>8.25</v>
      </c>
      <c r="K279">
        <v>8.25</v>
      </c>
      <c r="L279">
        <v>8.1301901506658396</v>
      </c>
      <c r="M279">
        <v>8.61</v>
      </c>
      <c r="N279">
        <v>8.9266666666666694</v>
      </c>
      <c r="O279">
        <v>9.1933333333333316</v>
      </c>
      <c r="P279">
        <v>9.3999999999999986</v>
      </c>
      <c r="Q279">
        <v>9.5659999999999989</v>
      </c>
      <c r="R279">
        <v>9.7220000000000013</v>
      </c>
      <c r="S279">
        <v>9.8780000000000001</v>
      </c>
      <c r="T279">
        <v>10.053999999999998</v>
      </c>
      <c r="U279">
        <v>10.239999999999998</v>
      </c>
      <c r="V279">
        <v>7.5</v>
      </c>
      <c r="W279">
        <v>7.5</v>
      </c>
      <c r="X279">
        <v>7.5</v>
      </c>
      <c r="Y279">
        <v>7.5</v>
      </c>
      <c r="Z279">
        <v>7.5771276595744705</v>
      </c>
      <c r="AA279">
        <v>7.7582203984087599</v>
      </c>
      <c r="AB279">
        <v>7.9437700047318405</v>
      </c>
      <c r="AC279">
        <v>8.1301901506658396</v>
      </c>
      <c r="AD279">
        <v>8.61</v>
      </c>
      <c r="AE279">
        <v>8.9266666666666694</v>
      </c>
      <c r="AF279">
        <v>9.1933333333333316</v>
      </c>
      <c r="AG279">
        <v>9.3999999999999986</v>
      </c>
      <c r="AH279">
        <v>9.5659999999999989</v>
      </c>
      <c r="AI279">
        <v>9.7220000000000013</v>
      </c>
      <c r="AJ279">
        <v>9.8780000000000001</v>
      </c>
      <c r="AK279">
        <v>10.053999999999998</v>
      </c>
      <c r="AL279">
        <v>10.239999999999998</v>
      </c>
      <c r="AM279">
        <v>7.5644</v>
      </c>
      <c r="AN279">
        <v>7.5282</v>
      </c>
      <c r="AO279">
        <v>7.5434999999999999</v>
      </c>
      <c r="AP279">
        <v>7.5970000000000004</v>
      </c>
      <c r="AQ279">
        <v>8.0238999999999994</v>
      </c>
      <c r="AR279">
        <v>8.5688999999999993</v>
      </c>
      <c r="AS279">
        <v>9.5793999999999997</v>
      </c>
      <c r="AT279">
        <v>10.2826</v>
      </c>
      <c r="AU279">
        <v>10.8752</v>
      </c>
      <c r="AV279">
        <v>11.321400000000001</v>
      </c>
      <c r="AW279">
        <v>11.5425</v>
      </c>
      <c r="AX279">
        <v>11.792</v>
      </c>
    </row>
    <row r="280" spans="1:50" x14ac:dyDescent="0.25">
      <c r="A280" s="3">
        <v>45065.625</v>
      </c>
      <c r="B280">
        <v>7.5</v>
      </c>
      <c r="C280">
        <v>7.5</v>
      </c>
      <c r="D280">
        <v>7.75</v>
      </c>
      <c r="E280">
        <v>7.75</v>
      </c>
      <c r="F280">
        <v>8</v>
      </c>
      <c r="G280">
        <v>8</v>
      </c>
      <c r="H280">
        <v>8</v>
      </c>
      <c r="I280">
        <v>8.25</v>
      </c>
      <c r="J280">
        <v>8.25</v>
      </c>
      <c r="K280">
        <v>8.25</v>
      </c>
      <c r="L280">
        <v>8.1301901506658396</v>
      </c>
      <c r="M280">
        <v>8.61</v>
      </c>
      <c r="N280">
        <v>8.9266666666666694</v>
      </c>
      <c r="O280">
        <v>9.1933333333333316</v>
      </c>
      <c r="P280">
        <v>9.3999999999999986</v>
      </c>
      <c r="Q280">
        <v>9.5659999999999989</v>
      </c>
      <c r="R280">
        <v>9.7220000000000013</v>
      </c>
      <c r="S280">
        <v>9.8780000000000001</v>
      </c>
      <c r="T280">
        <v>10.053999999999998</v>
      </c>
      <c r="U280">
        <v>10.239999999999998</v>
      </c>
      <c r="V280">
        <v>7.5</v>
      </c>
      <c r="W280">
        <v>7.5</v>
      </c>
      <c r="X280">
        <v>7.5</v>
      </c>
      <c r="Y280">
        <v>7.5</v>
      </c>
      <c r="Z280">
        <v>7.5771276595744705</v>
      </c>
      <c r="AA280">
        <v>7.7582203984087599</v>
      </c>
      <c r="AB280">
        <v>7.9437700047318405</v>
      </c>
      <c r="AC280">
        <v>8.1301901506658396</v>
      </c>
      <c r="AD280">
        <v>8.61</v>
      </c>
      <c r="AE280">
        <v>8.9266666666666694</v>
      </c>
      <c r="AF280">
        <v>9.1933333333333316</v>
      </c>
      <c r="AG280">
        <v>9.3999999999999986</v>
      </c>
      <c r="AH280">
        <v>9.5659999999999989</v>
      </c>
      <c r="AI280">
        <v>9.7220000000000013</v>
      </c>
      <c r="AJ280">
        <v>9.8780000000000001</v>
      </c>
      <c r="AK280">
        <v>10.053999999999998</v>
      </c>
      <c r="AL280">
        <v>10.239999999999998</v>
      </c>
      <c r="AM280">
        <v>7.5989000000000004</v>
      </c>
      <c r="AN280">
        <v>7.5614999999999997</v>
      </c>
      <c r="AO280">
        <v>7.5750000000000002</v>
      </c>
      <c r="AP280">
        <v>7.6266999999999996</v>
      </c>
      <c r="AQ280">
        <v>8.0443999999999996</v>
      </c>
      <c r="AR280">
        <v>8.577</v>
      </c>
      <c r="AS280">
        <v>9.5775000000000006</v>
      </c>
      <c r="AT280">
        <v>10.2828</v>
      </c>
      <c r="AU280">
        <v>10.882099999999999</v>
      </c>
      <c r="AV280">
        <v>11.3338</v>
      </c>
      <c r="AW280">
        <v>11.558400000000001</v>
      </c>
      <c r="AX280">
        <v>11.8139</v>
      </c>
    </row>
    <row r="281" spans="1:50" x14ac:dyDescent="0.25">
      <c r="A281" s="3">
        <v>45065.5</v>
      </c>
      <c r="B281">
        <v>7.5</v>
      </c>
      <c r="C281">
        <v>7.5</v>
      </c>
      <c r="D281">
        <v>7.75</v>
      </c>
      <c r="E281">
        <v>7.75</v>
      </c>
      <c r="F281">
        <v>8</v>
      </c>
      <c r="G281">
        <v>8</v>
      </c>
      <c r="H281">
        <v>8</v>
      </c>
      <c r="I281">
        <v>8.25</v>
      </c>
      <c r="J281">
        <v>8.25</v>
      </c>
      <c r="K281">
        <v>8.25</v>
      </c>
      <c r="L281">
        <v>8.1301901506658396</v>
      </c>
      <c r="M281">
        <v>8.61</v>
      </c>
      <c r="N281">
        <v>8.9266666666666694</v>
      </c>
      <c r="O281">
        <v>9.1933333333333316</v>
      </c>
      <c r="P281">
        <v>9.3999999999999986</v>
      </c>
      <c r="Q281">
        <v>9.5659999999999989</v>
      </c>
      <c r="R281">
        <v>9.7220000000000013</v>
      </c>
      <c r="S281">
        <v>9.8780000000000001</v>
      </c>
      <c r="T281">
        <v>10.053999999999998</v>
      </c>
      <c r="U281">
        <v>10.239999999999998</v>
      </c>
      <c r="V281">
        <v>7.5</v>
      </c>
      <c r="W281">
        <v>7.5</v>
      </c>
      <c r="X281">
        <v>7.5</v>
      </c>
      <c r="Y281">
        <v>7.5</v>
      </c>
      <c r="Z281">
        <v>7.5771276595744705</v>
      </c>
      <c r="AA281">
        <v>7.7582203984087599</v>
      </c>
      <c r="AB281">
        <v>7.9437700047318405</v>
      </c>
      <c r="AC281">
        <v>8.1301901506658396</v>
      </c>
      <c r="AD281">
        <v>8.61</v>
      </c>
      <c r="AE281">
        <v>8.9266666666666694</v>
      </c>
      <c r="AF281">
        <v>9.1933333333333316</v>
      </c>
      <c r="AG281">
        <v>9.3999999999999986</v>
      </c>
      <c r="AH281">
        <v>9.5659999999999989</v>
      </c>
      <c r="AI281">
        <v>9.7220000000000013</v>
      </c>
      <c r="AJ281">
        <v>9.8780000000000001</v>
      </c>
      <c r="AK281">
        <v>10.053999999999998</v>
      </c>
      <c r="AL281">
        <v>10.239999999999998</v>
      </c>
      <c r="AM281">
        <v>7.5989000000000004</v>
      </c>
      <c r="AN281">
        <v>7.5614999999999997</v>
      </c>
      <c r="AO281">
        <v>7.5750000000000002</v>
      </c>
      <c r="AP281">
        <v>7.6266999999999996</v>
      </c>
      <c r="AQ281">
        <v>8.0443999999999996</v>
      </c>
      <c r="AR281">
        <v>8.577</v>
      </c>
      <c r="AS281">
        <v>9.5775000000000006</v>
      </c>
      <c r="AT281">
        <v>10.2828</v>
      </c>
      <c r="AU281">
        <v>10.882099999999999</v>
      </c>
      <c r="AV281">
        <v>11.3338</v>
      </c>
      <c r="AW281">
        <v>11.558400000000001</v>
      </c>
      <c r="AX281">
        <v>11.8139</v>
      </c>
    </row>
    <row r="282" spans="1:50" x14ac:dyDescent="0.25">
      <c r="A282" s="3">
        <v>45065.458333333336</v>
      </c>
      <c r="B282">
        <v>7.5</v>
      </c>
      <c r="C282">
        <v>7.5</v>
      </c>
      <c r="D282">
        <v>7.75</v>
      </c>
      <c r="E282">
        <v>7.75</v>
      </c>
      <c r="F282">
        <v>8</v>
      </c>
      <c r="G282">
        <v>8</v>
      </c>
      <c r="H282">
        <v>8</v>
      </c>
      <c r="I282">
        <v>8.25</v>
      </c>
      <c r="J282">
        <v>8.25</v>
      </c>
      <c r="K282">
        <v>8.25</v>
      </c>
      <c r="L282">
        <v>8.1301901506658396</v>
      </c>
      <c r="M282">
        <v>8.61</v>
      </c>
      <c r="N282">
        <v>8.92</v>
      </c>
      <c r="O282">
        <v>9.18</v>
      </c>
      <c r="P282">
        <v>9.379999999999999</v>
      </c>
      <c r="Q282">
        <v>9.5449999999999999</v>
      </c>
      <c r="R282">
        <v>9.6999999999999993</v>
      </c>
      <c r="S282">
        <v>9.8550000000000004</v>
      </c>
      <c r="T282">
        <v>10.030000000000001</v>
      </c>
      <c r="U282">
        <v>10.215</v>
      </c>
      <c r="V282">
        <v>7.5</v>
      </c>
      <c r="W282">
        <v>7.5</v>
      </c>
      <c r="X282">
        <v>7.5</v>
      </c>
      <c r="Y282">
        <v>7.5</v>
      </c>
      <c r="Z282">
        <v>7.5771276595744705</v>
      </c>
      <c r="AA282">
        <v>7.7582203984087599</v>
      </c>
      <c r="AB282">
        <v>7.9437700047318405</v>
      </c>
      <c r="AC282">
        <v>8.1301901506658396</v>
      </c>
      <c r="AD282">
        <v>8.61</v>
      </c>
      <c r="AE282">
        <v>8.92</v>
      </c>
      <c r="AF282">
        <v>9.18</v>
      </c>
      <c r="AG282">
        <v>9.379999999999999</v>
      </c>
      <c r="AH282">
        <v>9.5449999999999999</v>
      </c>
      <c r="AI282">
        <v>9.6999999999999993</v>
      </c>
      <c r="AJ282">
        <v>9.8550000000000004</v>
      </c>
      <c r="AK282">
        <v>10.030000000000001</v>
      </c>
      <c r="AL282">
        <v>10.215</v>
      </c>
      <c r="AM282">
        <v>7.5989000000000004</v>
      </c>
      <c r="AN282">
        <v>7.5614999999999997</v>
      </c>
      <c r="AO282">
        <v>7.5750000000000002</v>
      </c>
      <c r="AP282">
        <v>7.6266999999999996</v>
      </c>
      <c r="AQ282">
        <v>8.0443999999999996</v>
      </c>
      <c r="AR282">
        <v>8.577</v>
      </c>
      <c r="AS282">
        <v>9.5775000000000006</v>
      </c>
      <c r="AT282">
        <v>10.2828</v>
      </c>
      <c r="AU282">
        <v>10.882099999999999</v>
      </c>
      <c r="AV282">
        <v>11.3338</v>
      </c>
      <c r="AW282">
        <v>11.558400000000001</v>
      </c>
      <c r="AX282">
        <v>11.8139</v>
      </c>
    </row>
    <row r="283" spans="1:50" x14ac:dyDescent="0.25">
      <c r="A283" s="3">
        <v>45065.416666666664</v>
      </c>
      <c r="B283">
        <v>7.5</v>
      </c>
      <c r="C283">
        <v>7.5</v>
      </c>
      <c r="D283">
        <v>7.75</v>
      </c>
      <c r="E283">
        <v>7.75</v>
      </c>
      <c r="F283">
        <v>8</v>
      </c>
      <c r="G283">
        <v>8</v>
      </c>
      <c r="H283">
        <v>8</v>
      </c>
      <c r="I283">
        <v>8.25</v>
      </c>
      <c r="J283">
        <v>8.25</v>
      </c>
      <c r="K283">
        <v>8.25</v>
      </c>
      <c r="L283">
        <v>8.1274717286474214</v>
      </c>
      <c r="M283">
        <v>8.620000000000001</v>
      </c>
      <c r="N283">
        <v>8.9266666666666694</v>
      </c>
      <c r="O283">
        <v>9.18333333333333</v>
      </c>
      <c r="P283">
        <v>9.379999999999999</v>
      </c>
      <c r="Q283">
        <v>9.5449999999999999</v>
      </c>
      <c r="R283">
        <v>9.6999999999999993</v>
      </c>
      <c r="S283">
        <v>9.8550000000000004</v>
      </c>
      <c r="T283">
        <v>10.030000000000001</v>
      </c>
      <c r="U283">
        <v>10.215</v>
      </c>
      <c r="V283">
        <v>7.5</v>
      </c>
      <c r="W283">
        <v>7.5</v>
      </c>
      <c r="X283">
        <v>7.5</v>
      </c>
      <c r="Y283">
        <v>7.5</v>
      </c>
      <c r="Z283">
        <v>7.5744680851063801</v>
      </c>
      <c r="AA283">
        <v>7.7547178979994502</v>
      </c>
      <c r="AB283">
        <v>7.9411890567179801</v>
      </c>
      <c r="AC283">
        <v>8.1274717286474214</v>
      </c>
      <c r="AD283">
        <v>8.620000000000001</v>
      </c>
      <c r="AE283">
        <v>8.9266666666666694</v>
      </c>
      <c r="AF283">
        <v>9.18333333333333</v>
      </c>
      <c r="AG283">
        <v>9.379999999999999</v>
      </c>
      <c r="AH283">
        <v>9.5449999999999999</v>
      </c>
      <c r="AI283">
        <v>9.6999999999999993</v>
      </c>
      <c r="AJ283">
        <v>9.8550000000000004</v>
      </c>
      <c r="AK283">
        <v>10.030000000000001</v>
      </c>
      <c r="AL283">
        <v>10.215</v>
      </c>
      <c r="AM283">
        <v>7.6513999999999998</v>
      </c>
      <c r="AN283">
        <v>7.6153000000000004</v>
      </c>
      <c r="AO283">
        <v>7.6268000000000002</v>
      </c>
      <c r="AP283">
        <v>7.6742999999999997</v>
      </c>
      <c r="AQ283">
        <v>8.0677000000000003</v>
      </c>
      <c r="AR283">
        <v>8.5794999999999995</v>
      </c>
      <c r="AS283">
        <v>9.5601000000000003</v>
      </c>
      <c r="AT283">
        <v>10.263999999999999</v>
      </c>
      <c r="AU283">
        <v>10.8735</v>
      </c>
      <c r="AV283">
        <v>11.3475</v>
      </c>
      <c r="AW283">
        <v>11.585000000000001</v>
      </c>
      <c r="AX283">
        <v>11.8477</v>
      </c>
    </row>
    <row r="284" spans="1:50" x14ac:dyDescent="0.25">
      <c r="A284" s="3">
        <v>45065.375</v>
      </c>
      <c r="B284">
        <v>7.5</v>
      </c>
      <c r="C284">
        <v>7.5</v>
      </c>
      <c r="D284">
        <v>7.75</v>
      </c>
      <c r="E284">
        <v>7.75</v>
      </c>
      <c r="F284">
        <v>8</v>
      </c>
      <c r="G284">
        <v>8</v>
      </c>
      <c r="H284">
        <v>8</v>
      </c>
      <c r="I284">
        <v>8.25</v>
      </c>
      <c r="J284">
        <v>8.25</v>
      </c>
      <c r="K284">
        <v>8.25</v>
      </c>
      <c r="L284">
        <v>8.1274717286474214</v>
      </c>
      <c r="M284">
        <v>8.620000000000001</v>
      </c>
      <c r="N284">
        <v>8.9266666666666694</v>
      </c>
      <c r="O284">
        <v>9.18333333333333</v>
      </c>
      <c r="P284">
        <v>9.379999999999999</v>
      </c>
      <c r="Q284">
        <v>9.5449999999999999</v>
      </c>
      <c r="R284">
        <v>9.6999999999999993</v>
      </c>
      <c r="S284">
        <v>9.8550000000000004</v>
      </c>
      <c r="T284">
        <v>10.030000000000001</v>
      </c>
      <c r="U284">
        <v>10.215</v>
      </c>
      <c r="V284">
        <v>7.5</v>
      </c>
      <c r="W284">
        <v>7.5</v>
      </c>
      <c r="X284">
        <v>7.5</v>
      </c>
      <c r="Y284">
        <v>7.5</v>
      </c>
      <c r="Z284">
        <v>7.5744680851063801</v>
      </c>
      <c r="AA284">
        <v>7.7547178979994502</v>
      </c>
      <c r="AB284">
        <v>7.9411890567179801</v>
      </c>
      <c r="AC284">
        <v>8.1274717286474214</v>
      </c>
      <c r="AD284">
        <v>8.620000000000001</v>
      </c>
      <c r="AE284">
        <v>8.9266666666666694</v>
      </c>
      <c r="AF284">
        <v>9.18333333333333</v>
      </c>
      <c r="AG284">
        <v>9.379999999999999</v>
      </c>
      <c r="AH284">
        <v>9.5449999999999999</v>
      </c>
      <c r="AI284">
        <v>9.6999999999999993</v>
      </c>
      <c r="AJ284">
        <v>9.8550000000000004</v>
      </c>
      <c r="AK284">
        <v>10.030000000000001</v>
      </c>
      <c r="AL284">
        <v>10.215</v>
      </c>
      <c r="AM284">
        <v>7.6513999999999998</v>
      </c>
      <c r="AN284">
        <v>7.6153000000000004</v>
      </c>
      <c r="AO284">
        <v>7.6268000000000002</v>
      </c>
      <c r="AP284">
        <v>7.6742999999999997</v>
      </c>
      <c r="AQ284">
        <v>8.0677000000000003</v>
      </c>
      <c r="AR284">
        <v>8.5794999999999995</v>
      </c>
      <c r="AS284">
        <v>9.5601000000000003</v>
      </c>
      <c r="AT284">
        <v>10.263999999999999</v>
      </c>
      <c r="AU284">
        <v>10.8735</v>
      </c>
      <c r="AV284">
        <v>11.3475</v>
      </c>
      <c r="AW284">
        <v>11.585000000000001</v>
      </c>
      <c r="AX284">
        <v>11.8477</v>
      </c>
    </row>
    <row r="285" spans="1:50" x14ac:dyDescent="0.25">
      <c r="A285" s="3">
        <v>45064.791666666664</v>
      </c>
      <c r="B285">
        <v>7.5</v>
      </c>
      <c r="C285">
        <v>7.5</v>
      </c>
      <c r="D285">
        <v>7.75</v>
      </c>
      <c r="E285">
        <v>7.75</v>
      </c>
      <c r="F285">
        <v>8</v>
      </c>
      <c r="G285">
        <v>8</v>
      </c>
      <c r="H285">
        <v>8</v>
      </c>
      <c r="I285">
        <v>8.25</v>
      </c>
      <c r="J285">
        <v>8.25</v>
      </c>
      <c r="K285">
        <v>8.25</v>
      </c>
      <c r="L285">
        <v>8.1274717286474214</v>
      </c>
      <c r="M285">
        <v>8.620000000000001</v>
      </c>
      <c r="N285">
        <v>8.9266666666666694</v>
      </c>
      <c r="O285">
        <v>9.18333333333333</v>
      </c>
      <c r="P285">
        <v>9.379999999999999</v>
      </c>
      <c r="Q285">
        <v>9.5449999999999999</v>
      </c>
      <c r="R285">
        <v>9.6999999999999993</v>
      </c>
      <c r="S285">
        <v>9.8550000000000004</v>
      </c>
      <c r="T285">
        <v>10.030000000000001</v>
      </c>
      <c r="U285">
        <v>10.215</v>
      </c>
      <c r="V285">
        <v>7.5</v>
      </c>
      <c r="W285">
        <v>7.5</v>
      </c>
      <c r="X285">
        <v>7.5</v>
      </c>
      <c r="Y285">
        <v>7.5</v>
      </c>
      <c r="Z285">
        <v>7.5744680851063801</v>
      </c>
      <c r="AA285">
        <v>7.7547178979994502</v>
      </c>
      <c r="AB285">
        <v>7.9411890567179801</v>
      </c>
      <c r="AC285">
        <v>8.1274717286474214</v>
      </c>
      <c r="AD285">
        <v>8.620000000000001</v>
      </c>
      <c r="AE285">
        <v>8.9266666666666694</v>
      </c>
      <c r="AF285">
        <v>9.18333333333333</v>
      </c>
      <c r="AG285">
        <v>9.379999999999999</v>
      </c>
      <c r="AH285">
        <v>9.5449999999999999</v>
      </c>
      <c r="AI285">
        <v>9.6999999999999993</v>
      </c>
      <c r="AJ285">
        <v>9.8550000000000004</v>
      </c>
      <c r="AK285">
        <v>10.030000000000001</v>
      </c>
      <c r="AL285">
        <v>10.215</v>
      </c>
      <c r="AM285">
        <v>7.6513999999999998</v>
      </c>
      <c r="AN285">
        <v>7.6153000000000004</v>
      </c>
      <c r="AO285">
        <v>7.6268000000000002</v>
      </c>
      <c r="AP285">
        <v>7.6742999999999997</v>
      </c>
      <c r="AQ285">
        <v>8.0677000000000003</v>
      </c>
      <c r="AR285">
        <v>8.5794999999999995</v>
      </c>
      <c r="AS285">
        <v>9.5601000000000003</v>
      </c>
      <c r="AT285">
        <v>10.263999999999999</v>
      </c>
      <c r="AU285">
        <v>10.8735</v>
      </c>
      <c r="AV285">
        <v>11.3475</v>
      </c>
      <c r="AW285">
        <v>11.585000000000001</v>
      </c>
      <c r="AX285">
        <v>11.8477</v>
      </c>
    </row>
    <row r="286" spans="1:50" x14ac:dyDescent="0.25">
      <c r="A286" s="3">
        <v>45064.75</v>
      </c>
      <c r="B286">
        <v>7.5</v>
      </c>
      <c r="C286">
        <v>7.5</v>
      </c>
      <c r="D286">
        <v>7.75</v>
      </c>
      <c r="E286">
        <v>7.75</v>
      </c>
      <c r="F286">
        <v>8</v>
      </c>
      <c r="G286">
        <v>8</v>
      </c>
      <c r="H286">
        <v>8</v>
      </c>
      <c r="I286">
        <v>8.25</v>
      </c>
      <c r="J286">
        <v>8.25</v>
      </c>
      <c r="K286">
        <v>8.25</v>
      </c>
      <c r="L286">
        <v>8.1274717286474214</v>
      </c>
      <c r="M286">
        <v>8.620000000000001</v>
      </c>
      <c r="N286">
        <v>8.9166666666666714</v>
      </c>
      <c r="O286">
        <v>9.1733333333333285</v>
      </c>
      <c r="P286">
        <v>9.370000000000001</v>
      </c>
      <c r="Q286">
        <v>9.5390000000000015</v>
      </c>
      <c r="R286">
        <v>9.6980000000000004</v>
      </c>
      <c r="S286">
        <v>9.8569999999999993</v>
      </c>
      <c r="T286">
        <v>10.036000000000001</v>
      </c>
      <c r="U286">
        <v>10.225000000000001</v>
      </c>
      <c r="V286">
        <v>7.5</v>
      </c>
      <c r="W286">
        <v>7.5</v>
      </c>
      <c r="X286">
        <v>7.5</v>
      </c>
      <c r="Y286">
        <v>7.5</v>
      </c>
      <c r="Z286">
        <v>7.5744680851063801</v>
      </c>
      <c r="AA286">
        <v>7.7547178979994502</v>
      </c>
      <c r="AB286">
        <v>7.9411890567179801</v>
      </c>
      <c r="AC286">
        <v>8.1274717286474214</v>
      </c>
      <c r="AD286">
        <v>8.620000000000001</v>
      </c>
      <c r="AE286">
        <v>8.9166666666666714</v>
      </c>
      <c r="AF286">
        <v>9.1733333333333285</v>
      </c>
      <c r="AG286">
        <v>9.370000000000001</v>
      </c>
      <c r="AH286">
        <v>9.5390000000000015</v>
      </c>
      <c r="AI286">
        <v>9.6980000000000004</v>
      </c>
      <c r="AJ286">
        <v>9.8569999999999993</v>
      </c>
      <c r="AK286">
        <v>10.036000000000001</v>
      </c>
      <c r="AL286">
        <v>10.225000000000001</v>
      </c>
      <c r="AM286">
        <v>7.5955000000000004</v>
      </c>
      <c r="AN286">
        <v>7.5624000000000002</v>
      </c>
      <c r="AO286">
        <v>7.5799000000000003</v>
      </c>
      <c r="AP286">
        <v>7.6349999999999998</v>
      </c>
      <c r="AQ286">
        <v>8.0606000000000009</v>
      </c>
      <c r="AR286">
        <v>8.5952999999999999</v>
      </c>
      <c r="AS286">
        <v>9.5915999999999997</v>
      </c>
      <c r="AT286">
        <v>10.289899999999999</v>
      </c>
      <c r="AU286">
        <v>10.881</v>
      </c>
      <c r="AV286">
        <v>11.325900000000001</v>
      </c>
      <c r="AW286">
        <v>11.5467</v>
      </c>
      <c r="AX286">
        <v>11.796900000000001</v>
      </c>
    </row>
    <row r="287" spans="1:50" x14ac:dyDescent="0.25">
      <c r="A287" s="3">
        <v>45064.708333333336</v>
      </c>
      <c r="B287">
        <v>7.5</v>
      </c>
      <c r="C287">
        <v>7.5</v>
      </c>
      <c r="D287">
        <v>7.75</v>
      </c>
      <c r="E287">
        <v>7.75</v>
      </c>
      <c r="F287">
        <v>8</v>
      </c>
      <c r="G287">
        <v>8</v>
      </c>
      <c r="H287">
        <v>8</v>
      </c>
      <c r="I287">
        <v>8.25</v>
      </c>
      <c r="J287">
        <v>8.25</v>
      </c>
      <c r="K287">
        <v>8.25</v>
      </c>
      <c r="L287">
        <v>8.1274717286474214</v>
      </c>
      <c r="M287">
        <v>8.6000000000000014</v>
      </c>
      <c r="N287">
        <v>8.9033333333333289</v>
      </c>
      <c r="O287">
        <v>9.1666666666666714</v>
      </c>
      <c r="P287">
        <v>9.370000000000001</v>
      </c>
      <c r="Q287">
        <v>9.5390000000000015</v>
      </c>
      <c r="R287">
        <v>9.6980000000000004</v>
      </c>
      <c r="S287">
        <v>9.8569999999999993</v>
      </c>
      <c r="T287">
        <v>10.036000000000001</v>
      </c>
      <c r="U287">
        <v>10.225000000000001</v>
      </c>
      <c r="V287">
        <v>7.5</v>
      </c>
      <c r="W287">
        <v>7.5</v>
      </c>
      <c r="X287">
        <v>7.5</v>
      </c>
      <c r="Y287">
        <v>7.5</v>
      </c>
      <c r="Z287">
        <v>7.5744680851063801</v>
      </c>
      <c r="AA287">
        <v>7.7547178979994502</v>
      </c>
      <c r="AB287">
        <v>7.9411890567179801</v>
      </c>
      <c r="AC287">
        <v>8.1274717286474214</v>
      </c>
      <c r="AD287">
        <v>8.6000000000000014</v>
      </c>
      <c r="AE287">
        <v>8.9033333333333289</v>
      </c>
      <c r="AF287">
        <v>9.1666666666666714</v>
      </c>
      <c r="AG287">
        <v>9.370000000000001</v>
      </c>
      <c r="AH287">
        <v>9.5390000000000015</v>
      </c>
      <c r="AI287">
        <v>9.6980000000000004</v>
      </c>
      <c r="AJ287">
        <v>9.8569999999999993</v>
      </c>
      <c r="AK287">
        <v>10.036000000000001</v>
      </c>
      <c r="AL287">
        <v>10.225000000000001</v>
      </c>
      <c r="AM287">
        <v>7.5955000000000004</v>
      </c>
      <c r="AN287">
        <v>7.5624000000000002</v>
      </c>
      <c r="AO287">
        <v>7.5799000000000003</v>
      </c>
      <c r="AP287">
        <v>7.6349999999999998</v>
      </c>
      <c r="AQ287">
        <v>8.0606000000000009</v>
      </c>
      <c r="AR287">
        <v>8.5952999999999999</v>
      </c>
      <c r="AS287">
        <v>9.5915999999999997</v>
      </c>
      <c r="AT287">
        <v>10.289899999999999</v>
      </c>
      <c r="AU287">
        <v>10.881</v>
      </c>
      <c r="AV287">
        <v>11.325900000000001</v>
      </c>
      <c r="AW287">
        <v>11.5467</v>
      </c>
      <c r="AX287">
        <v>11.796900000000001</v>
      </c>
    </row>
    <row r="288" spans="1:50" x14ac:dyDescent="0.25">
      <c r="A288" s="3">
        <v>45064.666666666664</v>
      </c>
      <c r="B288">
        <v>7.5</v>
      </c>
      <c r="C288">
        <v>7.5</v>
      </c>
      <c r="D288">
        <v>7.75</v>
      </c>
      <c r="E288">
        <v>7.75</v>
      </c>
      <c r="F288">
        <v>8</v>
      </c>
      <c r="G288">
        <v>8</v>
      </c>
      <c r="H288">
        <v>8</v>
      </c>
      <c r="I288">
        <v>8.25</v>
      </c>
      <c r="J288">
        <v>8.25</v>
      </c>
      <c r="K288">
        <v>8.25</v>
      </c>
      <c r="L288">
        <v>8.1274717286474214</v>
      </c>
      <c r="M288">
        <v>8.6000000000000014</v>
      </c>
      <c r="N288">
        <v>8.9033333333333289</v>
      </c>
      <c r="O288">
        <v>9.1666666666666714</v>
      </c>
      <c r="P288">
        <v>9.370000000000001</v>
      </c>
      <c r="Q288">
        <v>9.5390000000000015</v>
      </c>
      <c r="R288">
        <v>9.6980000000000004</v>
      </c>
      <c r="S288">
        <v>9.8569999999999993</v>
      </c>
      <c r="T288">
        <v>10.036000000000001</v>
      </c>
      <c r="U288">
        <v>10.225000000000001</v>
      </c>
      <c r="V288">
        <v>7.5</v>
      </c>
      <c r="W288">
        <v>7.5</v>
      </c>
      <c r="X288">
        <v>7.5</v>
      </c>
      <c r="Y288">
        <v>7.5</v>
      </c>
      <c r="Z288">
        <v>7.5744680851063801</v>
      </c>
      <c r="AA288">
        <v>7.7547178979994502</v>
      </c>
      <c r="AB288">
        <v>7.9411890567179801</v>
      </c>
      <c r="AC288">
        <v>8.1274717286474214</v>
      </c>
      <c r="AD288">
        <v>8.6000000000000014</v>
      </c>
      <c r="AE288">
        <v>8.9033333333333289</v>
      </c>
      <c r="AF288">
        <v>9.1666666666666714</v>
      </c>
      <c r="AG288">
        <v>9.370000000000001</v>
      </c>
      <c r="AH288">
        <v>9.5390000000000015</v>
      </c>
      <c r="AI288">
        <v>9.6980000000000004</v>
      </c>
      <c r="AJ288">
        <v>9.8569999999999993</v>
      </c>
      <c r="AK288">
        <v>10.036000000000001</v>
      </c>
      <c r="AL288">
        <v>10.225000000000001</v>
      </c>
      <c r="AM288">
        <v>7.5955000000000004</v>
      </c>
      <c r="AN288">
        <v>7.5624000000000002</v>
      </c>
      <c r="AO288">
        <v>7.5799000000000003</v>
      </c>
      <c r="AP288">
        <v>7.6349999999999998</v>
      </c>
      <c r="AQ288">
        <v>8.0606000000000009</v>
      </c>
      <c r="AR288">
        <v>8.5952999999999999</v>
      </c>
      <c r="AS288">
        <v>9.5915999999999997</v>
      </c>
      <c r="AT288">
        <v>10.289899999999999</v>
      </c>
      <c r="AU288">
        <v>10.881</v>
      </c>
      <c r="AV288">
        <v>11.325900000000001</v>
      </c>
      <c r="AW288">
        <v>11.5467</v>
      </c>
      <c r="AX288">
        <v>11.796900000000001</v>
      </c>
    </row>
    <row r="289" spans="1:50" x14ac:dyDescent="0.25">
      <c r="A289" s="3">
        <v>45064.625</v>
      </c>
      <c r="B289">
        <v>7.5</v>
      </c>
      <c r="C289">
        <v>7.5</v>
      </c>
      <c r="D289">
        <v>7.75</v>
      </c>
      <c r="E289">
        <v>7.75</v>
      </c>
      <c r="F289">
        <v>8</v>
      </c>
      <c r="G289">
        <v>8</v>
      </c>
      <c r="H289">
        <v>8</v>
      </c>
      <c r="I289">
        <v>8.25</v>
      </c>
      <c r="J289">
        <v>8.25</v>
      </c>
      <c r="K289">
        <v>8.25</v>
      </c>
      <c r="L289">
        <v>8.1274717286474214</v>
      </c>
      <c r="M289">
        <v>8.5599999999999987</v>
      </c>
      <c r="N289">
        <v>8.84</v>
      </c>
      <c r="O289">
        <v>9.120000000000001</v>
      </c>
      <c r="P289">
        <v>9.36</v>
      </c>
      <c r="Q289">
        <v>9.5489999999999995</v>
      </c>
      <c r="R289">
        <v>9.7079999999999984</v>
      </c>
      <c r="S289">
        <v>9.8670000000000009</v>
      </c>
      <c r="T289">
        <v>10.045999999999999</v>
      </c>
      <c r="U289">
        <v>10.234999999999999</v>
      </c>
      <c r="V289">
        <v>7.5</v>
      </c>
      <c r="W289">
        <v>7.5</v>
      </c>
      <c r="X289">
        <v>7.5</v>
      </c>
      <c r="Y289">
        <v>7.5</v>
      </c>
      <c r="Z289">
        <v>7.5744680851063801</v>
      </c>
      <c r="AA289">
        <v>7.7547178979994502</v>
      </c>
      <c r="AB289">
        <v>7.9411890567179801</v>
      </c>
      <c r="AC289">
        <v>8.1274717286474214</v>
      </c>
      <c r="AD289">
        <v>8.5599999999999987</v>
      </c>
      <c r="AE289">
        <v>8.84</v>
      </c>
      <c r="AF289">
        <v>9.120000000000001</v>
      </c>
      <c r="AG289">
        <v>9.36</v>
      </c>
      <c r="AH289">
        <v>9.5489999999999995</v>
      </c>
      <c r="AI289">
        <v>9.7079999999999984</v>
      </c>
      <c r="AJ289">
        <v>9.8670000000000009</v>
      </c>
      <c r="AK289">
        <v>10.045999999999999</v>
      </c>
      <c r="AL289">
        <v>10.234999999999999</v>
      </c>
      <c r="AM289">
        <v>7.5955000000000004</v>
      </c>
      <c r="AN289">
        <v>7.5624000000000002</v>
      </c>
      <c r="AO289">
        <v>7.5799000000000003</v>
      </c>
      <c r="AP289">
        <v>7.6349999999999998</v>
      </c>
      <c r="AQ289">
        <v>8.0606000000000009</v>
      </c>
      <c r="AR289">
        <v>8.5952999999999999</v>
      </c>
      <c r="AS289">
        <v>9.5915999999999997</v>
      </c>
      <c r="AT289">
        <v>10.289899999999999</v>
      </c>
      <c r="AU289">
        <v>10.881</v>
      </c>
      <c r="AV289">
        <v>11.325900000000001</v>
      </c>
      <c r="AW289">
        <v>11.5467</v>
      </c>
      <c r="AX289">
        <v>11.796900000000001</v>
      </c>
    </row>
    <row r="290" spans="1:50" x14ac:dyDescent="0.25">
      <c r="A290" s="3">
        <v>45064.583333333336</v>
      </c>
      <c r="B290">
        <v>7.5</v>
      </c>
      <c r="C290">
        <v>7.5</v>
      </c>
      <c r="D290">
        <v>7.75</v>
      </c>
      <c r="E290">
        <v>7.75</v>
      </c>
      <c r="F290">
        <v>8</v>
      </c>
      <c r="G290">
        <v>8</v>
      </c>
      <c r="H290">
        <v>8</v>
      </c>
      <c r="I290">
        <v>8.25</v>
      </c>
      <c r="J290">
        <v>8.25</v>
      </c>
      <c r="K290">
        <v>8.25</v>
      </c>
      <c r="L290">
        <v>8.1274717286474214</v>
      </c>
      <c r="M290">
        <v>8.5599999999999987</v>
      </c>
      <c r="N290">
        <v>8.84</v>
      </c>
      <c r="O290">
        <v>9.120000000000001</v>
      </c>
      <c r="P290">
        <v>9.36</v>
      </c>
      <c r="Q290">
        <v>9.5489999999999995</v>
      </c>
      <c r="R290">
        <v>9.7079999999999984</v>
      </c>
      <c r="S290">
        <v>9.8670000000000009</v>
      </c>
      <c r="T290">
        <v>10.045999999999999</v>
      </c>
      <c r="U290">
        <v>10.234999999999999</v>
      </c>
      <c r="V290">
        <v>7.5</v>
      </c>
      <c r="W290">
        <v>7.5</v>
      </c>
      <c r="X290">
        <v>7.5</v>
      </c>
      <c r="Y290">
        <v>7.5</v>
      </c>
      <c r="Z290">
        <v>7.5744680851063801</v>
      </c>
      <c r="AA290">
        <v>7.7547178979994502</v>
      </c>
      <c r="AB290">
        <v>7.9411890567179801</v>
      </c>
      <c r="AC290">
        <v>8.1274717286474214</v>
      </c>
      <c r="AD290">
        <v>8.5599999999999987</v>
      </c>
      <c r="AE290">
        <v>8.84</v>
      </c>
      <c r="AF290">
        <v>9.120000000000001</v>
      </c>
      <c r="AG290">
        <v>9.36</v>
      </c>
      <c r="AH290">
        <v>9.5489999999999995</v>
      </c>
      <c r="AI290">
        <v>9.7079999999999984</v>
      </c>
      <c r="AJ290">
        <v>9.8670000000000009</v>
      </c>
      <c r="AK290">
        <v>10.045999999999999</v>
      </c>
      <c r="AL290">
        <v>10.234999999999999</v>
      </c>
      <c r="AM290">
        <v>7.5955000000000004</v>
      </c>
      <c r="AN290">
        <v>7.5624000000000002</v>
      </c>
      <c r="AO290">
        <v>7.5799000000000003</v>
      </c>
      <c r="AP290">
        <v>7.6349999999999998</v>
      </c>
      <c r="AQ290">
        <v>8.0606000000000009</v>
      </c>
      <c r="AR290">
        <v>8.5952999999999999</v>
      </c>
      <c r="AS290">
        <v>9.5915999999999997</v>
      </c>
      <c r="AT290">
        <v>10.289899999999999</v>
      </c>
      <c r="AU290">
        <v>10.881</v>
      </c>
      <c r="AV290">
        <v>11.325900000000001</v>
      </c>
      <c r="AW290">
        <v>11.5467</v>
      </c>
      <c r="AX290">
        <v>11.796900000000001</v>
      </c>
    </row>
    <row r="291" spans="1:50" x14ac:dyDescent="0.25">
      <c r="A291" s="3">
        <v>45064.5</v>
      </c>
      <c r="B291">
        <v>7.5</v>
      </c>
      <c r="C291">
        <v>7.5</v>
      </c>
      <c r="D291">
        <v>7.75</v>
      </c>
      <c r="E291">
        <v>7.75</v>
      </c>
      <c r="F291">
        <v>8</v>
      </c>
      <c r="G291">
        <v>8</v>
      </c>
      <c r="H291">
        <v>8</v>
      </c>
      <c r="I291">
        <v>8.25</v>
      </c>
      <c r="J291">
        <v>8.25</v>
      </c>
      <c r="K291">
        <v>8.25</v>
      </c>
      <c r="L291">
        <v>8.1274717286474214</v>
      </c>
      <c r="M291">
        <v>8.5599999999999987</v>
      </c>
      <c r="N291">
        <v>8.8466666666666711</v>
      </c>
      <c r="O291">
        <v>9.1333333333333293</v>
      </c>
      <c r="P291">
        <v>9.370000000000001</v>
      </c>
      <c r="Q291">
        <v>9.5629999999999988</v>
      </c>
      <c r="R291">
        <v>9.7259999999999991</v>
      </c>
      <c r="S291">
        <v>9.8889999999999993</v>
      </c>
      <c r="T291">
        <v>10.071999999999999</v>
      </c>
      <c r="U291">
        <v>10.265000000000001</v>
      </c>
      <c r="V291">
        <v>7.5</v>
      </c>
      <c r="W291">
        <v>7.5</v>
      </c>
      <c r="X291">
        <v>7.5</v>
      </c>
      <c r="Y291">
        <v>7.5</v>
      </c>
      <c r="Z291">
        <v>7.5744680851063801</v>
      </c>
      <c r="AA291">
        <v>7.7547178979994502</v>
      </c>
      <c r="AB291">
        <v>7.9411890567179801</v>
      </c>
      <c r="AC291">
        <v>8.1274717286474214</v>
      </c>
      <c r="AD291">
        <v>8.5599999999999987</v>
      </c>
      <c r="AE291">
        <v>8.8466666666666711</v>
      </c>
      <c r="AF291">
        <v>9.1333333333333293</v>
      </c>
      <c r="AG291">
        <v>9.370000000000001</v>
      </c>
      <c r="AH291">
        <v>9.5629999999999988</v>
      </c>
      <c r="AI291">
        <v>9.7259999999999991</v>
      </c>
      <c r="AJ291">
        <v>9.8889999999999993</v>
      </c>
      <c r="AK291">
        <v>10.071999999999999</v>
      </c>
      <c r="AL291">
        <v>10.265000000000001</v>
      </c>
      <c r="AM291">
        <v>7.5955000000000004</v>
      </c>
      <c r="AN291">
        <v>7.5624000000000002</v>
      </c>
      <c r="AO291">
        <v>7.5799000000000003</v>
      </c>
      <c r="AP291">
        <v>7.6349999999999998</v>
      </c>
      <c r="AQ291">
        <v>8.0606000000000009</v>
      </c>
      <c r="AR291">
        <v>8.5952999999999999</v>
      </c>
      <c r="AS291">
        <v>9.5915999999999997</v>
      </c>
      <c r="AT291">
        <v>10.289899999999999</v>
      </c>
      <c r="AU291">
        <v>10.881</v>
      </c>
      <c r="AV291">
        <v>11.325900000000001</v>
      </c>
      <c r="AW291">
        <v>11.5467</v>
      </c>
      <c r="AX291">
        <v>11.796900000000001</v>
      </c>
    </row>
    <row r="292" spans="1:50" x14ac:dyDescent="0.25">
      <c r="A292" s="3">
        <v>45064.458333333336</v>
      </c>
      <c r="B292">
        <v>7.5</v>
      </c>
      <c r="C292">
        <v>7.5</v>
      </c>
      <c r="D292">
        <v>7.75</v>
      </c>
      <c r="E292">
        <v>7.75</v>
      </c>
      <c r="F292">
        <v>8</v>
      </c>
      <c r="G292">
        <v>8</v>
      </c>
      <c r="H292">
        <v>8</v>
      </c>
      <c r="I292">
        <v>8.25</v>
      </c>
      <c r="J292">
        <v>8.25</v>
      </c>
      <c r="K292">
        <v>8.25</v>
      </c>
      <c r="L292">
        <v>8.1274717286474214</v>
      </c>
      <c r="M292">
        <v>8.5599999999999987</v>
      </c>
      <c r="N292">
        <v>8.8466666666666711</v>
      </c>
      <c r="O292">
        <v>9.1333333333333293</v>
      </c>
      <c r="P292">
        <v>9.370000000000001</v>
      </c>
      <c r="Q292">
        <v>9.5629999999999988</v>
      </c>
      <c r="R292">
        <v>9.7259999999999991</v>
      </c>
      <c r="S292">
        <v>9.8889999999999993</v>
      </c>
      <c r="T292">
        <v>10.071999999999999</v>
      </c>
      <c r="U292">
        <v>10.265000000000001</v>
      </c>
      <c r="V292">
        <v>7.5</v>
      </c>
      <c r="W292">
        <v>7.5</v>
      </c>
      <c r="X292">
        <v>7.5</v>
      </c>
      <c r="Y292">
        <v>7.5</v>
      </c>
      <c r="Z292">
        <v>7.5744680851063801</v>
      </c>
      <c r="AA292">
        <v>7.7547178979994502</v>
      </c>
      <c r="AB292">
        <v>7.9411890567179801</v>
      </c>
      <c r="AC292">
        <v>8.1274717286474214</v>
      </c>
      <c r="AD292">
        <v>8.5599999999999987</v>
      </c>
      <c r="AE292">
        <v>8.8466666666666711</v>
      </c>
      <c r="AF292">
        <v>9.1333333333333293</v>
      </c>
      <c r="AG292">
        <v>9.370000000000001</v>
      </c>
      <c r="AH292">
        <v>9.5629999999999988</v>
      </c>
      <c r="AI292">
        <v>9.7259999999999991</v>
      </c>
      <c r="AJ292">
        <v>9.8889999999999993</v>
      </c>
      <c r="AK292">
        <v>10.071999999999999</v>
      </c>
      <c r="AL292">
        <v>10.265000000000001</v>
      </c>
      <c r="AM292">
        <v>7.5955000000000004</v>
      </c>
      <c r="AN292">
        <v>7.5624000000000002</v>
      </c>
      <c r="AO292">
        <v>7.5799000000000003</v>
      </c>
      <c r="AP292">
        <v>7.6349999999999998</v>
      </c>
      <c r="AQ292">
        <v>8.0606000000000009</v>
      </c>
      <c r="AR292">
        <v>8.5952999999999999</v>
      </c>
      <c r="AS292">
        <v>9.5915999999999997</v>
      </c>
      <c r="AT292">
        <v>10.289899999999999</v>
      </c>
      <c r="AU292">
        <v>10.881</v>
      </c>
      <c r="AV292">
        <v>11.325900000000001</v>
      </c>
      <c r="AW292">
        <v>11.5467</v>
      </c>
      <c r="AX292">
        <v>11.796900000000001</v>
      </c>
    </row>
    <row r="293" spans="1:50" x14ac:dyDescent="0.25">
      <c r="A293" s="3">
        <v>45064.416666666664</v>
      </c>
      <c r="B293">
        <v>7.5</v>
      </c>
      <c r="C293">
        <v>7.5</v>
      </c>
      <c r="D293">
        <v>7.75</v>
      </c>
      <c r="E293">
        <v>7.75</v>
      </c>
      <c r="F293">
        <v>8</v>
      </c>
      <c r="G293">
        <v>8</v>
      </c>
      <c r="H293">
        <v>8</v>
      </c>
      <c r="I293">
        <v>8.25</v>
      </c>
      <c r="J293">
        <v>8.25</v>
      </c>
      <c r="K293">
        <v>8.25</v>
      </c>
      <c r="L293">
        <v>8.1256075297765307</v>
      </c>
      <c r="M293">
        <v>8.5599999999999987</v>
      </c>
      <c r="N293">
        <v>8.8433333333333302</v>
      </c>
      <c r="O293">
        <v>9.1266666666666687</v>
      </c>
      <c r="P293">
        <v>9.36</v>
      </c>
      <c r="Q293">
        <v>9.5549999999999997</v>
      </c>
      <c r="R293">
        <v>9.7199999999999989</v>
      </c>
      <c r="S293">
        <v>9.8850000000000016</v>
      </c>
      <c r="T293">
        <v>10.07</v>
      </c>
      <c r="U293">
        <v>10.265000000000001</v>
      </c>
      <c r="V293">
        <v>7.5</v>
      </c>
      <c r="W293">
        <v>7.5</v>
      </c>
      <c r="X293">
        <v>7.5</v>
      </c>
      <c r="Y293">
        <v>7.5</v>
      </c>
      <c r="Z293">
        <v>7.5679347826086998</v>
      </c>
      <c r="AA293">
        <v>7.7524686609476294</v>
      </c>
      <c r="AB293">
        <v>7.93964802523658</v>
      </c>
      <c r="AC293">
        <v>8.1256075297765307</v>
      </c>
      <c r="AD293">
        <v>8.5599999999999987</v>
      </c>
      <c r="AE293">
        <v>8.8433333333333302</v>
      </c>
      <c r="AF293">
        <v>9.1266666666666687</v>
      </c>
      <c r="AG293">
        <v>9.36</v>
      </c>
      <c r="AH293">
        <v>9.5549999999999997</v>
      </c>
      <c r="AI293">
        <v>9.7199999999999989</v>
      </c>
      <c r="AJ293">
        <v>9.8850000000000016</v>
      </c>
      <c r="AK293">
        <v>10.07</v>
      </c>
      <c r="AL293">
        <v>10.265000000000001</v>
      </c>
      <c r="AM293">
        <v>7.6755000000000004</v>
      </c>
      <c r="AN293">
        <v>7.6391</v>
      </c>
      <c r="AO293">
        <v>7.6539999999999999</v>
      </c>
      <c r="AP293">
        <v>7.7061999999999999</v>
      </c>
      <c r="AQ293">
        <v>8.1166</v>
      </c>
      <c r="AR293">
        <v>8.6296999999999997</v>
      </c>
      <c r="AS293">
        <v>9.5973000000000006</v>
      </c>
      <c r="AT293">
        <v>10.286199999999999</v>
      </c>
      <c r="AU293">
        <v>10.8834</v>
      </c>
      <c r="AV293">
        <v>11.348800000000001</v>
      </c>
      <c r="AW293">
        <v>11.582100000000001</v>
      </c>
      <c r="AX293">
        <v>11.837899999999999</v>
      </c>
    </row>
    <row r="294" spans="1:50" x14ac:dyDescent="0.25">
      <c r="A294" s="3">
        <v>45064.375</v>
      </c>
      <c r="B294">
        <v>7.5</v>
      </c>
      <c r="C294">
        <v>7.5</v>
      </c>
      <c r="D294">
        <v>7.75</v>
      </c>
      <c r="E294">
        <v>7.75</v>
      </c>
      <c r="F294">
        <v>8</v>
      </c>
      <c r="G294">
        <v>8</v>
      </c>
      <c r="H294">
        <v>8</v>
      </c>
      <c r="I294">
        <v>8.25</v>
      </c>
      <c r="J294">
        <v>8.25</v>
      </c>
      <c r="K294">
        <v>8.25</v>
      </c>
      <c r="L294">
        <v>8.1256075297765307</v>
      </c>
      <c r="M294">
        <v>8.5599999999999987</v>
      </c>
      <c r="N294">
        <v>8.8433333333333302</v>
      </c>
      <c r="O294">
        <v>9.1266666666666687</v>
      </c>
      <c r="P294">
        <v>9.36</v>
      </c>
      <c r="Q294">
        <v>9.5549999999999997</v>
      </c>
      <c r="R294">
        <v>9.7199999999999989</v>
      </c>
      <c r="S294">
        <v>9.8850000000000016</v>
      </c>
      <c r="T294">
        <v>10.07</v>
      </c>
      <c r="U294">
        <v>10.265000000000001</v>
      </c>
      <c r="V294">
        <v>7.5</v>
      </c>
      <c r="W294">
        <v>7.5</v>
      </c>
      <c r="X294">
        <v>7.5</v>
      </c>
      <c r="Y294">
        <v>7.5</v>
      </c>
      <c r="Z294">
        <v>7.5679347826086998</v>
      </c>
      <c r="AA294">
        <v>7.7524686609476294</v>
      </c>
      <c r="AB294">
        <v>7.93964802523658</v>
      </c>
      <c r="AC294">
        <v>8.1256075297765307</v>
      </c>
      <c r="AD294">
        <v>8.5599999999999987</v>
      </c>
      <c r="AE294">
        <v>8.8433333333333302</v>
      </c>
      <c r="AF294">
        <v>9.1266666666666687</v>
      </c>
      <c r="AG294">
        <v>9.36</v>
      </c>
      <c r="AH294">
        <v>9.5549999999999997</v>
      </c>
      <c r="AI294">
        <v>9.7199999999999989</v>
      </c>
      <c r="AJ294">
        <v>9.8850000000000016</v>
      </c>
      <c r="AK294">
        <v>10.07</v>
      </c>
      <c r="AL294">
        <v>10.265000000000001</v>
      </c>
      <c r="AM294">
        <v>7.6755000000000004</v>
      </c>
      <c r="AN294">
        <v>7.6391</v>
      </c>
      <c r="AO294">
        <v>7.6539999999999999</v>
      </c>
      <c r="AP294">
        <v>7.7061999999999999</v>
      </c>
      <c r="AQ294">
        <v>8.1166</v>
      </c>
      <c r="AR294">
        <v>8.6296999999999997</v>
      </c>
      <c r="AS294">
        <v>9.5973000000000006</v>
      </c>
      <c r="AT294">
        <v>10.286199999999999</v>
      </c>
      <c r="AU294">
        <v>10.8834</v>
      </c>
      <c r="AV294">
        <v>11.348800000000001</v>
      </c>
      <c r="AW294">
        <v>11.582100000000001</v>
      </c>
      <c r="AX294">
        <v>11.837899999999999</v>
      </c>
    </row>
    <row r="295" spans="1:50" x14ac:dyDescent="0.25">
      <c r="A295" s="3">
        <v>45063.791666666664</v>
      </c>
      <c r="B295">
        <v>7.5</v>
      </c>
      <c r="C295">
        <v>7.5</v>
      </c>
      <c r="D295">
        <v>7.75</v>
      </c>
      <c r="E295">
        <v>7.75</v>
      </c>
      <c r="F295">
        <v>8</v>
      </c>
      <c r="G295">
        <v>8</v>
      </c>
      <c r="H295">
        <v>8</v>
      </c>
      <c r="I295">
        <v>8.25</v>
      </c>
      <c r="J295">
        <v>8.25</v>
      </c>
      <c r="K295">
        <v>8.25</v>
      </c>
      <c r="L295">
        <v>8.1256075297765307</v>
      </c>
      <c r="M295">
        <v>8.5599999999999987</v>
      </c>
      <c r="N295">
        <v>8.8433333333333302</v>
      </c>
      <c r="O295">
        <v>9.1266666666666687</v>
      </c>
      <c r="P295">
        <v>9.36</v>
      </c>
      <c r="Q295">
        <v>9.5549999999999997</v>
      </c>
      <c r="R295">
        <v>9.7199999999999989</v>
      </c>
      <c r="S295">
        <v>9.8850000000000016</v>
      </c>
      <c r="T295">
        <v>10.07</v>
      </c>
      <c r="U295">
        <v>10.265000000000001</v>
      </c>
      <c r="V295">
        <v>7.5</v>
      </c>
      <c r="W295">
        <v>7.5</v>
      </c>
      <c r="X295">
        <v>7.5</v>
      </c>
      <c r="Y295">
        <v>7.5</v>
      </c>
      <c r="Z295">
        <v>7.5679347826086998</v>
      </c>
      <c r="AA295">
        <v>7.7524686609476294</v>
      </c>
      <c r="AB295">
        <v>7.93964802523658</v>
      </c>
      <c r="AC295">
        <v>8.1256075297765307</v>
      </c>
      <c r="AD295">
        <v>8.5599999999999987</v>
      </c>
      <c r="AE295">
        <v>8.8433333333333302</v>
      </c>
      <c r="AF295">
        <v>9.1266666666666687</v>
      </c>
      <c r="AG295">
        <v>9.36</v>
      </c>
      <c r="AH295">
        <v>9.5549999999999997</v>
      </c>
      <c r="AI295">
        <v>9.7199999999999989</v>
      </c>
      <c r="AJ295">
        <v>9.8850000000000016</v>
      </c>
      <c r="AK295">
        <v>10.07</v>
      </c>
      <c r="AL295">
        <v>10.265000000000001</v>
      </c>
      <c r="AM295">
        <v>7.6755000000000004</v>
      </c>
      <c r="AN295">
        <v>7.6391</v>
      </c>
      <c r="AO295">
        <v>7.6539999999999999</v>
      </c>
      <c r="AP295">
        <v>7.7061999999999999</v>
      </c>
      <c r="AQ295">
        <v>8.1166</v>
      </c>
      <c r="AR295">
        <v>8.6296999999999997</v>
      </c>
      <c r="AS295">
        <v>9.5973000000000006</v>
      </c>
      <c r="AT295">
        <v>10.286199999999999</v>
      </c>
      <c r="AU295">
        <v>10.8834</v>
      </c>
      <c r="AV295">
        <v>11.348800000000001</v>
      </c>
      <c r="AW295">
        <v>11.582100000000001</v>
      </c>
      <c r="AX295">
        <v>11.837899999999999</v>
      </c>
    </row>
    <row r="296" spans="1:50" x14ac:dyDescent="0.25">
      <c r="A296" s="3">
        <v>45063.75</v>
      </c>
      <c r="B296">
        <v>7.5</v>
      </c>
      <c r="C296">
        <v>7.5</v>
      </c>
      <c r="D296">
        <v>7.75</v>
      </c>
      <c r="E296">
        <v>7.75</v>
      </c>
      <c r="F296">
        <v>8</v>
      </c>
      <c r="G296">
        <v>8</v>
      </c>
      <c r="H296">
        <v>8</v>
      </c>
      <c r="I296">
        <v>8.25</v>
      </c>
      <c r="J296">
        <v>8.25</v>
      </c>
      <c r="K296">
        <v>8.25</v>
      </c>
      <c r="L296">
        <v>8.1256075297765307</v>
      </c>
      <c r="M296">
        <v>8.5599999999999987</v>
      </c>
      <c r="N296">
        <v>8.8433333333333302</v>
      </c>
      <c r="O296">
        <v>9.1266666666666687</v>
      </c>
      <c r="P296">
        <v>9.36</v>
      </c>
      <c r="Q296">
        <v>9.5549999999999997</v>
      </c>
      <c r="R296">
        <v>9.7199999999999989</v>
      </c>
      <c r="S296">
        <v>9.8850000000000016</v>
      </c>
      <c r="T296">
        <v>10.07</v>
      </c>
      <c r="U296">
        <v>10.265000000000001</v>
      </c>
      <c r="V296">
        <v>7.5</v>
      </c>
      <c r="W296">
        <v>7.5</v>
      </c>
      <c r="X296">
        <v>7.5</v>
      </c>
      <c r="Y296">
        <v>7.5</v>
      </c>
      <c r="Z296">
        <v>7.5679347826086998</v>
      </c>
      <c r="AA296">
        <v>7.7524686609476294</v>
      </c>
      <c r="AB296">
        <v>7.93964802523658</v>
      </c>
      <c r="AC296">
        <v>8.1256075297765307</v>
      </c>
      <c r="AD296">
        <v>8.5599999999999987</v>
      </c>
      <c r="AE296">
        <v>8.8433333333333302</v>
      </c>
      <c r="AF296">
        <v>9.1266666666666687</v>
      </c>
      <c r="AG296">
        <v>9.36</v>
      </c>
      <c r="AH296">
        <v>9.5549999999999997</v>
      </c>
      <c r="AI296">
        <v>9.7199999999999989</v>
      </c>
      <c r="AJ296">
        <v>9.8850000000000016</v>
      </c>
      <c r="AK296">
        <v>10.07</v>
      </c>
      <c r="AL296">
        <v>10.265000000000001</v>
      </c>
      <c r="AM296">
        <v>7.7404000000000002</v>
      </c>
      <c r="AN296">
        <v>7.7051999999999996</v>
      </c>
      <c r="AO296">
        <v>7.7176999999999998</v>
      </c>
      <c r="AP296">
        <v>7.7633999999999999</v>
      </c>
      <c r="AQ296">
        <v>8.1339000000000006</v>
      </c>
      <c r="AR296">
        <v>8.6181999999999999</v>
      </c>
      <c r="AS296">
        <v>9.5841999999999992</v>
      </c>
      <c r="AT296">
        <v>10.2888</v>
      </c>
      <c r="AU296">
        <v>10.8871</v>
      </c>
      <c r="AV296">
        <v>11.3355</v>
      </c>
      <c r="AW296">
        <v>11.5616</v>
      </c>
      <c r="AX296">
        <v>11.8287</v>
      </c>
    </row>
    <row r="297" spans="1:50" x14ac:dyDescent="0.25">
      <c r="A297" s="3">
        <v>45063.708333333336</v>
      </c>
      <c r="B297">
        <v>7.5</v>
      </c>
      <c r="C297">
        <v>7.5</v>
      </c>
      <c r="D297">
        <v>7.75</v>
      </c>
      <c r="E297">
        <v>7.75</v>
      </c>
      <c r="F297">
        <v>8</v>
      </c>
      <c r="G297">
        <v>8</v>
      </c>
      <c r="H297">
        <v>8</v>
      </c>
      <c r="I297">
        <v>8.25</v>
      </c>
      <c r="J297">
        <v>8.25</v>
      </c>
      <c r="K297">
        <v>8.25</v>
      </c>
      <c r="L297">
        <v>8.1228999999999996</v>
      </c>
      <c r="M297">
        <v>8.5747999999999998</v>
      </c>
      <c r="N297">
        <v>8.8648000000000007</v>
      </c>
      <c r="O297">
        <v>9.1335999999999995</v>
      </c>
      <c r="P297">
        <v>9.3454999999999995</v>
      </c>
      <c r="Q297">
        <v>9.5427</v>
      </c>
      <c r="R297">
        <v>9.7056000000000004</v>
      </c>
      <c r="S297">
        <v>9.8754000000000008</v>
      </c>
      <c r="T297">
        <v>10.0726</v>
      </c>
      <c r="U297">
        <v>10.283300000000001</v>
      </c>
      <c r="V297">
        <v>7.4999000000000002</v>
      </c>
      <c r="W297">
        <v>7.4999000000000002</v>
      </c>
      <c r="X297">
        <v>7.5000999999999998</v>
      </c>
      <c r="Y297">
        <v>7.5</v>
      </c>
      <c r="Z297">
        <v>7.5678999999999998</v>
      </c>
      <c r="AA297">
        <v>7.7634999999999996</v>
      </c>
      <c r="AB297">
        <v>7.9450000000000003</v>
      </c>
      <c r="AC297">
        <v>8.1228999999999996</v>
      </c>
      <c r="AD297">
        <v>8.5747999999999998</v>
      </c>
      <c r="AE297">
        <v>8.8648000000000007</v>
      </c>
      <c r="AF297">
        <v>9.1335999999999995</v>
      </c>
      <c r="AG297">
        <v>9.3454999999999995</v>
      </c>
      <c r="AH297">
        <v>9.5427</v>
      </c>
      <c r="AI297">
        <v>9.7056000000000004</v>
      </c>
      <c r="AJ297">
        <v>9.8754000000000008</v>
      </c>
      <c r="AK297">
        <v>10.0726</v>
      </c>
      <c r="AL297">
        <v>10.283300000000001</v>
      </c>
      <c r="AM297">
        <v>7.7074999999999996</v>
      </c>
      <c r="AN297">
        <v>7.6618000000000004</v>
      </c>
      <c r="AO297">
        <v>7.6672000000000002</v>
      </c>
      <c r="AP297">
        <v>7.7111000000000001</v>
      </c>
      <c r="AQ297">
        <v>8.1019000000000005</v>
      </c>
      <c r="AR297">
        <v>8.6143999999999998</v>
      </c>
      <c r="AS297">
        <v>9.5908999999999995</v>
      </c>
      <c r="AT297">
        <v>10.2874</v>
      </c>
      <c r="AU297">
        <v>10.8903</v>
      </c>
      <c r="AV297">
        <v>11.364100000000001</v>
      </c>
      <c r="AW297">
        <v>11.6023</v>
      </c>
      <c r="AX297">
        <v>11.8611</v>
      </c>
    </row>
    <row r="298" spans="1:50" x14ac:dyDescent="0.25">
      <c r="A298" s="3">
        <v>45063.666666666664</v>
      </c>
      <c r="B298">
        <v>7.5</v>
      </c>
      <c r="C298">
        <v>7.5</v>
      </c>
      <c r="D298">
        <v>7.75</v>
      </c>
      <c r="E298">
        <v>7.75</v>
      </c>
      <c r="F298">
        <v>8</v>
      </c>
      <c r="G298">
        <v>8</v>
      </c>
      <c r="H298">
        <v>8</v>
      </c>
      <c r="I298">
        <v>8.25</v>
      </c>
      <c r="J298">
        <v>8.25</v>
      </c>
      <c r="K298">
        <v>8.25</v>
      </c>
      <c r="L298">
        <v>8.1228999999999996</v>
      </c>
      <c r="M298">
        <v>8.5747999999999998</v>
      </c>
      <c r="N298">
        <v>8.8648000000000007</v>
      </c>
      <c r="O298">
        <v>9.1335999999999995</v>
      </c>
      <c r="P298">
        <v>9.3454999999999995</v>
      </c>
      <c r="Q298">
        <v>9.5427</v>
      </c>
      <c r="R298">
        <v>9.7056000000000004</v>
      </c>
      <c r="S298">
        <v>9.8754000000000008</v>
      </c>
      <c r="T298">
        <v>10.0726</v>
      </c>
      <c r="U298">
        <v>10.283300000000001</v>
      </c>
      <c r="V298">
        <v>7.4999000000000002</v>
      </c>
      <c r="W298">
        <v>7.4999000000000002</v>
      </c>
      <c r="X298">
        <v>7.5000999999999998</v>
      </c>
      <c r="Y298">
        <v>7.5</v>
      </c>
      <c r="Z298">
        <v>7.5678999999999998</v>
      </c>
      <c r="AA298">
        <v>7.7634999999999996</v>
      </c>
      <c r="AB298">
        <v>7.9450000000000003</v>
      </c>
      <c r="AC298">
        <v>8.1228999999999996</v>
      </c>
      <c r="AD298">
        <v>8.5747999999999998</v>
      </c>
      <c r="AE298">
        <v>8.8648000000000007</v>
      </c>
      <c r="AF298">
        <v>9.1335999999999995</v>
      </c>
      <c r="AG298">
        <v>9.3454999999999995</v>
      </c>
      <c r="AH298">
        <v>9.5427</v>
      </c>
      <c r="AI298">
        <v>9.7056000000000004</v>
      </c>
      <c r="AJ298">
        <v>9.8754000000000008</v>
      </c>
      <c r="AK298">
        <v>10.0726</v>
      </c>
      <c r="AL298">
        <v>10.283300000000001</v>
      </c>
      <c r="AM298">
        <v>7.7074999999999996</v>
      </c>
      <c r="AN298">
        <v>7.6618000000000004</v>
      </c>
      <c r="AO298">
        <v>7.6672000000000002</v>
      </c>
      <c r="AP298">
        <v>7.7111000000000001</v>
      </c>
      <c r="AQ298">
        <v>8.1019000000000005</v>
      </c>
      <c r="AR298">
        <v>8.6143999999999998</v>
      </c>
      <c r="AS298">
        <v>9.5908999999999995</v>
      </c>
      <c r="AT298">
        <v>10.2874</v>
      </c>
      <c r="AU298">
        <v>10.8903</v>
      </c>
      <c r="AV298">
        <v>11.364100000000001</v>
      </c>
      <c r="AW298">
        <v>11.6023</v>
      </c>
      <c r="AX298">
        <v>11.8611</v>
      </c>
    </row>
    <row r="299" spans="1:50" x14ac:dyDescent="0.25">
      <c r="A299" s="3">
        <v>45063.625</v>
      </c>
      <c r="B299">
        <v>7.5</v>
      </c>
      <c r="C299">
        <v>7.5</v>
      </c>
      <c r="D299">
        <v>7.75</v>
      </c>
      <c r="E299">
        <v>7.75</v>
      </c>
      <c r="F299">
        <v>8</v>
      </c>
      <c r="G299">
        <v>8</v>
      </c>
      <c r="H299">
        <v>8</v>
      </c>
      <c r="I299">
        <v>8.25</v>
      </c>
      <c r="J299">
        <v>8.25</v>
      </c>
      <c r="K299">
        <v>8.25</v>
      </c>
      <c r="L299">
        <v>8.1228999999999996</v>
      </c>
      <c r="M299">
        <v>8.5747999999999998</v>
      </c>
      <c r="N299">
        <v>8.8648000000000007</v>
      </c>
      <c r="O299">
        <v>9.1335999999999995</v>
      </c>
      <c r="P299">
        <v>9.3454999999999995</v>
      </c>
      <c r="Q299">
        <v>9.5427</v>
      </c>
      <c r="R299">
        <v>9.7056000000000004</v>
      </c>
      <c r="S299">
        <v>9.8754000000000008</v>
      </c>
      <c r="T299">
        <v>10.0726</v>
      </c>
      <c r="U299">
        <v>10.283300000000001</v>
      </c>
      <c r="V299">
        <v>7.4999000000000002</v>
      </c>
      <c r="W299">
        <v>7.4999000000000002</v>
      </c>
      <c r="X299">
        <v>7.5000999999999998</v>
      </c>
      <c r="Y299">
        <v>7.5</v>
      </c>
      <c r="Z299">
        <v>7.5678999999999998</v>
      </c>
      <c r="AA299">
        <v>7.7634999999999996</v>
      </c>
      <c r="AB299">
        <v>7.9450000000000003</v>
      </c>
      <c r="AC299">
        <v>8.1228999999999996</v>
      </c>
      <c r="AD299">
        <v>8.5747999999999998</v>
      </c>
      <c r="AE299">
        <v>8.8648000000000007</v>
      </c>
      <c r="AF299">
        <v>9.1335999999999995</v>
      </c>
      <c r="AG299">
        <v>9.3454999999999995</v>
      </c>
      <c r="AH299">
        <v>9.5427</v>
      </c>
      <c r="AI299">
        <v>9.7056000000000004</v>
      </c>
      <c r="AJ299">
        <v>9.8754000000000008</v>
      </c>
      <c r="AK299">
        <v>10.0726</v>
      </c>
      <c r="AL299">
        <v>10.283300000000001</v>
      </c>
      <c r="AM299">
        <v>7.7122999999999999</v>
      </c>
      <c r="AN299">
        <v>7.6748000000000003</v>
      </c>
      <c r="AO299">
        <v>7.6897000000000002</v>
      </c>
      <c r="AP299">
        <v>7.7419000000000002</v>
      </c>
      <c r="AQ299">
        <v>8.1484000000000005</v>
      </c>
      <c r="AR299">
        <v>8.6502999999999997</v>
      </c>
      <c r="AS299">
        <v>9.6115999999999993</v>
      </c>
      <c r="AT299">
        <v>10.3034</v>
      </c>
      <c r="AU299">
        <v>10.904299999999999</v>
      </c>
      <c r="AV299">
        <v>11.3749</v>
      </c>
      <c r="AW299">
        <v>11.6129</v>
      </c>
      <c r="AX299">
        <v>11.8757</v>
      </c>
    </row>
    <row r="300" spans="1:50" x14ac:dyDescent="0.25">
      <c r="A300" s="3">
        <v>45063.583333333336</v>
      </c>
      <c r="B300">
        <v>7.5</v>
      </c>
      <c r="C300">
        <v>7.5</v>
      </c>
      <c r="D300">
        <v>7.75</v>
      </c>
      <c r="E300">
        <v>7.75</v>
      </c>
      <c r="F300">
        <v>8</v>
      </c>
      <c r="G300">
        <v>8</v>
      </c>
      <c r="H300">
        <v>8</v>
      </c>
      <c r="I300">
        <v>8.25</v>
      </c>
      <c r="J300">
        <v>8.25</v>
      </c>
      <c r="K300">
        <v>8.25</v>
      </c>
      <c r="L300">
        <v>8.1253922289080087</v>
      </c>
      <c r="M300">
        <v>8.5500000000000007</v>
      </c>
      <c r="N300">
        <v>8.84</v>
      </c>
      <c r="O300">
        <v>9.129999999999999</v>
      </c>
      <c r="P300">
        <v>9.370000000000001</v>
      </c>
      <c r="Q300">
        <v>9.5670000000000002</v>
      </c>
      <c r="R300">
        <v>9.734</v>
      </c>
      <c r="S300">
        <v>9.9009999999999998</v>
      </c>
      <c r="T300">
        <v>10.088000000000001</v>
      </c>
      <c r="U300">
        <v>10.285</v>
      </c>
      <c r="V300">
        <v>7.5</v>
      </c>
      <c r="W300">
        <v>7.5</v>
      </c>
      <c r="X300">
        <v>7.5</v>
      </c>
      <c r="Y300">
        <v>7.5</v>
      </c>
      <c r="Z300">
        <v>7.5659340659340701</v>
      </c>
      <c r="AA300">
        <v>7.7462467054263904</v>
      </c>
      <c r="AB300">
        <v>7.9343697430595803</v>
      </c>
      <c r="AC300">
        <v>8.1253922289080087</v>
      </c>
      <c r="AD300">
        <v>8.5500000000000007</v>
      </c>
      <c r="AE300">
        <v>8.84</v>
      </c>
      <c r="AF300">
        <v>9.129999999999999</v>
      </c>
      <c r="AG300">
        <v>9.370000000000001</v>
      </c>
      <c r="AH300">
        <v>9.5670000000000002</v>
      </c>
      <c r="AI300">
        <v>9.734</v>
      </c>
      <c r="AJ300">
        <v>9.9009999999999998</v>
      </c>
      <c r="AK300">
        <v>10.088000000000001</v>
      </c>
      <c r="AL300">
        <v>10.285</v>
      </c>
      <c r="AM300">
        <v>7.5728999999999997</v>
      </c>
      <c r="AN300">
        <v>7.5331000000000001</v>
      </c>
      <c r="AO300">
        <v>7.5461999999999998</v>
      </c>
      <c r="AP300">
        <v>7.5984999999999996</v>
      </c>
      <c r="AQ300">
        <v>8.0228999999999999</v>
      </c>
      <c r="AR300">
        <v>8.5654000000000003</v>
      </c>
      <c r="AS300">
        <v>9.5869999999999997</v>
      </c>
      <c r="AT300">
        <v>10.298299999999999</v>
      </c>
      <c r="AU300">
        <v>10.8813</v>
      </c>
      <c r="AV300">
        <v>11.299300000000001</v>
      </c>
      <c r="AW300">
        <v>11.506399999999999</v>
      </c>
      <c r="AX300">
        <v>11.7576</v>
      </c>
    </row>
    <row r="301" spans="1:50" x14ac:dyDescent="0.25">
      <c r="A301" s="3">
        <v>45063.541666666664</v>
      </c>
      <c r="B301">
        <v>7.5</v>
      </c>
      <c r="C301">
        <v>7.5</v>
      </c>
      <c r="D301">
        <v>7.75</v>
      </c>
      <c r="E301">
        <v>7.75</v>
      </c>
      <c r="F301">
        <v>8</v>
      </c>
      <c r="G301">
        <v>8</v>
      </c>
      <c r="H301">
        <v>8</v>
      </c>
      <c r="I301">
        <v>8.25</v>
      </c>
      <c r="J301">
        <v>8.25</v>
      </c>
      <c r="K301">
        <v>8.25</v>
      </c>
      <c r="L301">
        <v>8.1253922289080087</v>
      </c>
      <c r="M301">
        <v>8.5500000000000007</v>
      </c>
      <c r="N301">
        <v>8.84</v>
      </c>
      <c r="O301">
        <v>9.129999999999999</v>
      </c>
      <c r="P301">
        <v>9.370000000000001</v>
      </c>
      <c r="Q301">
        <v>9.5670000000000002</v>
      </c>
      <c r="R301">
        <v>9.734</v>
      </c>
      <c r="S301">
        <v>9.9009999999999998</v>
      </c>
      <c r="T301">
        <v>10.088000000000001</v>
      </c>
      <c r="U301">
        <v>10.285</v>
      </c>
      <c r="V301">
        <v>7.5</v>
      </c>
      <c r="W301">
        <v>7.5</v>
      </c>
      <c r="X301">
        <v>7.5</v>
      </c>
      <c r="Y301">
        <v>7.5</v>
      </c>
      <c r="Z301">
        <v>7.5659340659340701</v>
      </c>
      <c r="AA301">
        <v>7.7462467054263904</v>
      </c>
      <c r="AB301">
        <v>7.9343697430595803</v>
      </c>
      <c r="AC301">
        <v>8.1253922289080087</v>
      </c>
      <c r="AD301">
        <v>8.5500000000000007</v>
      </c>
      <c r="AE301">
        <v>8.84</v>
      </c>
      <c r="AF301">
        <v>9.129999999999999</v>
      </c>
      <c r="AG301">
        <v>9.370000000000001</v>
      </c>
      <c r="AH301">
        <v>9.5670000000000002</v>
      </c>
      <c r="AI301">
        <v>9.734</v>
      </c>
      <c r="AJ301">
        <v>9.9009999999999998</v>
      </c>
      <c r="AK301">
        <v>10.088000000000001</v>
      </c>
      <c r="AL301">
        <v>10.285</v>
      </c>
      <c r="AM301">
        <v>7.5728999999999997</v>
      </c>
      <c r="AN301">
        <v>7.5331000000000001</v>
      </c>
      <c r="AO301">
        <v>7.5461999999999998</v>
      </c>
      <c r="AP301">
        <v>7.5984999999999996</v>
      </c>
      <c r="AQ301">
        <v>8.0228999999999999</v>
      </c>
      <c r="AR301">
        <v>8.5654000000000003</v>
      </c>
      <c r="AS301">
        <v>9.5869999999999997</v>
      </c>
      <c r="AT301">
        <v>10.298299999999999</v>
      </c>
      <c r="AU301">
        <v>10.8813</v>
      </c>
      <c r="AV301">
        <v>11.299300000000001</v>
      </c>
      <c r="AW301">
        <v>11.506399999999999</v>
      </c>
      <c r="AX301">
        <v>11.7576</v>
      </c>
    </row>
    <row r="302" spans="1:50" x14ac:dyDescent="0.25">
      <c r="A302" s="3">
        <v>45063.5</v>
      </c>
      <c r="B302">
        <v>7.5</v>
      </c>
      <c r="C302">
        <v>7.5</v>
      </c>
      <c r="D302">
        <v>7.75</v>
      </c>
      <c r="E302">
        <v>7.75</v>
      </c>
      <c r="F302">
        <v>8</v>
      </c>
      <c r="G302">
        <v>8</v>
      </c>
      <c r="H302">
        <v>8</v>
      </c>
      <c r="I302">
        <v>8.25</v>
      </c>
      <c r="J302">
        <v>8.25</v>
      </c>
      <c r="K302">
        <v>8.25</v>
      </c>
      <c r="L302">
        <v>8.1253922289080087</v>
      </c>
      <c r="M302">
        <v>8.5500000000000007</v>
      </c>
      <c r="N302">
        <v>8.84</v>
      </c>
      <c r="O302">
        <v>9.129999999999999</v>
      </c>
      <c r="P302">
        <v>9.370000000000001</v>
      </c>
      <c r="Q302">
        <v>9.5670000000000002</v>
      </c>
      <c r="R302">
        <v>9.734</v>
      </c>
      <c r="S302">
        <v>9.9009999999999998</v>
      </c>
      <c r="T302">
        <v>10.088000000000001</v>
      </c>
      <c r="U302">
        <v>10.285</v>
      </c>
      <c r="V302">
        <v>7.5</v>
      </c>
      <c r="W302">
        <v>7.5</v>
      </c>
      <c r="X302">
        <v>7.5</v>
      </c>
      <c r="Y302">
        <v>7.5</v>
      </c>
      <c r="Z302">
        <v>7.5659340659340701</v>
      </c>
      <c r="AA302">
        <v>7.7462467054263904</v>
      </c>
      <c r="AB302">
        <v>7.9343697430595803</v>
      </c>
      <c r="AC302">
        <v>8.1253922289080087</v>
      </c>
      <c r="AD302">
        <v>8.5500000000000007</v>
      </c>
      <c r="AE302">
        <v>8.84</v>
      </c>
      <c r="AF302">
        <v>9.129999999999999</v>
      </c>
      <c r="AG302">
        <v>9.370000000000001</v>
      </c>
      <c r="AH302">
        <v>9.5670000000000002</v>
      </c>
      <c r="AI302">
        <v>9.734</v>
      </c>
      <c r="AJ302">
        <v>9.9009999999999998</v>
      </c>
      <c r="AK302">
        <v>10.088000000000001</v>
      </c>
      <c r="AL302">
        <v>10.285</v>
      </c>
      <c r="AM302">
        <v>7.5728999999999997</v>
      </c>
      <c r="AN302">
        <v>7.5331000000000001</v>
      </c>
      <c r="AO302">
        <v>7.5461999999999998</v>
      </c>
      <c r="AP302">
        <v>7.5984999999999996</v>
      </c>
      <c r="AQ302">
        <v>8.0228999999999999</v>
      </c>
      <c r="AR302">
        <v>8.5654000000000003</v>
      </c>
      <c r="AS302">
        <v>9.5869999999999997</v>
      </c>
      <c r="AT302">
        <v>10.298299999999999</v>
      </c>
      <c r="AU302">
        <v>10.8813</v>
      </c>
      <c r="AV302">
        <v>11.299300000000001</v>
      </c>
      <c r="AW302">
        <v>11.506399999999999</v>
      </c>
      <c r="AX302">
        <v>11.7576</v>
      </c>
    </row>
    <row r="303" spans="1:50" x14ac:dyDescent="0.25">
      <c r="A303" s="3">
        <v>45063.458333333336</v>
      </c>
      <c r="B303">
        <v>7.5</v>
      </c>
      <c r="C303">
        <v>7.5</v>
      </c>
      <c r="D303">
        <v>7.75</v>
      </c>
      <c r="E303">
        <v>7.75</v>
      </c>
      <c r="F303">
        <v>8</v>
      </c>
      <c r="G303">
        <v>8</v>
      </c>
      <c r="H303">
        <v>8</v>
      </c>
      <c r="I303">
        <v>8.25</v>
      </c>
      <c r="J303">
        <v>8.25</v>
      </c>
      <c r="K303">
        <v>8.25</v>
      </c>
      <c r="L303">
        <v>8.1253922289080087</v>
      </c>
      <c r="M303">
        <v>8.5500000000000007</v>
      </c>
      <c r="N303">
        <v>8.84</v>
      </c>
      <c r="O303">
        <v>9.129999999999999</v>
      </c>
      <c r="P303">
        <v>9.370000000000001</v>
      </c>
      <c r="Q303">
        <v>9.5670000000000002</v>
      </c>
      <c r="R303">
        <v>9.734</v>
      </c>
      <c r="S303">
        <v>9.9009999999999998</v>
      </c>
      <c r="T303">
        <v>10.088000000000001</v>
      </c>
      <c r="U303">
        <v>10.285</v>
      </c>
      <c r="V303">
        <v>7.5</v>
      </c>
      <c r="W303">
        <v>7.5</v>
      </c>
      <c r="X303">
        <v>7.5</v>
      </c>
      <c r="Y303">
        <v>7.5</v>
      </c>
      <c r="Z303">
        <v>7.5659340659340701</v>
      </c>
      <c r="AA303">
        <v>7.7462467054263904</v>
      </c>
      <c r="AB303">
        <v>7.9343697430595803</v>
      </c>
      <c r="AC303">
        <v>8.1253922289080087</v>
      </c>
      <c r="AD303">
        <v>8.5500000000000007</v>
      </c>
      <c r="AE303">
        <v>8.84</v>
      </c>
      <c r="AF303">
        <v>9.129999999999999</v>
      </c>
      <c r="AG303">
        <v>9.370000000000001</v>
      </c>
      <c r="AH303">
        <v>9.5670000000000002</v>
      </c>
      <c r="AI303">
        <v>9.734</v>
      </c>
      <c r="AJ303">
        <v>9.9009999999999998</v>
      </c>
      <c r="AK303">
        <v>10.088000000000001</v>
      </c>
      <c r="AL303">
        <v>10.285</v>
      </c>
      <c r="AM303">
        <v>7.5728999999999997</v>
      </c>
      <c r="AN303">
        <v>7.5331000000000001</v>
      </c>
      <c r="AO303">
        <v>7.5461999999999998</v>
      </c>
      <c r="AP303">
        <v>7.5984999999999996</v>
      </c>
      <c r="AQ303">
        <v>8.0228999999999999</v>
      </c>
      <c r="AR303">
        <v>8.5654000000000003</v>
      </c>
      <c r="AS303">
        <v>9.5869999999999997</v>
      </c>
      <c r="AT303">
        <v>10.298299999999999</v>
      </c>
      <c r="AU303">
        <v>10.8813</v>
      </c>
      <c r="AV303">
        <v>11.299300000000001</v>
      </c>
      <c r="AW303">
        <v>11.506399999999999</v>
      </c>
      <c r="AX303">
        <v>11.7576</v>
      </c>
    </row>
    <row r="304" spans="1:50" x14ac:dyDescent="0.25">
      <c r="A304" s="3">
        <v>45063.416666666664</v>
      </c>
      <c r="B304">
        <v>7.5</v>
      </c>
      <c r="C304">
        <v>7.5</v>
      </c>
      <c r="D304">
        <v>7.75</v>
      </c>
      <c r="E304">
        <v>7.75</v>
      </c>
      <c r="F304">
        <v>8</v>
      </c>
      <c r="G304">
        <v>8</v>
      </c>
      <c r="H304">
        <v>8</v>
      </c>
      <c r="I304">
        <v>8.25</v>
      </c>
      <c r="J304">
        <v>8.25</v>
      </c>
      <c r="K304">
        <v>8.25</v>
      </c>
      <c r="L304">
        <v>8.12006983045144</v>
      </c>
      <c r="M304">
        <v>8.5500000000000007</v>
      </c>
      <c r="N304">
        <v>8.84</v>
      </c>
      <c r="O304">
        <v>9.129999999999999</v>
      </c>
      <c r="P304">
        <v>9.370000000000001</v>
      </c>
      <c r="Q304">
        <v>9.5670000000000002</v>
      </c>
      <c r="R304">
        <v>9.734</v>
      </c>
      <c r="S304">
        <v>9.9009999999999998</v>
      </c>
      <c r="T304">
        <v>10.088000000000001</v>
      </c>
      <c r="U304">
        <v>10.285</v>
      </c>
      <c r="V304">
        <v>7.5</v>
      </c>
      <c r="W304">
        <v>7.5</v>
      </c>
      <c r="X304">
        <v>7.5</v>
      </c>
      <c r="Y304">
        <v>7.5</v>
      </c>
      <c r="Z304">
        <v>7.5631868131868103</v>
      </c>
      <c r="AA304">
        <v>7.7435171538175496</v>
      </c>
      <c r="AB304">
        <v>7.9325032321134099</v>
      </c>
      <c r="AC304">
        <v>8.12006983045144</v>
      </c>
      <c r="AD304">
        <v>8.5500000000000007</v>
      </c>
      <c r="AE304">
        <v>8.84</v>
      </c>
      <c r="AF304">
        <v>9.129999999999999</v>
      </c>
      <c r="AG304">
        <v>9.370000000000001</v>
      </c>
      <c r="AH304">
        <v>9.5670000000000002</v>
      </c>
      <c r="AI304">
        <v>9.734</v>
      </c>
      <c r="AJ304">
        <v>9.9009999999999998</v>
      </c>
      <c r="AK304">
        <v>10.088000000000001</v>
      </c>
      <c r="AL304">
        <v>10.285</v>
      </c>
      <c r="AM304">
        <v>7.6466000000000003</v>
      </c>
      <c r="AN304">
        <v>7.6078000000000001</v>
      </c>
      <c r="AO304">
        <v>7.6186999999999996</v>
      </c>
      <c r="AP304">
        <v>7.6669</v>
      </c>
      <c r="AQ304">
        <v>8.0701000000000001</v>
      </c>
      <c r="AR304">
        <v>8.5962999999999994</v>
      </c>
      <c r="AS304">
        <v>9.5927000000000007</v>
      </c>
      <c r="AT304">
        <v>10.297499999999999</v>
      </c>
      <c r="AU304">
        <v>10.8973</v>
      </c>
      <c r="AV304">
        <v>11.3521</v>
      </c>
      <c r="AW304">
        <v>11.5793</v>
      </c>
      <c r="AX304">
        <v>11.837300000000001</v>
      </c>
    </row>
    <row r="305" spans="1:50" x14ac:dyDescent="0.25">
      <c r="A305" s="3">
        <v>45063.375</v>
      </c>
      <c r="B305">
        <v>7.5</v>
      </c>
      <c r="C305">
        <v>7.5</v>
      </c>
      <c r="D305">
        <v>7.75</v>
      </c>
      <c r="E305">
        <v>7.75</v>
      </c>
      <c r="F305">
        <v>8</v>
      </c>
      <c r="G305">
        <v>8</v>
      </c>
      <c r="H305">
        <v>8</v>
      </c>
      <c r="I305">
        <v>8.25</v>
      </c>
      <c r="J305">
        <v>8.25</v>
      </c>
      <c r="K305">
        <v>8.25</v>
      </c>
      <c r="L305">
        <v>8.12006983045144</v>
      </c>
      <c r="M305">
        <v>8.5500000000000007</v>
      </c>
      <c r="N305">
        <v>8.84</v>
      </c>
      <c r="O305">
        <v>9.129999999999999</v>
      </c>
      <c r="P305">
        <v>9.370000000000001</v>
      </c>
      <c r="Q305">
        <v>9.5670000000000002</v>
      </c>
      <c r="R305">
        <v>9.734</v>
      </c>
      <c r="S305">
        <v>9.9009999999999998</v>
      </c>
      <c r="T305">
        <v>10.088000000000001</v>
      </c>
      <c r="U305">
        <v>10.285</v>
      </c>
      <c r="V305">
        <v>7.5</v>
      </c>
      <c r="W305">
        <v>7.5</v>
      </c>
      <c r="X305">
        <v>7.5</v>
      </c>
      <c r="Y305">
        <v>7.5</v>
      </c>
      <c r="Z305">
        <v>7.5631868131868103</v>
      </c>
      <c r="AA305">
        <v>7.7435171538175496</v>
      </c>
      <c r="AB305">
        <v>7.9325032321134099</v>
      </c>
      <c r="AC305">
        <v>8.12006983045144</v>
      </c>
      <c r="AD305">
        <v>8.5500000000000007</v>
      </c>
      <c r="AE305">
        <v>8.84</v>
      </c>
      <c r="AF305">
        <v>9.129999999999999</v>
      </c>
      <c r="AG305">
        <v>9.370000000000001</v>
      </c>
      <c r="AH305">
        <v>9.5670000000000002</v>
      </c>
      <c r="AI305">
        <v>9.734</v>
      </c>
      <c r="AJ305">
        <v>9.9009999999999998</v>
      </c>
      <c r="AK305">
        <v>10.088000000000001</v>
      </c>
      <c r="AL305">
        <v>10.285</v>
      </c>
      <c r="AM305">
        <v>7.6466000000000003</v>
      </c>
      <c r="AN305">
        <v>7.6078000000000001</v>
      </c>
      <c r="AO305">
        <v>7.6186999999999996</v>
      </c>
      <c r="AP305">
        <v>7.6669</v>
      </c>
      <c r="AQ305">
        <v>8.0701000000000001</v>
      </c>
      <c r="AR305">
        <v>8.5962999999999994</v>
      </c>
      <c r="AS305">
        <v>9.5927000000000007</v>
      </c>
      <c r="AT305">
        <v>10.297499999999999</v>
      </c>
      <c r="AU305">
        <v>10.8973</v>
      </c>
      <c r="AV305">
        <v>11.3521</v>
      </c>
      <c r="AW305">
        <v>11.5793</v>
      </c>
      <c r="AX305">
        <v>11.837300000000001</v>
      </c>
    </row>
    <row r="306" spans="1:50" x14ac:dyDescent="0.25">
      <c r="A306" s="3">
        <v>45062.791666666664</v>
      </c>
      <c r="B306">
        <v>7.5</v>
      </c>
      <c r="C306">
        <v>7.5</v>
      </c>
      <c r="D306">
        <v>7.75</v>
      </c>
      <c r="E306">
        <v>7.75</v>
      </c>
      <c r="F306">
        <v>8</v>
      </c>
      <c r="G306">
        <v>8</v>
      </c>
      <c r="H306">
        <v>8</v>
      </c>
      <c r="I306">
        <v>8.25</v>
      </c>
      <c r="J306">
        <v>8.25</v>
      </c>
      <c r="K306">
        <v>8.25</v>
      </c>
      <c r="L306">
        <v>8.12006983045144</v>
      </c>
      <c r="M306">
        <v>8.5500000000000007</v>
      </c>
      <c r="N306">
        <v>8.84</v>
      </c>
      <c r="O306">
        <v>9.129999999999999</v>
      </c>
      <c r="P306">
        <v>9.370000000000001</v>
      </c>
      <c r="Q306">
        <v>9.5670000000000002</v>
      </c>
      <c r="R306">
        <v>9.734</v>
      </c>
      <c r="S306">
        <v>9.9009999999999998</v>
      </c>
      <c r="T306">
        <v>10.088000000000001</v>
      </c>
      <c r="U306">
        <v>10.285</v>
      </c>
      <c r="V306">
        <v>7.5</v>
      </c>
      <c r="W306">
        <v>7.5</v>
      </c>
      <c r="X306">
        <v>7.5</v>
      </c>
      <c r="Y306">
        <v>7.5</v>
      </c>
      <c r="Z306">
        <v>7.5631868131868103</v>
      </c>
      <c r="AA306">
        <v>7.7435171538175496</v>
      </c>
      <c r="AB306">
        <v>7.9325032321134099</v>
      </c>
      <c r="AC306">
        <v>8.12006983045144</v>
      </c>
      <c r="AD306">
        <v>8.5500000000000007</v>
      </c>
      <c r="AE306">
        <v>8.84</v>
      </c>
      <c r="AF306">
        <v>9.129999999999999</v>
      </c>
      <c r="AG306">
        <v>9.370000000000001</v>
      </c>
      <c r="AH306">
        <v>9.5670000000000002</v>
      </c>
      <c r="AI306">
        <v>9.734</v>
      </c>
      <c r="AJ306">
        <v>9.9009999999999998</v>
      </c>
      <c r="AK306">
        <v>10.088000000000001</v>
      </c>
      <c r="AL306">
        <v>10.285</v>
      </c>
      <c r="AM306">
        <v>7.6466000000000003</v>
      </c>
      <c r="AN306">
        <v>7.6078000000000001</v>
      </c>
      <c r="AO306">
        <v>7.6186999999999996</v>
      </c>
      <c r="AP306">
        <v>7.6669</v>
      </c>
      <c r="AQ306">
        <v>8.0701000000000001</v>
      </c>
      <c r="AR306">
        <v>8.5962999999999994</v>
      </c>
      <c r="AS306">
        <v>9.5927000000000007</v>
      </c>
      <c r="AT306">
        <v>10.297499999999999</v>
      </c>
      <c r="AU306">
        <v>10.8973</v>
      </c>
      <c r="AV306">
        <v>11.3521</v>
      </c>
      <c r="AW306">
        <v>11.5793</v>
      </c>
      <c r="AX306">
        <v>11.837300000000001</v>
      </c>
    </row>
    <row r="307" spans="1:50" x14ac:dyDescent="0.25">
      <c r="A307" s="3">
        <v>45062.75</v>
      </c>
      <c r="B307">
        <v>7.5</v>
      </c>
      <c r="C307">
        <v>7.5</v>
      </c>
      <c r="D307">
        <v>7.75</v>
      </c>
      <c r="E307">
        <v>7.75</v>
      </c>
      <c r="F307">
        <v>8</v>
      </c>
      <c r="G307">
        <v>8</v>
      </c>
      <c r="H307">
        <v>8</v>
      </c>
      <c r="I307">
        <v>8.25</v>
      </c>
      <c r="J307">
        <v>8.25</v>
      </c>
      <c r="K307">
        <v>8.25</v>
      </c>
      <c r="L307">
        <v>8.12006983045144</v>
      </c>
      <c r="M307">
        <v>8.5500000000000007</v>
      </c>
      <c r="N307">
        <v>8.8333333333333286</v>
      </c>
      <c r="O307">
        <v>9.1166666666666636</v>
      </c>
      <c r="P307">
        <v>9.3500000000000014</v>
      </c>
      <c r="Q307">
        <v>9.5510000000000002</v>
      </c>
      <c r="R307">
        <v>9.7220000000000013</v>
      </c>
      <c r="S307">
        <v>9.8930000000000007</v>
      </c>
      <c r="T307">
        <v>10.084</v>
      </c>
      <c r="U307">
        <v>10.285</v>
      </c>
      <c r="V307">
        <v>7.5</v>
      </c>
      <c r="W307">
        <v>7.5</v>
      </c>
      <c r="X307">
        <v>7.5</v>
      </c>
      <c r="Y307">
        <v>7.5</v>
      </c>
      <c r="Z307">
        <v>7.5631868131868103</v>
      </c>
      <c r="AA307">
        <v>7.7435171538175496</v>
      </c>
      <c r="AB307">
        <v>7.9325032321134099</v>
      </c>
      <c r="AC307">
        <v>8.12006983045144</v>
      </c>
      <c r="AD307">
        <v>8.5500000000000007</v>
      </c>
      <c r="AE307">
        <v>8.8333333333333286</v>
      </c>
      <c r="AF307">
        <v>9.1166666666666636</v>
      </c>
      <c r="AG307">
        <v>9.3500000000000014</v>
      </c>
      <c r="AH307">
        <v>9.5510000000000002</v>
      </c>
      <c r="AI307">
        <v>9.7220000000000013</v>
      </c>
      <c r="AJ307">
        <v>9.8930000000000007</v>
      </c>
      <c r="AK307">
        <v>10.084</v>
      </c>
      <c r="AL307">
        <v>10.285</v>
      </c>
      <c r="AM307">
        <v>7.5522</v>
      </c>
      <c r="AN307">
        <v>7.4898999999999996</v>
      </c>
      <c r="AO307">
        <v>7.4911000000000003</v>
      </c>
      <c r="AP307">
        <v>7.5395000000000003</v>
      </c>
      <c r="AQ307">
        <v>7.9875999999999996</v>
      </c>
      <c r="AR307">
        <v>8.5648999999999997</v>
      </c>
      <c r="AS307">
        <v>9.6074999999999999</v>
      </c>
      <c r="AT307">
        <v>10.311400000000001</v>
      </c>
      <c r="AU307">
        <v>10.8895</v>
      </c>
      <c r="AV307">
        <v>11.3111</v>
      </c>
      <c r="AW307">
        <v>11.518000000000001</v>
      </c>
      <c r="AX307">
        <v>11.7569</v>
      </c>
    </row>
    <row r="308" spans="1:50" x14ac:dyDescent="0.25">
      <c r="A308" s="3">
        <v>45062.708333333336</v>
      </c>
      <c r="B308">
        <v>7.5</v>
      </c>
      <c r="C308">
        <v>7.5</v>
      </c>
      <c r="D308">
        <v>7.75</v>
      </c>
      <c r="E308">
        <v>7.75</v>
      </c>
      <c r="F308">
        <v>8</v>
      </c>
      <c r="G308">
        <v>8</v>
      </c>
      <c r="H308">
        <v>8</v>
      </c>
      <c r="I308">
        <v>8.25</v>
      </c>
      <c r="J308">
        <v>8.25</v>
      </c>
      <c r="K308">
        <v>8.25</v>
      </c>
      <c r="L308">
        <v>8.12006983045144</v>
      </c>
      <c r="M308">
        <v>8.5500000000000007</v>
      </c>
      <c r="N308">
        <v>8.8333333333333286</v>
      </c>
      <c r="O308">
        <v>9.1166666666666636</v>
      </c>
      <c r="P308">
        <v>9.3500000000000014</v>
      </c>
      <c r="Q308">
        <v>9.5510000000000002</v>
      </c>
      <c r="R308">
        <v>9.7220000000000013</v>
      </c>
      <c r="S308">
        <v>9.8930000000000007</v>
      </c>
      <c r="T308">
        <v>10.084</v>
      </c>
      <c r="U308">
        <v>10.285</v>
      </c>
      <c r="V308">
        <v>7.5</v>
      </c>
      <c r="W308">
        <v>7.5</v>
      </c>
      <c r="X308">
        <v>7.5</v>
      </c>
      <c r="Y308">
        <v>7.5</v>
      </c>
      <c r="Z308">
        <v>7.5631868131868103</v>
      </c>
      <c r="AA308">
        <v>7.7435171538175496</v>
      </c>
      <c r="AB308">
        <v>7.9325032321134099</v>
      </c>
      <c r="AC308">
        <v>8.12006983045144</v>
      </c>
      <c r="AD308">
        <v>8.5500000000000007</v>
      </c>
      <c r="AE308">
        <v>8.8333333333333286</v>
      </c>
      <c r="AF308">
        <v>9.1166666666666636</v>
      </c>
      <c r="AG308">
        <v>9.3500000000000014</v>
      </c>
      <c r="AH308">
        <v>9.5510000000000002</v>
      </c>
      <c r="AI308">
        <v>9.7220000000000013</v>
      </c>
      <c r="AJ308">
        <v>9.8930000000000007</v>
      </c>
      <c r="AK308">
        <v>10.084</v>
      </c>
      <c r="AL308">
        <v>10.285</v>
      </c>
      <c r="AM308">
        <v>7.5522</v>
      </c>
      <c r="AN308">
        <v>7.4898999999999996</v>
      </c>
      <c r="AO308">
        <v>7.4911000000000003</v>
      </c>
      <c r="AP308">
        <v>7.5395000000000003</v>
      </c>
      <c r="AQ308">
        <v>7.9875999999999996</v>
      </c>
      <c r="AR308">
        <v>8.5648999999999997</v>
      </c>
      <c r="AS308">
        <v>9.6074999999999999</v>
      </c>
      <c r="AT308">
        <v>10.311400000000001</v>
      </c>
      <c r="AU308">
        <v>10.8895</v>
      </c>
      <c r="AV308">
        <v>11.3111</v>
      </c>
      <c r="AW308">
        <v>11.518000000000001</v>
      </c>
      <c r="AX308">
        <v>11.7569</v>
      </c>
    </row>
    <row r="309" spans="1:50" x14ac:dyDescent="0.25">
      <c r="A309" s="3">
        <v>45062.666666666664</v>
      </c>
      <c r="B309">
        <v>7.5</v>
      </c>
      <c r="C309">
        <v>7.5</v>
      </c>
      <c r="D309">
        <v>7.75</v>
      </c>
      <c r="E309">
        <v>7.75</v>
      </c>
      <c r="F309">
        <v>8</v>
      </c>
      <c r="G309">
        <v>8</v>
      </c>
      <c r="H309">
        <v>8</v>
      </c>
      <c r="I309">
        <v>8.25</v>
      </c>
      <c r="J309">
        <v>8.25</v>
      </c>
      <c r="K309">
        <v>8.25</v>
      </c>
      <c r="L309">
        <v>8.12006983045144</v>
      </c>
      <c r="M309">
        <v>8.5300000000000011</v>
      </c>
      <c r="N309">
        <v>8.8233333333333306</v>
      </c>
      <c r="O309">
        <v>9.1166666666666707</v>
      </c>
      <c r="P309">
        <v>9.36</v>
      </c>
      <c r="Q309">
        <v>9.5590000000000011</v>
      </c>
      <c r="R309">
        <v>9.7280000000000015</v>
      </c>
      <c r="S309">
        <v>9.8969999999999985</v>
      </c>
      <c r="T309">
        <v>10.085999999999999</v>
      </c>
      <c r="U309">
        <v>10.285</v>
      </c>
      <c r="V309">
        <v>7.5</v>
      </c>
      <c r="W309">
        <v>7.5</v>
      </c>
      <c r="X309">
        <v>7.5</v>
      </c>
      <c r="Y309">
        <v>7.5</v>
      </c>
      <c r="Z309">
        <v>7.5631868131868103</v>
      </c>
      <c r="AA309">
        <v>7.7435171538175496</v>
      </c>
      <c r="AB309">
        <v>7.9325032321134099</v>
      </c>
      <c r="AC309">
        <v>8.12006983045144</v>
      </c>
      <c r="AD309">
        <v>8.5300000000000011</v>
      </c>
      <c r="AE309">
        <v>8.8233333333333306</v>
      </c>
      <c r="AF309">
        <v>9.1166666666666707</v>
      </c>
      <c r="AG309">
        <v>9.36</v>
      </c>
      <c r="AH309">
        <v>9.5590000000000011</v>
      </c>
      <c r="AI309">
        <v>9.7280000000000015</v>
      </c>
      <c r="AJ309">
        <v>9.8969999999999985</v>
      </c>
      <c r="AK309">
        <v>10.085999999999999</v>
      </c>
      <c r="AL309">
        <v>10.285</v>
      </c>
      <c r="AM309">
        <v>7.5522</v>
      </c>
      <c r="AN309">
        <v>7.4898999999999996</v>
      </c>
      <c r="AO309">
        <v>7.4911000000000003</v>
      </c>
      <c r="AP309">
        <v>7.5395000000000003</v>
      </c>
      <c r="AQ309">
        <v>7.9875999999999996</v>
      </c>
      <c r="AR309">
        <v>8.5648999999999997</v>
      </c>
      <c r="AS309">
        <v>9.6074999999999999</v>
      </c>
      <c r="AT309">
        <v>10.311400000000001</v>
      </c>
      <c r="AU309">
        <v>10.8895</v>
      </c>
      <c r="AV309">
        <v>11.3111</v>
      </c>
      <c r="AW309">
        <v>11.518000000000001</v>
      </c>
      <c r="AX309">
        <v>11.7569</v>
      </c>
    </row>
    <row r="310" spans="1:50" x14ac:dyDescent="0.25">
      <c r="A310" s="3">
        <v>45062.625</v>
      </c>
      <c r="B310">
        <v>7.5</v>
      </c>
      <c r="C310">
        <v>7.5</v>
      </c>
      <c r="D310">
        <v>7.75</v>
      </c>
      <c r="E310">
        <v>7.75</v>
      </c>
      <c r="F310">
        <v>8</v>
      </c>
      <c r="G310">
        <v>8</v>
      </c>
      <c r="H310">
        <v>8</v>
      </c>
      <c r="I310">
        <v>8.25</v>
      </c>
      <c r="J310">
        <v>8.25</v>
      </c>
      <c r="K310">
        <v>8.25</v>
      </c>
      <c r="L310">
        <v>8.12006983045144</v>
      </c>
      <c r="M310">
        <v>8.5300000000000011</v>
      </c>
      <c r="N310">
        <v>8.8233333333333306</v>
      </c>
      <c r="O310">
        <v>9.1166666666666707</v>
      </c>
      <c r="P310">
        <v>9.36</v>
      </c>
      <c r="Q310">
        <v>9.5590000000000011</v>
      </c>
      <c r="R310">
        <v>9.7280000000000015</v>
      </c>
      <c r="S310">
        <v>9.8969999999999985</v>
      </c>
      <c r="T310">
        <v>10.085999999999999</v>
      </c>
      <c r="U310">
        <v>10.285</v>
      </c>
      <c r="V310">
        <v>7.5</v>
      </c>
      <c r="W310">
        <v>7.5</v>
      </c>
      <c r="X310">
        <v>7.5</v>
      </c>
      <c r="Y310">
        <v>7.5</v>
      </c>
      <c r="Z310">
        <v>7.5631868131868103</v>
      </c>
      <c r="AA310">
        <v>7.7435171538175496</v>
      </c>
      <c r="AB310">
        <v>7.9325032321134099</v>
      </c>
      <c r="AC310">
        <v>8.12006983045144</v>
      </c>
      <c r="AD310">
        <v>8.5300000000000011</v>
      </c>
      <c r="AE310">
        <v>8.8233333333333306</v>
      </c>
      <c r="AF310">
        <v>9.1166666666666707</v>
      </c>
      <c r="AG310">
        <v>9.36</v>
      </c>
      <c r="AH310">
        <v>9.5590000000000011</v>
      </c>
      <c r="AI310">
        <v>9.7280000000000015</v>
      </c>
      <c r="AJ310">
        <v>9.8969999999999985</v>
      </c>
      <c r="AK310">
        <v>10.085999999999999</v>
      </c>
      <c r="AL310">
        <v>10.285</v>
      </c>
      <c r="AM310">
        <v>7.5522</v>
      </c>
      <c r="AN310">
        <v>7.4898999999999996</v>
      </c>
      <c r="AO310">
        <v>7.4911000000000003</v>
      </c>
      <c r="AP310">
        <v>7.5395000000000003</v>
      </c>
      <c r="AQ310">
        <v>7.9875999999999996</v>
      </c>
      <c r="AR310">
        <v>8.5648999999999997</v>
      </c>
      <c r="AS310">
        <v>9.6074999999999999</v>
      </c>
      <c r="AT310">
        <v>10.311400000000001</v>
      </c>
      <c r="AU310">
        <v>10.8895</v>
      </c>
      <c r="AV310">
        <v>11.3111</v>
      </c>
      <c r="AW310">
        <v>11.518000000000001</v>
      </c>
      <c r="AX310">
        <v>11.7569</v>
      </c>
    </row>
    <row r="311" spans="1:50" x14ac:dyDescent="0.25">
      <c r="A311" s="3">
        <v>45062.583333333336</v>
      </c>
      <c r="B311">
        <v>7.5</v>
      </c>
      <c r="C311">
        <v>7.5</v>
      </c>
      <c r="D311">
        <v>7.75</v>
      </c>
      <c r="E311">
        <v>7.75</v>
      </c>
      <c r="F311">
        <v>8</v>
      </c>
      <c r="G311">
        <v>8</v>
      </c>
      <c r="H311">
        <v>8</v>
      </c>
      <c r="I311">
        <v>8.25</v>
      </c>
      <c r="J311">
        <v>8.25</v>
      </c>
      <c r="K311">
        <v>8.25</v>
      </c>
      <c r="L311">
        <v>8.12006983045144</v>
      </c>
      <c r="M311">
        <v>8.5300000000000011</v>
      </c>
      <c r="N311">
        <v>8.8233333333333306</v>
      </c>
      <c r="O311">
        <v>9.1166666666666707</v>
      </c>
      <c r="P311">
        <v>9.36</v>
      </c>
      <c r="Q311">
        <v>9.5590000000000011</v>
      </c>
      <c r="R311">
        <v>9.7280000000000015</v>
      </c>
      <c r="S311">
        <v>9.8969999999999985</v>
      </c>
      <c r="T311">
        <v>10.085999999999999</v>
      </c>
      <c r="U311">
        <v>10.285</v>
      </c>
      <c r="V311">
        <v>7.5</v>
      </c>
      <c r="W311">
        <v>7.5</v>
      </c>
      <c r="X311">
        <v>7.5</v>
      </c>
      <c r="Y311">
        <v>7.5</v>
      </c>
      <c r="Z311">
        <v>7.5631868131868103</v>
      </c>
      <c r="AA311">
        <v>7.7435171538175496</v>
      </c>
      <c r="AB311">
        <v>7.9325032321134099</v>
      </c>
      <c r="AC311">
        <v>8.12006983045144</v>
      </c>
      <c r="AD311">
        <v>8.5300000000000011</v>
      </c>
      <c r="AE311">
        <v>8.8233333333333306</v>
      </c>
      <c r="AF311">
        <v>9.1166666666666707</v>
      </c>
      <c r="AG311">
        <v>9.36</v>
      </c>
      <c r="AH311">
        <v>9.5590000000000011</v>
      </c>
      <c r="AI311">
        <v>9.7280000000000015</v>
      </c>
      <c r="AJ311">
        <v>9.8969999999999985</v>
      </c>
      <c r="AK311">
        <v>10.085999999999999</v>
      </c>
      <c r="AL311">
        <v>10.285</v>
      </c>
      <c r="AM311">
        <v>7.5522</v>
      </c>
      <c r="AN311">
        <v>7.4898999999999996</v>
      </c>
      <c r="AO311">
        <v>7.4911000000000003</v>
      </c>
      <c r="AP311">
        <v>7.5395000000000003</v>
      </c>
      <c r="AQ311">
        <v>7.9875999999999996</v>
      </c>
      <c r="AR311">
        <v>8.5648999999999997</v>
      </c>
      <c r="AS311">
        <v>9.6074999999999999</v>
      </c>
      <c r="AT311">
        <v>10.311400000000001</v>
      </c>
      <c r="AU311">
        <v>10.8895</v>
      </c>
      <c r="AV311">
        <v>11.3111</v>
      </c>
      <c r="AW311">
        <v>11.518000000000001</v>
      </c>
      <c r="AX311">
        <v>11.7569</v>
      </c>
    </row>
    <row r="312" spans="1:50" x14ac:dyDescent="0.25">
      <c r="A312" s="3">
        <v>45062.541666666664</v>
      </c>
      <c r="B312">
        <v>7.5</v>
      </c>
      <c r="C312">
        <v>7.5</v>
      </c>
      <c r="D312">
        <v>7.75</v>
      </c>
      <c r="E312">
        <v>7.75</v>
      </c>
      <c r="F312">
        <v>8</v>
      </c>
      <c r="G312">
        <v>8</v>
      </c>
      <c r="H312">
        <v>8</v>
      </c>
      <c r="I312">
        <v>8.25</v>
      </c>
      <c r="J312">
        <v>8.25</v>
      </c>
      <c r="K312">
        <v>8.25</v>
      </c>
      <c r="L312">
        <v>8.12006983045144</v>
      </c>
      <c r="M312">
        <v>8.5300000000000011</v>
      </c>
      <c r="N312">
        <v>8.8266666666666715</v>
      </c>
      <c r="O312">
        <v>9.1233333333333313</v>
      </c>
      <c r="P312">
        <v>9.370000000000001</v>
      </c>
      <c r="Q312">
        <v>9.5689999999999991</v>
      </c>
      <c r="R312">
        <v>9.7379999999999995</v>
      </c>
      <c r="S312">
        <v>9.907</v>
      </c>
      <c r="T312">
        <v>10.096</v>
      </c>
      <c r="U312">
        <v>10.295</v>
      </c>
      <c r="V312">
        <v>7.5</v>
      </c>
      <c r="W312">
        <v>7.5</v>
      </c>
      <c r="X312">
        <v>7.5</v>
      </c>
      <c r="Y312">
        <v>7.5</v>
      </c>
      <c r="Z312">
        <v>7.5631868131868103</v>
      </c>
      <c r="AA312">
        <v>7.7435171538175496</v>
      </c>
      <c r="AB312">
        <v>7.9325032321134099</v>
      </c>
      <c r="AC312">
        <v>8.12006983045144</v>
      </c>
      <c r="AD312">
        <v>8.5300000000000011</v>
      </c>
      <c r="AE312">
        <v>8.8266666666666715</v>
      </c>
      <c r="AF312">
        <v>9.1233333333333313</v>
      </c>
      <c r="AG312">
        <v>9.370000000000001</v>
      </c>
      <c r="AH312">
        <v>9.5689999999999991</v>
      </c>
      <c r="AI312">
        <v>9.7379999999999995</v>
      </c>
      <c r="AJ312">
        <v>9.907</v>
      </c>
      <c r="AK312">
        <v>10.096</v>
      </c>
      <c r="AL312">
        <v>10.295</v>
      </c>
      <c r="AM312">
        <v>7.5522</v>
      </c>
      <c r="AN312">
        <v>7.4898999999999996</v>
      </c>
      <c r="AO312">
        <v>7.4911000000000003</v>
      </c>
      <c r="AP312">
        <v>7.5395000000000003</v>
      </c>
      <c r="AQ312">
        <v>7.9875999999999996</v>
      </c>
      <c r="AR312">
        <v>8.5648999999999997</v>
      </c>
      <c r="AS312">
        <v>9.6074999999999999</v>
      </c>
      <c r="AT312">
        <v>10.311400000000001</v>
      </c>
      <c r="AU312">
        <v>10.8895</v>
      </c>
      <c r="AV312">
        <v>11.3111</v>
      </c>
      <c r="AW312">
        <v>11.518000000000001</v>
      </c>
      <c r="AX312">
        <v>11.7569</v>
      </c>
    </row>
    <row r="313" spans="1:50" x14ac:dyDescent="0.25">
      <c r="A313" s="3">
        <v>45062.5</v>
      </c>
      <c r="B313">
        <v>7.5</v>
      </c>
      <c r="C313">
        <v>7.5</v>
      </c>
      <c r="D313">
        <v>7.75</v>
      </c>
      <c r="E313">
        <v>7.75</v>
      </c>
      <c r="F313">
        <v>8</v>
      </c>
      <c r="G313">
        <v>8</v>
      </c>
      <c r="H313">
        <v>8</v>
      </c>
      <c r="I313">
        <v>8.25</v>
      </c>
      <c r="J313">
        <v>8.25</v>
      </c>
      <c r="K313">
        <v>8.25</v>
      </c>
      <c r="L313">
        <v>8.12006983045144</v>
      </c>
      <c r="M313">
        <v>8.5399999999999991</v>
      </c>
      <c r="N313">
        <v>8.8333333333333286</v>
      </c>
      <c r="O313">
        <v>9.1266666666666687</v>
      </c>
      <c r="P313">
        <v>9.370000000000001</v>
      </c>
      <c r="Q313">
        <v>9.5640000000000001</v>
      </c>
      <c r="R313">
        <v>9.7280000000000015</v>
      </c>
      <c r="S313">
        <v>9.8919999999999995</v>
      </c>
      <c r="T313">
        <v>10.076000000000001</v>
      </c>
      <c r="U313">
        <v>10.27</v>
      </c>
      <c r="V313">
        <v>7.5</v>
      </c>
      <c r="W313">
        <v>7.5</v>
      </c>
      <c r="X313">
        <v>7.5</v>
      </c>
      <c r="Y313">
        <v>7.5</v>
      </c>
      <c r="Z313">
        <v>7.5631868131868103</v>
      </c>
      <c r="AA313">
        <v>7.7435171538175496</v>
      </c>
      <c r="AB313">
        <v>7.9325032321134099</v>
      </c>
      <c r="AC313">
        <v>8.12006983045144</v>
      </c>
      <c r="AD313">
        <v>8.5399999999999991</v>
      </c>
      <c r="AE313">
        <v>8.8333333333333286</v>
      </c>
      <c r="AF313">
        <v>9.1266666666666687</v>
      </c>
      <c r="AG313">
        <v>9.370000000000001</v>
      </c>
      <c r="AH313">
        <v>9.5640000000000001</v>
      </c>
      <c r="AI313">
        <v>9.7280000000000015</v>
      </c>
      <c r="AJ313">
        <v>9.8919999999999995</v>
      </c>
      <c r="AK313">
        <v>10.076000000000001</v>
      </c>
      <c r="AL313">
        <v>10.27</v>
      </c>
      <c r="AM313">
        <v>7.5522</v>
      </c>
      <c r="AN313">
        <v>7.4898999999999996</v>
      </c>
      <c r="AO313">
        <v>7.4911000000000003</v>
      </c>
      <c r="AP313">
        <v>7.5395000000000003</v>
      </c>
      <c r="AQ313">
        <v>7.9875999999999996</v>
      </c>
      <c r="AR313">
        <v>8.5648999999999997</v>
      </c>
      <c r="AS313">
        <v>9.6074999999999999</v>
      </c>
      <c r="AT313">
        <v>10.311400000000001</v>
      </c>
      <c r="AU313">
        <v>10.8895</v>
      </c>
      <c r="AV313">
        <v>11.3111</v>
      </c>
      <c r="AW313">
        <v>11.518000000000001</v>
      </c>
      <c r="AX313">
        <v>11.7569</v>
      </c>
    </row>
    <row r="314" spans="1:50" x14ac:dyDescent="0.25">
      <c r="A314" s="3">
        <v>45062.458333333336</v>
      </c>
      <c r="B314">
        <v>7.5</v>
      </c>
      <c r="C314">
        <v>7.5</v>
      </c>
      <c r="D314">
        <v>7.75</v>
      </c>
      <c r="E314">
        <v>7.75</v>
      </c>
      <c r="F314">
        <v>8</v>
      </c>
      <c r="G314">
        <v>8</v>
      </c>
      <c r="H314">
        <v>8</v>
      </c>
      <c r="I314">
        <v>8.25</v>
      </c>
      <c r="J314">
        <v>8.25</v>
      </c>
      <c r="K314">
        <v>8.25</v>
      </c>
      <c r="L314">
        <v>8.12006983045144</v>
      </c>
      <c r="M314">
        <v>8.5300000000000011</v>
      </c>
      <c r="N314">
        <v>8.8233333333333306</v>
      </c>
      <c r="O314">
        <v>9.1166666666666707</v>
      </c>
      <c r="P314">
        <v>9.36</v>
      </c>
      <c r="Q314">
        <v>9.5449999999999999</v>
      </c>
      <c r="R314">
        <v>9.6999999999999993</v>
      </c>
      <c r="S314">
        <v>9.8550000000000004</v>
      </c>
      <c r="T314">
        <v>10.030000000000001</v>
      </c>
      <c r="U314">
        <v>10.215</v>
      </c>
      <c r="V314">
        <v>7.5</v>
      </c>
      <c r="W314">
        <v>7.5</v>
      </c>
      <c r="X314">
        <v>7.5</v>
      </c>
      <c r="Y314">
        <v>7.5</v>
      </c>
      <c r="Z314">
        <v>7.5631868131868103</v>
      </c>
      <c r="AA314">
        <v>7.7435171538175496</v>
      </c>
      <c r="AB314">
        <v>7.9325032321134099</v>
      </c>
      <c r="AC314">
        <v>8.12006983045144</v>
      </c>
      <c r="AD314">
        <v>8.5300000000000011</v>
      </c>
      <c r="AE314">
        <v>8.8233333333333306</v>
      </c>
      <c r="AF314">
        <v>9.1166666666666707</v>
      </c>
      <c r="AG314">
        <v>9.36</v>
      </c>
      <c r="AH314">
        <v>9.5449999999999999</v>
      </c>
      <c r="AI314">
        <v>9.6999999999999993</v>
      </c>
      <c r="AJ314">
        <v>9.8550000000000004</v>
      </c>
      <c r="AK314">
        <v>10.030000000000001</v>
      </c>
      <c r="AL314">
        <v>10.215</v>
      </c>
      <c r="AM314">
        <v>7.5522</v>
      </c>
      <c r="AN314">
        <v>7.4898999999999996</v>
      </c>
      <c r="AO314">
        <v>7.4911000000000003</v>
      </c>
      <c r="AP314">
        <v>7.5395000000000003</v>
      </c>
      <c r="AQ314">
        <v>7.9875999999999996</v>
      </c>
      <c r="AR314">
        <v>8.5648999999999997</v>
      </c>
      <c r="AS314">
        <v>9.6074999999999999</v>
      </c>
      <c r="AT314">
        <v>10.311400000000001</v>
      </c>
      <c r="AU314">
        <v>10.8895</v>
      </c>
      <c r="AV314">
        <v>11.3111</v>
      </c>
      <c r="AW314">
        <v>11.518000000000001</v>
      </c>
      <c r="AX314">
        <v>11.7569</v>
      </c>
    </row>
    <row r="315" spans="1:50" x14ac:dyDescent="0.25">
      <c r="A315" s="3">
        <v>45062.416666666664</v>
      </c>
      <c r="B315">
        <v>7.5</v>
      </c>
      <c r="C315">
        <v>7.5</v>
      </c>
      <c r="D315">
        <v>7.75</v>
      </c>
      <c r="E315">
        <v>7.75</v>
      </c>
      <c r="F315">
        <v>8</v>
      </c>
      <c r="G315">
        <v>8</v>
      </c>
      <c r="H315">
        <v>8</v>
      </c>
      <c r="I315">
        <v>8.25</v>
      </c>
      <c r="J315">
        <v>8.25</v>
      </c>
      <c r="K315">
        <v>8.25</v>
      </c>
      <c r="L315">
        <v>8.1179640719655737</v>
      </c>
      <c r="M315">
        <v>8.5100000000000016</v>
      </c>
      <c r="N315">
        <v>8.8000000000000007</v>
      </c>
      <c r="O315">
        <v>9.120000000000001</v>
      </c>
      <c r="P315">
        <v>9.370000000000001</v>
      </c>
      <c r="Q315">
        <v>9.5609999999999999</v>
      </c>
      <c r="R315">
        <v>9.7220000000000013</v>
      </c>
      <c r="S315">
        <v>9.8829999999999991</v>
      </c>
      <c r="T315">
        <v>10.064</v>
      </c>
      <c r="U315">
        <v>10.254999999999999</v>
      </c>
      <c r="V315">
        <v>7.5</v>
      </c>
      <c r="W315">
        <v>7.5</v>
      </c>
      <c r="X315">
        <v>7.5</v>
      </c>
      <c r="Y315">
        <v>7.5</v>
      </c>
      <c r="Z315">
        <v>7.5604395604395602</v>
      </c>
      <c r="AA315">
        <v>7.7407875839307696</v>
      </c>
      <c r="AB315">
        <v>7.9306367086684997</v>
      </c>
      <c r="AC315">
        <v>8.1179640719655737</v>
      </c>
      <c r="AD315">
        <v>8.5100000000000016</v>
      </c>
      <c r="AE315">
        <v>8.8000000000000007</v>
      </c>
      <c r="AF315">
        <v>9.120000000000001</v>
      </c>
      <c r="AG315">
        <v>9.370000000000001</v>
      </c>
      <c r="AH315">
        <v>9.5609999999999999</v>
      </c>
      <c r="AI315">
        <v>9.7220000000000013</v>
      </c>
      <c r="AJ315">
        <v>9.8829999999999991</v>
      </c>
      <c r="AK315">
        <v>10.064</v>
      </c>
      <c r="AL315">
        <v>10.254999999999999</v>
      </c>
      <c r="AM315">
        <v>7.6481000000000003</v>
      </c>
      <c r="AN315">
        <v>7.5814000000000004</v>
      </c>
      <c r="AO315">
        <v>7.5772000000000004</v>
      </c>
      <c r="AP315">
        <v>7.6189</v>
      </c>
      <c r="AQ315">
        <v>8.0345999999999993</v>
      </c>
      <c r="AR315">
        <v>8.5823</v>
      </c>
      <c r="AS315">
        <v>9.5998000000000001</v>
      </c>
      <c r="AT315">
        <v>10.3004</v>
      </c>
      <c r="AU315">
        <v>10.8802</v>
      </c>
      <c r="AV315">
        <v>11.303900000000001</v>
      </c>
      <c r="AW315">
        <v>11.512700000000001</v>
      </c>
      <c r="AX315">
        <v>11.755699999999999</v>
      </c>
    </row>
    <row r="316" spans="1:50" x14ac:dyDescent="0.25">
      <c r="A316" s="3">
        <v>45062.375</v>
      </c>
      <c r="B316">
        <v>7.5</v>
      </c>
      <c r="C316">
        <v>7.5</v>
      </c>
      <c r="D316">
        <v>7.75</v>
      </c>
      <c r="E316">
        <v>7.75</v>
      </c>
      <c r="F316">
        <v>8</v>
      </c>
      <c r="G316">
        <v>8</v>
      </c>
      <c r="H316">
        <v>8</v>
      </c>
      <c r="I316">
        <v>8.25</v>
      </c>
      <c r="J316">
        <v>8.25</v>
      </c>
      <c r="K316">
        <v>8.25</v>
      </c>
      <c r="L316">
        <v>8.1179640719655737</v>
      </c>
      <c r="M316">
        <v>8.5100000000000016</v>
      </c>
      <c r="N316">
        <v>8.8000000000000007</v>
      </c>
      <c r="O316">
        <v>9.120000000000001</v>
      </c>
      <c r="P316">
        <v>9.370000000000001</v>
      </c>
      <c r="Q316">
        <v>9.5609999999999999</v>
      </c>
      <c r="R316">
        <v>9.7220000000000013</v>
      </c>
      <c r="S316">
        <v>9.8829999999999991</v>
      </c>
      <c r="T316">
        <v>10.064</v>
      </c>
      <c r="U316">
        <v>10.254999999999999</v>
      </c>
      <c r="V316">
        <v>7.5</v>
      </c>
      <c r="W316">
        <v>7.5</v>
      </c>
      <c r="X316">
        <v>7.5</v>
      </c>
      <c r="Y316">
        <v>7.5</v>
      </c>
      <c r="Z316">
        <v>7.5604395604395602</v>
      </c>
      <c r="AA316">
        <v>7.7407875839307696</v>
      </c>
      <c r="AB316">
        <v>7.9306367086684997</v>
      </c>
      <c r="AC316">
        <v>8.1179640719655737</v>
      </c>
      <c r="AD316">
        <v>8.5100000000000016</v>
      </c>
      <c r="AE316">
        <v>8.8000000000000007</v>
      </c>
      <c r="AF316">
        <v>9.120000000000001</v>
      </c>
      <c r="AG316">
        <v>9.370000000000001</v>
      </c>
      <c r="AH316">
        <v>9.5609999999999999</v>
      </c>
      <c r="AI316">
        <v>9.7220000000000013</v>
      </c>
      <c r="AJ316">
        <v>9.8829999999999991</v>
      </c>
      <c r="AK316">
        <v>10.064</v>
      </c>
      <c r="AL316">
        <v>10.254999999999999</v>
      </c>
      <c r="AM316">
        <v>7.6481000000000003</v>
      </c>
      <c r="AN316">
        <v>7.5814000000000004</v>
      </c>
      <c r="AO316">
        <v>7.5772000000000004</v>
      </c>
      <c r="AP316">
        <v>7.6189</v>
      </c>
      <c r="AQ316">
        <v>8.0345999999999993</v>
      </c>
      <c r="AR316">
        <v>8.5823</v>
      </c>
      <c r="AS316">
        <v>9.5998000000000001</v>
      </c>
      <c r="AT316">
        <v>10.3004</v>
      </c>
      <c r="AU316">
        <v>10.8802</v>
      </c>
      <c r="AV316">
        <v>11.303900000000001</v>
      </c>
      <c r="AW316">
        <v>11.512700000000001</v>
      </c>
      <c r="AX316">
        <v>11.755699999999999</v>
      </c>
    </row>
    <row r="317" spans="1:50" x14ac:dyDescent="0.25">
      <c r="A317" s="3">
        <v>45061.791666666664</v>
      </c>
      <c r="B317">
        <v>7.5</v>
      </c>
      <c r="C317">
        <v>7.5</v>
      </c>
      <c r="D317">
        <v>7.75</v>
      </c>
      <c r="E317">
        <v>7.75</v>
      </c>
      <c r="F317">
        <v>8</v>
      </c>
      <c r="G317">
        <v>8</v>
      </c>
      <c r="H317">
        <v>8</v>
      </c>
      <c r="I317">
        <v>8.25</v>
      </c>
      <c r="J317">
        <v>8.25</v>
      </c>
      <c r="K317">
        <v>8.25</v>
      </c>
      <c r="L317">
        <v>8.1179640719655737</v>
      </c>
      <c r="M317">
        <v>8.5100000000000016</v>
      </c>
      <c r="N317">
        <v>8.8000000000000007</v>
      </c>
      <c r="O317">
        <v>9.120000000000001</v>
      </c>
      <c r="P317">
        <v>9.370000000000001</v>
      </c>
      <c r="Q317">
        <v>9.5609999999999999</v>
      </c>
      <c r="R317">
        <v>9.7220000000000013</v>
      </c>
      <c r="S317">
        <v>9.8829999999999991</v>
      </c>
      <c r="T317">
        <v>10.064</v>
      </c>
      <c r="U317">
        <v>10.254999999999999</v>
      </c>
      <c r="V317">
        <v>7.5</v>
      </c>
      <c r="W317">
        <v>7.5</v>
      </c>
      <c r="X317">
        <v>7.5</v>
      </c>
      <c r="Y317">
        <v>7.5</v>
      </c>
      <c r="Z317">
        <v>7.5604395604395602</v>
      </c>
      <c r="AA317">
        <v>7.7407875839307696</v>
      </c>
      <c r="AB317">
        <v>7.9306367086684997</v>
      </c>
      <c r="AC317">
        <v>8.1179640719655737</v>
      </c>
      <c r="AD317">
        <v>8.5100000000000016</v>
      </c>
      <c r="AE317">
        <v>8.8000000000000007</v>
      </c>
      <c r="AF317">
        <v>9.120000000000001</v>
      </c>
      <c r="AG317">
        <v>9.370000000000001</v>
      </c>
      <c r="AH317">
        <v>9.5609999999999999</v>
      </c>
      <c r="AI317">
        <v>9.7220000000000013</v>
      </c>
      <c r="AJ317">
        <v>9.8829999999999991</v>
      </c>
      <c r="AK317">
        <v>10.064</v>
      </c>
      <c r="AL317">
        <v>10.254999999999999</v>
      </c>
      <c r="AM317">
        <v>7.6481000000000003</v>
      </c>
      <c r="AN317">
        <v>7.5814000000000004</v>
      </c>
      <c r="AO317">
        <v>7.5772000000000004</v>
      </c>
      <c r="AP317">
        <v>7.6189</v>
      </c>
      <c r="AQ317">
        <v>8.0345999999999993</v>
      </c>
      <c r="AR317">
        <v>8.5823</v>
      </c>
      <c r="AS317">
        <v>9.5998000000000001</v>
      </c>
      <c r="AT317">
        <v>10.3004</v>
      </c>
      <c r="AU317">
        <v>10.8802</v>
      </c>
      <c r="AV317">
        <v>11.303900000000001</v>
      </c>
      <c r="AW317">
        <v>11.512700000000001</v>
      </c>
      <c r="AX317">
        <v>11.755699999999999</v>
      </c>
    </row>
    <row r="318" spans="1:50" x14ac:dyDescent="0.25">
      <c r="A318" s="3">
        <v>45061.75</v>
      </c>
      <c r="B318">
        <v>7.5</v>
      </c>
      <c r="C318">
        <v>7.5</v>
      </c>
      <c r="D318">
        <v>7.75</v>
      </c>
      <c r="E318">
        <v>7.75</v>
      </c>
      <c r="F318">
        <v>8</v>
      </c>
      <c r="G318">
        <v>8</v>
      </c>
      <c r="H318">
        <v>8</v>
      </c>
      <c r="I318">
        <v>8.25</v>
      </c>
      <c r="J318">
        <v>8.25</v>
      </c>
      <c r="K318">
        <v>8.25</v>
      </c>
      <c r="L318">
        <v>8.1179640719655737</v>
      </c>
      <c r="M318">
        <v>8.5300000000000011</v>
      </c>
      <c r="N318">
        <v>8.8000000000000007</v>
      </c>
      <c r="O318">
        <v>9.120000000000001</v>
      </c>
      <c r="P318">
        <v>9.39</v>
      </c>
      <c r="Q318">
        <v>9.5609999999999999</v>
      </c>
      <c r="R318">
        <v>9.7220000000000013</v>
      </c>
      <c r="S318">
        <v>9.8829999999999991</v>
      </c>
      <c r="T318">
        <v>10.064</v>
      </c>
      <c r="U318">
        <v>10.254999999999999</v>
      </c>
      <c r="V318">
        <v>7.5</v>
      </c>
      <c r="W318">
        <v>7.5</v>
      </c>
      <c r="X318">
        <v>7.5</v>
      </c>
      <c r="Y318">
        <v>7.5</v>
      </c>
      <c r="Z318">
        <v>7.5604395604395602</v>
      </c>
      <c r="AA318">
        <v>7.7407875839307696</v>
      </c>
      <c r="AB318">
        <v>7.9306367086684997</v>
      </c>
      <c r="AC318">
        <v>8.1179640719655737</v>
      </c>
      <c r="AD318">
        <v>8.5300000000000011</v>
      </c>
      <c r="AE318">
        <v>8.8000000000000007</v>
      </c>
      <c r="AF318">
        <v>9.120000000000001</v>
      </c>
      <c r="AG318">
        <v>9.39</v>
      </c>
      <c r="AH318">
        <v>9.5609999999999999</v>
      </c>
      <c r="AI318">
        <v>9.7220000000000013</v>
      </c>
      <c r="AJ318">
        <v>9.8829999999999991</v>
      </c>
      <c r="AK318">
        <v>10.064</v>
      </c>
      <c r="AL318">
        <v>10.254999999999999</v>
      </c>
      <c r="AM318">
        <v>7.6481000000000003</v>
      </c>
      <c r="AN318">
        <v>7.5814000000000004</v>
      </c>
      <c r="AO318">
        <v>7.5772000000000004</v>
      </c>
      <c r="AP318">
        <v>7.6189</v>
      </c>
      <c r="AQ318">
        <v>8.0345999999999993</v>
      </c>
      <c r="AR318">
        <v>8.5823</v>
      </c>
      <c r="AS318">
        <v>9.5998000000000001</v>
      </c>
      <c r="AT318">
        <v>10.3004</v>
      </c>
      <c r="AU318">
        <v>10.8802</v>
      </c>
      <c r="AV318">
        <v>11.303900000000001</v>
      </c>
      <c r="AW318">
        <v>11.512700000000001</v>
      </c>
      <c r="AX318">
        <v>11.755699999999999</v>
      </c>
    </row>
    <row r="319" spans="1:50" x14ac:dyDescent="0.25">
      <c r="A319" s="3">
        <v>45061.708333333336</v>
      </c>
      <c r="B319">
        <v>7.5</v>
      </c>
      <c r="C319">
        <v>7.5</v>
      </c>
      <c r="D319">
        <v>7.75</v>
      </c>
      <c r="E319">
        <v>7.75</v>
      </c>
      <c r="F319">
        <v>8</v>
      </c>
      <c r="G319">
        <v>8</v>
      </c>
      <c r="H319">
        <v>8</v>
      </c>
      <c r="I319">
        <v>8.25</v>
      </c>
      <c r="J319">
        <v>8.25</v>
      </c>
      <c r="K319">
        <v>8.25</v>
      </c>
      <c r="L319">
        <v>8.1179640719655737</v>
      </c>
      <c r="M319">
        <v>8.4899999999999984</v>
      </c>
      <c r="N319">
        <v>8.803333333333331</v>
      </c>
      <c r="O319">
        <v>9.1466666666666701</v>
      </c>
      <c r="P319">
        <v>9.39</v>
      </c>
      <c r="Q319">
        <v>9.5590000000000011</v>
      </c>
      <c r="R319">
        <v>9.718</v>
      </c>
      <c r="S319">
        <v>9.8769999999999989</v>
      </c>
      <c r="T319">
        <v>10.056000000000001</v>
      </c>
      <c r="U319">
        <v>10.245000000000001</v>
      </c>
      <c r="V319">
        <v>7.5</v>
      </c>
      <c r="W319">
        <v>7.5</v>
      </c>
      <c r="X319">
        <v>7.5</v>
      </c>
      <c r="Y319">
        <v>7.5</v>
      </c>
      <c r="Z319">
        <v>7.5604395604395602</v>
      </c>
      <c r="AA319">
        <v>7.7407875839307696</v>
      </c>
      <c r="AB319">
        <v>7.9306367086684997</v>
      </c>
      <c r="AC319">
        <v>8.1179640719655737</v>
      </c>
      <c r="AD319">
        <v>8.4899999999999984</v>
      </c>
      <c r="AE319">
        <v>8.803333333333331</v>
      </c>
      <c r="AF319">
        <v>9.1466666666666701</v>
      </c>
      <c r="AG319">
        <v>9.39</v>
      </c>
      <c r="AH319">
        <v>9.5590000000000011</v>
      </c>
      <c r="AI319">
        <v>9.718</v>
      </c>
      <c r="AJ319">
        <v>9.8769999999999989</v>
      </c>
      <c r="AK319">
        <v>10.056000000000001</v>
      </c>
      <c r="AL319">
        <v>10.245000000000001</v>
      </c>
      <c r="AM319">
        <v>7.7069000000000001</v>
      </c>
      <c r="AN319">
        <v>7.6519000000000004</v>
      </c>
      <c r="AO319">
        <v>7.6525999999999996</v>
      </c>
      <c r="AP319">
        <v>7.6943999999999999</v>
      </c>
      <c r="AQ319">
        <v>8.0876999999999999</v>
      </c>
      <c r="AR319">
        <v>8.6042000000000005</v>
      </c>
      <c r="AS319">
        <v>9.5808</v>
      </c>
      <c r="AT319">
        <v>10.2698</v>
      </c>
      <c r="AU319">
        <v>10.859</v>
      </c>
      <c r="AV319">
        <v>11.309100000000001</v>
      </c>
      <c r="AW319">
        <v>11.535500000000001</v>
      </c>
      <c r="AX319">
        <v>11.791399999999999</v>
      </c>
    </row>
    <row r="320" spans="1:50" x14ac:dyDescent="0.25">
      <c r="A320" s="3">
        <v>45061.666666666664</v>
      </c>
      <c r="B320">
        <v>7.5</v>
      </c>
      <c r="C320">
        <v>7.5</v>
      </c>
      <c r="D320">
        <v>7.75</v>
      </c>
      <c r="E320">
        <v>7.75</v>
      </c>
      <c r="F320">
        <v>8</v>
      </c>
      <c r="G320">
        <v>8</v>
      </c>
      <c r="H320">
        <v>8</v>
      </c>
      <c r="I320">
        <v>8.25</v>
      </c>
      <c r="J320">
        <v>8.25</v>
      </c>
      <c r="K320">
        <v>8.25</v>
      </c>
      <c r="L320">
        <v>8.1179640719655737</v>
      </c>
      <c r="M320">
        <v>8.4899999999999984</v>
      </c>
      <c r="N320">
        <v>8.803333333333331</v>
      </c>
      <c r="O320">
        <v>9.1466666666666701</v>
      </c>
      <c r="P320">
        <v>9.39</v>
      </c>
      <c r="Q320">
        <v>9.5590000000000011</v>
      </c>
      <c r="R320">
        <v>9.718</v>
      </c>
      <c r="S320">
        <v>9.8769999999999989</v>
      </c>
      <c r="T320">
        <v>10.056000000000001</v>
      </c>
      <c r="U320">
        <v>10.245000000000001</v>
      </c>
      <c r="V320">
        <v>7.5</v>
      </c>
      <c r="W320">
        <v>7.5</v>
      </c>
      <c r="X320">
        <v>7.5</v>
      </c>
      <c r="Y320">
        <v>7.5</v>
      </c>
      <c r="Z320">
        <v>7.5604395604395602</v>
      </c>
      <c r="AA320">
        <v>7.7407875839307696</v>
      </c>
      <c r="AB320">
        <v>7.9306367086684997</v>
      </c>
      <c r="AC320">
        <v>8.1179640719655737</v>
      </c>
      <c r="AD320">
        <v>8.4899999999999984</v>
      </c>
      <c r="AE320">
        <v>8.803333333333331</v>
      </c>
      <c r="AF320">
        <v>9.1466666666666701</v>
      </c>
      <c r="AG320">
        <v>9.39</v>
      </c>
      <c r="AH320">
        <v>9.5590000000000011</v>
      </c>
      <c r="AI320">
        <v>9.718</v>
      </c>
      <c r="AJ320">
        <v>9.8769999999999989</v>
      </c>
      <c r="AK320">
        <v>10.056000000000001</v>
      </c>
      <c r="AL320">
        <v>10.245000000000001</v>
      </c>
      <c r="AM320">
        <v>7.7069000000000001</v>
      </c>
      <c r="AN320">
        <v>7.6519000000000004</v>
      </c>
      <c r="AO320">
        <v>7.6525999999999996</v>
      </c>
      <c r="AP320">
        <v>7.6943999999999999</v>
      </c>
      <c r="AQ320">
        <v>8.0876999999999999</v>
      </c>
      <c r="AR320">
        <v>8.6042000000000005</v>
      </c>
      <c r="AS320">
        <v>9.5808</v>
      </c>
      <c r="AT320">
        <v>10.2698</v>
      </c>
      <c r="AU320">
        <v>10.859</v>
      </c>
      <c r="AV320">
        <v>11.309100000000001</v>
      </c>
      <c r="AW320">
        <v>11.535500000000001</v>
      </c>
      <c r="AX320">
        <v>11.791399999999999</v>
      </c>
    </row>
    <row r="321" spans="1:50" x14ac:dyDescent="0.25">
      <c r="A321" s="3">
        <v>45061.625</v>
      </c>
      <c r="B321">
        <v>7.5</v>
      </c>
      <c r="C321">
        <v>7.5</v>
      </c>
      <c r="D321">
        <v>7.75</v>
      </c>
      <c r="E321">
        <v>7.75</v>
      </c>
      <c r="F321">
        <v>8</v>
      </c>
      <c r="G321">
        <v>8</v>
      </c>
      <c r="H321">
        <v>8</v>
      </c>
      <c r="I321">
        <v>8.25</v>
      </c>
      <c r="J321">
        <v>8.25</v>
      </c>
      <c r="K321">
        <v>8.25</v>
      </c>
      <c r="L321">
        <v>8.1179640719655737</v>
      </c>
      <c r="M321">
        <v>8.4899999999999984</v>
      </c>
      <c r="N321">
        <v>8.803333333333331</v>
      </c>
      <c r="O321">
        <v>9.1466666666666701</v>
      </c>
      <c r="P321">
        <v>9.39</v>
      </c>
      <c r="Q321">
        <v>9.5590000000000011</v>
      </c>
      <c r="R321">
        <v>9.718</v>
      </c>
      <c r="S321">
        <v>9.8769999999999989</v>
      </c>
      <c r="T321">
        <v>10.056000000000001</v>
      </c>
      <c r="U321">
        <v>10.245000000000001</v>
      </c>
      <c r="V321">
        <v>7.5</v>
      </c>
      <c r="W321">
        <v>7.5</v>
      </c>
      <c r="X321">
        <v>7.5</v>
      </c>
      <c r="Y321">
        <v>7.5</v>
      </c>
      <c r="Z321">
        <v>7.5604395604395602</v>
      </c>
      <c r="AA321">
        <v>7.7407875839307696</v>
      </c>
      <c r="AB321">
        <v>7.9306367086684997</v>
      </c>
      <c r="AC321">
        <v>8.1179640719655737</v>
      </c>
      <c r="AD321">
        <v>8.4899999999999984</v>
      </c>
      <c r="AE321">
        <v>8.803333333333331</v>
      </c>
      <c r="AF321">
        <v>9.1466666666666701</v>
      </c>
      <c r="AG321">
        <v>9.39</v>
      </c>
      <c r="AH321">
        <v>9.5590000000000011</v>
      </c>
      <c r="AI321">
        <v>9.718</v>
      </c>
      <c r="AJ321">
        <v>9.8769999999999989</v>
      </c>
      <c r="AK321">
        <v>10.056000000000001</v>
      </c>
      <c r="AL321">
        <v>10.245000000000001</v>
      </c>
      <c r="AM321">
        <v>7.7069000000000001</v>
      </c>
      <c r="AN321">
        <v>7.6519000000000004</v>
      </c>
      <c r="AO321">
        <v>7.6525999999999996</v>
      </c>
      <c r="AP321">
        <v>7.6943999999999999</v>
      </c>
      <c r="AQ321">
        <v>8.0876999999999999</v>
      </c>
      <c r="AR321">
        <v>8.6042000000000005</v>
      </c>
      <c r="AS321">
        <v>9.5808</v>
      </c>
      <c r="AT321">
        <v>10.2698</v>
      </c>
      <c r="AU321">
        <v>10.859</v>
      </c>
      <c r="AV321">
        <v>11.309100000000001</v>
      </c>
      <c r="AW321">
        <v>11.535500000000001</v>
      </c>
      <c r="AX321">
        <v>11.791399999999999</v>
      </c>
    </row>
    <row r="322" spans="1:50" x14ac:dyDescent="0.25">
      <c r="A322" s="3">
        <v>45061.583333333336</v>
      </c>
      <c r="B322">
        <v>7.5</v>
      </c>
      <c r="C322">
        <v>7.5</v>
      </c>
      <c r="D322">
        <v>7.75</v>
      </c>
      <c r="E322">
        <v>7.75</v>
      </c>
      <c r="F322">
        <v>8</v>
      </c>
      <c r="G322">
        <v>8</v>
      </c>
      <c r="H322">
        <v>8</v>
      </c>
      <c r="I322">
        <v>8.25</v>
      </c>
      <c r="J322">
        <v>8.25</v>
      </c>
      <c r="K322">
        <v>8.25</v>
      </c>
      <c r="L322">
        <v>8.1179640719655737</v>
      </c>
      <c r="M322">
        <v>8.4899999999999984</v>
      </c>
      <c r="N322">
        <v>8.803333333333331</v>
      </c>
      <c r="O322">
        <v>9.1466666666666701</v>
      </c>
      <c r="P322">
        <v>9.39</v>
      </c>
      <c r="Q322">
        <v>9.5590000000000011</v>
      </c>
      <c r="R322">
        <v>9.718</v>
      </c>
      <c r="S322">
        <v>9.8769999999999989</v>
      </c>
      <c r="T322">
        <v>10.056000000000001</v>
      </c>
      <c r="U322">
        <v>10.245000000000001</v>
      </c>
      <c r="V322">
        <v>7.5</v>
      </c>
      <c r="W322">
        <v>7.5</v>
      </c>
      <c r="X322">
        <v>7.5</v>
      </c>
      <c r="Y322">
        <v>7.5</v>
      </c>
      <c r="Z322">
        <v>7.5604395604395602</v>
      </c>
      <c r="AA322">
        <v>7.7407875839307696</v>
      </c>
      <c r="AB322">
        <v>7.9306367086684997</v>
      </c>
      <c r="AC322">
        <v>8.1179640719655737</v>
      </c>
      <c r="AD322">
        <v>8.4899999999999984</v>
      </c>
      <c r="AE322">
        <v>8.803333333333331</v>
      </c>
      <c r="AF322">
        <v>9.1466666666666701</v>
      </c>
      <c r="AG322">
        <v>9.39</v>
      </c>
      <c r="AH322">
        <v>9.5590000000000011</v>
      </c>
      <c r="AI322">
        <v>9.718</v>
      </c>
      <c r="AJ322">
        <v>9.8769999999999989</v>
      </c>
      <c r="AK322">
        <v>10.056000000000001</v>
      </c>
      <c r="AL322">
        <v>10.245000000000001</v>
      </c>
      <c r="AM322">
        <v>7.4966999999999997</v>
      </c>
      <c r="AN322">
        <v>7.4713000000000003</v>
      </c>
      <c r="AO322">
        <v>7.4973000000000001</v>
      </c>
      <c r="AP322">
        <v>7.5613999999999999</v>
      </c>
      <c r="AQ322">
        <v>8.0223999999999993</v>
      </c>
      <c r="AR322">
        <v>8.5840999999999994</v>
      </c>
      <c r="AS322">
        <v>9.5947999999999993</v>
      </c>
      <c r="AT322">
        <v>10.285</v>
      </c>
      <c r="AU322">
        <v>10.8611</v>
      </c>
      <c r="AV322">
        <v>11.292</v>
      </c>
      <c r="AW322">
        <v>11.507400000000001</v>
      </c>
      <c r="AX322">
        <v>11.754300000000001</v>
      </c>
    </row>
    <row r="323" spans="1:50" x14ac:dyDescent="0.25">
      <c r="A323" s="3">
        <v>45061.541666666664</v>
      </c>
      <c r="B323">
        <v>7.5</v>
      </c>
      <c r="C323">
        <v>7.5</v>
      </c>
      <c r="D323">
        <v>7.75</v>
      </c>
      <c r="E323">
        <v>7.75</v>
      </c>
      <c r="F323">
        <v>8</v>
      </c>
      <c r="G323">
        <v>8</v>
      </c>
      <c r="H323">
        <v>8</v>
      </c>
      <c r="I323">
        <v>8.25</v>
      </c>
      <c r="J323">
        <v>8.25</v>
      </c>
      <c r="K323">
        <v>8.25</v>
      </c>
      <c r="L323">
        <v>8.1185549388072609</v>
      </c>
      <c r="M323">
        <v>8.52</v>
      </c>
      <c r="N323">
        <v>8.8333333333333286</v>
      </c>
      <c r="O323">
        <v>9.1566666666666698</v>
      </c>
      <c r="P323">
        <v>9.39</v>
      </c>
      <c r="Q323">
        <v>9.5609999999999999</v>
      </c>
      <c r="R323">
        <v>9.7220000000000013</v>
      </c>
      <c r="S323">
        <v>9.8829999999999991</v>
      </c>
      <c r="T323">
        <v>10.064</v>
      </c>
      <c r="U323">
        <v>10.254999999999999</v>
      </c>
      <c r="V323">
        <v>7.5</v>
      </c>
      <c r="W323">
        <v>7.5</v>
      </c>
      <c r="X323">
        <v>7.5</v>
      </c>
      <c r="Y323">
        <v>7.5</v>
      </c>
      <c r="Z323">
        <v>7.5645161290322598</v>
      </c>
      <c r="AA323">
        <v>7.7455430011847195</v>
      </c>
      <c r="AB323">
        <v>7.9338885388699705</v>
      </c>
      <c r="AC323">
        <v>8.1185549388072609</v>
      </c>
      <c r="AD323">
        <v>8.52</v>
      </c>
      <c r="AE323">
        <v>8.8333333333333286</v>
      </c>
      <c r="AF323">
        <v>9.1566666666666698</v>
      </c>
      <c r="AG323">
        <v>9.39</v>
      </c>
      <c r="AH323">
        <v>9.5609999999999999</v>
      </c>
      <c r="AI323">
        <v>9.7220000000000013</v>
      </c>
      <c r="AJ323">
        <v>9.8829999999999991</v>
      </c>
      <c r="AK323">
        <v>10.064</v>
      </c>
      <c r="AL323">
        <v>10.254999999999999</v>
      </c>
      <c r="AM323">
        <v>7.4966999999999997</v>
      </c>
      <c r="AN323">
        <v>7.4713000000000003</v>
      </c>
      <c r="AO323">
        <v>7.4973000000000001</v>
      </c>
      <c r="AP323">
        <v>7.5613999999999999</v>
      </c>
      <c r="AQ323">
        <v>8.0223999999999993</v>
      </c>
      <c r="AR323">
        <v>8.5840999999999994</v>
      </c>
      <c r="AS323">
        <v>9.5947999999999993</v>
      </c>
      <c r="AT323">
        <v>10.285</v>
      </c>
      <c r="AU323">
        <v>10.8611</v>
      </c>
      <c r="AV323">
        <v>11.292</v>
      </c>
      <c r="AW323">
        <v>11.507400000000001</v>
      </c>
      <c r="AX323">
        <v>11.754300000000001</v>
      </c>
    </row>
    <row r="324" spans="1:50" x14ac:dyDescent="0.25">
      <c r="A324" s="3">
        <v>45061.5</v>
      </c>
      <c r="B324">
        <v>7.5</v>
      </c>
      <c r="C324">
        <v>7.5</v>
      </c>
      <c r="D324">
        <v>7.75</v>
      </c>
      <c r="E324">
        <v>7.75</v>
      </c>
      <c r="F324">
        <v>8</v>
      </c>
      <c r="G324">
        <v>8</v>
      </c>
      <c r="H324">
        <v>8</v>
      </c>
      <c r="I324">
        <v>8.25</v>
      </c>
      <c r="J324">
        <v>8.25</v>
      </c>
      <c r="K324">
        <v>8.25</v>
      </c>
      <c r="L324">
        <v>8.1185549388072609</v>
      </c>
      <c r="M324">
        <v>8.52</v>
      </c>
      <c r="N324">
        <v>8.8333333333333286</v>
      </c>
      <c r="O324">
        <v>9.1566666666666698</v>
      </c>
      <c r="P324">
        <v>9.39</v>
      </c>
      <c r="Q324">
        <v>9.5609999999999999</v>
      </c>
      <c r="R324">
        <v>9.7220000000000013</v>
      </c>
      <c r="S324">
        <v>9.8829999999999991</v>
      </c>
      <c r="T324">
        <v>10.064</v>
      </c>
      <c r="U324">
        <v>10.254999999999999</v>
      </c>
      <c r="V324">
        <v>7.5</v>
      </c>
      <c r="W324">
        <v>7.5</v>
      </c>
      <c r="X324">
        <v>7.5</v>
      </c>
      <c r="Y324">
        <v>7.5</v>
      </c>
      <c r="Z324">
        <v>7.5645161290322598</v>
      </c>
      <c r="AA324">
        <v>7.7455430011847195</v>
      </c>
      <c r="AB324">
        <v>7.9338885388699705</v>
      </c>
      <c r="AC324">
        <v>8.1185549388072609</v>
      </c>
      <c r="AD324">
        <v>8.52</v>
      </c>
      <c r="AE324">
        <v>8.8333333333333286</v>
      </c>
      <c r="AF324">
        <v>9.1566666666666698</v>
      </c>
      <c r="AG324">
        <v>9.39</v>
      </c>
      <c r="AH324">
        <v>9.5609999999999999</v>
      </c>
      <c r="AI324">
        <v>9.7220000000000013</v>
      </c>
      <c r="AJ324">
        <v>9.8829999999999991</v>
      </c>
      <c r="AK324">
        <v>10.064</v>
      </c>
      <c r="AL324">
        <v>10.254999999999999</v>
      </c>
      <c r="AM324">
        <v>7.4966999999999997</v>
      </c>
      <c r="AN324">
        <v>7.4713000000000003</v>
      </c>
      <c r="AO324">
        <v>7.4973000000000001</v>
      </c>
      <c r="AP324">
        <v>7.5613999999999999</v>
      </c>
      <c r="AQ324">
        <v>8.0223999999999993</v>
      </c>
      <c r="AR324">
        <v>8.5840999999999994</v>
      </c>
      <c r="AS324">
        <v>9.5947999999999993</v>
      </c>
      <c r="AT324">
        <v>10.285</v>
      </c>
      <c r="AU324">
        <v>10.8611</v>
      </c>
      <c r="AV324">
        <v>11.292</v>
      </c>
      <c r="AW324">
        <v>11.507400000000001</v>
      </c>
      <c r="AX324">
        <v>11.754300000000001</v>
      </c>
    </row>
    <row r="325" spans="1:50" x14ac:dyDescent="0.25">
      <c r="A325" s="3">
        <v>45061.458333333336</v>
      </c>
      <c r="B325">
        <v>7.5</v>
      </c>
      <c r="C325">
        <v>7.5</v>
      </c>
      <c r="D325">
        <v>7.75</v>
      </c>
      <c r="E325">
        <v>7.75</v>
      </c>
      <c r="F325">
        <v>8</v>
      </c>
      <c r="G325">
        <v>8</v>
      </c>
      <c r="H325">
        <v>8</v>
      </c>
      <c r="I325">
        <v>8.25</v>
      </c>
      <c r="J325">
        <v>8.25</v>
      </c>
      <c r="K325">
        <v>8.25</v>
      </c>
      <c r="L325">
        <v>8.1185549388072609</v>
      </c>
      <c r="M325">
        <v>8.52</v>
      </c>
      <c r="N325">
        <v>8.8333333333333286</v>
      </c>
      <c r="O325">
        <v>9.1566666666666698</v>
      </c>
      <c r="P325">
        <v>9.39</v>
      </c>
      <c r="Q325">
        <v>9.5609999999999999</v>
      </c>
      <c r="R325">
        <v>9.7220000000000013</v>
      </c>
      <c r="S325">
        <v>9.8829999999999991</v>
      </c>
      <c r="T325">
        <v>10.064</v>
      </c>
      <c r="U325">
        <v>10.254999999999999</v>
      </c>
      <c r="V325">
        <v>7.5</v>
      </c>
      <c r="W325">
        <v>7.5</v>
      </c>
      <c r="X325">
        <v>7.5</v>
      </c>
      <c r="Y325">
        <v>7.5</v>
      </c>
      <c r="Z325">
        <v>7.5645161290322598</v>
      </c>
      <c r="AA325">
        <v>7.7455430011847195</v>
      </c>
      <c r="AB325">
        <v>7.9338885388699705</v>
      </c>
      <c r="AC325">
        <v>8.1185549388072609</v>
      </c>
      <c r="AD325">
        <v>8.52</v>
      </c>
      <c r="AE325">
        <v>8.8333333333333286</v>
      </c>
      <c r="AF325">
        <v>9.1566666666666698</v>
      </c>
      <c r="AG325">
        <v>9.39</v>
      </c>
      <c r="AH325">
        <v>9.5609999999999999</v>
      </c>
      <c r="AI325">
        <v>9.7220000000000013</v>
      </c>
      <c r="AJ325">
        <v>9.8829999999999991</v>
      </c>
      <c r="AK325">
        <v>10.064</v>
      </c>
      <c r="AL325">
        <v>10.254999999999999</v>
      </c>
      <c r="AM325">
        <v>7.4966999999999997</v>
      </c>
      <c r="AN325">
        <v>7.4713000000000003</v>
      </c>
      <c r="AO325">
        <v>7.4973000000000001</v>
      </c>
      <c r="AP325">
        <v>7.5613999999999999</v>
      </c>
      <c r="AQ325">
        <v>8.0223999999999993</v>
      </c>
      <c r="AR325">
        <v>8.5840999999999994</v>
      </c>
      <c r="AS325">
        <v>9.5947999999999993</v>
      </c>
      <c r="AT325">
        <v>10.285</v>
      </c>
      <c r="AU325">
        <v>10.8611</v>
      </c>
      <c r="AV325">
        <v>11.292</v>
      </c>
      <c r="AW325">
        <v>11.507400000000001</v>
      </c>
      <c r="AX325">
        <v>11.754300000000001</v>
      </c>
    </row>
    <row r="326" spans="1:50" x14ac:dyDescent="0.25">
      <c r="A326" s="3">
        <v>45061.416666666664</v>
      </c>
      <c r="B326">
        <v>7.5</v>
      </c>
      <c r="C326">
        <v>7.5</v>
      </c>
      <c r="D326">
        <v>7.75</v>
      </c>
      <c r="E326">
        <v>7.75</v>
      </c>
      <c r="F326">
        <v>8</v>
      </c>
      <c r="G326">
        <v>8</v>
      </c>
      <c r="H326">
        <v>8</v>
      </c>
      <c r="I326">
        <v>8.25</v>
      </c>
      <c r="J326">
        <v>8.25</v>
      </c>
      <c r="K326">
        <v>8.25</v>
      </c>
      <c r="L326">
        <v>8.1620293357612788</v>
      </c>
      <c r="M326">
        <v>8.5300000000000011</v>
      </c>
      <c r="N326">
        <v>8.84</v>
      </c>
      <c r="O326">
        <v>9.1499999999999986</v>
      </c>
      <c r="P326">
        <v>9.39</v>
      </c>
      <c r="Q326">
        <v>9.5650000000000013</v>
      </c>
      <c r="R326">
        <v>9.7100000000000009</v>
      </c>
      <c r="S326">
        <v>9.875</v>
      </c>
      <c r="T326">
        <v>10.059999999999999</v>
      </c>
      <c r="U326">
        <v>10.254999999999999</v>
      </c>
      <c r="V326">
        <v>7.5</v>
      </c>
      <c r="W326">
        <v>7.5</v>
      </c>
      <c r="X326">
        <v>7.5</v>
      </c>
      <c r="Y326">
        <v>7.5</v>
      </c>
      <c r="Z326">
        <v>7.55</v>
      </c>
      <c r="AA326">
        <v>7.8017858987112394</v>
      </c>
      <c r="AB326">
        <v>7.9748336773300199</v>
      </c>
      <c r="AC326">
        <v>8.1620293357612788</v>
      </c>
      <c r="AD326">
        <v>8.5300000000000011</v>
      </c>
      <c r="AE326">
        <v>8.84</v>
      </c>
      <c r="AF326">
        <v>9.1499999999999986</v>
      </c>
      <c r="AG326">
        <v>9.39</v>
      </c>
      <c r="AH326">
        <v>9.5650000000000013</v>
      </c>
      <c r="AI326">
        <v>9.7100000000000009</v>
      </c>
      <c r="AJ326">
        <v>9.875</v>
      </c>
      <c r="AK326">
        <v>10.059999999999999</v>
      </c>
      <c r="AL326">
        <v>10.254999999999999</v>
      </c>
      <c r="AM326">
        <v>7.4344000000000001</v>
      </c>
      <c r="AN326">
        <v>7.4320000000000004</v>
      </c>
      <c r="AO326">
        <v>7.4718</v>
      </c>
      <c r="AP326">
        <v>7.5430999999999999</v>
      </c>
      <c r="AQ326">
        <v>7.9969000000000001</v>
      </c>
      <c r="AR326">
        <v>8.5360999999999994</v>
      </c>
      <c r="AS326">
        <v>9.5564</v>
      </c>
      <c r="AT326">
        <v>10.294</v>
      </c>
      <c r="AU326">
        <v>10.939500000000001</v>
      </c>
      <c r="AV326">
        <v>11.4443</v>
      </c>
      <c r="AW326">
        <v>11.6996</v>
      </c>
      <c r="AX326">
        <v>11.9855</v>
      </c>
    </row>
    <row r="327" spans="1:50" x14ac:dyDescent="0.25">
      <c r="A327" s="3">
        <v>45061.375</v>
      </c>
      <c r="B327">
        <v>7.5</v>
      </c>
      <c r="C327">
        <v>7.5</v>
      </c>
      <c r="D327">
        <v>7.75</v>
      </c>
      <c r="E327">
        <v>7.75</v>
      </c>
      <c r="F327">
        <v>8</v>
      </c>
      <c r="G327">
        <v>8</v>
      </c>
      <c r="H327">
        <v>8</v>
      </c>
      <c r="I327">
        <v>8.25</v>
      </c>
      <c r="J327">
        <v>8.25</v>
      </c>
      <c r="K327">
        <v>8.25</v>
      </c>
      <c r="L327">
        <v>8.1620293357612788</v>
      </c>
      <c r="M327">
        <v>8.5300000000000011</v>
      </c>
      <c r="N327">
        <v>8.84</v>
      </c>
      <c r="O327">
        <v>9.1499999999999986</v>
      </c>
      <c r="P327">
        <v>9.39</v>
      </c>
      <c r="Q327">
        <v>9.5650000000000013</v>
      </c>
      <c r="R327">
        <v>9.7100000000000009</v>
      </c>
      <c r="S327">
        <v>9.875</v>
      </c>
      <c r="T327">
        <v>10.059999999999999</v>
      </c>
      <c r="U327">
        <v>10.254999999999999</v>
      </c>
      <c r="V327">
        <v>7.5</v>
      </c>
      <c r="W327">
        <v>7.5</v>
      </c>
      <c r="X327">
        <v>7.5</v>
      </c>
      <c r="Y327">
        <v>7.5</v>
      </c>
      <c r="Z327">
        <v>7.55</v>
      </c>
      <c r="AA327">
        <v>7.8017858987112394</v>
      </c>
      <c r="AB327">
        <v>7.9748336773300199</v>
      </c>
      <c r="AC327">
        <v>8.1620293357612788</v>
      </c>
      <c r="AD327">
        <v>8.5300000000000011</v>
      </c>
      <c r="AE327">
        <v>8.84</v>
      </c>
      <c r="AF327">
        <v>9.1499999999999986</v>
      </c>
      <c r="AG327">
        <v>9.39</v>
      </c>
      <c r="AH327">
        <v>9.5650000000000013</v>
      </c>
      <c r="AI327">
        <v>9.7100000000000009</v>
      </c>
      <c r="AJ327">
        <v>9.875</v>
      </c>
      <c r="AK327">
        <v>10.059999999999999</v>
      </c>
      <c r="AL327">
        <v>10.254999999999999</v>
      </c>
      <c r="AM327">
        <v>7.4344000000000001</v>
      </c>
      <c r="AN327">
        <v>7.4320000000000004</v>
      </c>
      <c r="AO327">
        <v>7.4718</v>
      </c>
      <c r="AP327">
        <v>7.5430999999999999</v>
      </c>
      <c r="AQ327">
        <v>7.9969000000000001</v>
      </c>
      <c r="AR327">
        <v>8.5360999999999994</v>
      </c>
      <c r="AS327">
        <v>9.5564</v>
      </c>
      <c r="AT327">
        <v>10.294</v>
      </c>
      <c r="AU327">
        <v>10.939500000000001</v>
      </c>
      <c r="AV327">
        <v>11.4443</v>
      </c>
      <c r="AW327">
        <v>11.6996</v>
      </c>
      <c r="AX327">
        <v>11.9855</v>
      </c>
    </row>
    <row r="328" spans="1:50" x14ac:dyDescent="0.25">
      <c r="A328" s="3">
        <v>45058.791666666664</v>
      </c>
      <c r="B328">
        <v>7.5</v>
      </c>
      <c r="C328">
        <v>7.5</v>
      </c>
      <c r="D328">
        <v>7.75</v>
      </c>
      <c r="E328">
        <v>7.75</v>
      </c>
      <c r="F328">
        <v>8</v>
      </c>
      <c r="G328">
        <v>8</v>
      </c>
      <c r="H328">
        <v>8</v>
      </c>
      <c r="I328">
        <v>8.25</v>
      </c>
      <c r="J328">
        <v>8.25</v>
      </c>
      <c r="K328">
        <v>8.25</v>
      </c>
      <c r="L328">
        <v>8.1620293357612788</v>
      </c>
      <c r="M328">
        <v>8.5300000000000011</v>
      </c>
      <c r="N328">
        <v>8.84</v>
      </c>
      <c r="O328">
        <v>9.1499999999999986</v>
      </c>
      <c r="P328">
        <v>9.39</v>
      </c>
      <c r="Q328">
        <v>9.5650000000000013</v>
      </c>
      <c r="R328">
        <v>9.7100000000000009</v>
      </c>
      <c r="S328">
        <v>9.875</v>
      </c>
      <c r="T328">
        <v>10.059999999999999</v>
      </c>
      <c r="U328">
        <v>10.254999999999999</v>
      </c>
      <c r="V328">
        <v>7.5</v>
      </c>
      <c r="W328">
        <v>7.5</v>
      </c>
      <c r="X328">
        <v>7.5</v>
      </c>
      <c r="Y328">
        <v>7.5</v>
      </c>
      <c r="Z328">
        <v>7.55</v>
      </c>
      <c r="AA328">
        <v>7.8017858987112394</v>
      </c>
      <c r="AB328">
        <v>7.9748336773300199</v>
      </c>
      <c r="AC328">
        <v>8.1620293357612788</v>
      </c>
      <c r="AD328">
        <v>8.5300000000000011</v>
      </c>
      <c r="AE328">
        <v>8.84</v>
      </c>
      <c r="AF328">
        <v>9.1499999999999986</v>
      </c>
      <c r="AG328">
        <v>9.39</v>
      </c>
      <c r="AH328">
        <v>9.5650000000000013</v>
      </c>
      <c r="AI328">
        <v>9.7100000000000009</v>
      </c>
      <c r="AJ328">
        <v>9.875</v>
      </c>
      <c r="AK328">
        <v>10.059999999999999</v>
      </c>
      <c r="AL328">
        <v>10.254999999999999</v>
      </c>
      <c r="AM328">
        <v>7.4344000000000001</v>
      </c>
      <c r="AN328">
        <v>7.4320000000000004</v>
      </c>
      <c r="AO328">
        <v>7.4718</v>
      </c>
      <c r="AP328">
        <v>7.5430999999999999</v>
      </c>
      <c r="AQ328">
        <v>7.9969000000000001</v>
      </c>
      <c r="AR328">
        <v>8.5360999999999994</v>
      </c>
      <c r="AS328">
        <v>9.5564</v>
      </c>
      <c r="AT328">
        <v>10.294</v>
      </c>
      <c r="AU328">
        <v>10.939500000000001</v>
      </c>
      <c r="AV328">
        <v>11.4443</v>
      </c>
      <c r="AW328">
        <v>11.6996</v>
      </c>
      <c r="AX328">
        <v>11.9855</v>
      </c>
    </row>
    <row r="329" spans="1:50" x14ac:dyDescent="0.25">
      <c r="A329" s="3">
        <v>45058.75</v>
      </c>
      <c r="B329">
        <v>7.5</v>
      </c>
      <c r="C329">
        <v>7.5</v>
      </c>
      <c r="D329">
        <v>7.75</v>
      </c>
      <c r="E329">
        <v>7.75</v>
      </c>
      <c r="F329">
        <v>8</v>
      </c>
      <c r="G329">
        <v>8</v>
      </c>
      <c r="H329">
        <v>8</v>
      </c>
      <c r="I329">
        <v>8.25</v>
      </c>
      <c r="J329">
        <v>8.25</v>
      </c>
      <c r="K329">
        <v>8.25</v>
      </c>
      <c r="L329">
        <v>8.1620293357612788</v>
      </c>
      <c r="M329">
        <v>8.5300000000000011</v>
      </c>
      <c r="N329">
        <v>8.84</v>
      </c>
      <c r="O329">
        <v>9.1499999999999986</v>
      </c>
      <c r="P329">
        <v>9.39</v>
      </c>
      <c r="Q329">
        <v>9.5650000000000013</v>
      </c>
      <c r="R329">
        <v>9.7100000000000009</v>
      </c>
      <c r="S329">
        <v>9.875</v>
      </c>
      <c r="T329">
        <v>10.059999999999999</v>
      </c>
      <c r="U329">
        <v>10.254999999999999</v>
      </c>
      <c r="V329">
        <v>7.5</v>
      </c>
      <c r="W329">
        <v>7.5</v>
      </c>
      <c r="X329">
        <v>7.5</v>
      </c>
      <c r="Y329">
        <v>7.5</v>
      </c>
      <c r="Z329">
        <v>7.55</v>
      </c>
      <c r="AA329">
        <v>7.8017858987112394</v>
      </c>
      <c r="AB329">
        <v>7.9748336773300199</v>
      </c>
      <c r="AC329">
        <v>8.1620293357612788</v>
      </c>
      <c r="AD329">
        <v>8.5300000000000011</v>
      </c>
      <c r="AE329">
        <v>8.84</v>
      </c>
      <c r="AF329">
        <v>9.1499999999999986</v>
      </c>
      <c r="AG329">
        <v>9.39</v>
      </c>
      <c r="AH329">
        <v>9.5650000000000013</v>
      </c>
      <c r="AI329">
        <v>9.7100000000000009</v>
      </c>
      <c r="AJ329">
        <v>9.875</v>
      </c>
      <c r="AK329">
        <v>10.059999999999999</v>
      </c>
      <c r="AL329">
        <v>10.254999999999999</v>
      </c>
      <c r="AM329">
        <v>7.4344000000000001</v>
      </c>
      <c r="AN329">
        <v>7.4320000000000004</v>
      </c>
      <c r="AO329">
        <v>7.4718</v>
      </c>
      <c r="AP329">
        <v>7.5430999999999999</v>
      </c>
      <c r="AQ329">
        <v>7.9969000000000001</v>
      </c>
      <c r="AR329">
        <v>8.5360999999999994</v>
      </c>
      <c r="AS329">
        <v>9.5564</v>
      </c>
      <c r="AT329">
        <v>10.294</v>
      </c>
      <c r="AU329">
        <v>10.939500000000001</v>
      </c>
      <c r="AV329">
        <v>11.4443</v>
      </c>
      <c r="AW329">
        <v>11.6996</v>
      </c>
      <c r="AX329">
        <v>11.9855</v>
      </c>
    </row>
    <row r="330" spans="1:50" x14ac:dyDescent="0.25">
      <c r="A330" s="3">
        <v>45058.583333333336</v>
      </c>
      <c r="B330">
        <v>7.5</v>
      </c>
      <c r="C330">
        <v>7.5</v>
      </c>
      <c r="D330">
        <v>7.75</v>
      </c>
      <c r="E330">
        <v>7.75</v>
      </c>
      <c r="F330">
        <v>8</v>
      </c>
      <c r="G330">
        <v>8</v>
      </c>
      <c r="H330">
        <v>8</v>
      </c>
      <c r="I330">
        <v>8.25</v>
      </c>
      <c r="J330">
        <v>8.25</v>
      </c>
      <c r="K330">
        <v>8.25</v>
      </c>
      <c r="L330">
        <v>8.1620293357612788</v>
      </c>
      <c r="M330">
        <v>8.5300000000000011</v>
      </c>
      <c r="N330">
        <v>8.84</v>
      </c>
      <c r="O330">
        <v>9.1499999999999986</v>
      </c>
      <c r="P330">
        <v>9.39</v>
      </c>
      <c r="Q330">
        <v>9.5650000000000013</v>
      </c>
      <c r="R330">
        <v>9.7100000000000009</v>
      </c>
      <c r="S330">
        <v>9.875</v>
      </c>
      <c r="T330">
        <v>10.059999999999999</v>
      </c>
      <c r="U330">
        <v>10.254999999999999</v>
      </c>
      <c r="V330">
        <v>7.5</v>
      </c>
      <c r="W330">
        <v>7.5</v>
      </c>
      <c r="X330">
        <v>7.5</v>
      </c>
      <c r="Y330">
        <v>7.5</v>
      </c>
      <c r="Z330">
        <v>7.55</v>
      </c>
      <c r="AA330">
        <v>7.8017858987112394</v>
      </c>
      <c r="AB330">
        <v>7.9748336773300199</v>
      </c>
      <c r="AC330">
        <v>8.1620293357612788</v>
      </c>
      <c r="AD330">
        <v>8.5300000000000011</v>
      </c>
      <c r="AE330">
        <v>8.84</v>
      </c>
      <c r="AF330">
        <v>9.1499999999999986</v>
      </c>
      <c r="AG330">
        <v>9.39</v>
      </c>
      <c r="AH330">
        <v>9.5650000000000013</v>
      </c>
      <c r="AI330">
        <v>9.7100000000000009</v>
      </c>
      <c r="AJ330">
        <v>9.875</v>
      </c>
      <c r="AK330">
        <v>10.059999999999999</v>
      </c>
      <c r="AL330">
        <v>10.254999999999999</v>
      </c>
      <c r="AM330">
        <v>7.4344000000000001</v>
      </c>
      <c r="AN330">
        <v>7.4320000000000004</v>
      </c>
      <c r="AO330">
        <v>7.4718</v>
      </c>
      <c r="AP330">
        <v>7.5430999999999999</v>
      </c>
      <c r="AQ330">
        <v>7.9969000000000001</v>
      </c>
      <c r="AR330">
        <v>8.5360999999999994</v>
      </c>
      <c r="AS330">
        <v>9.5564</v>
      </c>
      <c r="AT330">
        <v>10.294</v>
      </c>
      <c r="AU330">
        <v>10.939500000000001</v>
      </c>
      <c r="AV330">
        <v>11.4443</v>
      </c>
      <c r="AW330">
        <v>11.6996</v>
      </c>
      <c r="AX330">
        <v>11.9855</v>
      </c>
    </row>
    <row r="331" spans="1:50" x14ac:dyDescent="0.25">
      <c r="A331" s="3">
        <v>45058.541666666664</v>
      </c>
      <c r="B331">
        <v>7.5</v>
      </c>
      <c r="C331">
        <v>7.5</v>
      </c>
      <c r="D331">
        <v>7.75</v>
      </c>
      <c r="E331">
        <v>7.75</v>
      </c>
      <c r="F331">
        <v>8</v>
      </c>
      <c r="G331">
        <v>8</v>
      </c>
      <c r="H331">
        <v>8</v>
      </c>
      <c r="I331">
        <v>8.25</v>
      </c>
      <c r="J331">
        <v>8.25</v>
      </c>
      <c r="K331">
        <v>8.25</v>
      </c>
      <c r="L331">
        <v>8.1620293357612788</v>
      </c>
      <c r="M331">
        <v>8.5300000000000011</v>
      </c>
      <c r="N331">
        <v>8.84</v>
      </c>
      <c r="O331">
        <v>9.1499999999999986</v>
      </c>
      <c r="P331">
        <v>9.39</v>
      </c>
      <c r="Q331">
        <v>9.5650000000000013</v>
      </c>
      <c r="R331">
        <v>9.7100000000000009</v>
      </c>
      <c r="S331">
        <v>9.875</v>
      </c>
      <c r="T331">
        <v>10.059999999999999</v>
      </c>
      <c r="U331">
        <v>10.254999999999999</v>
      </c>
      <c r="V331">
        <v>7.5</v>
      </c>
      <c r="W331">
        <v>7.5</v>
      </c>
      <c r="X331">
        <v>7.5</v>
      </c>
      <c r="Y331">
        <v>7.5</v>
      </c>
      <c r="Z331">
        <v>7.55</v>
      </c>
      <c r="AA331">
        <v>7.8017858987112394</v>
      </c>
      <c r="AB331">
        <v>7.9748336773300199</v>
      </c>
      <c r="AC331">
        <v>8.1620293357612788</v>
      </c>
      <c r="AD331">
        <v>8.5300000000000011</v>
      </c>
      <c r="AE331">
        <v>8.84</v>
      </c>
      <c r="AF331">
        <v>9.1499999999999986</v>
      </c>
      <c r="AG331">
        <v>9.39</v>
      </c>
      <c r="AH331">
        <v>9.5650000000000013</v>
      </c>
      <c r="AI331">
        <v>9.7100000000000009</v>
      </c>
      <c r="AJ331">
        <v>9.875</v>
      </c>
      <c r="AK331">
        <v>10.059999999999999</v>
      </c>
      <c r="AL331">
        <v>10.254999999999999</v>
      </c>
      <c r="AM331">
        <v>7.4344000000000001</v>
      </c>
      <c r="AN331">
        <v>7.4320000000000004</v>
      </c>
      <c r="AO331">
        <v>7.4718</v>
      </c>
      <c r="AP331">
        <v>7.5430999999999999</v>
      </c>
      <c r="AQ331">
        <v>7.9969000000000001</v>
      </c>
      <c r="AR331">
        <v>8.5360999999999994</v>
      </c>
      <c r="AS331">
        <v>9.5564</v>
      </c>
      <c r="AT331">
        <v>10.294</v>
      </c>
      <c r="AU331">
        <v>10.939500000000001</v>
      </c>
      <c r="AV331">
        <v>11.4443</v>
      </c>
      <c r="AW331">
        <v>11.6996</v>
      </c>
      <c r="AX331">
        <v>11.9855</v>
      </c>
    </row>
    <row r="332" spans="1:50" x14ac:dyDescent="0.25">
      <c r="A332" s="3">
        <v>45058.5</v>
      </c>
      <c r="B332">
        <v>7.5</v>
      </c>
      <c r="C332">
        <v>7.5</v>
      </c>
      <c r="D332">
        <v>7.75</v>
      </c>
      <c r="E332">
        <v>7.75</v>
      </c>
      <c r="F332">
        <v>8</v>
      </c>
      <c r="G332">
        <v>8</v>
      </c>
      <c r="H332">
        <v>8</v>
      </c>
      <c r="I332">
        <v>8.25</v>
      </c>
      <c r="J332">
        <v>8.25</v>
      </c>
      <c r="K332">
        <v>8.25</v>
      </c>
      <c r="L332">
        <v>8.1620293357612788</v>
      </c>
      <c r="M332">
        <v>8.5300000000000011</v>
      </c>
      <c r="N332">
        <v>8.84</v>
      </c>
      <c r="O332">
        <v>9.1499999999999986</v>
      </c>
      <c r="P332">
        <v>9.39</v>
      </c>
      <c r="Q332">
        <v>9.5650000000000013</v>
      </c>
      <c r="R332">
        <v>9.7100000000000009</v>
      </c>
      <c r="S332">
        <v>9.875</v>
      </c>
      <c r="T332">
        <v>10.059999999999999</v>
      </c>
      <c r="U332">
        <v>10.254999999999999</v>
      </c>
      <c r="V332">
        <v>7.5</v>
      </c>
      <c r="W332">
        <v>7.5</v>
      </c>
      <c r="X332">
        <v>7.5</v>
      </c>
      <c r="Y332">
        <v>7.5</v>
      </c>
      <c r="Z332">
        <v>7.55</v>
      </c>
      <c r="AA332">
        <v>7.8017858987112394</v>
      </c>
      <c r="AB332">
        <v>7.9748336773300199</v>
      </c>
      <c r="AC332">
        <v>8.1620293357612788</v>
      </c>
      <c r="AD332">
        <v>8.5300000000000011</v>
      </c>
      <c r="AE332">
        <v>8.84</v>
      </c>
      <c r="AF332">
        <v>9.1499999999999986</v>
      </c>
      <c r="AG332">
        <v>9.39</v>
      </c>
      <c r="AH332">
        <v>9.5650000000000013</v>
      </c>
      <c r="AI332">
        <v>9.7100000000000009</v>
      </c>
      <c r="AJ332">
        <v>9.875</v>
      </c>
      <c r="AK332">
        <v>10.059999999999999</v>
      </c>
      <c r="AL332">
        <v>10.254999999999999</v>
      </c>
      <c r="AM332">
        <v>7.4344000000000001</v>
      </c>
      <c r="AN332">
        <v>7.4320000000000004</v>
      </c>
      <c r="AO332">
        <v>7.4718</v>
      </c>
      <c r="AP332">
        <v>7.5430999999999999</v>
      </c>
      <c r="AQ332">
        <v>7.9969000000000001</v>
      </c>
      <c r="AR332">
        <v>8.5360999999999994</v>
      </c>
      <c r="AS332">
        <v>9.5564</v>
      </c>
      <c r="AT332">
        <v>10.294</v>
      </c>
      <c r="AU332">
        <v>10.939500000000001</v>
      </c>
      <c r="AV332">
        <v>11.4443</v>
      </c>
      <c r="AW332">
        <v>11.6996</v>
      </c>
      <c r="AX332">
        <v>11.9855</v>
      </c>
    </row>
    <row r="333" spans="1:50" x14ac:dyDescent="0.25">
      <c r="A333" s="3">
        <v>45058.458333333336</v>
      </c>
      <c r="B333">
        <v>7.5</v>
      </c>
      <c r="C333">
        <v>7.5</v>
      </c>
      <c r="D333">
        <v>7.75</v>
      </c>
      <c r="E333">
        <v>7.75</v>
      </c>
      <c r="F333">
        <v>8</v>
      </c>
      <c r="G333">
        <v>8</v>
      </c>
      <c r="H333">
        <v>8</v>
      </c>
      <c r="I333">
        <v>8.25</v>
      </c>
      <c r="J333">
        <v>8.25</v>
      </c>
      <c r="K333">
        <v>8.25</v>
      </c>
      <c r="L333">
        <v>8.1620293357612788</v>
      </c>
      <c r="M333">
        <v>8.5300000000000011</v>
      </c>
      <c r="N333">
        <v>8.84</v>
      </c>
      <c r="O333">
        <v>9.1499999999999986</v>
      </c>
      <c r="P333">
        <v>9.39</v>
      </c>
      <c r="Q333">
        <v>9.5650000000000013</v>
      </c>
      <c r="R333">
        <v>9.7100000000000009</v>
      </c>
      <c r="S333">
        <v>9.875</v>
      </c>
      <c r="T333">
        <v>10.059999999999999</v>
      </c>
      <c r="U333">
        <v>10.254999999999999</v>
      </c>
      <c r="V333">
        <v>7.5</v>
      </c>
      <c r="W333">
        <v>7.5</v>
      </c>
      <c r="X333">
        <v>7.5</v>
      </c>
      <c r="Y333">
        <v>7.5</v>
      </c>
      <c r="Z333">
        <v>7.55</v>
      </c>
      <c r="AA333">
        <v>7.8017858987112394</v>
      </c>
      <c r="AB333">
        <v>7.9748336773300199</v>
      </c>
      <c r="AC333">
        <v>8.1620293357612788</v>
      </c>
      <c r="AD333">
        <v>8.5300000000000011</v>
      </c>
      <c r="AE333">
        <v>8.84</v>
      </c>
      <c r="AF333">
        <v>9.1499999999999986</v>
      </c>
      <c r="AG333">
        <v>9.39</v>
      </c>
      <c r="AH333">
        <v>9.5650000000000013</v>
      </c>
      <c r="AI333">
        <v>9.7100000000000009</v>
      </c>
      <c r="AJ333">
        <v>9.875</v>
      </c>
      <c r="AK333">
        <v>10.059999999999999</v>
      </c>
      <c r="AL333">
        <v>10.254999999999999</v>
      </c>
      <c r="AM333">
        <v>7.4344000000000001</v>
      </c>
      <c r="AN333">
        <v>7.4320000000000004</v>
      </c>
      <c r="AO333">
        <v>7.4718</v>
      </c>
      <c r="AP333">
        <v>7.5430999999999999</v>
      </c>
      <c r="AQ333">
        <v>7.9969000000000001</v>
      </c>
      <c r="AR333">
        <v>8.5360999999999994</v>
      </c>
      <c r="AS333">
        <v>9.5564</v>
      </c>
      <c r="AT333">
        <v>10.294</v>
      </c>
      <c r="AU333">
        <v>10.939500000000001</v>
      </c>
      <c r="AV333">
        <v>11.4443</v>
      </c>
      <c r="AW333">
        <v>11.6996</v>
      </c>
      <c r="AX333">
        <v>11.9855</v>
      </c>
    </row>
    <row r="334" spans="1:50" x14ac:dyDescent="0.25">
      <c r="A334" s="3">
        <v>45058.416666666664</v>
      </c>
      <c r="B334">
        <v>7.5</v>
      </c>
      <c r="C334">
        <v>7.5</v>
      </c>
      <c r="D334">
        <v>7.75</v>
      </c>
      <c r="E334">
        <v>7.75</v>
      </c>
      <c r="F334">
        <v>8</v>
      </c>
      <c r="G334">
        <v>8</v>
      </c>
      <c r="H334">
        <v>8</v>
      </c>
      <c r="I334">
        <v>8.25</v>
      </c>
      <c r="J334">
        <v>8.25</v>
      </c>
      <c r="K334">
        <v>8.25</v>
      </c>
      <c r="L334">
        <v>8.1614847082513755</v>
      </c>
      <c r="M334">
        <v>8.4699999999999989</v>
      </c>
      <c r="N334">
        <v>8.8433333333333302</v>
      </c>
      <c r="O334">
        <v>9.1566666666666698</v>
      </c>
      <c r="P334">
        <v>9.3999999999999986</v>
      </c>
      <c r="Q334">
        <v>9.5749999999999993</v>
      </c>
      <c r="R334">
        <v>9.7199999999999989</v>
      </c>
      <c r="S334">
        <v>9.8850000000000016</v>
      </c>
      <c r="T334">
        <v>10.07</v>
      </c>
      <c r="U334">
        <v>10.265000000000001</v>
      </c>
      <c r="V334">
        <v>7.5</v>
      </c>
      <c r="W334">
        <v>7.5</v>
      </c>
      <c r="X334">
        <v>7.5</v>
      </c>
      <c r="Y334">
        <v>7.5</v>
      </c>
      <c r="Z334">
        <v>7.5494505494505502</v>
      </c>
      <c r="AA334">
        <v>7.8009617714479305</v>
      </c>
      <c r="AB334">
        <v>7.9742230797853999</v>
      </c>
      <c r="AC334">
        <v>8.1614847082513755</v>
      </c>
      <c r="AD334">
        <v>8.4699999999999989</v>
      </c>
      <c r="AE334">
        <v>8.8433333333333302</v>
      </c>
      <c r="AF334">
        <v>9.1566666666666698</v>
      </c>
      <c r="AG334">
        <v>9.3999999999999986</v>
      </c>
      <c r="AH334">
        <v>9.5749999999999993</v>
      </c>
      <c r="AI334">
        <v>9.7199999999999989</v>
      </c>
      <c r="AJ334">
        <v>9.8850000000000016</v>
      </c>
      <c r="AK334">
        <v>10.07</v>
      </c>
      <c r="AL334">
        <v>10.265000000000001</v>
      </c>
      <c r="AM334">
        <v>7.4344000000000001</v>
      </c>
      <c r="AN334">
        <v>7.4320000000000004</v>
      </c>
      <c r="AO334">
        <v>7.4718</v>
      </c>
      <c r="AP334">
        <v>7.5430999999999999</v>
      </c>
      <c r="AQ334">
        <v>7.9969000000000001</v>
      </c>
      <c r="AR334">
        <v>8.5360999999999994</v>
      </c>
      <c r="AS334">
        <v>9.5564</v>
      </c>
      <c r="AT334">
        <v>10.294</v>
      </c>
      <c r="AU334">
        <v>10.939500000000001</v>
      </c>
      <c r="AV334">
        <v>11.4443</v>
      </c>
      <c r="AW334">
        <v>11.6996</v>
      </c>
      <c r="AX334">
        <v>11.9855</v>
      </c>
    </row>
    <row r="335" spans="1:50" x14ac:dyDescent="0.25">
      <c r="A335" s="3">
        <v>45058.375</v>
      </c>
      <c r="B335">
        <v>7.5</v>
      </c>
      <c r="C335">
        <v>7.5</v>
      </c>
      <c r="D335">
        <v>7.75</v>
      </c>
      <c r="E335">
        <v>7.75</v>
      </c>
      <c r="F335">
        <v>8</v>
      </c>
      <c r="G335">
        <v>8</v>
      </c>
      <c r="H335">
        <v>8</v>
      </c>
      <c r="I335">
        <v>8.25</v>
      </c>
      <c r="J335">
        <v>8.25</v>
      </c>
      <c r="K335">
        <v>8.25</v>
      </c>
      <c r="L335">
        <v>8.1614847082513755</v>
      </c>
      <c r="M335">
        <v>8.4699999999999989</v>
      </c>
      <c r="N335">
        <v>8.8433333333333302</v>
      </c>
      <c r="O335">
        <v>9.1566666666666698</v>
      </c>
      <c r="P335">
        <v>9.3999999999999986</v>
      </c>
      <c r="Q335">
        <v>9.5749999999999993</v>
      </c>
      <c r="R335">
        <v>9.7199999999999989</v>
      </c>
      <c r="S335">
        <v>9.8850000000000016</v>
      </c>
      <c r="T335">
        <v>10.07</v>
      </c>
      <c r="U335">
        <v>10.265000000000001</v>
      </c>
      <c r="V335">
        <v>7.5</v>
      </c>
      <c r="W335">
        <v>7.5</v>
      </c>
      <c r="X335">
        <v>7.5</v>
      </c>
      <c r="Y335">
        <v>7.5</v>
      </c>
      <c r="Z335">
        <v>7.5494505494505502</v>
      </c>
      <c r="AA335">
        <v>7.8009617714479305</v>
      </c>
      <c r="AB335">
        <v>7.9742230797853999</v>
      </c>
      <c r="AC335">
        <v>8.1614847082513755</v>
      </c>
      <c r="AD335">
        <v>8.4699999999999989</v>
      </c>
      <c r="AE335">
        <v>8.8433333333333302</v>
      </c>
      <c r="AF335">
        <v>9.1566666666666698</v>
      </c>
      <c r="AG335">
        <v>9.3999999999999986</v>
      </c>
      <c r="AH335">
        <v>9.5749999999999993</v>
      </c>
      <c r="AI335">
        <v>9.7199999999999989</v>
      </c>
      <c r="AJ335">
        <v>9.8850000000000016</v>
      </c>
      <c r="AK335">
        <v>10.07</v>
      </c>
      <c r="AL335">
        <v>10.265000000000001</v>
      </c>
      <c r="AM335">
        <v>7.4344000000000001</v>
      </c>
      <c r="AN335">
        <v>7.4320000000000004</v>
      </c>
      <c r="AO335">
        <v>7.4718</v>
      </c>
      <c r="AP335">
        <v>7.5430999999999999</v>
      </c>
      <c r="AQ335">
        <v>7.9969000000000001</v>
      </c>
      <c r="AR335">
        <v>8.5360999999999994</v>
      </c>
      <c r="AS335">
        <v>9.5564</v>
      </c>
      <c r="AT335">
        <v>10.294</v>
      </c>
      <c r="AU335">
        <v>10.939500000000001</v>
      </c>
      <c r="AV335">
        <v>11.4443</v>
      </c>
      <c r="AW335">
        <v>11.6996</v>
      </c>
      <c r="AX335">
        <v>11.9855</v>
      </c>
    </row>
    <row r="336" spans="1:50" x14ac:dyDescent="0.25">
      <c r="A336" s="3">
        <v>45057.791666666664</v>
      </c>
      <c r="B336">
        <v>7.5</v>
      </c>
      <c r="C336">
        <v>7.5</v>
      </c>
      <c r="D336">
        <v>7.75</v>
      </c>
      <c r="E336">
        <v>7.75</v>
      </c>
      <c r="F336">
        <v>8</v>
      </c>
      <c r="G336">
        <v>8</v>
      </c>
      <c r="H336">
        <v>8</v>
      </c>
      <c r="I336">
        <v>8.25</v>
      </c>
      <c r="J336">
        <v>8.25</v>
      </c>
      <c r="K336">
        <v>8.25</v>
      </c>
      <c r="L336">
        <v>8.1614847082513755</v>
      </c>
      <c r="M336">
        <v>8.4699999999999989</v>
      </c>
      <c r="N336">
        <v>8.8433333333333302</v>
      </c>
      <c r="O336">
        <v>9.1566666666666698</v>
      </c>
      <c r="P336">
        <v>9.3999999999999986</v>
      </c>
      <c r="Q336">
        <v>9.5749999999999993</v>
      </c>
      <c r="R336">
        <v>9.7199999999999989</v>
      </c>
      <c r="S336">
        <v>9.8850000000000016</v>
      </c>
      <c r="T336">
        <v>10.07</v>
      </c>
      <c r="U336">
        <v>10.265000000000001</v>
      </c>
      <c r="V336">
        <v>7.5</v>
      </c>
      <c r="W336">
        <v>7.5</v>
      </c>
      <c r="X336">
        <v>7.5</v>
      </c>
      <c r="Y336">
        <v>7.5</v>
      </c>
      <c r="Z336">
        <v>7.5494505494505502</v>
      </c>
      <c r="AA336">
        <v>7.8009617714479305</v>
      </c>
      <c r="AB336">
        <v>7.9742230797853999</v>
      </c>
      <c r="AC336">
        <v>8.1614847082513755</v>
      </c>
      <c r="AD336">
        <v>8.4699999999999989</v>
      </c>
      <c r="AE336">
        <v>8.8433333333333302</v>
      </c>
      <c r="AF336">
        <v>9.1566666666666698</v>
      </c>
      <c r="AG336">
        <v>9.3999999999999986</v>
      </c>
      <c r="AH336">
        <v>9.5749999999999993</v>
      </c>
      <c r="AI336">
        <v>9.7199999999999989</v>
      </c>
      <c r="AJ336">
        <v>9.8850000000000016</v>
      </c>
      <c r="AK336">
        <v>10.07</v>
      </c>
      <c r="AL336">
        <v>10.265000000000001</v>
      </c>
      <c r="AM336">
        <v>7.4344000000000001</v>
      </c>
      <c r="AN336">
        <v>7.4320000000000004</v>
      </c>
      <c r="AO336">
        <v>7.4718</v>
      </c>
      <c r="AP336">
        <v>7.5430999999999999</v>
      </c>
      <c r="AQ336">
        <v>7.9969000000000001</v>
      </c>
      <c r="AR336">
        <v>8.5360999999999994</v>
      </c>
      <c r="AS336">
        <v>9.5564</v>
      </c>
      <c r="AT336">
        <v>10.294</v>
      </c>
      <c r="AU336">
        <v>10.939500000000001</v>
      </c>
      <c r="AV336">
        <v>11.4443</v>
      </c>
      <c r="AW336">
        <v>11.6996</v>
      </c>
      <c r="AX336">
        <v>11.9855</v>
      </c>
    </row>
    <row r="337" spans="1:50" x14ac:dyDescent="0.25">
      <c r="A337" s="3">
        <v>45057.75</v>
      </c>
      <c r="B337">
        <v>7.5</v>
      </c>
      <c r="C337">
        <v>7.5</v>
      </c>
      <c r="D337">
        <v>7.75</v>
      </c>
      <c r="E337">
        <v>7.75</v>
      </c>
      <c r="F337">
        <v>8</v>
      </c>
      <c r="G337">
        <v>8</v>
      </c>
      <c r="H337">
        <v>8</v>
      </c>
      <c r="I337">
        <v>8.25</v>
      </c>
      <c r="J337">
        <v>8.25</v>
      </c>
      <c r="K337">
        <v>8.25</v>
      </c>
      <c r="L337">
        <v>8.1614847082513755</v>
      </c>
      <c r="M337">
        <v>8.4699999999999989</v>
      </c>
      <c r="N337">
        <v>8.8433333333333302</v>
      </c>
      <c r="O337">
        <v>9.1566666666666698</v>
      </c>
      <c r="P337">
        <v>9.3999999999999986</v>
      </c>
      <c r="Q337">
        <v>9.5749999999999993</v>
      </c>
      <c r="R337">
        <v>9.7199999999999989</v>
      </c>
      <c r="S337">
        <v>9.8850000000000016</v>
      </c>
      <c r="T337">
        <v>10.07</v>
      </c>
      <c r="U337">
        <v>10.265000000000001</v>
      </c>
      <c r="V337">
        <v>7.5</v>
      </c>
      <c r="W337">
        <v>7.5</v>
      </c>
      <c r="X337">
        <v>7.5</v>
      </c>
      <c r="Y337">
        <v>7.5</v>
      </c>
      <c r="Z337">
        <v>7.5494505494505502</v>
      </c>
      <c r="AA337">
        <v>7.8009617714479305</v>
      </c>
      <c r="AB337">
        <v>7.9742230797853999</v>
      </c>
      <c r="AC337">
        <v>8.1614847082513755</v>
      </c>
      <c r="AD337">
        <v>8.4699999999999989</v>
      </c>
      <c r="AE337">
        <v>8.8433333333333302</v>
      </c>
      <c r="AF337">
        <v>9.1566666666666698</v>
      </c>
      <c r="AG337">
        <v>9.3999999999999986</v>
      </c>
      <c r="AH337">
        <v>9.5749999999999993</v>
      </c>
      <c r="AI337">
        <v>9.7199999999999989</v>
      </c>
      <c r="AJ337">
        <v>9.8850000000000016</v>
      </c>
      <c r="AK337">
        <v>10.07</v>
      </c>
      <c r="AL337">
        <v>10.265000000000001</v>
      </c>
      <c r="AM337">
        <v>7.4344000000000001</v>
      </c>
      <c r="AN337">
        <v>7.4320000000000004</v>
      </c>
      <c r="AO337">
        <v>7.4718</v>
      </c>
      <c r="AP337">
        <v>7.5430999999999999</v>
      </c>
      <c r="AQ337">
        <v>7.9969000000000001</v>
      </c>
      <c r="AR337">
        <v>8.5360999999999994</v>
      </c>
      <c r="AS337">
        <v>9.5564</v>
      </c>
      <c r="AT337">
        <v>10.294</v>
      </c>
      <c r="AU337">
        <v>10.939500000000001</v>
      </c>
      <c r="AV337">
        <v>11.4443</v>
      </c>
      <c r="AW337">
        <v>11.6996</v>
      </c>
      <c r="AX337">
        <v>11.9855</v>
      </c>
    </row>
    <row r="338" spans="1:50" x14ac:dyDescent="0.25">
      <c r="A338" s="3">
        <v>45057.708333333336</v>
      </c>
      <c r="B338">
        <v>7.5</v>
      </c>
      <c r="C338">
        <v>7.5</v>
      </c>
      <c r="D338">
        <v>7.75</v>
      </c>
      <c r="E338">
        <v>7.75</v>
      </c>
      <c r="F338">
        <v>8</v>
      </c>
      <c r="G338">
        <v>8</v>
      </c>
      <c r="H338">
        <v>8</v>
      </c>
      <c r="I338">
        <v>8.25</v>
      </c>
      <c r="J338">
        <v>8.25</v>
      </c>
      <c r="K338">
        <v>8.25</v>
      </c>
      <c r="L338">
        <v>8.1614847082513755</v>
      </c>
      <c r="M338">
        <v>8.4699999999999989</v>
      </c>
      <c r="N338">
        <v>8.8433333333333302</v>
      </c>
      <c r="O338">
        <v>9.1566666666666698</v>
      </c>
      <c r="P338">
        <v>9.3999999999999986</v>
      </c>
      <c r="Q338">
        <v>9.5749999999999993</v>
      </c>
      <c r="R338">
        <v>9.7199999999999989</v>
      </c>
      <c r="S338">
        <v>9.8850000000000016</v>
      </c>
      <c r="T338">
        <v>10.07</v>
      </c>
      <c r="U338">
        <v>10.265000000000001</v>
      </c>
      <c r="V338">
        <v>7.5</v>
      </c>
      <c r="W338">
        <v>7.5</v>
      </c>
      <c r="X338">
        <v>7.5</v>
      </c>
      <c r="Y338">
        <v>7.5</v>
      </c>
      <c r="Z338">
        <v>7.5494505494505502</v>
      </c>
      <c r="AA338">
        <v>7.8009617714479305</v>
      </c>
      <c r="AB338">
        <v>7.9742230797853999</v>
      </c>
      <c r="AC338">
        <v>8.1614847082513755</v>
      </c>
      <c r="AD338">
        <v>8.4699999999999989</v>
      </c>
      <c r="AE338">
        <v>8.8433333333333302</v>
      </c>
      <c r="AF338">
        <v>9.1566666666666698</v>
      </c>
      <c r="AG338">
        <v>9.3999999999999986</v>
      </c>
      <c r="AH338">
        <v>9.5749999999999993</v>
      </c>
      <c r="AI338">
        <v>9.7199999999999989</v>
      </c>
      <c r="AJ338">
        <v>9.8850000000000016</v>
      </c>
      <c r="AK338">
        <v>10.07</v>
      </c>
      <c r="AL338">
        <v>10.265000000000001</v>
      </c>
      <c r="AM338">
        <v>7.4344000000000001</v>
      </c>
      <c r="AN338">
        <v>7.4320000000000004</v>
      </c>
      <c r="AO338">
        <v>7.4718</v>
      </c>
      <c r="AP338">
        <v>7.5430999999999999</v>
      </c>
      <c r="AQ338">
        <v>7.9969000000000001</v>
      </c>
      <c r="AR338">
        <v>8.5360999999999994</v>
      </c>
      <c r="AS338">
        <v>9.5564</v>
      </c>
      <c r="AT338">
        <v>10.294</v>
      </c>
      <c r="AU338">
        <v>10.939500000000001</v>
      </c>
      <c r="AV338">
        <v>11.4443</v>
      </c>
      <c r="AW338">
        <v>11.6996</v>
      </c>
      <c r="AX338">
        <v>11.9855</v>
      </c>
    </row>
    <row r="339" spans="1:50" x14ac:dyDescent="0.25">
      <c r="A339" s="3">
        <v>45057.666666666664</v>
      </c>
      <c r="B339">
        <v>7.5</v>
      </c>
      <c r="C339">
        <v>7.5</v>
      </c>
      <c r="D339">
        <v>7.75</v>
      </c>
      <c r="E339">
        <v>7.75</v>
      </c>
      <c r="F339">
        <v>8</v>
      </c>
      <c r="G339">
        <v>8</v>
      </c>
      <c r="H339">
        <v>8</v>
      </c>
      <c r="I339">
        <v>8.25</v>
      </c>
      <c r="J339">
        <v>8.25</v>
      </c>
      <c r="K339">
        <v>8.25</v>
      </c>
      <c r="L339">
        <v>8.1614847082513755</v>
      </c>
      <c r="M339">
        <v>8.4699999999999989</v>
      </c>
      <c r="N339">
        <v>8.8433333333333302</v>
      </c>
      <c r="O339">
        <v>9.1566666666666698</v>
      </c>
      <c r="P339">
        <v>9.3999999999999986</v>
      </c>
      <c r="Q339">
        <v>9.5749999999999993</v>
      </c>
      <c r="R339">
        <v>9.7199999999999989</v>
      </c>
      <c r="S339">
        <v>9.8850000000000016</v>
      </c>
      <c r="T339">
        <v>10.07</v>
      </c>
      <c r="U339">
        <v>10.265000000000001</v>
      </c>
      <c r="V339">
        <v>7.5</v>
      </c>
      <c r="W339">
        <v>7.5</v>
      </c>
      <c r="X339">
        <v>7.5</v>
      </c>
      <c r="Y339">
        <v>7.5</v>
      </c>
      <c r="Z339">
        <v>7.5494505494505502</v>
      </c>
      <c r="AA339">
        <v>7.8009617714479305</v>
      </c>
      <c r="AB339">
        <v>7.9742230797853999</v>
      </c>
      <c r="AC339">
        <v>8.1614847082513755</v>
      </c>
      <c r="AD339">
        <v>8.4699999999999989</v>
      </c>
      <c r="AE339">
        <v>8.8433333333333302</v>
      </c>
      <c r="AF339">
        <v>9.1566666666666698</v>
      </c>
      <c r="AG339">
        <v>9.3999999999999986</v>
      </c>
      <c r="AH339">
        <v>9.5749999999999993</v>
      </c>
      <c r="AI339">
        <v>9.7199999999999989</v>
      </c>
      <c r="AJ339">
        <v>9.8850000000000016</v>
      </c>
      <c r="AK339">
        <v>10.07</v>
      </c>
      <c r="AL339">
        <v>10.265000000000001</v>
      </c>
      <c r="AM339">
        <v>7.4344000000000001</v>
      </c>
      <c r="AN339">
        <v>7.4320000000000004</v>
      </c>
      <c r="AO339">
        <v>7.4718</v>
      </c>
      <c r="AP339">
        <v>7.5430999999999999</v>
      </c>
      <c r="AQ339">
        <v>7.9969000000000001</v>
      </c>
      <c r="AR339">
        <v>8.5360999999999994</v>
      </c>
      <c r="AS339">
        <v>9.5564</v>
      </c>
      <c r="AT339">
        <v>10.294</v>
      </c>
      <c r="AU339">
        <v>10.939500000000001</v>
      </c>
      <c r="AV339">
        <v>11.4443</v>
      </c>
      <c r="AW339">
        <v>11.6996</v>
      </c>
      <c r="AX339">
        <v>11.9855</v>
      </c>
    </row>
    <row r="340" spans="1:50" x14ac:dyDescent="0.25">
      <c r="A340" s="3">
        <v>45057.625</v>
      </c>
      <c r="B340">
        <v>7.5</v>
      </c>
      <c r="C340">
        <v>7.5</v>
      </c>
      <c r="D340">
        <v>7.75</v>
      </c>
      <c r="E340">
        <v>7.75</v>
      </c>
      <c r="F340">
        <v>8</v>
      </c>
      <c r="G340">
        <v>8</v>
      </c>
      <c r="H340">
        <v>8</v>
      </c>
      <c r="I340">
        <v>8.25</v>
      </c>
      <c r="J340">
        <v>8.25</v>
      </c>
      <c r="K340">
        <v>8.25</v>
      </c>
      <c r="L340">
        <v>8.1614847082513755</v>
      </c>
      <c r="M340">
        <v>8.5300000000000011</v>
      </c>
      <c r="N340">
        <v>8.8766666666666687</v>
      </c>
      <c r="O340">
        <v>9.1733333333333285</v>
      </c>
      <c r="P340">
        <v>9.370000000000001</v>
      </c>
      <c r="Q340">
        <v>9.5350000000000001</v>
      </c>
      <c r="R340">
        <v>9.6999999999999993</v>
      </c>
      <c r="S340">
        <v>9.8649999999999984</v>
      </c>
      <c r="T340">
        <v>10.050000000000001</v>
      </c>
      <c r="U340">
        <v>10.245000000000001</v>
      </c>
      <c r="V340">
        <v>7.5</v>
      </c>
      <c r="W340">
        <v>7.5</v>
      </c>
      <c r="X340">
        <v>7.5</v>
      </c>
      <c r="Y340">
        <v>7.5</v>
      </c>
      <c r="Z340">
        <v>7.5494505494505502</v>
      </c>
      <c r="AA340">
        <v>7.8009617714479305</v>
      </c>
      <c r="AB340">
        <v>7.9742230797853999</v>
      </c>
      <c r="AC340">
        <v>8.1614847082513755</v>
      </c>
      <c r="AD340">
        <v>8.5300000000000011</v>
      </c>
      <c r="AE340">
        <v>8.8766666666666687</v>
      </c>
      <c r="AF340">
        <v>9.1733333333333285</v>
      </c>
      <c r="AG340">
        <v>9.370000000000001</v>
      </c>
      <c r="AH340">
        <v>9.5350000000000001</v>
      </c>
      <c r="AI340">
        <v>9.6999999999999993</v>
      </c>
      <c r="AJ340">
        <v>9.8649999999999984</v>
      </c>
      <c r="AK340">
        <v>10.050000000000001</v>
      </c>
      <c r="AL340">
        <v>10.245000000000001</v>
      </c>
      <c r="AM340">
        <v>7.4344000000000001</v>
      </c>
      <c r="AN340">
        <v>7.4320000000000004</v>
      </c>
      <c r="AO340">
        <v>7.4718</v>
      </c>
      <c r="AP340">
        <v>7.5430999999999999</v>
      </c>
      <c r="AQ340">
        <v>7.9969000000000001</v>
      </c>
      <c r="AR340">
        <v>8.5360999999999994</v>
      </c>
      <c r="AS340">
        <v>9.5564</v>
      </c>
      <c r="AT340">
        <v>10.294</v>
      </c>
      <c r="AU340">
        <v>10.939500000000001</v>
      </c>
      <c r="AV340">
        <v>11.4443</v>
      </c>
      <c r="AW340">
        <v>11.6996</v>
      </c>
      <c r="AX340">
        <v>11.9855</v>
      </c>
    </row>
    <row r="341" spans="1:50" x14ac:dyDescent="0.25">
      <c r="A341" s="3">
        <v>45057.583333333336</v>
      </c>
      <c r="B341">
        <v>7.5</v>
      </c>
      <c r="C341">
        <v>7.5</v>
      </c>
      <c r="D341">
        <v>7.75</v>
      </c>
      <c r="E341">
        <v>7.75</v>
      </c>
      <c r="F341">
        <v>8</v>
      </c>
      <c r="G341">
        <v>8</v>
      </c>
      <c r="H341">
        <v>8</v>
      </c>
      <c r="I341">
        <v>8.25</v>
      </c>
      <c r="J341">
        <v>8.25</v>
      </c>
      <c r="K341">
        <v>8.25</v>
      </c>
      <c r="L341">
        <v>8.1614847082513755</v>
      </c>
      <c r="M341">
        <v>8.5399999999999991</v>
      </c>
      <c r="N341">
        <v>8.8833333333333364</v>
      </c>
      <c r="O341">
        <v>9.1766666666666694</v>
      </c>
      <c r="P341">
        <v>9.370000000000001</v>
      </c>
      <c r="Q341">
        <v>9.5330000000000013</v>
      </c>
      <c r="R341">
        <v>9.6960000000000015</v>
      </c>
      <c r="S341">
        <v>9.859</v>
      </c>
      <c r="T341">
        <v>10.042000000000002</v>
      </c>
      <c r="U341">
        <v>10.234999999999999</v>
      </c>
      <c r="V341">
        <v>7.5</v>
      </c>
      <c r="W341">
        <v>7.5</v>
      </c>
      <c r="X341">
        <v>7.5</v>
      </c>
      <c r="Y341">
        <v>7.5</v>
      </c>
      <c r="Z341">
        <v>7.5494505494505502</v>
      </c>
      <c r="AA341">
        <v>7.8009617714479305</v>
      </c>
      <c r="AB341">
        <v>7.9742230797853999</v>
      </c>
      <c r="AC341">
        <v>8.1614847082513755</v>
      </c>
      <c r="AD341">
        <v>8.5399999999999991</v>
      </c>
      <c r="AE341">
        <v>8.8833333333333364</v>
      </c>
      <c r="AF341">
        <v>9.1766666666666694</v>
      </c>
      <c r="AG341">
        <v>9.370000000000001</v>
      </c>
      <c r="AH341">
        <v>9.5330000000000013</v>
      </c>
      <c r="AI341">
        <v>9.6960000000000015</v>
      </c>
      <c r="AJ341">
        <v>9.859</v>
      </c>
      <c r="AK341">
        <v>10.042000000000002</v>
      </c>
      <c r="AL341">
        <v>10.234999999999999</v>
      </c>
      <c r="AM341">
        <v>7.4344000000000001</v>
      </c>
      <c r="AN341">
        <v>7.4320000000000004</v>
      </c>
      <c r="AO341">
        <v>7.4718</v>
      </c>
      <c r="AP341">
        <v>7.5430999999999999</v>
      </c>
      <c r="AQ341">
        <v>7.9969000000000001</v>
      </c>
      <c r="AR341">
        <v>8.5360999999999994</v>
      </c>
      <c r="AS341">
        <v>9.5564</v>
      </c>
      <c r="AT341">
        <v>10.294</v>
      </c>
      <c r="AU341">
        <v>10.939500000000001</v>
      </c>
      <c r="AV341">
        <v>11.4443</v>
      </c>
      <c r="AW341">
        <v>11.6996</v>
      </c>
      <c r="AX341">
        <v>11.9855</v>
      </c>
    </row>
    <row r="342" spans="1:50" x14ac:dyDescent="0.25">
      <c r="A342" s="3">
        <v>45057.541666666664</v>
      </c>
      <c r="B342">
        <v>7.5</v>
      </c>
      <c r="C342">
        <v>7.5</v>
      </c>
      <c r="D342">
        <v>7.75</v>
      </c>
      <c r="E342">
        <v>7.75</v>
      </c>
      <c r="F342">
        <v>8</v>
      </c>
      <c r="G342">
        <v>8</v>
      </c>
      <c r="H342">
        <v>8</v>
      </c>
      <c r="I342">
        <v>8.25</v>
      </c>
      <c r="J342">
        <v>8.25</v>
      </c>
      <c r="K342">
        <v>8.25</v>
      </c>
      <c r="L342">
        <v>8.1614847082513755</v>
      </c>
      <c r="M342">
        <v>8.5650000000000013</v>
      </c>
      <c r="N342">
        <v>8.8999999999999986</v>
      </c>
      <c r="O342">
        <v>9.1849999999999987</v>
      </c>
      <c r="P342">
        <v>9.370000000000001</v>
      </c>
      <c r="Q342">
        <v>9.5330000000000013</v>
      </c>
      <c r="R342">
        <v>9.6960000000000015</v>
      </c>
      <c r="S342">
        <v>9.859</v>
      </c>
      <c r="T342">
        <v>10.042000000000002</v>
      </c>
      <c r="U342">
        <v>10.234999999999999</v>
      </c>
      <c r="V342">
        <v>7.5</v>
      </c>
      <c r="W342">
        <v>7.5</v>
      </c>
      <c r="X342">
        <v>7.5</v>
      </c>
      <c r="Y342">
        <v>7.5</v>
      </c>
      <c r="Z342">
        <v>7.5494505494505502</v>
      </c>
      <c r="AA342">
        <v>7.8009617714479305</v>
      </c>
      <c r="AB342">
        <v>7.9742230797853999</v>
      </c>
      <c r="AC342">
        <v>8.1614847082513755</v>
      </c>
      <c r="AD342">
        <v>8.5650000000000013</v>
      </c>
      <c r="AE342">
        <v>8.8999999999999986</v>
      </c>
      <c r="AF342">
        <v>9.1849999999999987</v>
      </c>
      <c r="AG342">
        <v>9.370000000000001</v>
      </c>
      <c r="AH342">
        <v>9.5330000000000013</v>
      </c>
      <c r="AI342">
        <v>9.6960000000000015</v>
      </c>
      <c r="AJ342">
        <v>9.859</v>
      </c>
      <c r="AK342">
        <v>10.042000000000002</v>
      </c>
      <c r="AL342">
        <v>10.234999999999999</v>
      </c>
      <c r="AM342">
        <v>7.4344000000000001</v>
      </c>
      <c r="AN342">
        <v>7.4320000000000004</v>
      </c>
      <c r="AO342">
        <v>7.4718</v>
      </c>
      <c r="AP342">
        <v>7.5430999999999999</v>
      </c>
      <c r="AQ342">
        <v>7.9969000000000001</v>
      </c>
      <c r="AR342">
        <v>8.5360999999999994</v>
      </c>
      <c r="AS342">
        <v>9.5564</v>
      </c>
      <c r="AT342">
        <v>10.294</v>
      </c>
      <c r="AU342">
        <v>10.939500000000001</v>
      </c>
      <c r="AV342">
        <v>11.4443</v>
      </c>
      <c r="AW342">
        <v>11.6996</v>
      </c>
      <c r="AX342">
        <v>11.9855</v>
      </c>
    </row>
    <row r="343" spans="1:50" x14ac:dyDescent="0.25">
      <c r="A343" s="3">
        <v>45057.5</v>
      </c>
      <c r="B343">
        <v>7.5</v>
      </c>
      <c r="C343">
        <v>7.5</v>
      </c>
      <c r="D343">
        <v>7.75</v>
      </c>
      <c r="E343">
        <v>7.75</v>
      </c>
      <c r="F343">
        <v>8</v>
      </c>
      <c r="G343">
        <v>8</v>
      </c>
      <c r="H343">
        <v>8</v>
      </c>
      <c r="I343">
        <v>8.25</v>
      </c>
      <c r="J343">
        <v>8.25</v>
      </c>
      <c r="K343">
        <v>8.25</v>
      </c>
      <c r="L343">
        <v>8.1614847082513755</v>
      </c>
      <c r="M343">
        <v>8.5599999999999987</v>
      </c>
      <c r="N343">
        <v>8.8999999999999986</v>
      </c>
      <c r="O343">
        <v>9.1900000000000013</v>
      </c>
      <c r="P343">
        <v>9.379999999999999</v>
      </c>
      <c r="Q343">
        <v>9.5410000000000004</v>
      </c>
      <c r="R343">
        <v>9.702</v>
      </c>
      <c r="S343">
        <v>9.8629999999999995</v>
      </c>
      <c r="T343">
        <v>10.044</v>
      </c>
      <c r="U343">
        <v>10.234999999999999</v>
      </c>
      <c r="V343">
        <v>7.5</v>
      </c>
      <c r="W343">
        <v>7.5</v>
      </c>
      <c r="X343">
        <v>7.5</v>
      </c>
      <c r="Y343">
        <v>7.5</v>
      </c>
      <c r="Z343">
        <v>7.5494505494505502</v>
      </c>
      <c r="AA343">
        <v>7.8009617714479305</v>
      </c>
      <c r="AB343">
        <v>7.9742230797853999</v>
      </c>
      <c r="AC343">
        <v>8.1614847082513755</v>
      </c>
      <c r="AD343">
        <v>8.5599999999999987</v>
      </c>
      <c r="AE343">
        <v>8.8999999999999986</v>
      </c>
      <c r="AF343">
        <v>9.1900000000000013</v>
      </c>
      <c r="AG343">
        <v>9.379999999999999</v>
      </c>
      <c r="AH343">
        <v>9.5410000000000004</v>
      </c>
      <c r="AI343">
        <v>9.702</v>
      </c>
      <c r="AJ343">
        <v>9.8629999999999995</v>
      </c>
      <c r="AK343">
        <v>10.044</v>
      </c>
      <c r="AL343">
        <v>10.234999999999999</v>
      </c>
      <c r="AM343">
        <v>7.4344000000000001</v>
      </c>
      <c r="AN343">
        <v>7.4320000000000004</v>
      </c>
      <c r="AO343">
        <v>7.4718</v>
      </c>
      <c r="AP343">
        <v>7.5430999999999999</v>
      </c>
      <c r="AQ343">
        <v>7.9969000000000001</v>
      </c>
      <c r="AR343">
        <v>8.5360999999999994</v>
      </c>
      <c r="AS343">
        <v>9.5564</v>
      </c>
      <c r="AT343">
        <v>10.294</v>
      </c>
      <c r="AU343">
        <v>10.939500000000001</v>
      </c>
      <c r="AV343">
        <v>11.4443</v>
      </c>
      <c r="AW343">
        <v>11.6996</v>
      </c>
      <c r="AX343">
        <v>11.9855</v>
      </c>
    </row>
    <row r="344" spans="1:50" x14ac:dyDescent="0.25">
      <c r="A344" s="3">
        <v>45057.458333333336</v>
      </c>
      <c r="B344">
        <v>7.5</v>
      </c>
      <c r="C344">
        <v>7.5</v>
      </c>
      <c r="D344">
        <v>7.75</v>
      </c>
      <c r="E344">
        <v>7.75</v>
      </c>
      <c r="F344">
        <v>8</v>
      </c>
      <c r="G344">
        <v>8</v>
      </c>
      <c r="H344">
        <v>8</v>
      </c>
      <c r="I344">
        <v>8.25</v>
      </c>
      <c r="J344">
        <v>8.25</v>
      </c>
      <c r="K344">
        <v>8.25</v>
      </c>
      <c r="L344">
        <v>8.1614847082513755</v>
      </c>
      <c r="M344">
        <v>8.5599999999999987</v>
      </c>
      <c r="N344">
        <v>8.8999999999999986</v>
      </c>
      <c r="O344">
        <v>9.1900000000000013</v>
      </c>
      <c r="P344">
        <v>9.379999999999999</v>
      </c>
      <c r="Q344">
        <v>9.5410000000000004</v>
      </c>
      <c r="R344">
        <v>9.702</v>
      </c>
      <c r="S344">
        <v>9.8629999999999995</v>
      </c>
      <c r="T344">
        <v>10.044</v>
      </c>
      <c r="U344">
        <v>10.234999999999999</v>
      </c>
      <c r="V344">
        <v>7.5</v>
      </c>
      <c r="W344">
        <v>7.5</v>
      </c>
      <c r="X344">
        <v>7.5</v>
      </c>
      <c r="Y344">
        <v>7.5</v>
      </c>
      <c r="Z344">
        <v>7.5494505494505502</v>
      </c>
      <c r="AA344">
        <v>7.8009617714479305</v>
      </c>
      <c r="AB344">
        <v>7.9742230797853999</v>
      </c>
      <c r="AC344">
        <v>8.1614847082513755</v>
      </c>
      <c r="AD344">
        <v>8.5599999999999987</v>
      </c>
      <c r="AE344">
        <v>8.8999999999999986</v>
      </c>
      <c r="AF344">
        <v>9.1900000000000013</v>
      </c>
      <c r="AG344">
        <v>9.379999999999999</v>
      </c>
      <c r="AH344">
        <v>9.5410000000000004</v>
      </c>
      <c r="AI344">
        <v>9.702</v>
      </c>
      <c r="AJ344">
        <v>9.8629999999999995</v>
      </c>
      <c r="AK344">
        <v>10.044</v>
      </c>
      <c r="AL344">
        <v>10.234999999999999</v>
      </c>
      <c r="AM344">
        <v>7.4344000000000001</v>
      </c>
      <c r="AN344">
        <v>7.4320000000000004</v>
      </c>
      <c r="AO344">
        <v>7.4718</v>
      </c>
      <c r="AP344">
        <v>7.5430999999999999</v>
      </c>
      <c r="AQ344">
        <v>7.9969000000000001</v>
      </c>
      <c r="AR344">
        <v>8.5360999999999994</v>
      </c>
      <c r="AS344">
        <v>9.5564</v>
      </c>
      <c r="AT344">
        <v>10.294</v>
      </c>
      <c r="AU344">
        <v>10.939500000000001</v>
      </c>
      <c r="AV344">
        <v>11.4443</v>
      </c>
      <c r="AW344">
        <v>11.6996</v>
      </c>
      <c r="AX344">
        <v>11.9855</v>
      </c>
    </row>
    <row r="345" spans="1:50" x14ac:dyDescent="0.25">
      <c r="A345" s="3">
        <v>45056.791666666664</v>
      </c>
      <c r="B345">
        <v>7.5</v>
      </c>
      <c r="C345">
        <v>7.5</v>
      </c>
      <c r="D345">
        <v>7.75</v>
      </c>
      <c r="E345">
        <v>7.75</v>
      </c>
      <c r="F345">
        <v>8</v>
      </c>
      <c r="G345">
        <v>8</v>
      </c>
      <c r="H345">
        <v>8</v>
      </c>
      <c r="I345">
        <v>8.25</v>
      </c>
      <c r="J345">
        <v>8.25</v>
      </c>
      <c r="K345">
        <v>8.25</v>
      </c>
      <c r="L345">
        <v>8.1609430406735903</v>
      </c>
      <c r="M345">
        <v>8.5650000000000013</v>
      </c>
      <c r="N345">
        <v>8.8966666666666701</v>
      </c>
      <c r="O345">
        <v>9.178333333333331</v>
      </c>
      <c r="P345">
        <v>9.36</v>
      </c>
      <c r="Q345">
        <v>9.5289999999999999</v>
      </c>
      <c r="R345">
        <v>9.6980000000000004</v>
      </c>
      <c r="S345">
        <v>9.8670000000000009</v>
      </c>
      <c r="T345">
        <v>10.056000000000001</v>
      </c>
      <c r="U345">
        <v>10.254999999999999</v>
      </c>
      <c r="V345">
        <v>7.5</v>
      </c>
      <c r="W345">
        <v>7.5</v>
      </c>
      <c r="X345">
        <v>7.5</v>
      </c>
      <c r="Y345">
        <v>7.5</v>
      </c>
      <c r="Z345">
        <v>7.5489130434782599</v>
      </c>
      <c r="AA345">
        <v>7.8001465057680903</v>
      </c>
      <c r="AB345">
        <v>7.9736169068606699</v>
      </c>
      <c r="AC345">
        <v>8.1609430406735903</v>
      </c>
      <c r="AD345">
        <v>8.5650000000000013</v>
      </c>
      <c r="AE345">
        <v>8.8966666666666701</v>
      </c>
      <c r="AF345">
        <v>9.178333333333331</v>
      </c>
      <c r="AG345">
        <v>9.36</v>
      </c>
      <c r="AH345">
        <v>9.5289999999999999</v>
      </c>
      <c r="AI345">
        <v>9.6980000000000004</v>
      </c>
      <c r="AJ345">
        <v>9.8670000000000009</v>
      </c>
      <c r="AK345">
        <v>10.056000000000001</v>
      </c>
      <c r="AL345">
        <v>10.254999999999999</v>
      </c>
      <c r="AM345">
        <v>7.4344000000000001</v>
      </c>
      <c r="AN345">
        <v>7.4320000000000004</v>
      </c>
      <c r="AO345">
        <v>7.4718</v>
      </c>
      <c r="AP345">
        <v>7.5430999999999999</v>
      </c>
      <c r="AQ345">
        <v>7.9969000000000001</v>
      </c>
      <c r="AR345">
        <v>8.5360999999999994</v>
      </c>
      <c r="AS345">
        <v>9.5564</v>
      </c>
      <c r="AT345">
        <v>10.294</v>
      </c>
      <c r="AU345">
        <v>10.939500000000001</v>
      </c>
      <c r="AV345">
        <v>11.4443</v>
      </c>
      <c r="AW345">
        <v>11.6996</v>
      </c>
      <c r="AX345">
        <v>11.9855</v>
      </c>
    </row>
    <row r="346" spans="1:50" x14ac:dyDescent="0.25">
      <c r="A346" s="3">
        <v>45056.5</v>
      </c>
      <c r="B346">
        <v>7.5</v>
      </c>
      <c r="C346">
        <v>7.5</v>
      </c>
      <c r="D346">
        <v>7.75</v>
      </c>
      <c r="E346">
        <v>7.75</v>
      </c>
      <c r="F346">
        <v>8</v>
      </c>
      <c r="G346">
        <v>8</v>
      </c>
      <c r="H346">
        <v>8</v>
      </c>
      <c r="I346">
        <v>8.25</v>
      </c>
      <c r="J346">
        <v>8.25</v>
      </c>
      <c r="K346">
        <v>8.25</v>
      </c>
      <c r="L346">
        <v>8.1471453448364102</v>
      </c>
      <c r="M346">
        <v>8.5300000000000011</v>
      </c>
      <c r="N346">
        <v>8.8733333333333313</v>
      </c>
      <c r="O346">
        <v>9.186666666666671</v>
      </c>
      <c r="P346">
        <v>9.370000000000001</v>
      </c>
      <c r="Q346">
        <v>9.536999999999999</v>
      </c>
      <c r="R346">
        <v>9.7040000000000006</v>
      </c>
      <c r="S346">
        <v>9.8709999999999987</v>
      </c>
      <c r="T346">
        <v>10.058</v>
      </c>
      <c r="U346">
        <v>10.254999999999999</v>
      </c>
      <c r="V346">
        <v>7.5</v>
      </c>
      <c r="W346">
        <v>7.5</v>
      </c>
      <c r="X346">
        <v>7.5</v>
      </c>
      <c r="Y346">
        <v>7.5</v>
      </c>
      <c r="Z346">
        <v>7.5297619047619051</v>
      </c>
      <c r="AA346">
        <v>7.7815607487546696</v>
      </c>
      <c r="AB346">
        <v>7.9621158171708997</v>
      </c>
      <c r="AC346">
        <v>8.1471453448364102</v>
      </c>
      <c r="AD346">
        <v>8.5300000000000011</v>
      </c>
      <c r="AE346">
        <v>8.8733333333333313</v>
      </c>
      <c r="AF346">
        <v>9.186666666666671</v>
      </c>
      <c r="AG346">
        <v>9.370000000000001</v>
      </c>
      <c r="AH346">
        <v>9.536999999999999</v>
      </c>
      <c r="AI346">
        <v>9.7040000000000006</v>
      </c>
      <c r="AJ346">
        <v>9.8709999999999987</v>
      </c>
      <c r="AK346">
        <v>10.058</v>
      </c>
      <c r="AL346">
        <v>10.254999999999999</v>
      </c>
      <c r="AM346">
        <v>7.4344000000000001</v>
      </c>
      <c r="AN346">
        <v>7.4320000000000004</v>
      </c>
      <c r="AO346">
        <v>7.4718</v>
      </c>
      <c r="AP346">
        <v>7.5430999999999999</v>
      </c>
      <c r="AQ346">
        <v>7.9969000000000001</v>
      </c>
      <c r="AR346">
        <v>8.5360999999999994</v>
      </c>
      <c r="AS346">
        <v>9.5564</v>
      </c>
      <c r="AT346">
        <v>10.294</v>
      </c>
      <c r="AU346">
        <v>10.939500000000001</v>
      </c>
      <c r="AV346">
        <v>11.4443</v>
      </c>
      <c r="AW346">
        <v>11.6996</v>
      </c>
      <c r="AX346">
        <v>11.9855</v>
      </c>
    </row>
    <row r="347" spans="1:50" x14ac:dyDescent="0.25">
      <c r="A347" s="3">
        <v>45056.416666666664</v>
      </c>
      <c r="B347">
        <v>7.5</v>
      </c>
      <c r="C347">
        <v>7.5</v>
      </c>
      <c r="D347">
        <v>7.75</v>
      </c>
      <c r="E347">
        <v>8</v>
      </c>
      <c r="F347">
        <v>8</v>
      </c>
      <c r="G347">
        <v>8</v>
      </c>
      <c r="H347">
        <v>8.25</v>
      </c>
      <c r="I347">
        <v>8.25</v>
      </c>
      <c r="J347">
        <v>8.25</v>
      </c>
      <c r="K347">
        <v>8.25</v>
      </c>
      <c r="L347">
        <v>8.1556043997995111</v>
      </c>
      <c r="M347">
        <v>8.5500000000000007</v>
      </c>
      <c r="N347">
        <v>8.8533333333333299</v>
      </c>
      <c r="O347">
        <v>9.1566666666666698</v>
      </c>
      <c r="P347">
        <v>9.370000000000001</v>
      </c>
      <c r="Q347">
        <v>9.5330000000000013</v>
      </c>
      <c r="R347">
        <v>9.6960000000000015</v>
      </c>
      <c r="S347">
        <v>9.859</v>
      </c>
      <c r="T347">
        <v>10.042000000000002</v>
      </c>
      <c r="U347">
        <v>10.234999999999999</v>
      </c>
      <c r="V347">
        <v>7.5</v>
      </c>
      <c r="W347">
        <v>7.5</v>
      </c>
      <c r="X347">
        <v>7.5</v>
      </c>
      <c r="Y347">
        <v>7.5</v>
      </c>
      <c r="Z347">
        <v>7.5921052631578902</v>
      </c>
      <c r="AA347">
        <v>7.7808682112275243</v>
      </c>
      <c r="AB347">
        <v>7.9580444811892201</v>
      </c>
      <c r="AC347">
        <v>8.1556043997995111</v>
      </c>
      <c r="AD347">
        <v>8.5500000000000007</v>
      </c>
      <c r="AE347">
        <v>8.8533333333333299</v>
      </c>
      <c r="AF347">
        <v>9.1566666666666698</v>
      </c>
      <c r="AG347">
        <v>9.370000000000001</v>
      </c>
      <c r="AH347">
        <v>9.5330000000000013</v>
      </c>
      <c r="AI347">
        <v>9.6960000000000015</v>
      </c>
      <c r="AJ347">
        <v>9.859</v>
      </c>
      <c r="AK347">
        <v>10.042000000000002</v>
      </c>
      <c r="AL347">
        <v>10.234999999999999</v>
      </c>
      <c r="AM347">
        <v>7.4344000000000001</v>
      </c>
      <c r="AN347">
        <v>7.4320000000000004</v>
      </c>
      <c r="AO347">
        <v>7.4718</v>
      </c>
      <c r="AP347">
        <v>7.5430999999999999</v>
      </c>
      <c r="AQ347">
        <v>7.9969000000000001</v>
      </c>
      <c r="AR347">
        <v>8.5360999999999994</v>
      </c>
      <c r="AS347">
        <v>9.5564</v>
      </c>
      <c r="AT347">
        <v>10.294</v>
      </c>
      <c r="AU347">
        <v>10.939500000000001</v>
      </c>
      <c r="AV347">
        <v>11.4443</v>
      </c>
      <c r="AW347">
        <v>11.6996</v>
      </c>
      <c r="AX347">
        <v>11.9855</v>
      </c>
    </row>
    <row r="348" spans="1:50" x14ac:dyDescent="0.25">
      <c r="A348" s="3">
        <v>45056.375</v>
      </c>
      <c r="B348">
        <v>7.5</v>
      </c>
      <c r="C348">
        <v>7.5</v>
      </c>
      <c r="D348">
        <v>7.75</v>
      </c>
      <c r="E348">
        <v>8</v>
      </c>
      <c r="F348">
        <v>8</v>
      </c>
      <c r="G348">
        <v>8</v>
      </c>
      <c r="H348">
        <v>8.25</v>
      </c>
      <c r="I348">
        <v>8.25</v>
      </c>
      <c r="J348">
        <v>8.25</v>
      </c>
      <c r="K348">
        <v>8.25</v>
      </c>
      <c r="L348">
        <v>8.1556043997995111</v>
      </c>
      <c r="M348">
        <v>8.5500000000000007</v>
      </c>
      <c r="N348">
        <v>8.8533333333333299</v>
      </c>
      <c r="O348">
        <v>9.1566666666666698</v>
      </c>
      <c r="P348">
        <v>9.370000000000001</v>
      </c>
      <c r="Q348">
        <v>9.5330000000000013</v>
      </c>
      <c r="R348">
        <v>9.6960000000000015</v>
      </c>
      <c r="S348">
        <v>9.859</v>
      </c>
      <c r="T348">
        <v>10.042000000000002</v>
      </c>
      <c r="U348">
        <v>10.234999999999999</v>
      </c>
      <c r="V348">
        <v>7.5</v>
      </c>
      <c r="W348">
        <v>7.5</v>
      </c>
      <c r="X348">
        <v>7.5</v>
      </c>
      <c r="Y348">
        <v>7.5</v>
      </c>
      <c r="Z348">
        <v>7.5921052631578902</v>
      </c>
      <c r="AA348">
        <v>7.7808682112275243</v>
      </c>
      <c r="AB348">
        <v>7.9580444811892201</v>
      </c>
      <c r="AC348">
        <v>8.1556043997995111</v>
      </c>
      <c r="AD348">
        <v>8.5500000000000007</v>
      </c>
      <c r="AE348">
        <v>8.8533333333333299</v>
      </c>
      <c r="AF348">
        <v>9.1566666666666698</v>
      </c>
      <c r="AG348">
        <v>9.370000000000001</v>
      </c>
      <c r="AH348">
        <v>9.5330000000000013</v>
      </c>
      <c r="AI348">
        <v>9.6960000000000015</v>
      </c>
      <c r="AJ348">
        <v>9.859</v>
      </c>
      <c r="AK348">
        <v>10.042000000000002</v>
      </c>
      <c r="AL348">
        <v>10.234999999999999</v>
      </c>
      <c r="AM348">
        <v>7.4344000000000001</v>
      </c>
      <c r="AN348">
        <v>7.4320000000000004</v>
      </c>
      <c r="AO348">
        <v>7.4718</v>
      </c>
      <c r="AP348">
        <v>7.5430999999999999</v>
      </c>
      <c r="AQ348">
        <v>7.9969000000000001</v>
      </c>
      <c r="AR348">
        <v>8.5360999999999994</v>
      </c>
      <c r="AS348">
        <v>9.5564</v>
      </c>
      <c r="AT348">
        <v>10.294</v>
      </c>
      <c r="AU348">
        <v>10.939500000000001</v>
      </c>
      <c r="AV348">
        <v>11.4443</v>
      </c>
      <c r="AW348">
        <v>11.6996</v>
      </c>
      <c r="AX348">
        <v>11.9855</v>
      </c>
    </row>
    <row r="349" spans="1:50" x14ac:dyDescent="0.25">
      <c r="A349" s="3">
        <v>45055.791666666664</v>
      </c>
      <c r="B349">
        <v>7.5</v>
      </c>
      <c r="C349">
        <v>7.5</v>
      </c>
      <c r="D349">
        <v>7.75</v>
      </c>
      <c r="E349">
        <v>8</v>
      </c>
      <c r="F349">
        <v>8</v>
      </c>
      <c r="G349">
        <v>8</v>
      </c>
      <c r="H349">
        <v>8.25</v>
      </c>
      <c r="I349">
        <v>8.25</v>
      </c>
      <c r="J349">
        <v>8.25</v>
      </c>
      <c r="K349">
        <v>8.25</v>
      </c>
      <c r="L349">
        <v>8.1556043997995111</v>
      </c>
      <c r="M349">
        <v>8.5500000000000007</v>
      </c>
      <c r="N349">
        <v>8.8533333333333299</v>
      </c>
      <c r="O349">
        <v>9.1566666666666698</v>
      </c>
      <c r="P349">
        <v>9.370000000000001</v>
      </c>
      <c r="Q349">
        <v>9.5330000000000013</v>
      </c>
      <c r="R349">
        <v>9.6960000000000015</v>
      </c>
      <c r="S349">
        <v>9.859</v>
      </c>
      <c r="T349">
        <v>10.042000000000002</v>
      </c>
      <c r="U349">
        <v>10.234999999999999</v>
      </c>
      <c r="V349">
        <v>7.5</v>
      </c>
      <c r="W349">
        <v>7.5</v>
      </c>
      <c r="X349">
        <v>7.5</v>
      </c>
      <c r="Y349">
        <v>7.5</v>
      </c>
      <c r="Z349">
        <v>7.5921052631578902</v>
      </c>
      <c r="AA349">
        <v>7.7808682112275243</v>
      </c>
      <c r="AB349">
        <v>7.9580444811892201</v>
      </c>
      <c r="AC349">
        <v>8.1556043997995111</v>
      </c>
      <c r="AD349">
        <v>8.5500000000000007</v>
      </c>
      <c r="AE349">
        <v>8.8533333333333299</v>
      </c>
      <c r="AF349">
        <v>9.1566666666666698</v>
      </c>
      <c r="AG349">
        <v>9.370000000000001</v>
      </c>
      <c r="AH349">
        <v>9.5330000000000013</v>
      </c>
      <c r="AI349">
        <v>9.6960000000000015</v>
      </c>
      <c r="AJ349">
        <v>9.859</v>
      </c>
      <c r="AK349">
        <v>10.042000000000002</v>
      </c>
      <c r="AL349">
        <v>10.234999999999999</v>
      </c>
      <c r="AM349">
        <v>7.4344000000000001</v>
      </c>
      <c r="AN349">
        <v>7.4320000000000004</v>
      </c>
      <c r="AO349">
        <v>7.4718</v>
      </c>
      <c r="AP349">
        <v>7.5430999999999999</v>
      </c>
      <c r="AQ349">
        <v>7.9969000000000001</v>
      </c>
      <c r="AR349">
        <v>8.5360999999999994</v>
      </c>
      <c r="AS349">
        <v>9.5564</v>
      </c>
      <c r="AT349">
        <v>10.294</v>
      </c>
      <c r="AU349">
        <v>10.939500000000001</v>
      </c>
      <c r="AV349">
        <v>11.4443</v>
      </c>
      <c r="AW349">
        <v>11.6996</v>
      </c>
      <c r="AX349">
        <v>11.9855</v>
      </c>
    </row>
    <row r="350" spans="1:50" x14ac:dyDescent="0.25">
      <c r="A350" s="3">
        <v>45055.75</v>
      </c>
      <c r="B350">
        <v>7.5</v>
      </c>
      <c r="C350">
        <v>7.5</v>
      </c>
      <c r="D350">
        <v>7.75</v>
      </c>
      <c r="E350">
        <v>8</v>
      </c>
      <c r="F350">
        <v>8</v>
      </c>
      <c r="G350">
        <v>8</v>
      </c>
      <c r="H350">
        <v>8.25</v>
      </c>
      <c r="I350">
        <v>8.25</v>
      </c>
      <c r="J350">
        <v>8.25</v>
      </c>
      <c r="K350">
        <v>8.25</v>
      </c>
      <c r="L350">
        <v>8.1556043997995111</v>
      </c>
      <c r="M350">
        <v>8.5500000000000007</v>
      </c>
      <c r="N350">
        <v>8.8533333333333299</v>
      </c>
      <c r="O350">
        <v>9.1566666666666698</v>
      </c>
      <c r="P350">
        <v>9.370000000000001</v>
      </c>
      <c r="Q350">
        <v>9.5330000000000013</v>
      </c>
      <c r="R350">
        <v>9.6960000000000015</v>
      </c>
      <c r="S350">
        <v>9.859</v>
      </c>
      <c r="T350">
        <v>10.042000000000002</v>
      </c>
      <c r="U350">
        <v>10.234999999999999</v>
      </c>
      <c r="V350">
        <v>7.5</v>
      </c>
      <c r="W350">
        <v>7.5</v>
      </c>
      <c r="X350">
        <v>7.5</v>
      </c>
      <c r="Y350">
        <v>7.5</v>
      </c>
      <c r="Z350">
        <v>7.5921052631578902</v>
      </c>
      <c r="AA350">
        <v>7.7808682112275243</v>
      </c>
      <c r="AB350">
        <v>7.9580444811892201</v>
      </c>
      <c r="AC350">
        <v>8.1556043997995111</v>
      </c>
      <c r="AD350">
        <v>8.5500000000000007</v>
      </c>
      <c r="AE350">
        <v>8.8533333333333299</v>
      </c>
      <c r="AF350">
        <v>9.1566666666666698</v>
      </c>
      <c r="AG350">
        <v>9.370000000000001</v>
      </c>
      <c r="AH350">
        <v>9.5330000000000013</v>
      </c>
      <c r="AI350">
        <v>9.6960000000000015</v>
      </c>
      <c r="AJ350">
        <v>9.859</v>
      </c>
      <c r="AK350">
        <v>10.042000000000002</v>
      </c>
      <c r="AL350">
        <v>10.234999999999999</v>
      </c>
      <c r="AM350">
        <v>7.4344000000000001</v>
      </c>
      <c r="AN350">
        <v>7.4320000000000004</v>
      </c>
      <c r="AO350">
        <v>7.4718</v>
      </c>
      <c r="AP350">
        <v>7.5430999999999999</v>
      </c>
      <c r="AQ350">
        <v>7.9969000000000001</v>
      </c>
      <c r="AR350">
        <v>8.5360999999999994</v>
      </c>
      <c r="AS350">
        <v>9.5564</v>
      </c>
      <c r="AT350">
        <v>10.294</v>
      </c>
      <c r="AU350">
        <v>10.939500000000001</v>
      </c>
      <c r="AV350">
        <v>11.4443</v>
      </c>
      <c r="AW350">
        <v>11.6996</v>
      </c>
      <c r="AX350">
        <v>11.9855</v>
      </c>
    </row>
    <row r="351" spans="1:50" x14ac:dyDescent="0.25">
      <c r="A351" s="3">
        <v>45055.708333333336</v>
      </c>
      <c r="B351">
        <v>7.5</v>
      </c>
      <c r="C351">
        <v>7.5</v>
      </c>
      <c r="D351">
        <v>7.75</v>
      </c>
      <c r="E351">
        <v>8</v>
      </c>
      <c r="F351">
        <v>8</v>
      </c>
      <c r="G351">
        <v>8</v>
      </c>
      <c r="H351">
        <v>8.25</v>
      </c>
      <c r="I351">
        <v>8.25</v>
      </c>
      <c r="J351">
        <v>8.25</v>
      </c>
      <c r="K351">
        <v>8.25</v>
      </c>
      <c r="L351">
        <v>8.1556043997995111</v>
      </c>
      <c r="M351">
        <v>8.5500000000000007</v>
      </c>
      <c r="N351">
        <v>8.8533333333333299</v>
      </c>
      <c r="O351">
        <v>9.1566666666666698</v>
      </c>
      <c r="P351">
        <v>9.370000000000001</v>
      </c>
      <c r="Q351">
        <v>9.5330000000000013</v>
      </c>
      <c r="R351">
        <v>9.6960000000000015</v>
      </c>
      <c r="S351">
        <v>9.859</v>
      </c>
      <c r="T351">
        <v>10.042000000000002</v>
      </c>
      <c r="U351">
        <v>10.234999999999999</v>
      </c>
      <c r="V351">
        <v>7.5</v>
      </c>
      <c r="W351">
        <v>7.5</v>
      </c>
      <c r="X351">
        <v>7.5</v>
      </c>
      <c r="Y351">
        <v>7.5</v>
      </c>
      <c r="Z351">
        <v>7.5921052631578902</v>
      </c>
      <c r="AA351">
        <v>7.7808682112275243</v>
      </c>
      <c r="AB351">
        <v>7.9580444811892201</v>
      </c>
      <c r="AC351">
        <v>8.1556043997995111</v>
      </c>
      <c r="AD351">
        <v>8.5500000000000007</v>
      </c>
      <c r="AE351">
        <v>8.8533333333333299</v>
      </c>
      <c r="AF351">
        <v>9.1566666666666698</v>
      </c>
      <c r="AG351">
        <v>9.370000000000001</v>
      </c>
      <c r="AH351">
        <v>9.5330000000000013</v>
      </c>
      <c r="AI351">
        <v>9.6960000000000015</v>
      </c>
      <c r="AJ351">
        <v>9.859</v>
      </c>
      <c r="AK351">
        <v>10.042000000000002</v>
      </c>
      <c r="AL351">
        <v>10.234999999999999</v>
      </c>
      <c r="AM351">
        <v>7.4344000000000001</v>
      </c>
      <c r="AN351">
        <v>7.4320000000000004</v>
      </c>
      <c r="AO351">
        <v>7.4718</v>
      </c>
      <c r="AP351">
        <v>7.5430999999999999</v>
      </c>
      <c r="AQ351">
        <v>7.9969000000000001</v>
      </c>
      <c r="AR351">
        <v>8.5360999999999994</v>
      </c>
      <c r="AS351">
        <v>9.5564</v>
      </c>
      <c r="AT351">
        <v>10.294</v>
      </c>
      <c r="AU351">
        <v>10.939500000000001</v>
      </c>
      <c r="AV351">
        <v>11.4443</v>
      </c>
      <c r="AW351">
        <v>11.6996</v>
      </c>
      <c r="AX351">
        <v>11.9855</v>
      </c>
    </row>
    <row r="352" spans="1:50" x14ac:dyDescent="0.25">
      <c r="A352" s="3">
        <v>45055.666666666664</v>
      </c>
      <c r="B352">
        <v>7.5</v>
      </c>
      <c r="C352">
        <v>7.5</v>
      </c>
      <c r="D352">
        <v>7.75</v>
      </c>
      <c r="E352">
        <v>8</v>
      </c>
      <c r="F352">
        <v>8</v>
      </c>
      <c r="G352">
        <v>8</v>
      </c>
      <c r="H352">
        <v>8.25</v>
      </c>
      <c r="I352">
        <v>8.25</v>
      </c>
      <c r="J352">
        <v>8.25</v>
      </c>
      <c r="K352">
        <v>8.25</v>
      </c>
      <c r="L352">
        <v>8.1556043997995111</v>
      </c>
      <c r="M352">
        <v>8.5500000000000007</v>
      </c>
      <c r="N352">
        <v>8.8533333333333299</v>
      </c>
      <c r="O352">
        <v>9.1566666666666698</v>
      </c>
      <c r="P352">
        <v>9.370000000000001</v>
      </c>
      <c r="Q352">
        <v>9.5330000000000013</v>
      </c>
      <c r="R352">
        <v>9.6960000000000015</v>
      </c>
      <c r="S352">
        <v>9.859</v>
      </c>
      <c r="T352">
        <v>10.042000000000002</v>
      </c>
      <c r="U352">
        <v>10.234999999999999</v>
      </c>
      <c r="V352">
        <v>7.5</v>
      </c>
      <c r="W352">
        <v>7.5</v>
      </c>
      <c r="X352">
        <v>7.5</v>
      </c>
      <c r="Y352">
        <v>7.5</v>
      </c>
      <c r="Z352">
        <v>7.5921052631578902</v>
      </c>
      <c r="AA352">
        <v>7.7808682112275243</v>
      </c>
      <c r="AB352">
        <v>7.9580444811892201</v>
      </c>
      <c r="AC352">
        <v>8.1556043997995111</v>
      </c>
      <c r="AD352">
        <v>8.5500000000000007</v>
      </c>
      <c r="AE352">
        <v>8.8533333333333299</v>
      </c>
      <c r="AF352">
        <v>9.1566666666666698</v>
      </c>
      <c r="AG352">
        <v>9.370000000000001</v>
      </c>
      <c r="AH352">
        <v>9.5330000000000013</v>
      </c>
      <c r="AI352">
        <v>9.6960000000000015</v>
      </c>
      <c r="AJ352">
        <v>9.859</v>
      </c>
      <c r="AK352">
        <v>10.042000000000002</v>
      </c>
      <c r="AL352">
        <v>10.234999999999999</v>
      </c>
      <c r="AM352">
        <v>7.4344000000000001</v>
      </c>
      <c r="AN352">
        <v>7.4320000000000004</v>
      </c>
      <c r="AO352">
        <v>7.4718</v>
      </c>
      <c r="AP352">
        <v>7.5430999999999999</v>
      </c>
      <c r="AQ352">
        <v>7.9969000000000001</v>
      </c>
      <c r="AR352">
        <v>8.5360999999999994</v>
      </c>
      <c r="AS352">
        <v>9.5564</v>
      </c>
      <c r="AT352">
        <v>10.294</v>
      </c>
      <c r="AU352">
        <v>10.939500000000001</v>
      </c>
      <c r="AV352">
        <v>11.4443</v>
      </c>
      <c r="AW352">
        <v>11.6996</v>
      </c>
      <c r="AX352">
        <v>11.9855</v>
      </c>
    </row>
    <row r="353" spans="1:50" x14ac:dyDescent="0.25">
      <c r="A353" s="3">
        <v>45055.625</v>
      </c>
      <c r="B353">
        <v>7.5</v>
      </c>
      <c r="C353">
        <v>7.5</v>
      </c>
      <c r="D353">
        <v>7.75</v>
      </c>
      <c r="E353">
        <v>8</v>
      </c>
      <c r="F353">
        <v>8</v>
      </c>
      <c r="G353">
        <v>8</v>
      </c>
      <c r="H353">
        <v>8.25</v>
      </c>
      <c r="I353">
        <v>8.25</v>
      </c>
      <c r="J353">
        <v>8.25</v>
      </c>
      <c r="K353">
        <v>8.25</v>
      </c>
      <c r="L353">
        <v>8.1556043997995111</v>
      </c>
      <c r="M353">
        <v>8.5500000000000007</v>
      </c>
      <c r="N353">
        <v>8.8533333333333299</v>
      </c>
      <c r="O353">
        <v>9.1566666666666698</v>
      </c>
      <c r="P353">
        <v>9.370000000000001</v>
      </c>
      <c r="Q353">
        <v>9.5330000000000013</v>
      </c>
      <c r="R353">
        <v>9.6960000000000015</v>
      </c>
      <c r="S353">
        <v>9.859</v>
      </c>
      <c r="T353">
        <v>10.042000000000002</v>
      </c>
      <c r="U353">
        <v>10.234999999999999</v>
      </c>
      <c r="V353">
        <v>7.5</v>
      </c>
      <c r="W353">
        <v>7.5</v>
      </c>
      <c r="X353">
        <v>7.5</v>
      </c>
      <c r="Y353">
        <v>7.5</v>
      </c>
      <c r="Z353">
        <v>7.5921052631578902</v>
      </c>
      <c r="AA353">
        <v>7.7808682112275243</v>
      </c>
      <c r="AB353">
        <v>7.9580444811892201</v>
      </c>
      <c r="AC353">
        <v>8.1556043997995111</v>
      </c>
      <c r="AD353">
        <v>8.5500000000000007</v>
      </c>
      <c r="AE353">
        <v>8.8533333333333299</v>
      </c>
      <c r="AF353">
        <v>9.1566666666666698</v>
      </c>
      <c r="AG353">
        <v>9.370000000000001</v>
      </c>
      <c r="AH353">
        <v>9.5330000000000013</v>
      </c>
      <c r="AI353">
        <v>9.6960000000000015</v>
      </c>
      <c r="AJ353">
        <v>9.859</v>
      </c>
      <c r="AK353">
        <v>10.042000000000002</v>
      </c>
      <c r="AL353">
        <v>10.234999999999999</v>
      </c>
      <c r="AM353">
        <v>7.4344000000000001</v>
      </c>
      <c r="AN353">
        <v>7.4320000000000004</v>
      </c>
      <c r="AO353">
        <v>7.4718</v>
      </c>
      <c r="AP353">
        <v>7.5430999999999999</v>
      </c>
      <c r="AQ353">
        <v>7.9969000000000001</v>
      </c>
      <c r="AR353">
        <v>8.5360999999999994</v>
      </c>
      <c r="AS353">
        <v>9.5564</v>
      </c>
      <c r="AT353">
        <v>10.294</v>
      </c>
      <c r="AU353">
        <v>10.939500000000001</v>
      </c>
      <c r="AV353">
        <v>11.4443</v>
      </c>
      <c r="AW353">
        <v>11.6996</v>
      </c>
      <c r="AX353">
        <v>11.9855</v>
      </c>
    </row>
    <row r="354" spans="1:50" x14ac:dyDescent="0.25">
      <c r="A354" s="3">
        <v>45055.583333333336</v>
      </c>
      <c r="B354">
        <v>7.5</v>
      </c>
      <c r="C354">
        <v>7.5</v>
      </c>
      <c r="D354">
        <v>7.75</v>
      </c>
      <c r="E354">
        <v>8</v>
      </c>
      <c r="F354">
        <v>8</v>
      </c>
      <c r="G354">
        <v>8</v>
      </c>
      <c r="H354">
        <v>8.25</v>
      </c>
      <c r="I354">
        <v>8.25</v>
      </c>
      <c r="J354">
        <v>8.25</v>
      </c>
      <c r="K354">
        <v>8.25</v>
      </c>
      <c r="L354">
        <v>8.1556043997995111</v>
      </c>
      <c r="M354">
        <v>8.5500000000000007</v>
      </c>
      <c r="N354">
        <v>8.8533333333333299</v>
      </c>
      <c r="O354">
        <v>9.1566666666666698</v>
      </c>
      <c r="P354">
        <v>9.370000000000001</v>
      </c>
      <c r="Q354">
        <v>9.5330000000000013</v>
      </c>
      <c r="R354">
        <v>9.6960000000000015</v>
      </c>
      <c r="S354">
        <v>9.859</v>
      </c>
      <c r="T354">
        <v>10.042000000000002</v>
      </c>
      <c r="U354">
        <v>10.234999999999999</v>
      </c>
      <c r="V354">
        <v>7.5</v>
      </c>
      <c r="W354">
        <v>7.5</v>
      </c>
      <c r="X354">
        <v>7.5</v>
      </c>
      <c r="Y354">
        <v>7.5</v>
      </c>
      <c r="Z354">
        <v>7.5921052631578902</v>
      </c>
      <c r="AA354">
        <v>7.7808682112275243</v>
      </c>
      <c r="AB354">
        <v>7.9580444811892201</v>
      </c>
      <c r="AC354">
        <v>8.1556043997995111</v>
      </c>
      <c r="AD354">
        <v>8.5500000000000007</v>
      </c>
      <c r="AE354">
        <v>8.8533333333333299</v>
      </c>
      <c r="AF354">
        <v>9.1566666666666698</v>
      </c>
      <c r="AG354">
        <v>9.370000000000001</v>
      </c>
      <c r="AH354">
        <v>9.5330000000000013</v>
      </c>
      <c r="AI354">
        <v>9.6960000000000015</v>
      </c>
      <c r="AJ354">
        <v>9.859</v>
      </c>
      <c r="AK354">
        <v>10.042000000000002</v>
      </c>
      <c r="AL354">
        <v>10.234999999999999</v>
      </c>
      <c r="AM354">
        <v>7.4344000000000001</v>
      </c>
      <c r="AN354">
        <v>7.4320000000000004</v>
      </c>
      <c r="AO354">
        <v>7.4718</v>
      </c>
      <c r="AP354">
        <v>7.5430999999999999</v>
      </c>
      <c r="AQ354">
        <v>7.9969000000000001</v>
      </c>
      <c r="AR354">
        <v>8.5360999999999994</v>
      </c>
      <c r="AS354">
        <v>9.5564</v>
      </c>
      <c r="AT354">
        <v>10.294</v>
      </c>
      <c r="AU354">
        <v>10.939500000000001</v>
      </c>
      <c r="AV354">
        <v>11.4443</v>
      </c>
      <c r="AW354">
        <v>11.6996</v>
      </c>
      <c r="AX354">
        <v>11.9855</v>
      </c>
    </row>
    <row r="355" spans="1:50" x14ac:dyDescent="0.25">
      <c r="A355" s="3">
        <v>45055.541666666664</v>
      </c>
      <c r="B355">
        <v>7.5</v>
      </c>
      <c r="C355">
        <v>7.5</v>
      </c>
      <c r="D355">
        <v>7.75</v>
      </c>
      <c r="E355">
        <v>8</v>
      </c>
      <c r="F355">
        <v>8</v>
      </c>
      <c r="G355">
        <v>8</v>
      </c>
      <c r="H355">
        <v>8.25</v>
      </c>
      <c r="I355">
        <v>8.25</v>
      </c>
      <c r="J355">
        <v>8.25</v>
      </c>
      <c r="K355">
        <v>8.25</v>
      </c>
      <c r="L355">
        <v>8.1556043997995111</v>
      </c>
      <c r="M355">
        <v>8.5500000000000007</v>
      </c>
      <c r="N355">
        <v>8.8533333333333299</v>
      </c>
      <c r="O355">
        <v>9.1566666666666698</v>
      </c>
      <c r="P355">
        <v>9.370000000000001</v>
      </c>
      <c r="Q355">
        <v>9.5330000000000013</v>
      </c>
      <c r="R355">
        <v>9.6960000000000015</v>
      </c>
      <c r="S355">
        <v>9.859</v>
      </c>
      <c r="T355">
        <v>10.042000000000002</v>
      </c>
      <c r="U355">
        <v>10.234999999999999</v>
      </c>
      <c r="V355">
        <v>7.5</v>
      </c>
      <c r="W355">
        <v>7.5</v>
      </c>
      <c r="X355">
        <v>7.5</v>
      </c>
      <c r="Y355">
        <v>7.5</v>
      </c>
      <c r="Z355">
        <v>7.5921052631578902</v>
      </c>
      <c r="AA355">
        <v>7.7808682112275243</v>
      </c>
      <c r="AB355">
        <v>7.9580444811892201</v>
      </c>
      <c r="AC355">
        <v>8.1556043997995111</v>
      </c>
      <c r="AD355">
        <v>8.5500000000000007</v>
      </c>
      <c r="AE355">
        <v>8.8533333333333299</v>
      </c>
      <c r="AF355">
        <v>9.1566666666666698</v>
      </c>
      <c r="AG355">
        <v>9.370000000000001</v>
      </c>
      <c r="AH355">
        <v>9.5330000000000013</v>
      </c>
      <c r="AI355">
        <v>9.6960000000000015</v>
      </c>
      <c r="AJ355">
        <v>9.859</v>
      </c>
      <c r="AK355">
        <v>10.042000000000002</v>
      </c>
      <c r="AL355">
        <v>10.234999999999999</v>
      </c>
      <c r="AM355">
        <v>7.4344000000000001</v>
      </c>
      <c r="AN355">
        <v>7.4320000000000004</v>
      </c>
      <c r="AO355">
        <v>7.4718</v>
      </c>
      <c r="AP355">
        <v>7.5430999999999999</v>
      </c>
      <c r="AQ355">
        <v>7.9969000000000001</v>
      </c>
      <c r="AR355">
        <v>8.5360999999999994</v>
      </c>
      <c r="AS355">
        <v>9.5564</v>
      </c>
      <c r="AT355">
        <v>10.294</v>
      </c>
      <c r="AU355">
        <v>10.939500000000001</v>
      </c>
      <c r="AV355">
        <v>11.4443</v>
      </c>
      <c r="AW355">
        <v>11.6996</v>
      </c>
      <c r="AX355">
        <v>11.9855</v>
      </c>
    </row>
    <row r="356" spans="1:50" x14ac:dyDescent="0.25">
      <c r="A356" s="3">
        <v>45055.5</v>
      </c>
      <c r="B356">
        <v>7.5</v>
      </c>
      <c r="C356">
        <v>7.5</v>
      </c>
      <c r="D356">
        <v>7.75</v>
      </c>
      <c r="E356">
        <v>8</v>
      </c>
      <c r="F356">
        <v>8</v>
      </c>
      <c r="G356">
        <v>8</v>
      </c>
      <c r="H356">
        <v>8.25</v>
      </c>
      <c r="I356">
        <v>8.25</v>
      </c>
      <c r="J356">
        <v>8.25</v>
      </c>
      <c r="K356">
        <v>8.25</v>
      </c>
      <c r="L356">
        <v>8.1556043997995111</v>
      </c>
      <c r="M356">
        <v>8.5500000000000007</v>
      </c>
      <c r="N356">
        <v>8.8533333333333299</v>
      </c>
      <c r="O356">
        <v>9.1566666666666698</v>
      </c>
      <c r="P356">
        <v>9.370000000000001</v>
      </c>
      <c r="Q356">
        <v>9.5330000000000013</v>
      </c>
      <c r="R356">
        <v>9.6960000000000015</v>
      </c>
      <c r="S356">
        <v>9.859</v>
      </c>
      <c r="T356">
        <v>10.042000000000002</v>
      </c>
      <c r="U356">
        <v>10.234999999999999</v>
      </c>
      <c r="V356">
        <v>7.5</v>
      </c>
      <c r="W356">
        <v>7.5</v>
      </c>
      <c r="X356">
        <v>7.5</v>
      </c>
      <c r="Y356">
        <v>7.5</v>
      </c>
      <c r="Z356">
        <v>7.5921052631578902</v>
      </c>
      <c r="AA356">
        <v>7.7808682112275243</v>
      </c>
      <c r="AB356">
        <v>7.9580444811892201</v>
      </c>
      <c r="AC356">
        <v>8.1556043997995111</v>
      </c>
      <c r="AD356">
        <v>8.5500000000000007</v>
      </c>
      <c r="AE356">
        <v>8.8533333333333299</v>
      </c>
      <c r="AF356">
        <v>9.1566666666666698</v>
      </c>
      <c r="AG356">
        <v>9.370000000000001</v>
      </c>
      <c r="AH356">
        <v>9.5330000000000013</v>
      </c>
      <c r="AI356">
        <v>9.6960000000000015</v>
      </c>
      <c r="AJ356">
        <v>9.859</v>
      </c>
      <c r="AK356">
        <v>10.042000000000002</v>
      </c>
      <c r="AL356">
        <v>10.234999999999999</v>
      </c>
      <c r="AM356">
        <v>7.4344000000000001</v>
      </c>
      <c r="AN356">
        <v>7.4320000000000004</v>
      </c>
      <c r="AO356">
        <v>7.4718</v>
      </c>
      <c r="AP356">
        <v>7.5430999999999999</v>
      </c>
      <c r="AQ356">
        <v>7.9969000000000001</v>
      </c>
      <c r="AR356">
        <v>8.5360999999999994</v>
      </c>
      <c r="AS356">
        <v>9.5564</v>
      </c>
      <c r="AT356">
        <v>10.294</v>
      </c>
      <c r="AU356">
        <v>10.939500000000001</v>
      </c>
      <c r="AV356">
        <v>11.4443</v>
      </c>
      <c r="AW356">
        <v>11.6996</v>
      </c>
      <c r="AX356">
        <v>11.9855</v>
      </c>
    </row>
    <row r="357" spans="1:50" x14ac:dyDescent="0.25">
      <c r="A357" s="3">
        <v>45055.458333333336</v>
      </c>
      <c r="B357">
        <v>7.5</v>
      </c>
      <c r="C357">
        <v>7.5</v>
      </c>
      <c r="D357">
        <v>7.75</v>
      </c>
      <c r="E357">
        <v>8</v>
      </c>
      <c r="F357">
        <v>8</v>
      </c>
      <c r="G357">
        <v>8</v>
      </c>
      <c r="H357">
        <v>8.25</v>
      </c>
      <c r="I357">
        <v>8.25</v>
      </c>
      <c r="J357">
        <v>8.25</v>
      </c>
      <c r="K357">
        <v>8.25</v>
      </c>
      <c r="L357">
        <v>8.1556043997995111</v>
      </c>
      <c r="M357">
        <v>8.5500000000000007</v>
      </c>
      <c r="N357">
        <v>8.8533333333333299</v>
      </c>
      <c r="O357">
        <v>9.1566666666666698</v>
      </c>
      <c r="P357">
        <v>9.370000000000001</v>
      </c>
      <c r="Q357">
        <v>9.5330000000000013</v>
      </c>
      <c r="R357">
        <v>9.6960000000000015</v>
      </c>
      <c r="S357">
        <v>9.859</v>
      </c>
      <c r="T357">
        <v>10.042000000000002</v>
      </c>
      <c r="U357">
        <v>10.234999999999999</v>
      </c>
      <c r="V357">
        <v>7.5</v>
      </c>
      <c r="W357">
        <v>7.5</v>
      </c>
      <c r="X357">
        <v>7.5</v>
      </c>
      <c r="Y357">
        <v>7.5</v>
      </c>
      <c r="Z357">
        <v>7.5921052631578902</v>
      </c>
      <c r="AA357">
        <v>7.7808682112275243</v>
      </c>
      <c r="AB357">
        <v>7.9580444811892201</v>
      </c>
      <c r="AC357">
        <v>8.1556043997995111</v>
      </c>
      <c r="AD357">
        <v>8.5500000000000007</v>
      </c>
      <c r="AE357">
        <v>8.8533333333333299</v>
      </c>
      <c r="AF357">
        <v>9.1566666666666698</v>
      </c>
      <c r="AG357">
        <v>9.370000000000001</v>
      </c>
      <c r="AH357">
        <v>9.5330000000000013</v>
      </c>
      <c r="AI357">
        <v>9.6960000000000015</v>
      </c>
      <c r="AJ357">
        <v>9.859</v>
      </c>
      <c r="AK357">
        <v>10.042000000000002</v>
      </c>
      <c r="AL357">
        <v>10.234999999999999</v>
      </c>
      <c r="AM357">
        <v>7.4344000000000001</v>
      </c>
      <c r="AN357">
        <v>7.4320000000000004</v>
      </c>
      <c r="AO357">
        <v>7.4718</v>
      </c>
      <c r="AP357">
        <v>7.5430999999999999</v>
      </c>
      <c r="AQ357">
        <v>7.9969000000000001</v>
      </c>
      <c r="AR357">
        <v>8.5360999999999994</v>
      </c>
      <c r="AS357">
        <v>9.5564</v>
      </c>
      <c r="AT357">
        <v>10.294</v>
      </c>
      <c r="AU357">
        <v>10.939500000000001</v>
      </c>
      <c r="AV357">
        <v>11.4443</v>
      </c>
      <c r="AW357">
        <v>11.6996</v>
      </c>
      <c r="AX357">
        <v>11.9855</v>
      </c>
    </row>
    <row r="358" spans="1:50" x14ac:dyDescent="0.25">
      <c r="A358" s="3">
        <v>45055.416666666664</v>
      </c>
      <c r="B358">
        <v>7.5</v>
      </c>
      <c r="C358">
        <v>7.5</v>
      </c>
      <c r="D358">
        <v>7.75</v>
      </c>
      <c r="E358">
        <v>8</v>
      </c>
      <c r="F358">
        <v>8</v>
      </c>
      <c r="G358">
        <v>8</v>
      </c>
      <c r="H358">
        <v>8.25</v>
      </c>
      <c r="I358">
        <v>8.25</v>
      </c>
      <c r="J358">
        <v>8.25</v>
      </c>
      <c r="K358">
        <v>8.25</v>
      </c>
      <c r="L358">
        <v>8.1556043997995111</v>
      </c>
      <c r="M358">
        <v>8.5500000000000007</v>
      </c>
      <c r="N358">
        <v>8.8533333333333299</v>
      </c>
      <c r="O358">
        <v>9.1566666666666698</v>
      </c>
      <c r="P358">
        <v>9.370000000000001</v>
      </c>
      <c r="Q358">
        <v>9.5330000000000013</v>
      </c>
      <c r="R358">
        <v>9.6960000000000015</v>
      </c>
      <c r="S358">
        <v>9.859</v>
      </c>
      <c r="T358">
        <v>10.042000000000002</v>
      </c>
      <c r="U358">
        <v>10.234999999999999</v>
      </c>
      <c r="V358">
        <v>7.5</v>
      </c>
      <c r="W358">
        <v>7.5</v>
      </c>
      <c r="X358">
        <v>7.5</v>
      </c>
      <c r="Y358">
        <v>7.5</v>
      </c>
      <c r="Z358">
        <v>7.5921052631578902</v>
      </c>
      <c r="AA358">
        <v>7.7808682112275243</v>
      </c>
      <c r="AB358">
        <v>7.9580444811892201</v>
      </c>
      <c r="AC358">
        <v>8.1556043997995111</v>
      </c>
      <c r="AD358">
        <v>8.5500000000000007</v>
      </c>
      <c r="AE358">
        <v>8.8533333333333299</v>
      </c>
      <c r="AF358">
        <v>9.1566666666666698</v>
      </c>
      <c r="AG358">
        <v>9.370000000000001</v>
      </c>
      <c r="AH358">
        <v>9.5330000000000013</v>
      </c>
      <c r="AI358">
        <v>9.6960000000000015</v>
      </c>
      <c r="AJ358">
        <v>9.859</v>
      </c>
      <c r="AK358">
        <v>10.042000000000002</v>
      </c>
      <c r="AL358">
        <v>10.234999999999999</v>
      </c>
      <c r="AM358">
        <v>7.4344000000000001</v>
      </c>
      <c r="AN358">
        <v>7.4320000000000004</v>
      </c>
      <c r="AO358">
        <v>7.4718</v>
      </c>
      <c r="AP358">
        <v>7.5430999999999999</v>
      </c>
      <c r="AQ358">
        <v>7.9969000000000001</v>
      </c>
      <c r="AR358">
        <v>8.5360999999999994</v>
      </c>
      <c r="AS358">
        <v>9.5564</v>
      </c>
      <c r="AT358">
        <v>10.294</v>
      </c>
      <c r="AU358">
        <v>10.939500000000001</v>
      </c>
      <c r="AV358">
        <v>11.4443</v>
      </c>
      <c r="AW358">
        <v>11.6996</v>
      </c>
      <c r="AX358">
        <v>11.9855</v>
      </c>
    </row>
    <row r="359" spans="1:50" x14ac:dyDescent="0.25">
      <c r="A359" s="3">
        <v>45055.375</v>
      </c>
      <c r="B359">
        <v>7.5</v>
      </c>
      <c r="C359">
        <v>7.5</v>
      </c>
      <c r="D359">
        <v>7.75</v>
      </c>
      <c r="E359">
        <v>8</v>
      </c>
      <c r="F359">
        <v>8</v>
      </c>
      <c r="G359">
        <v>8</v>
      </c>
      <c r="H359">
        <v>8.25</v>
      </c>
      <c r="I359">
        <v>8.25</v>
      </c>
      <c r="J359">
        <v>8.25</v>
      </c>
      <c r="K359">
        <v>8.25</v>
      </c>
      <c r="L359">
        <v>8.1556043997995111</v>
      </c>
      <c r="M359">
        <v>8.5500000000000007</v>
      </c>
      <c r="N359">
        <v>8.8533333333333299</v>
      </c>
      <c r="O359">
        <v>9.1566666666666698</v>
      </c>
      <c r="P359">
        <v>9.370000000000001</v>
      </c>
      <c r="Q359">
        <v>9.5330000000000013</v>
      </c>
      <c r="R359">
        <v>9.6960000000000015</v>
      </c>
      <c r="S359">
        <v>9.859</v>
      </c>
      <c r="T359">
        <v>10.042000000000002</v>
      </c>
      <c r="U359">
        <v>10.234999999999999</v>
      </c>
      <c r="V359">
        <v>7.5</v>
      </c>
      <c r="W359">
        <v>7.5</v>
      </c>
      <c r="X359">
        <v>7.5</v>
      </c>
      <c r="Y359">
        <v>7.5</v>
      </c>
      <c r="Z359">
        <v>7.5921052631578902</v>
      </c>
      <c r="AA359">
        <v>7.7808682112275243</v>
      </c>
      <c r="AB359">
        <v>7.9580444811892201</v>
      </c>
      <c r="AC359">
        <v>8.1556043997995111</v>
      </c>
      <c r="AD359">
        <v>8.5500000000000007</v>
      </c>
      <c r="AE359">
        <v>8.8533333333333299</v>
      </c>
      <c r="AF359">
        <v>9.1566666666666698</v>
      </c>
      <c r="AG359">
        <v>9.370000000000001</v>
      </c>
      <c r="AH359">
        <v>9.5330000000000013</v>
      </c>
      <c r="AI359">
        <v>9.6960000000000015</v>
      </c>
      <c r="AJ359">
        <v>9.859</v>
      </c>
      <c r="AK359">
        <v>10.042000000000002</v>
      </c>
      <c r="AL359">
        <v>10.234999999999999</v>
      </c>
      <c r="AM359">
        <v>7.4344000000000001</v>
      </c>
      <c r="AN359">
        <v>7.4320000000000004</v>
      </c>
      <c r="AO359">
        <v>7.4718</v>
      </c>
      <c r="AP359">
        <v>7.5430999999999999</v>
      </c>
      <c r="AQ359">
        <v>7.9969000000000001</v>
      </c>
      <c r="AR359">
        <v>8.5360999999999994</v>
      </c>
      <c r="AS359">
        <v>9.5564</v>
      </c>
      <c r="AT359">
        <v>10.294</v>
      </c>
      <c r="AU359">
        <v>10.939500000000001</v>
      </c>
      <c r="AV359">
        <v>11.4443</v>
      </c>
      <c r="AW359">
        <v>11.6996</v>
      </c>
      <c r="AX359">
        <v>11.9855</v>
      </c>
    </row>
    <row r="360" spans="1:50" x14ac:dyDescent="0.25">
      <c r="A360" s="3">
        <v>45054.791666666664</v>
      </c>
      <c r="B360">
        <v>7.5</v>
      </c>
      <c r="C360">
        <v>7.5</v>
      </c>
      <c r="D360">
        <v>7.75</v>
      </c>
      <c r="E360">
        <v>8</v>
      </c>
      <c r="F360">
        <v>8</v>
      </c>
      <c r="G360">
        <v>8</v>
      </c>
      <c r="H360">
        <v>8.25</v>
      </c>
      <c r="I360">
        <v>8.25</v>
      </c>
      <c r="J360">
        <v>8.25</v>
      </c>
      <c r="K360">
        <v>8.25</v>
      </c>
      <c r="L360">
        <v>8.1556043997995111</v>
      </c>
      <c r="M360">
        <v>8.5500000000000007</v>
      </c>
      <c r="N360">
        <v>8.8533333333333299</v>
      </c>
      <c r="O360">
        <v>9.1566666666666698</v>
      </c>
      <c r="P360">
        <v>9.370000000000001</v>
      </c>
      <c r="Q360">
        <v>9.5330000000000013</v>
      </c>
      <c r="R360">
        <v>9.6960000000000015</v>
      </c>
      <c r="S360">
        <v>9.859</v>
      </c>
      <c r="T360">
        <v>10.042000000000002</v>
      </c>
      <c r="U360">
        <v>10.234999999999999</v>
      </c>
      <c r="V360">
        <v>7.5</v>
      </c>
      <c r="W360">
        <v>7.5</v>
      </c>
      <c r="X360">
        <v>7.5</v>
      </c>
      <c r="Y360">
        <v>7.5</v>
      </c>
      <c r="Z360">
        <v>7.5921052631578902</v>
      </c>
      <c r="AA360">
        <v>7.7808682112275243</v>
      </c>
      <c r="AB360">
        <v>7.9580444811892201</v>
      </c>
      <c r="AC360">
        <v>8.1556043997995111</v>
      </c>
      <c r="AD360">
        <v>8.5500000000000007</v>
      </c>
      <c r="AE360">
        <v>8.8533333333333299</v>
      </c>
      <c r="AF360">
        <v>9.1566666666666698</v>
      </c>
      <c r="AG360">
        <v>9.370000000000001</v>
      </c>
      <c r="AH360">
        <v>9.5330000000000013</v>
      </c>
      <c r="AI360">
        <v>9.6960000000000015</v>
      </c>
      <c r="AJ360">
        <v>9.859</v>
      </c>
      <c r="AK360">
        <v>10.042000000000002</v>
      </c>
      <c r="AL360">
        <v>10.234999999999999</v>
      </c>
      <c r="AM360">
        <v>7.4344000000000001</v>
      </c>
      <c r="AN360">
        <v>7.4320000000000004</v>
      </c>
      <c r="AO360">
        <v>7.4718</v>
      </c>
      <c r="AP360">
        <v>7.5430999999999999</v>
      </c>
      <c r="AQ360">
        <v>7.9969000000000001</v>
      </c>
      <c r="AR360">
        <v>8.5360999999999994</v>
      </c>
      <c r="AS360">
        <v>9.5564</v>
      </c>
      <c r="AT360">
        <v>10.294</v>
      </c>
      <c r="AU360">
        <v>10.939500000000001</v>
      </c>
      <c r="AV360">
        <v>11.4443</v>
      </c>
      <c r="AW360">
        <v>11.6996</v>
      </c>
      <c r="AX360">
        <v>11.9855</v>
      </c>
    </row>
    <row r="361" spans="1:50" x14ac:dyDescent="0.25">
      <c r="A361" s="3">
        <v>45054.75</v>
      </c>
      <c r="B361">
        <v>7.5</v>
      </c>
      <c r="C361">
        <v>7.5</v>
      </c>
      <c r="D361">
        <v>7.75</v>
      </c>
      <c r="E361">
        <v>8</v>
      </c>
      <c r="F361">
        <v>8</v>
      </c>
      <c r="G361">
        <v>8</v>
      </c>
      <c r="H361">
        <v>8.25</v>
      </c>
      <c r="I361">
        <v>8.25</v>
      </c>
      <c r="J361">
        <v>8.25</v>
      </c>
      <c r="K361">
        <v>8.25</v>
      </c>
      <c r="L361">
        <v>8.1556043997995111</v>
      </c>
      <c r="M361">
        <v>8.5500000000000007</v>
      </c>
      <c r="N361">
        <v>8.8533333333333299</v>
      </c>
      <c r="O361">
        <v>9.1566666666666698</v>
      </c>
      <c r="P361">
        <v>9.370000000000001</v>
      </c>
      <c r="Q361">
        <v>9.5330000000000013</v>
      </c>
      <c r="R361">
        <v>9.6960000000000015</v>
      </c>
      <c r="S361">
        <v>9.859</v>
      </c>
      <c r="T361">
        <v>10.042000000000002</v>
      </c>
      <c r="U361">
        <v>10.234999999999999</v>
      </c>
      <c r="V361">
        <v>7.5</v>
      </c>
      <c r="W361">
        <v>7.5</v>
      </c>
      <c r="X361">
        <v>7.5</v>
      </c>
      <c r="Y361">
        <v>7.5</v>
      </c>
      <c r="Z361">
        <v>7.5921052631578902</v>
      </c>
      <c r="AA361">
        <v>7.7808682112275243</v>
      </c>
      <c r="AB361">
        <v>7.9580444811892201</v>
      </c>
      <c r="AC361">
        <v>8.1556043997995111</v>
      </c>
      <c r="AD361">
        <v>8.5500000000000007</v>
      </c>
      <c r="AE361">
        <v>8.8533333333333299</v>
      </c>
      <c r="AF361">
        <v>9.1566666666666698</v>
      </c>
      <c r="AG361">
        <v>9.370000000000001</v>
      </c>
      <c r="AH361">
        <v>9.5330000000000013</v>
      </c>
      <c r="AI361">
        <v>9.6960000000000015</v>
      </c>
      <c r="AJ361">
        <v>9.859</v>
      </c>
      <c r="AK361">
        <v>10.042000000000002</v>
      </c>
      <c r="AL361">
        <v>10.234999999999999</v>
      </c>
      <c r="AM361">
        <v>7.4344000000000001</v>
      </c>
      <c r="AN361">
        <v>7.4320000000000004</v>
      </c>
      <c r="AO361">
        <v>7.4718</v>
      </c>
      <c r="AP361">
        <v>7.5430999999999999</v>
      </c>
      <c r="AQ361">
        <v>7.9969000000000001</v>
      </c>
      <c r="AR361">
        <v>8.5360999999999994</v>
      </c>
      <c r="AS361">
        <v>9.5564</v>
      </c>
      <c r="AT361">
        <v>10.294</v>
      </c>
      <c r="AU361">
        <v>10.939500000000001</v>
      </c>
      <c r="AV361">
        <v>11.4443</v>
      </c>
      <c r="AW361">
        <v>11.6996</v>
      </c>
      <c r="AX361">
        <v>11.9855</v>
      </c>
    </row>
    <row r="362" spans="1:50" x14ac:dyDescent="0.25">
      <c r="A362" s="3">
        <v>45054.708333333336</v>
      </c>
      <c r="B362">
        <v>7.5</v>
      </c>
      <c r="C362">
        <v>7.5</v>
      </c>
      <c r="D362">
        <v>7.75</v>
      </c>
      <c r="E362">
        <v>8</v>
      </c>
      <c r="F362">
        <v>8</v>
      </c>
      <c r="G362">
        <v>8</v>
      </c>
      <c r="H362">
        <v>8.25</v>
      </c>
      <c r="I362">
        <v>8.25</v>
      </c>
      <c r="J362">
        <v>8.25</v>
      </c>
      <c r="K362">
        <v>8.25</v>
      </c>
      <c r="L362">
        <v>8.1556043997995111</v>
      </c>
      <c r="M362">
        <v>8.5500000000000007</v>
      </c>
      <c r="N362">
        <v>8.8533333333333299</v>
      </c>
      <c r="O362">
        <v>9.1566666666666698</v>
      </c>
      <c r="P362">
        <v>9.370000000000001</v>
      </c>
      <c r="Q362">
        <v>9.5330000000000013</v>
      </c>
      <c r="R362">
        <v>9.6960000000000015</v>
      </c>
      <c r="S362">
        <v>9.859</v>
      </c>
      <c r="T362">
        <v>10.042000000000002</v>
      </c>
      <c r="U362">
        <v>10.234999999999999</v>
      </c>
      <c r="V362">
        <v>7.5</v>
      </c>
      <c r="W362">
        <v>7.5</v>
      </c>
      <c r="X362">
        <v>7.5</v>
      </c>
      <c r="Y362">
        <v>7.5</v>
      </c>
      <c r="Z362">
        <v>7.5921052631578902</v>
      </c>
      <c r="AA362">
        <v>7.7808682112275243</v>
      </c>
      <c r="AB362">
        <v>7.9580444811892201</v>
      </c>
      <c r="AC362">
        <v>8.1556043997995111</v>
      </c>
      <c r="AD362">
        <v>8.5500000000000007</v>
      </c>
      <c r="AE362">
        <v>8.8533333333333299</v>
      </c>
      <c r="AF362">
        <v>9.1566666666666698</v>
      </c>
      <c r="AG362">
        <v>9.370000000000001</v>
      </c>
      <c r="AH362">
        <v>9.5330000000000013</v>
      </c>
      <c r="AI362">
        <v>9.6960000000000015</v>
      </c>
      <c r="AJ362">
        <v>9.859</v>
      </c>
      <c r="AK362">
        <v>10.042000000000002</v>
      </c>
      <c r="AL362">
        <v>10.234999999999999</v>
      </c>
      <c r="AM362">
        <v>7.4344000000000001</v>
      </c>
      <c r="AN362">
        <v>7.4320000000000004</v>
      </c>
      <c r="AO362">
        <v>7.4718</v>
      </c>
      <c r="AP362">
        <v>7.5430999999999999</v>
      </c>
      <c r="AQ362">
        <v>7.9969000000000001</v>
      </c>
      <c r="AR362">
        <v>8.5360999999999994</v>
      </c>
      <c r="AS362">
        <v>9.5564</v>
      </c>
      <c r="AT362">
        <v>10.294</v>
      </c>
      <c r="AU362">
        <v>10.939500000000001</v>
      </c>
      <c r="AV362">
        <v>11.4443</v>
      </c>
      <c r="AW362">
        <v>11.6996</v>
      </c>
      <c r="AX362">
        <v>11.9855</v>
      </c>
    </row>
    <row r="363" spans="1:50" x14ac:dyDescent="0.25">
      <c r="A363" s="3">
        <v>45054.666666666664</v>
      </c>
      <c r="B363">
        <v>7.5</v>
      </c>
      <c r="C363">
        <v>7.5</v>
      </c>
      <c r="D363">
        <v>7.75</v>
      </c>
      <c r="E363">
        <v>8</v>
      </c>
      <c r="F363">
        <v>8</v>
      </c>
      <c r="G363">
        <v>8</v>
      </c>
      <c r="H363">
        <v>8.25</v>
      </c>
      <c r="I363">
        <v>8.25</v>
      </c>
      <c r="J363">
        <v>8.25</v>
      </c>
      <c r="K363">
        <v>8.25</v>
      </c>
      <c r="L363">
        <v>8.1556043997995111</v>
      </c>
      <c r="M363">
        <v>8.5500000000000007</v>
      </c>
      <c r="N363">
        <v>8.8533333333333299</v>
      </c>
      <c r="O363">
        <v>9.1566666666666698</v>
      </c>
      <c r="P363">
        <v>9.370000000000001</v>
      </c>
      <c r="Q363">
        <v>9.5330000000000013</v>
      </c>
      <c r="R363">
        <v>9.6960000000000015</v>
      </c>
      <c r="S363">
        <v>9.859</v>
      </c>
      <c r="T363">
        <v>10.042000000000002</v>
      </c>
      <c r="U363">
        <v>10.234999999999999</v>
      </c>
      <c r="V363">
        <v>7.5</v>
      </c>
      <c r="W363">
        <v>7.5</v>
      </c>
      <c r="X363">
        <v>7.5</v>
      </c>
      <c r="Y363">
        <v>7.5</v>
      </c>
      <c r="Z363">
        <v>7.5921052631578902</v>
      </c>
      <c r="AA363">
        <v>7.7808682112275243</v>
      </c>
      <c r="AB363">
        <v>7.9580444811892201</v>
      </c>
      <c r="AC363">
        <v>8.1556043997995111</v>
      </c>
      <c r="AD363">
        <v>8.5500000000000007</v>
      </c>
      <c r="AE363">
        <v>8.8533333333333299</v>
      </c>
      <c r="AF363">
        <v>9.1566666666666698</v>
      </c>
      <c r="AG363">
        <v>9.370000000000001</v>
      </c>
      <c r="AH363">
        <v>9.5330000000000013</v>
      </c>
      <c r="AI363">
        <v>9.6960000000000015</v>
      </c>
      <c r="AJ363">
        <v>9.859</v>
      </c>
      <c r="AK363">
        <v>10.042000000000002</v>
      </c>
      <c r="AL363">
        <v>10.234999999999999</v>
      </c>
      <c r="AM363">
        <v>7.4344000000000001</v>
      </c>
      <c r="AN363">
        <v>7.4320000000000004</v>
      </c>
      <c r="AO363">
        <v>7.4718</v>
      </c>
      <c r="AP363">
        <v>7.5430999999999999</v>
      </c>
      <c r="AQ363">
        <v>7.9969000000000001</v>
      </c>
      <c r="AR363">
        <v>8.5360999999999994</v>
      </c>
      <c r="AS363">
        <v>9.5564</v>
      </c>
      <c r="AT363">
        <v>10.294</v>
      </c>
      <c r="AU363">
        <v>10.939500000000001</v>
      </c>
      <c r="AV363">
        <v>11.4443</v>
      </c>
      <c r="AW363">
        <v>11.6996</v>
      </c>
      <c r="AX363">
        <v>11.9855</v>
      </c>
    </row>
    <row r="364" spans="1:50" x14ac:dyDescent="0.25">
      <c r="A364" s="3">
        <v>45054.625</v>
      </c>
      <c r="B364">
        <v>7.5</v>
      </c>
      <c r="C364">
        <v>7.5</v>
      </c>
      <c r="D364">
        <v>7.75</v>
      </c>
      <c r="E364">
        <v>8</v>
      </c>
      <c r="F364">
        <v>8</v>
      </c>
      <c r="G364">
        <v>8</v>
      </c>
      <c r="H364">
        <v>8.25</v>
      </c>
      <c r="I364">
        <v>8.25</v>
      </c>
      <c r="J364">
        <v>8.25</v>
      </c>
      <c r="K364">
        <v>8.25</v>
      </c>
      <c r="L364">
        <v>8.1556043997995111</v>
      </c>
      <c r="M364">
        <v>8.5500000000000007</v>
      </c>
      <c r="N364">
        <v>8.8533333333333299</v>
      </c>
      <c r="O364">
        <v>9.1566666666666698</v>
      </c>
      <c r="P364">
        <v>9.370000000000001</v>
      </c>
      <c r="Q364">
        <v>9.5330000000000013</v>
      </c>
      <c r="R364">
        <v>9.6960000000000015</v>
      </c>
      <c r="S364">
        <v>9.859</v>
      </c>
      <c r="T364">
        <v>10.042000000000002</v>
      </c>
      <c r="U364">
        <v>10.234999999999999</v>
      </c>
      <c r="V364">
        <v>7.5</v>
      </c>
      <c r="W364">
        <v>7.5</v>
      </c>
      <c r="X364">
        <v>7.5</v>
      </c>
      <c r="Y364">
        <v>7.5</v>
      </c>
      <c r="Z364">
        <v>7.5921052631578902</v>
      </c>
      <c r="AA364">
        <v>7.7808682112275243</v>
      </c>
      <c r="AB364">
        <v>7.9580444811892201</v>
      </c>
      <c r="AC364">
        <v>8.1556043997995111</v>
      </c>
      <c r="AD364">
        <v>8.5500000000000007</v>
      </c>
      <c r="AE364">
        <v>8.8533333333333299</v>
      </c>
      <c r="AF364">
        <v>9.1566666666666698</v>
      </c>
      <c r="AG364">
        <v>9.370000000000001</v>
      </c>
      <c r="AH364">
        <v>9.5330000000000013</v>
      </c>
      <c r="AI364">
        <v>9.6960000000000015</v>
      </c>
      <c r="AJ364">
        <v>9.859</v>
      </c>
      <c r="AK364">
        <v>10.042000000000002</v>
      </c>
      <c r="AL364">
        <v>10.234999999999999</v>
      </c>
      <c r="AM364">
        <v>7.4344000000000001</v>
      </c>
      <c r="AN364">
        <v>7.4320000000000004</v>
      </c>
      <c r="AO364">
        <v>7.4718</v>
      </c>
      <c r="AP364">
        <v>7.5430999999999999</v>
      </c>
      <c r="AQ364">
        <v>7.9969000000000001</v>
      </c>
      <c r="AR364">
        <v>8.5360999999999994</v>
      </c>
      <c r="AS364">
        <v>9.5564</v>
      </c>
      <c r="AT364">
        <v>10.294</v>
      </c>
      <c r="AU364">
        <v>10.939500000000001</v>
      </c>
      <c r="AV364">
        <v>11.4443</v>
      </c>
      <c r="AW364">
        <v>11.6996</v>
      </c>
      <c r="AX364">
        <v>11.9855</v>
      </c>
    </row>
    <row r="365" spans="1:50" x14ac:dyDescent="0.25">
      <c r="A365" s="3">
        <v>45054.583333333336</v>
      </c>
      <c r="B365">
        <v>7.5</v>
      </c>
      <c r="C365">
        <v>7.5</v>
      </c>
      <c r="D365">
        <v>7.75</v>
      </c>
      <c r="E365">
        <v>8</v>
      </c>
      <c r="F365">
        <v>8</v>
      </c>
      <c r="G365">
        <v>8</v>
      </c>
      <c r="H365">
        <v>8.25</v>
      </c>
      <c r="I365">
        <v>8.25</v>
      </c>
      <c r="J365">
        <v>8.25</v>
      </c>
      <c r="K365">
        <v>8.25</v>
      </c>
      <c r="L365">
        <v>8.1556043997995111</v>
      </c>
      <c r="M365">
        <v>8.5500000000000007</v>
      </c>
      <c r="N365">
        <v>8.8533333333333299</v>
      </c>
      <c r="O365">
        <v>9.1566666666666698</v>
      </c>
      <c r="P365">
        <v>9.370000000000001</v>
      </c>
      <c r="Q365">
        <v>9.5330000000000013</v>
      </c>
      <c r="R365">
        <v>9.6960000000000015</v>
      </c>
      <c r="S365">
        <v>9.859</v>
      </c>
      <c r="T365">
        <v>10.042000000000002</v>
      </c>
      <c r="U365">
        <v>10.234999999999999</v>
      </c>
      <c r="V365">
        <v>7.5</v>
      </c>
      <c r="W365">
        <v>7.5</v>
      </c>
      <c r="X365">
        <v>7.5</v>
      </c>
      <c r="Y365">
        <v>7.5</v>
      </c>
      <c r="Z365">
        <v>7.5921052631578902</v>
      </c>
      <c r="AA365">
        <v>7.7808682112275243</v>
      </c>
      <c r="AB365">
        <v>7.9580444811892201</v>
      </c>
      <c r="AC365">
        <v>8.1556043997995111</v>
      </c>
      <c r="AD365">
        <v>8.5500000000000007</v>
      </c>
      <c r="AE365">
        <v>8.8533333333333299</v>
      </c>
      <c r="AF365">
        <v>9.1566666666666698</v>
      </c>
      <c r="AG365">
        <v>9.370000000000001</v>
      </c>
      <c r="AH365">
        <v>9.5330000000000013</v>
      </c>
      <c r="AI365">
        <v>9.6960000000000015</v>
      </c>
      <c r="AJ365">
        <v>9.859</v>
      </c>
      <c r="AK365">
        <v>10.042000000000002</v>
      </c>
      <c r="AL365">
        <v>10.234999999999999</v>
      </c>
      <c r="AM365">
        <v>7.4344000000000001</v>
      </c>
      <c r="AN365">
        <v>7.4320000000000004</v>
      </c>
      <c r="AO365">
        <v>7.4718</v>
      </c>
      <c r="AP365">
        <v>7.5430999999999999</v>
      </c>
      <c r="AQ365">
        <v>7.9969000000000001</v>
      </c>
      <c r="AR365">
        <v>8.5360999999999994</v>
      </c>
      <c r="AS365">
        <v>9.5564</v>
      </c>
      <c r="AT365">
        <v>10.294</v>
      </c>
      <c r="AU365">
        <v>10.939500000000001</v>
      </c>
      <c r="AV365">
        <v>11.4443</v>
      </c>
      <c r="AW365">
        <v>11.6996</v>
      </c>
      <c r="AX365">
        <v>11.9855</v>
      </c>
    </row>
    <row r="366" spans="1:50" x14ac:dyDescent="0.25">
      <c r="A366" s="3">
        <v>45054.541666666664</v>
      </c>
      <c r="B366">
        <v>7.5</v>
      </c>
      <c r="C366">
        <v>7.5</v>
      </c>
      <c r="D366">
        <v>7.75</v>
      </c>
      <c r="E366">
        <v>8</v>
      </c>
      <c r="F366">
        <v>8</v>
      </c>
      <c r="G366">
        <v>8</v>
      </c>
      <c r="H366">
        <v>8.25</v>
      </c>
      <c r="I366">
        <v>8.25</v>
      </c>
      <c r="J366">
        <v>8.25</v>
      </c>
      <c r="K366">
        <v>8.25</v>
      </c>
      <c r="L366">
        <v>8.1556043997995111</v>
      </c>
      <c r="M366">
        <v>8.5500000000000007</v>
      </c>
      <c r="N366">
        <v>8.8533333333333299</v>
      </c>
      <c r="O366">
        <v>9.1566666666666698</v>
      </c>
      <c r="P366">
        <v>9.370000000000001</v>
      </c>
      <c r="Q366">
        <v>9.5330000000000013</v>
      </c>
      <c r="R366">
        <v>9.6960000000000015</v>
      </c>
      <c r="S366">
        <v>9.859</v>
      </c>
      <c r="T366">
        <v>10.042000000000002</v>
      </c>
      <c r="U366">
        <v>10.234999999999999</v>
      </c>
      <c r="V366">
        <v>7.5</v>
      </c>
      <c r="W366">
        <v>7.5</v>
      </c>
      <c r="X366">
        <v>7.5</v>
      </c>
      <c r="Y366">
        <v>7.5</v>
      </c>
      <c r="Z366">
        <v>7.5921052631578902</v>
      </c>
      <c r="AA366">
        <v>7.7808682112275243</v>
      </c>
      <c r="AB366">
        <v>7.9580444811892201</v>
      </c>
      <c r="AC366">
        <v>8.1556043997995111</v>
      </c>
      <c r="AD366">
        <v>8.5500000000000007</v>
      </c>
      <c r="AE366">
        <v>8.8533333333333299</v>
      </c>
      <c r="AF366">
        <v>9.1566666666666698</v>
      </c>
      <c r="AG366">
        <v>9.370000000000001</v>
      </c>
      <c r="AH366">
        <v>9.5330000000000013</v>
      </c>
      <c r="AI366">
        <v>9.6960000000000015</v>
      </c>
      <c r="AJ366">
        <v>9.859</v>
      </c>
      <c r="AK366">
        <v>10.042000000000002</v>
      </c>
      <c r="AL366">
        <v>10.234999999999999</v>
      </c>
      <c r="AM366">
        <v>7.4344000000000001</v>
      </c>
      <c r="AN366">
        <v>7.4320000000000004</v>
      </c>
      <c r="AO366">
        <v>7.4718</v>
      </c>
      <c r="AP366">
        <v>7.5430999999999999</v>
      </c>
      <c r="AQ366">
        <v>7.9969000000000001</v>
      </c>
      <c r="AR366">
        <v>8.5360999999999994</v>
      </c>
      <c r="AS366">
        <v>9.5564</v>
      </c>
      <c r="AT366">
        <v>10.294</v>
      </c>
      <c r="AU366">
        <v>10.939500000000001</v>
      </c>
      <c r="AV366">
        <v>11.4443</v>
      </c>
      <c r="AW366">
        <v>11.6996</v>
      </c>
      <c r="AX366">
        <v>11.9855</v>
      </c>
    </row>
    <row r="367" spans="1:50" x14ac:dyDescent="0.25">
      <c r="A367" s="3">
        <v>45054.5</v>
      </c>
      <c r="B367">
        <v>7.5</v>
      </c>
      <c r="C367">
        <v>7.5</v>
      </c>
      <c r="D367">
        <v>7.75</v>
      </c>
      <c r="E367">
        <v>8</v>
      </c>
      <c r="F367">
        <v>8</v>
      </c>
      <c r="G367">
        <v>8</v>
      </c>
      <c r="H367">
        <v>8.25</v>
      </c>
      <c r="I367">
        <v>8.25</v>
      </c>
      <c r="J367">
        <v>8.25</v>
      </c>
      <c r="K367">
        <v>8.25</v>
      </c>
      <c r="L367">
        <v>8.1556043997995111</v>
      </c>
      <c r="M367">
        <v>8.5500000000000007</v>
      </c>
      <c r="N367">
        <v>8.8533333333333299</v>
      </c>
      <c r="O367">
        <v>9.1566666666666698</v>
      </c>
      <c r="P367">
        <v>9.370000000000001</v>
      </c>
      <c r="Q367">
        <v>9.5330000000000013</v>
      </c>
      <c r="R367">
        <v>9.6960000000000015</v>
      </c>
      <c r="S367">
        <v>9.859</v>
      </c>
      <c r="T367">
        <v>10.042000000000002</v>
      </c>
      <c r="U367">
        <v>10.234999999999999</v>
      </c>
      <c r="V367">
        <v>7.5</v>
      </c>
      <c r="W367">
        <v>7.5</v>
      </c>
      <c r="X367">
        <v>7.5</v>
      </c>
      <c r="Y367">
        <v>7.5</v>
      </c>
      <c r="Z367">
        <v>7.5921052631578902</v>
      </c>
      <c r="AA367">
        <v>7.7808682112275243</v>
      </c>
      <c r="AB367">
        <v>7.9580444811892201</v>
      </c>
      <c r="AC367">
        <v>8.1556043997995111</v>
      </c>
      <c r="AD367">
        <v>8.5500000000000007</v>
      </c>
      <c r="AE367">
        <v>8.8533333333333299</v>
      </c>
      <c r="AF367">
        <v>9.1566666666666698</v>
      </c>
      <c r="AG367">
        <v>9.370000000000001</v>
      </c>
      <c r="AH367">
        <v>9.5330000000000013</v>
      </c>
      <c r="AI367">
        <v>9.6960000000000015</v>
      </c>
      <c r="AJ367">
        <v>9.859</v>
      </c>
      <c r="AK367">
        <v>10.042000000000002</v>
      </c>
      <c r="AL367">
        <v>10.234999999999999</v>
      </c>
      <c r="AM367">
        <v>7.4344000000000001</v>
      </c>
      <c r="AN367">
        <v>7.4320000000000004</v>
      </c>
      <c r="AO367">
        <v>7.4718</v>
      </c>
      <c r="AP367">
        <v>7.5430999999999999</v>
      </c>
      <c r="AQ367">
        <v>7.9969000000000001</v>
      </c>
      <c r="AR367">
        <v>8.5360999999999994</v>
      </c>
      <c r="AS367">
        <v>9.5564</v>
      </c>
      <c r="AT367">
        <v>10.294</v>
      </c>
      <c r="AU367">
        <v>10.939500000000001</v>
      </c>
      <c r="AV367">
        <v>11.4443</v>
      </c>
      <c r="AW367">
        <v>11.6996</v>
      </c>
      <c r="AX367">
        <v>11.9855</v>
      </c>
    </row>
    <row r="368" spans="1:50" x14ac:dyDescent="0.25">
      <c r="A368" s="3">
        <v>45054.458333333336</v>
      </c>
      <c r="B368">
        <v>7.5</v>
      </c>
      <c r="C368">
        <v>7.5</v>
      </c>
      <c r="D368">
        <v>7.75</v>
      </c>
      <c r="E368">
        <v>8</v>
      </c>
      <c r="F368">
        <v>8</v>
      </c>
      <c r="G368">
        <v>8</v>
      </c>
      <c r="H368">
        <v>8.25</v>
      </c>
      <c r="I368">
        <v>8.25</v>
      </c>
      <c r="J368">
        <v>8.25</v>
      </c>
      <c r="K368">
        <v>8.25</v>
      </c>
      <c r="L368">
        <v>8.1556043997995111</v>
      </c>
      <c r="M368">
        <v>8.5500000000000007</v>
      </c>
      <c r="N368">
        <v>8.8533333333333299</v>
      </c>
      <c r="O368">
        <v>9.1566666666666698</v>
      </c>
      <c r="P368">
        <v>9.370000000000001</v>
      </c>
      <c r="Q368">
        <v>9.5330000000000013</v>
      </c>
      <c r="R368">
        <v>9.6960000000000015</v>
      </c>
      <c r="S368">
        <v>9.859</v>
      </c>
      <c r="T368">
        <v>10.042000000000002</v>
      </c>
      <c r="U368">
        <v>10.234999999999999</v>
      </c>
      <c r="V368">
        <v>7.5</v>
      </c>
      <c r="W368">
        <v>7.5</v>
      </c>
      <c r="X368">
        <v>7.5</v>
      </c>
      <c r="Y368">
        <v>7.5</v>
      </c>
      <c r="Z368">
        <v>7.5921052631578902</v>
      </c>
      <c r="AA368">
        <v>7.7808682112275243</v>
      </c>
      <c r="AB368">
        <v>7.9580444811892201</v>
      </c>
      <c r="AC368">
        <v>8.1556043997995111</v>
      </c>
      <c r="AD368">
        <v>8.5500000000000007</v>
      </c>
      <c r="AE368">
        <v>8.8533333333333299</v>
      </c>
      <c r="AF368">
        <v>9.1566666666666698</v>
      </c>
      <c r="AG368">
        <v>9.370000000000001</v>
      </c>
      <c r="AH368">
        <v>9.5330000000000013</v>
      </c>
      <c r="AI368">
        <v>9.6960000000000015</v>
      </c>
      <c r="AJ368">
        <v>9.859</v>
      </c>
      <c r="AK368">
        <v>10.042000000000002</v>
      </c>
      <c r="AL368">
        <v>10.234999999999999</v>
      </c>
      <c r="AM368">
        <v>7.4344000000000001</v>
      </c>
      <c r="AN368">
        <v>7.4320000000000004</v>
      </c>
      <c r="AO368">
        <v>7.4718</v>
      </c>
      <c r="AP368">
        <v>7.5430999999999999</v>
      </c>
      <c r="AQ368">
        <v>7.9969000000000001</v>
      </c>
      <c r="AR368">
        <v>8.5360999999999994</v>
      </c>
      <c r="AS368">
        <v>9.5564</v>
      </c>
      <c r="AT368">
        <v>10.294</v>
      </c>
      <c r="AU368">
        <v>10.939500000000001</v>
      </c>
      <c r="AV368">
        <v>11.4443</v>
      </c>
      <c r="AW368">
        <v>11.6996</v>
      </c>
      <c r="AX368">
        <v>11.9855</v>
      </c>
    </row>
    <row r="369" spans="1:50" x14ac:dyDescent="0.25">
      <c r="A369" s="3">
        <v>45054.416666666664</v>
      </c>
      <c r="B369">
        <v>7.5</v>
      </c>
      <c r="C369">
        <v>7.5</v>
      </c>
      <c r="D369">
        <v>7.75</v>
      </c>
      <c r="E369">
        <v>8</v>
      </c>
      <c r="F369">
        <v>8</v>
      </c>
      <c r="G369">
        <v>8</v>
      </c>
      <c r="H369">
        <v>8.25</v>
      </c>
      <c r="I369">
        <v>8.25</v>
      </c>
      <c r="J369">
        <v>8.25</v>
      </c>
      <c r="K369">
        <v>8.25</v>
      </c>
      <c r="L369">
        <v>8.1556043997995111</v>
      </c>
      <c r="M369">
        <v>8.5500000000000007</v>
      </c>
      <c r="N369">
        <v>8.8533333333333299</v>
      </c>
      <c r="O369">
        <v>9.1566666666666698</v>
      </c>
      <c r="P369">
        <v>9.370000000000001</v>
      </c>
      <c r="Q369">
        <v>9.5330000000000013</v>
      </c>
      <c r="R369">
        <v>9.6960000000000015</v>
      </c>
      <c r="S369">
        <v>9.859</v>
      </c>
      <c r="T369">
        <v>10.042000000000002</v>
      </c>
      <c r="U369">
        <v>10.234999999999999</v>
      </c>
      <c r="V369">
        <v>7.5</v>
      </c>
      <c r="W369">
        <v>7.5</v>
      </c>
      <c r="X369">
        <v>7.5</v>
      </c>
      <c r="Y369">
        <v>7.5</v>
      </c>
      <c r="Z369">
        <v>7.5921052631578902</v>
      </c>
      <c r="AA369">
        <v>7.7808682112275243</v>
      </c>
      <c r="AB369">
        <v>7.9580444811892201</v>
      </c>
      <c r="AC369">
        <v>8.1556043997995111</v>
      </c>
      <c r="AD369">
        <v>8.5500000000000007</v>
      </c>
      <c r="AE369">
        <v>8.8533333333333299</v>
      </c>
      <c r="AF369">
        <v>9.1566666666666698</v>
      </c>
      <c r="AG369">
        <v>9.370000000000001</v>
      </c>
      <c r="AH369">
        <v>9.5330000000000013</v>
      </c>
      <c r="AI369">
        <v>9.6960000000000015</v>
      </c>
      <c r="AJ369">
        <v>9.859</v>
      </c>
      <c r="AK369">
        <v>10.042000000000002</v>
      </c>
      <c r="AL369">
        <v>10.234999999999999</v>
      </c>
      <c r="AM369">
        <v>7.4344000000000001</v>
      </c>
      <c r="AN369">
        <v>7.4320000000000004</v>
      </c>
      <c r="AO369">
        <v>7.4718</v>
      </c>
      <c r="AP369">
        <v>7.5430999999999999</v>
      </c>
      <c r="AQ369">
        <v>7.9969000000000001</v>
      </c>
      <c r="AR369">
        <v>8.5360999999999994</v>
      </c>
      <c r="AS369">
        <v>9.5564</v>
      </c>
      <c r="AT369">
        <v>10.294</v>
      </c>
      <c r="AU369">
        <v>10.939500000000001</v>
      </c>
      <c r="AV369">
        <v>11.4443</v>
      </c>
      <c r="AW369">
        <v>11.6996</v>
      </c>
      <c r="AX369">
        <v>11.9855</v>
      </c>
    </row>
    <row r="370" spans="1:50" x14ac:dyDescent="0.25">
      <c r="A370" s="3">
        <v>45054.375</v>
      </c>
      <c r="B370">
        <v>7.5</v>
      </c>
      <c r="C370">
        <v>7.5</v>
      </c>
      <c r="D370">
        <v>7.75</v>
      </c>
      <c r="E370">
        <v>8</v>
      </c>
      <c r="F370">
        <v>8</v>
      </c>
      <c r="G370">
        <v>8</v>
      </c>
      <c r="H370">
        <v>8.25</v>
      </c>
      <c r="I370">
        <v>8.25</v>
      </c>
      <c r="J370">
        <v>8.25</v>
      </c>
      <c r="K370">
        <v>8.25</v>
      </c>
      <c r="L370">
        <v>8.1556043997995111</v>
      </c>
      <c r="M370">
        <v>8.5500000000000007</v>
      </c>
      <c r="N370">
        <v>8.8533333333333299</v>
      </c>
      <c r="O370">
        <v>9.1566666666666698</v>
      </c>
      <c r="P370">
        <v>9.370000000000001</v>
      </c>
      <c r="Q370">
        <v>9.5330000000000013</v>
      </c>
      <c r="R370">
        <v>9.6960000000000015</v>
      </c>
      <c r="S370">
        <v>9.859</v>
      </c>
      <c r="T370">
        <v>10.042000000000002</v>
      </c>
      <c r="U370">
        <v>10.234999999999999</v>
      </c>
      <c r="V370">
        <v>7.5</v>
      </c>
      <c r="W370">
        <v>7.5</v>
      </c>
      <c r="X370">
        <v>7.5</v>
      </c>
      <c r="Y370">
        <v>7.5</v>
      </c>
      <c r="Z370">
        <v>7.5921052631578902</v>
      </c>
      <c r="AA370">
        <v>7.7808682112275243</v>
      </c>
      <c r="AB370">
        <v>7.9580444811892201</v>
      </c>
      <c r="AC370">
        <v>8.1556043997995111</v>
      </c>
      <c r="AD370">
        <v>8.5500000000000007</v>
      </c>
      <c r="AE370">
        <v>8.8533333333333299</v>
      </c>
      <c r="AF370">
        <v>9.1566666666666698</v>
      </c>
      <c r="AG370">
        <v>9.370000000000001</v>
      </c>
      <c r="AH370">
        <v>9.5330000000000013</v>
      </c>
      <c r="AI370">
        <v>9.6960000000000015</v>
      </c>
      <c r="AJ370">
        <v>9.859</v>
      </c>
      <c r="AK370">
        <v>10.042000000000002</v>
      </c>
      <c r="AL370">
        <v>10.234999999999999</v>
      </c>
      <c r="AM370">
        <v>7.4344000000000001</v>
      </c>
      <c r="AN370">
        <v>7.4320000000000004</v>
      </c>
      <c r="AO370">
        <v>7.4718</v>
      </c>
      <c r="AP370">
        <v>7.5430999999999999</v>
      </c>
      <c r="AQ370">
        <v>7.9969000000000001</v>
      </c>
      <c r="AR370">
        <v>8.5360999999999994</v>
      </c>
      <c r="AS370">
        <v>9.5564</v>
      </c>
      <c r="AT370">
        <v>10.294</v>
      </c>
      <c r="AU370">
        <v>10.939500000000001</v>
      </c>
      <c r="AV370">
        <v>11.4443</v>
      </c>
      <c r="AW370">
        <v>11.6996</v>
      </c>
      <c r="AX370">
        <v>11.9855</v>
      </c>
    </row>
    <row r="371" spans="1:50" x14ac:dyDescent="0.25">
      <c r="A371" s="3">
        <v>45053.791666666664</v>
      </c>
      <c r="B371">
        <v>7.5</v>
      </c>
      <c r="C371">
        <v>7.5</v>
      </c>
      <c r="D371">
        <v>7.75</v>
      </c>
      <c r="E371">
        <v>8</v>
      </c>
      <c r="F371">
        <v>8</v>
      </c>
      <c r="G371">
        <v>8</v>
      </c>
      <c r="H371">
        <v>8.25</v>
      </c>
      <c r="I371">
        <v>8.25</v>
      </c>
      <c r="J371">
        <v>8.25</v>
      </c>
      <c r="K371">
        <v>8.25</v>
      </c>
      <c r="L371">
        <v>8.1556043997995111</v>
      </c>
      <c r="M371">
        <v>8.5500000000000007</v>
      </c>
      <c r="N371">
        <v>8.8533333333333299</v>
      </c>
      <c r="O371">
        <v>9.1566666666666698</v>
      </c>
      <c r="P371">
        <v>9.370000000000001</v>
      </c>
      <c r="Q371">
        <v>9.5330000000000013</v>
      </c>
      <c r="R371">
        <v>9.6960000000000015</v>
      </c>
      <c r="S371">
        <v>9.859</v>
      </c>
      <c r="T371">
        <v>10.042000000000002</v>
      </c>
      <c r="U371">
        <v>10.234999999999999</v>
      </c>
      <c r="V371">
        <v>7.5</v>
      </c>
      <c r="W371">
        <v>7.5</v>
      </c>
      <c r="X371">
        <v>7.5</v>
      </c>
      <c r="Y371">
        <v>7.5</v>
      </c>
      <c r="Z371">
        <v>7.5921052631578902</v>
      </c>
      <c r="AA371">
        <v>7.7808682112275243</v>
      </c>
      <c r="AB371">
        <v>7.9580444811892201</v>
      </c>
      <c r="AC371">
        <v>8.1556043997995111</v>
      </c>
      <c r="AD371">
        <v>8.5500000000000007</v>
      </c>
      <c r="AE371">
        <v>8.8533333333333299</v>
      </c>
      <c r="AF371">
        <v>9.1566666666666698</v>
      </c>
      <c r="AG371">
        <v>9.370000000000001</v>
      </c>
      <c r="AH371">
        <v>9.5330000000000013</v>
      </c>
      <c r="AI371">
        <v>9.6960000000000015</v>
      </c>
      <c r="AJ371">
        <v>9.859</v>
      </c>
      <c r="AK371">
        <v>10.042000000000002</v>
      </c>
      <c r="AL371">
        <v>10.234999999999999</v>
      </c>
      <c r="AM371">
        <v>7.4344000000000001</v>
      </c>
      <c r="AN371">
        <v>7.4320000000000004</v>
      </c>
      <c r="AO371">
        <v>7.4718</v>
      </c>
      <c r="AP371">
        <v>7.5430999999999999</v>
      </c>
      <c r="AQ371">
        <v>7.9969000000000001</v>
      </c>
      <c r="AR371">
        <v>8.5360999999999994</v>
      </c>
      <c r="AS371">
        <v>9.5564</v>
      </c>
      <c r="AT371">
        <v>10.294</v>
      </c>
      <c r="AU371">
        <v>10.939500000000001</v>
      </c>
      <c r="AV371">
        <v>11.4443</v>
      </c>
      <c r="AW371">
        <v>11.6996</v>
      </c>
      <c r="AX371">
        <v>11.9855</v>
      </c>
    </row>
    <row r="372" spans="1:50" x14ac:dyDescent="0.25">
      <c r="A372" s="3">
        <v>45053.75</v>
      </c>
      <c r="B372">
        <v>7.5</v>
      </c>
      <c r="C372">
        <v>7.5</v>
      </c>
      <c r="D372">
        <v>7.75</v>
      </c>
      <c r="E372">
        <v>8</v>
      </c>
      <c r="F372">
        <v>8</v>
      </c>
      <c r="G372">
        <v>8</v>
      </c>
      <c r="H372">
        <v>8.25</v>
      </c>
      <c r="I372">
        <v>8.25</v>
      </c>
      <c r="J372">
        <v>8.25</v>
      </c>
      <c r="K372">
        <v>8.25</v>
      </c>
      <c r="L372">
        <v>8.1556043997995111</v>
      </c>
      <c r="M372">
        <v>8.5500000000000007</v>
      </c>
      <c r="N372">
        <v>8.8533333333333299</v>
      </c>
      <c r="O372">
        <v>9.1566666666666698</v>
      </c>
      <c r="P372">
        <v>9.370000000000001</v>
      </c>
      <c r="Q372">
        <v>9.5330000000000013</v>
      </c>
      <c r="R372">
        <v>9.6960000000000015</v>
      </c>
      <c r="S372">
        <v>9.859</v>
      </c>
      <c r="T372">
        <v>10.042000000000002</v>
      </c>
      <c r="U372">
        <v>10.234999999999999</v>
      </c>
      <c r="V372">
        <v>7.5</v>
      </c>
      <c r="W372">
        <v>7.5</v>
      </c>
      <c r="X372">
        <v>7.5</v>
      </c>
      <c r="Y372">
        <v>7.5</v>
      </c>
      <c r="Z372">
        <v>7.5921052631578902</v>
      </c>
      <c r="AA372">
        <v>7.7808682112275243</v>
      </c>
      <c r="AB372">
        <v>7.9580444811892201</v>
      </c>
      <c r="AC372">
        <v>8.1556043997995111</v>
      </c>
      <c r="AD372">
        <v>8.5500000000000007</v>
      </c>
      <c r="AE372">
        <v>8.8533333333333299</v>
      </c>
      <c r="AF372">
        <v>9.1566666666666698</v>
      </c>
      <c r="AG372">
        <v>9.370000000000001</v>
      </c>
      <c r="AH372">
        <v>9.5330000000000013</v>
      </c>
      <c r="AI372">
        <v>9.6960000000000015</v>
      </c>
      <c r="AJ372">
        <v>9.859</v>
      </c>
      <c r="AK372">
        <v>10.042000000000002</v>
      </c>
      <c r="AL372">
        <v>10.234999999999999</v>
      </c>
      <c r="AM372">
        <v>7.4344000000000001</v>
      </c>
      <c r="AN372">
        <v>7.4320000000000004</v>
      </c>
      <c r="AO372">
        <v>7.4718</v>
      </c>
      <c r="AP372">
        <v>7.5430999999999999</v>
      </c>
      <c r="AQ372">
        <v>7.9969000000000001</v>
      </c>
      <c r="AR372">
        <v>8.5360999999999994</v>
      </c>
      <c r="AS372">
        <v>9.5564</v>
      </c>
      <c r="AT372">
        <v>10.294</v>
      </c>
      <c r="AU372">
        <v>10.939500000000001</v>
      </c>
      <c r="AV372">
        <v>11.4443</v>
      </c>
      <c r="AW372">
        <v>11.6996</v>
      </c>
      <c r="AX372">
        <v>11.9855</v>
      </c>
    </row>
    <row r="373" spans="1:50" x14ac:dyDescent="0.25">
      <c r="A373" s="3">
        <v>45053.708333333336</v>
      </c>
      <c r="B373">
        <v>7.5</v>
      </c>
      <c r="C373">
        <v>7.5</v>
      </c>
      <c r="D373">
        <v>7.75</v>
      </c>
      <c r="E373">
        <v>8</v>
      </c>
      <c r="F373">
        <v>8</v>
      </c>
      <c r="G373">
        <v>8</v>
      </c>
      <c r="H373">
        <v>8.25</v>
      </c>
      <c r="I373">
        <v>8.25</v>
      </c>
      <c r="J373">
        <v>8.25</v>
      </c>
      <c r="K373">
        <v>8.25</v>
      </c>
      <c r="L373">
        <v>8.1556043997995111</v>
      </c>
      <c r="M373">
        <v>8.5500000000000007</v>
      </c>
      <c r="N373">
        <v>8.8533333333333299</v>
      </c>
      <c r="O373">
        <v>9.1566666666666698</v>
      </c>
      <c r="P373">
        <v>9.370000000000001</v>
      </c>
      <c r="Q373">
        <v>9.5330000000000013</v>
      </c>
      <c r="R373">
        <v>9.6960000000000015</v>
      </c>
      <c r="S373">
        <v>9.859</v>
      </c>
      <c r="T373">
        <v>10.042000000000002</v>
      </c>
      <c r="U373">
        <v>10.234999999999999</v>
      </c>
      <c r="V373">
        <v>7.5</v>
      </c>
      <c r="W373">
        <v>7.5</v>
      </c>
      <c r="X373">
        <v>7.5</v>
      </c>
      <c r="Y373">
        <v>7.5</v>
      </c>
      <c r="Z373">
        <v>7.5921052631578902</v>
      </c>
      <c r="AA373">
        <v>7.7808682112275243</v>
      </c>
      <c r="AB373">
        <v>7.9580444811892201</v>
      </c>
      <c r="AC373">
        <v>8.1556043997995111</v>
      </c>
      <c r="AD373">
        <v>8.5500000000000007</v>
      </c>
      <c r="AE373">
        <v>8.8533333333333299</v>
      </c>
      <c r="AF373">
        <v>9.1566666666666698</v>
      </c>
      <c r="AG373">
        <v>9.370000000000001</v>
      </c>
      <c r="AH373">
        <v>9.5330000000000013</v>
      </c>
      <c r="AI373">
        <v>9.6960000000000015</v>
      </c>
      <c r="AJ373">
        <v>9.859</v>
      </c>
      <c r="AK373">
        <v>10.042000000000002</v>
      </c>
      <c r="AL373">
        <v>10.234999999999999</v>
      </c>
      <c r="AM373">
        <v>7.4344000000000001</v>
      </c>
      <c r="AN373">
        <v>7.4320000000000004</v>
      </c>
      <c r="AO373">
        <v>7.4718</v>
      </c>
      <c r="AP373">
        <v>7.5430999999999999</v>
      </c>
      <c r="AQ373">
        <v>7.9969000000000001</v>
      </c>
      <c r="AR373">
        <v>8.5360999999999994</v>
      </c>
      <c r="AS373">
        <v>9.5564</v>
      </c>
      <c r="AT373">
        <v>10.294</v>
      </c>
      <c r="AU373">
        <v>10.939500000000001</v>
      </c>
      <c r="AV373">
        <v>11.4443</v>
      </c>
      <c r="AW373">
        <v>11.6996</v>
      </c>
      <c r="AX373">
        <v>11.9855</v>
      </c>
    </row>
    <row r="374" spans="1:50" x14ac:dyDescent="0.25">
      <c r="A374" s="3">
        <v>45053.666666666664</v>
      </c>
      <c r="B374">
        <v>7.5</v>
      </c>
      <c r="C374">
        <v>7.5</v>
      </c>
      <c r="D374">
        <v>7.75</v>
      </c>
      <c r="E374">
        <v>8</v>
      </c>
      <c r="F374">
        <v>8</v>
      </c>
      <c r="G374">
        <v>8</v>
      </c>
      <c r="H374">
        <v>8.25</v>
      </c>
      <c r="I374">
        <v>8.25</v>
      </c>
      <c r="J374">
        <v>8.25</v>
      </c>
      <c r="K374">
        <v>8.25</v>
      </c>
      <c r="L374">
        <v>8.1556043997995111</v>
      </c>
      <c r="M374">
        <v>8.5500000000000007</v>
      </c>
      <c r="N374">
        <v>8.8533333333333299</v>
      </c>
      <c r="O374">
        <v>9.1566666666666698</v>
      </c>
      <c r="P374">
        <v>9.370000000000001</v>
      </c>
      <c r="Q374">
        <v>9.5330000000000013</v>
      </c>
      <c r="R374">
        <v>9.6960000000000015</v>
      </c>
      <c r="S374">
        <v>9.859</v>
      </c>
      <c r="T374">
        <v>10.042000000000002</v>
      </c>
      <c r="U374">
        <v>10.234999999999999</v>
      </c>
      <c r="V374">
        <v>7.5</v>
      </c>
      <c r="W374">
        <v>7.5</v>
      </c>
      <c r="X374">
        <v>7.5</v>
      </c>
      <c r="Y374">
        <v>7.5</v>
      </c>
      <c r="Z374">
        <v>7.5921052631578902</v>
      </c>
      <c r="AA374">
        <v>7.7808682112275243</v>
      </c>
      <c r="AB374">
        <v>7.9580444811892201</v>
      </c>
      <c r="AC374">
        <v>8.1556043997995111</v>
      </c>
      <c r="AD374">
        <v>8.5500000000000007</v>
      </c>
      <c r="AE374">
        <v>8.8533333333333299</v>
      </c>
      <c r="AF374">
        <v>9.1566666666666698</v>
      </c>
      <c r="AG374">
        <v>9.370000000000001</v>
      </c>
      <c r="AH374">
        <v>9.5330000000000013</v>
      </c>
      <c r="AI374">
        <v>9.6960000000000015</v>
      </c>
      <c r="AJ374">
        <v>9.859</v>
      </c>
      <c r="AK374">
        <v>10.042000000000002</v>
      </c>
      <c r="AL374">
        <v>10.234999999999999</v>
      </c>
      <c r="AM374">
        <v>7.4344000000000001</v>
      </c>
      <c r="AN374">
        <v>7.4320000000000004</v>
      </c>
      <c r="AO374">
        <v>7.4718</v>
      </c>
      <c r="AP374">
        <v>7.5430999999999999</v>
      </c>
      <c r="AQ374">
        <v>7.9969000000000001</v>
      </c>
      <c r="AR374">
        <v>8.5360999999999994</v>
      </c>
      <c r="AS374">
        <v>9.5564</v>
      </c>
      <c r="AT374">
        <v>10.294</v>
      </c>
      <c r="AU374">
        <v>10.939500000000001</v>
      </c>
      <c r="AV374">
        <v>11.4443</v>
      </c>
      <c r="AW374">
        <v>11.6996</v>
      </c>
      <c r="AX374">
        <v>11.9855</v>
      </c>
    </row>
    <row r="375" spans="1:50" x14ac:dyDescent="0.25">
      <c r="A375" s="3">
        <v>45053.625</v>
      </c>
      <c r="B375">
        <v>7.5</v>
      </c>
      <c r="C375">
        <v>7.5</v>
      </c>
      <c r="D375">
        <v>7.75</v>
      </c>
      <c r="E375">
        <v>8</v>
      </c>
      <c r="F375">
        <v>8</v>
      </c>
      <c r="G375">
        <v>8</v>
      </c>
      <c r="H375">
        <v>8.25</v>
      </c>
      <c r="I375">
        <v>8.25</v>
      </c>
      <c r="J375">
        <v>8.25</v>
      </c>
      <c r="K375">
        <v>8.25</v>
      </c>
      <c r="L375">
        <v>8.1556043997995111</v>
      </c>
      <c r="M375">
        <v>8.5500000000000007</v>
      </c>
      <c r="N375">
        <v>8.8533333333333299</v>
      </c>
      <c r="O375">
        <v>9.1566666666666698</v>
      </c>
      <c r="P375">
        <v>9.370000000000001</v>
      </c>
      <c r="Q375">
        <v>9.5330000000000013</v>
      </c>
      <c r="R375">
        <v>9.6960000000000015</v>
      </c>
      <c r="S375">
        <v>9.859</v>
      </c>
      <c r="T375">
        <v>10.042000000000002</v>
      </c>
      <c r="U375">
        <v>10.234999999999999</v>
      </c>
      <c r="V375">
        <v>7.5</v>
      </c>
      <c r="W375">
        <v>7.5</v>
      </c>
      <c r="X375">
        <v>7.5</v>
      </c>
      <c r="Y375">
        <v>7.5</v>
      </c>
      <c r="Z375">
        <v>7.5921052631578902</v>
      </c>
      <c r="AA375">
        <v>7.7808682112275243</v>
      </c>
      <c r="AB375">
        <v>7.9580444811892201</v>
      </c>
      <c r="AC375">
        <v>8.1556043997995111</v>
      </c>
      <c r="AD375">
        <v>8.5500000000000007</v>
      </c>
      <c r="AE375">
        <v>8.8533333333333299</v>
      </c>
      <c r="AF375">
        <v>9.1566666666666698</v>
      </c>
      <c r="AG375">
        <v>9.370000000000001</v>
      </c>
      <c r="AH375">
        <v>9.5330000000000013</v>
      </c>
      <c r="AI375">
        <v>9.6960000000000015</v>
      </c>
      <c r="AJ375">
        <v>9.859</v>
      </c>
      <c r="AK375">
        <v>10.042000000000002</v>
      </c>
      <c r="AL375">
        <v>10.234999999999999</v>
      </c>
      <c r="AM375">
        <v>7.4344000000000001</v>
      </c>
      <c r="AN375">
        <v>7.4320000000000004</v>
      </c>
      <c r="AO375">
        <v>7.4718</v>
      </c>
      <c r="AP375">
        <v>7.5430999999999999</v>
      </c>
      <c r="AQ375">
        <v>7.9969000000000001</v>
      </c>
      <c r="AR375">
        <v>8.5360999999999994</v>
      </c>
      <c r="AS375">
        <v>9.5564</v>
      </c>
      <c r="AT375">
        <v>10.294</v>
      </c>
      <c r="AU375">
        <v>10.939500000000001</v>
      </c>
      <c r="AV375">
        <v>11.4443</v>
      </c>
      <c r="AW375">
        <v>11.6996</v>
      </c>
      <c r="AX375">
        <v>11.9855</v>
      </c>
    </row>
    <row r="376" spans="1:50" x14ac:dyDescent="0.25">
      <c r="A376" s="3">
        <v>45053.583333333336</v>
      </c>
      <c r="B376">
        <v>7.5</v>
      </c>
      <c r="C376">
        <v>7.5</v>
      </c>
      <c r="D376">
        <v>7.75</v>
      </c>
      <c r="E376">
        <v>8</v>
      </c>
      <c r="F376">
        <v>8</v>
      </c>
      <c r="G376">
        <v>8</v>
      </c>
      <c r="H376">
        <v>8.25</v>
      </c>
      <c r="I376">
        <v>8.25</v>
      </c>
      <c r="J376">
        <v>8.25</v>
      </c>
      <c r="K376">
        <v>8.25</v>
      </c>
      <c r="L376">
        <v>8.1556043997995111</v>
      </c>
      <c r="M376">
        <v>8.5500000000000007</v>
      </c>
      <c r="N376">
        <v>8.8533333333333299</v>
      </c>
      <c r="O376">
        <v>9.1566666666666698</v>
      </c>
      <c r="P376">
        <v>9.370000000000001</v>
      </c>
      <c r="Q376">
        <v>9.5330000000000013</v>
      </c>
      <c r="R376">
        <v>9.6960000000000015</v>
      </c>
      <c r="S376">
        <v>9.859</v>
      </c>
      <c r="T376">
        <v>10.042000000000002</v>
      </c>
      <c r="U376">
        <v>10.234999999999999</v>
      </c>
      <c r="V376">
        <v>7.5</v>
      </c>
      <c r="W376">
        <v>7.5</v>
      </c>
      <c r="X376">
        <v>7.5</v>
      </c>
      <c r="Y376">
        <v>7.5</v>
      </c>
      <c r="Z376">
        <v>7.5921052631578902</v>
      </c>
      <c r="AA376">
        <v>7.7808682112275243</v>
      </c>
      <c r="AB376">
        <v>7.9580444811892201</v>
      </c>
      <c r="AC376">
        <v>8.1556043997995111</v>
      </c>
      <c r="AD376">
        <v>8.5500000000000007</v>
      </c>
      <c r="AE376">
        <v>8.8533333333333299</v>
      </c>
      <c r="AF376">
        <v>9.1566666666666698</v>
      </c>
      <c r="AG376">
        <v>9.370000000000001</v>
      </c>
      <c r="AH376">
        <v>9.5330000000000013</v>
      </c>
      <c r="AI376">
        <v>9.6960000000000015</v>
      </c>
      <c r="AJ376">
        <v>9.859</v>
      </c>
      <c r="AK376">
        <v>10.042000000000002</v>
      </c>
      <c r="AL376">
        <v>10.234999999999999</v>
      </c>
      <c r="AM376">
        <v>7.4344000000000001</v>
      </c>
      <c r="AN376">
        <v>7.4320000000000004</v>
      </c>
      <c r="AO376">
        <v>7.4718</v>
      </c>
      <c r="AP376">
        <v>7.5430999999999999</v>
      </c>
      <c r="AQ376">
        <v>7.9969000000000001</v>
      </c>
      <c r="AR376">
        <v>8.5360999999999994</v>
      </c>
      <c r="AS376">
        <v>9.5564</v>
      </c>
      <c r="AT376">
        <v>10.294</v>
      </c>
      <c r="AU376">
        <v>10.939500000000001</v>
      </c>
      <c r="AV376">
        <v>11.4443</v>
      </c>
      <c r="AW376">
        <v>11.6996</v>
      </c>
      <c r="AX376">
        <v>11.9855</v>
      </c>
    </row>
    <row r="377" spans="1:50" x14ac:dyDescent="0.25">
      <c r="A377" s="3">
        <v>45053.541666666664</v>
      </c>
      <c r="B377">
        <v>7.5</v>
      </c>
      <c r="C377">
        <v>7.5</v>
      </c>
      <c r="D377">
        <v>7.75</v>
      </c>
      <c r="E377">
        <v>8</v>
      </c>
      <c r="F377">
        <v>8</v>
      </c>
      <c r="G377">
        <v>8</v>
      </c>
      <c r="H377">
        <v>8.25</v>
      </c>
      <c r="I377">
        <v>8.25</v>
      </c>
      <c r="J377">
        <v>8.25</v>
      </c>
      <c r="K377">
        <v>8.25</v>
      </c>
      <c r="L377">
        <v>8.1556043997995111</v>
      </c>
      <c r="M377">
        <v>8.5500000000000007</v>
      </c>
      <c r="N377">
        <v>8.8533333333333299</v>
      </c>
      <c r="O377">
        <v>9.1566666666666698</v>
      </c>
      <c r="P377">
        <v>9.370000000000001</v>
      </c>
      <c r="Q377">
        <v>9.5330000000000013</v>
      </c>
      <c r="R377">
        <v>9.6960000000000015</v>
      </c>
      <c r="S377">
        <v>9.859</v>
      </c>
      <c r="T377">
        <v>10.042000000000002</v>
      </c>
      <c r="U377">
        <v>10.234999999999999</v>
      </c>
      <c r="V377">
        <v>7.5</v>
      </c>
      <c r="W377">
        <v>7.5</v>
      </c>
      <c r="X377">
        <v>7.5</v>
      </c>
      <c r="Y377">
        <v>7.5</v>
      </c>
      <c r="Z377">
        <v>7.5921052631578902</v>
      </c>
      <c r="AA377">
        <v>7.7808682112275243</v>
      </c>
      <c r="AB377">
        <v>7.9580444811892201</v>
      </c>
      <c r="AC377">
        <v>8.1556043997995111</v>
      </c>
      <c r="AD377">
        <v>8.5500000000000007</v>
      </c>
      <c r="AE377">
        <v>8.8533333333333299</v>
      </c>
      <c r="AF377">
        <v>9.1566666666666698</v>
      </c>
      <c r="AG377">
        <v>9.370000000000001</v>
      </c>
      <c r="AH377">
        <v>9.5330000000000013</v>
      </c>
      <c r="AI377">
        <v>9.6960000000000015</v>
      </c>
      <c r="AJ377">
        <v>9.859</v>
      </c>
      <c r="AK377">
        <v>10.042000000000002</v>
      </c>
      <c r="AL377">
        <v>10.234999999999999</v>
      </c>
      <c r="AM377">
        <v>7.4344000000000001</v>
      </c>
      <c r="AN377">
        <v>7.4320000000000004</v>
      </c>
      <c r="AO377">
        <v>7.4718</v>
      </c>
      <c r="AP377">
        <v>7.5430999999999999</v>
      </c>
      <c r="AQ377">
        <v>7.9969000000000001</v>
      </c>
      <c r="AR377">
        <v>8.5360999999999994</v>
      </c>
      <c r="AS377">
        <v>9.5564</v>
      </c>
      <c r="AT377">
        <v>10.294</v>
      </c>
      <c r="AU377">
        <v>10.939500000000001</v>
      </c>
      <c r="AV377">
        <v>11.4443</v>
      </c>
      <c r="AW377">
        <v>11.6996</v>
      </c>
      <c r="AX377">
        <v>11.9855</v>
      </c>
    </row>
    <row r="378" spans="1:50" x14ac:dyDescent="0.25">
      <c r="A378" s="3">
        <v>45053.5</v>
      </c>
      <c r="B378">
        <v>7.5</v>
      </c>
      <c r="C378">
        <v>7.5</v>
      </c>
      <c r="D378">
        <v>7.75</v>
      </c>
      <c r="E378">
        <v>8</v>
      </c>
      <c r="F378">
        <v>8</v>
      </c>
      <c r="G378">
        <v>8</v>
      </c>
      <c r="H378">
        <v>8.25</v>
      </c>
      <c r="I378">
        <v>8.25</v>
      </c>
      <c r="J378">
        <v>8.25</v>
      </c>
      <c r="K378">
        <v>8.25</v>
      </c>
      <c r="L378">
        <v>8.1556043997995111</v>
      </c>
      <c r="M378">
        <v>8.5500000000000007</v>
      </c>
      <c r="N378">
        <v>8.8533333333333299</v>
      </c>
      <c r="O378">
        <v>9.1566666666666698</v>
      </c>
      <c r="P378">
        <v>9.370000000000001</v>
      </c>
      <c r="Q378">
        <v>9.5330000000000013</v>
      </c>
      <c r="R378">
        <v>9.6960000000000015</v>
      </c>
      <c r="S378">
        <v>9.859</v>
      </c>
      <c r="T378">
        <v>10.042000000000002</v>
      </c>
      <c r="U378">
        <v>10.234999999999999</v>
      </c>
      <c r="V378">
        <v>7.5</v>
      </c>
      <c r="W378">
        <v>7.5</v>
      </c>
      <c r="X378">
        <v>7.5</v>
      </c>
      <c r="Y378">
        <v>7.5</v>
      </c>
      <c r="Z378">
        <v>7.5921052631578902</v>
      </c>
      <c r="AA378">
        <v>7.7808682112275243</v>
      </c>
      <c r="AB378">
        <v>7.9580444811892201</v>
      </c>
      <c r="AC378">
        <v>8.1556043997995111</v>
      </c>
      <c r="AD378">
        <v>8.5500000000000007</v>
      </c>
      <c r="AE378">
        <v>8.8533333333333299</v>
      </c>
      <c r="AF378">
        <v>9.1566666666666698</v>
      </c>
      <c r="AG378">
        <v>9.370000000000001</v>
      </c>
      <c r="AH378">
        <v>9.5330000000000013</v>
      </c>
      <c r="AI378">
        <v>9.6960000000000015</v>
      </c>
      <c r="AJ378">
        <v>9.859</v>
      </c>
      <c r="AK378">
        <v>10.042000000000002</v>
      </c>
      <c r="AL378">
        <v>10.234999999999999</v>
      </c>
      <c r="AM378">
        <v>7.4344000000000001</v>
      </c>
      <c r="AN378">
        <v>7.4320000000000004</v>
      </c>
      <c r="AO378">
        <v>7.4718</v>
      </c>
      <c r="AP378">
        <v>7.5430999999999999</v>
      </c>
      <c r="AQ378">
        <v>7.9969000000000001</v>
      </c>
      <c r="AR378">
        <v>8.5360999999999994</v>
      </c>
      <c r="AS378">
        <v>9.5564</v>
      </c>
      <c r="AT378">
        <v>10.294</v>
      </c>
      <c r="AU378">
        <v>10.939500000000001</v>
      </c>
      <c r="AV378">
        <v>11.4443</v>
      </c>
      <c r="AW378">
        <v>11.6996</v>
      </c>
      <c r="AX378">
        <v>11.9855</v>
      </c>
    </row>
    <row r="379" spans="1:50" x14ac:dyDescent="0.25">
      <c r="A379" s="3">
        <v>45053.458333333336</v>
      </c>
      <c r="B379">
        <v>7.5</v>
      </c>
      <c r="C379">
        <v>7.5</v>
      </c>
      <c r="D379">
        <v>7.75</v>
      </c>
      <c r="E379">
        <v>8</v>
      </c>
      <c r="F379">
        <v>8</v>
      </c>
      <c r="G379">
        <v>8</v>
      </c>
      <c r="H379">
        <v>8.25</v>
      </c>
      <c r="I379">
        <v>8.25</v>
      </c>
      <c r="J379">
        <v>8.25</v>
      </c>
      <c r="K379">
        <v>8.25</v>
      </c>
      <c r="L379">
        <v>8.1556043997995111</v>
      </c>
      <c r="M379">
        <v>8.5500000000000007</v>
      </c>
      <c r="N379">
        <v>8.8533333333333299</v>
      </c>
      <c r="O379">
        <v>9.1566666666666698</v>
      </c>
      <c r="P379">
        <v>9.370000000000001</v>
      </c>
      <c r="Q379">
        <v>9.5330000000000013</v>
      </c>
      <c r="R379">
        <v>9.6960000000000015</v>
      </c>
      <c r="S379">
        <v>9.859</v>
      </c>
      <c r="T379">
        <v>10.042000000000002</v>
      </c>
      <c r="U379">
        <v>10.234999999999999</v>
      </c>
      <c r="V379">
        <v>7.5</v>
      </c>
      <c r="W379">
        <v>7.5</v>
      </c>
      <c r="X379">
        <v>7.5</v>
      </c>
      <c r="Y379">
        <v>7.5</v>
      </c>
      <c r="Z379">
        <v>7.5921052631578902</v>
      </c>
      <c r="AA379">
        <v>7.7808682112275243</v>
      </c>
      <c r="AB379">
        <v>7.9580444811892201</v>
      </c>
      <c r="AC379">
        <v>8.1556043997995111</v>
      </c>
      <c r="AD379">
        <v>8.5500000000000007</v>
      </c>
      <c r="AE379">
        <v>8.8533333333333299</v>
      </c>
      <c r="AF379">
        <v>9.1566666666666698</v>
      </c>
      <c r="AG379">
        <v>9.370000000000001</v>
      </c>
      <c r="AH379">
        <v>9.5330000000000013</v>
      </c>
      <c r="AI379">
        <v>9.6960000000000015</v>
      </c>
      <c r="AJ379">
        <v>9.859</v>
      </c>
      <c r="AK379">
        <v>10.042000000000002</v>
      </c>
      <c r="AL379">
        <v>10.234999999999999</v>
      </c>
      <c r="AM379">
        <v>7.4344000000000001</v>
      </c>
      <c r="AN379">
        <v>7.4320000000000004</v>
      </c>
      <c r="AO379">
        <v>7.4718</v>
      </c>
      <c r="AP379">
        <v>7.5430999999999999</v>
      </c>
      <c r="AQ379">
        <v>7.9969000000000001</v>
      </c>
      <c r="AR379">
        <v>8.5360999999999994</v>
      </c>
      <c r="AS379">
        <v>9.5564</v>
      </c>
      <c r="AT379">
        <v>10.294</v>
      </c>
      <c r="AU379">
        <v>10.939500000000001</v>
      </c>
      <c r="AV379">
        <v>11.4443</v>
      </c>
      <c r="AW379">
        <v>11.6996</v>
      </c>
      <c r="AX379">
        <v>11.9855</v>
      </c>
    </row>
    <row r="380" spans="1:50" x14ac:dyDescent="0.25">
      <c r="A380" s="3">
        <v>45053.416666666664</v>
      </c>
      <c r="B380">
        <v>7.5</v>
      </c>
      <c r="C380">
        <v>7.5</v>
      </c>
      <c r="D380">
        <v>7.75</v>
      </c>
      <c r="E380">
        <v>8</v>
      </c>
      <c r="F380">
        <v>8</v>
      </c>
      <c r="G380">
        <v>8</v>
      </c>
      <c r="H380">
        <v>8.25</v>
      </c>
      <c r="I380">
        <v>8.25</v>
      </c>
      <c r="J380">
        <v>8.25</v>
      </c>
      <c r="K380">
        <v>8.25</v>
      </c>
      <c r="L380">
        <v>8.1556043997995111</v>
      </c>
      <c r="M380">
        <v>8.5500000000000007</v>
      </c>
      <c r="N380">
        <v>8.8533333333333299</v>
      </c>
      <c r="O380">
        <v>9.1566666666666698</v>
      </c>
      <c r="P380">
        <v>9.370000000000001</v>
      </c>
      <c r="Q380">
        <v>9.5330000000000013</v>
      </c>
      <c r="R380">
        <v>9.6960000000000015</v>
      </c>
      <c r="S380">
        <v>9.859</v>
      </c>
      <c r="T380">
        <v>10.042000000000002</v>
      </c>
      <c r="U380">
        <v>10.234999999999999</v>
      </c>
      <c r="V380">
        <v>7.5</v>
      </c>
      <c r="W380">
        <v>7.5</v>
      </c>
      <c r="X380">
        <v>7.5</v>
      </c>
      <c r="Y380">
        <v>7.5</v>
      </c>
      <c r="Z380">
        <v>7.5921052631578902</v>
      </c>
      <c r="AA380">
        <v>7.7808682112275243</v>
      </c>
      <c r="AB380">
        <v>7.9580444811892201</v>
      </c>
      <c r="AC380">
        <v>8.1556043997995111</v>
      </c>
      <c r="AD380">
        <v>8.5500000000000007</v>
      </c>
      <c r="AE380">
        <v>8.8533333333333299</v>
      </c>
      <c r="AF380">
        <v>9.1566666666666698</v>
      </c>
      <c r="AG380">
        <v>9.370000000000001</v>
      </c>
      <c r="AH380">
        <v>9.5330000000000013</v>
      </c>
      <c r="AI380">
        <v>9.6960000000000015</v>
      </c>
      <c r="AJ380">
        <v>9.859</v>
      </c>
      <c r="AK380">
        <v>10.042000000000002</v>
      </c>
      <c r="AL380">
        <v>10.234999999999999</v>
      </c>
      <c r="AM380">
        <v>7.4344000000000001</v>
      </c>
      <c r="AN380">
        <v>7.4320000000000004</v>
      </c>
      <c r="AO380">
        <v>7.4718</v>
      </c>
      <c r="AP380">
        <v>7.5430999999999999</v>
      </c>
      <c r="AQ380">
        <v>7.9969000000000001</v>
      </c>
      <c r="AR380">
        <v>8.5360999999999994</v>
      </c>
      <c r="AS380">
        <v>9.5564</v>
      </c>
      <c r="AT380">
        <v>10.294</v>
      </c>
      <c r="AU380">
        <v>10.939500000000001</v>
      </c>
      <c r="AV380">
        <v>11.4443</v>
      </c>
      <c r="AW380">
        <v>11.6996</v>
      </c>
      <c r="AX380">
        <v>11.9855</v>
      </c>
    </row>
    <row r="381" spans="1:50" x14ac:dyDescent="0.25">
      <c r="A381" s="3">
        <v>45053.375</v>
      </c>
      <c r="B381">
        <v>7.5</v>
      </c>
      <c r="C381">
        <v>7.5</v>
      </c>
      <c r="D381">
        <v>7.75</v>
      </c>
      <c r="E381">
        <v>8</v>
      </c>
      <c r="F381">
        <v>8</v>
      </c>
      <c r="G381">
        <v>8</v>
      </c>
      <c r="H381">
        <v>8.25</v>
      </c>
      <c r="I381">
        <v>8.25</v>
      </c>
      <c r="J381">
        <v>8.25</v>
      </c>
      <c r="K381">
        <v>8.25</v>
      </c>
      <c r="L381">
        <v>8.1556043997995111</v>
      </c>
      <c r="M381">
        <v>8.5500000000000007</v>
      </c>
      <c r="N381">
        <v>8.8533333333333299</v>
      </c>
      <c r="O381">
        <v>9.1566666666666698</v>
      </c>
      <c r="P381">
        <v>9.370000000000001</v>
      </c>
      <c r="Q381">
        <v>9.5330000000000013</v>
      </c>
      <c r="R381">
        <v>9.6960000000000015</v>
      </c>
      <c r="S381">
        <v>9.859</v>
      </c>
      <c r="T381">
        <v>10.042000000000002</v>
      </c>
      <c r="U381">
        <v>10.234999999999999</v>
      </c>
      <c r="V381">
        <v>7.5</v>
      </c>
      <c r="W381">
        <v>7.5</v>
      </c>
      <c r="X381">
        <v>7.5</v>
      </c>
      <c r="Y381">
        <v>7.5</v>
      </c>
      <c r="Z381">
        <v>7.5921052631578902</v>
      </c>
      <c r="AA381">
        <v>7.7808682112275243</v>
      </c>
      <c r="AB381">
        <v>7.9580444811892201</v>
      </c>
      <c r="AC381">
        <v>8.1556043997995111</v>
      </c>
      <c r="AD381">
        <v>8.5500000000000007</v>
      </c>
      <c r="AE381">
        <v>8.8533333333333299</v>
      </c>
      <c r="AF381">
        <v>9.1566666666666698</v>
      </c>
      <c r="AG381">
        <v>9.370000000000001</v>
      </c>
      <c r="AH381">
        <v>9.5330000000000013</v>
      </c>
      <c r="AI381">
        <v>9.6960000000000015</v>
      </c>
      <c r="AJ381">
        <v>9.859</v>
      </c>
      <c r="AK381">
        <v>10.042000000000002</v>
      </c>
      <c r="AL381">
        <v>10.234999999999999</v>
      </c>
      <c r="AM381">
        <v>7.4344000000000001</v>
      </c>
      <c r="AN381">
        <v>7.4320000000000004</v>
      </c>
      <c r="AO381">
        <v>7.4718</v>
      </c>
      <c r="AP381">
        <v>7.5430999999999999</v>
      </c>
      <c r="AQ381">
        <v>7.9969000000000001</v>
      </c>
      <c r="AR381">
        <v>8.5360999999999994</v>
      </c>
      <c r="AS381">
        <v>9.5564</v>
      </c>
      <c r="AT381">
        <v>10.294</v>
      </c>
      <c r="AU381">
        <v>10.939500000000001</v>
      </c>
      <c r="AV381">
        <v>11.4443</v>
      </c>
      <c r="AW381">
        <v>11.6996</v>
      </c>
      <c r="AX381">
        <v>11.9855</v>
      </c>
    </row>
    <row r="382" spans="1:50" x14ac:dyDescent="0.25">
      <c r="A382" s="3">
        <v>45052.791666666664</v>
      </c>
      <c r="B382">
        <v>7.5</v>
      </c>
      <c r="C382">
        <v>7.5</v>
      </c>
      <c r="D382">
        <v>7.75</v>
      </c>
      <c r="E382">
        <v>8</v>
      </c>
      <c r="F382">
        <v>8</v>
      </c>
      <c r="G382">
        <v>8</v>
      </c>
      <c r="H382">
        <v>8.25</v>
      </c>
      <c r="I382">
        <v>8.25</v>
      </c>
      <c r="J382">
        <v>8.25</v>
      </c>
      <c r="K382">
        <v>8.25</v>
      </c>
      <c r="L382">
        <v>8.1556043997995111</v>
      </c>
      <c r="M382">
        <v>8.5500000000000007</v>
      </c>
      <c r="N382">
        <v>8.8533333333333299</v>
      </c>
      <c r="O382">
        <v>9.1566666666666698</v>
      </c>
      <c r="P382">
        <v>9.370000000000001</v>
      </c>
      <c r="Q382">
        <v>9.5330000000000013</v>
      </c>
      <c r="R382">
        <v>9.6960000000000015</v>
      </c>
      <c r="S382">
        <v>9.859</v>
      </c>
      <c r="T382">
        <v>10.042000000000002</v>
      </c>
      <c r="U382">
        <v>10.234999999999999</v>
      </c>
      <c r="V382">
        <v>7.5</v>
      </c>
      <c r="W382">
        <v>7.5</v>
      </c>
      <c r="X382">
        <v>7.5</v>
      </c>
      <c r="Y382">
        <v>7.5</v>
      </c>
      <c r="Z382">
        <v>7.5921052631578902</v>
      </c>
      <c r="AA382">
        <v>7.7808682112275243</v>
      </c>
      <c r="AB382">
        <v>7.9580444811892201</v>
      </c>
      <c r="AC382">
        <v>8.1556043997995111</v>
      </c>
      <c r="AD382">
        <v>8.5500000000000007</v>
      </c>
      <c r="AE382">
        <v>8.8533333333333299</v>
      </c>
      <c r="AF382">
        <v>9.1566666666666698</v>
      </c>
      <c r="AG382">
        <v>9.370000000000001</v>
      </c>
      <c r="AH382">
        <v>9.5330000000000013</v>
      </c>
      <c r="AI382">
        <v>9.6960000000000015</v>
      </c>
      <c r="AJ382">
        <v>9.859</v>
      </c>
      <c r="AK382">
        <v>10.042000000000002</v>
      </c>
      <c r="AL382">
        <v>10.234999999999999</v>
      </c>
      <c r="AM382">
        <v>7.4344000000000001</v>
      </c>
      <c r="AN382">
        <v>7.4320000000000004</v>
      </c>
      <c r="AO382">
        <v>7.4718</v>
      </c>
      <c r="AP382">
        <v>7.5430999999999999</v>
      </c>
      <c r="AQ382">
        <v>7.9969000000000001</v>
      </c>
      <c r="AR382">
        <v>8.5360999999999994</v>
      </c>
      <c r="AS382">
        <v>9.5564</v>
      </c>
      <c r="AT382">
        <v>10.294</v>
      </c>
      <c r="AU382">
        <v>10.939500000000001</v>
      </c>
      <c r="AV382">
        <v>11.4443</v>
      </c>
      <c r="AW382">
        <v>11.6996</v>
      </c>
      <c r="AX382">
        <v>11.9855</v>
      </c>
    </row>
    <row r="383" spans="1:50" x14ac:dyDescent="0.25">
      <c r="A383" s="3">
        <v>45052.75</v>
      </c>
      <c r="B383">
        <v>7.5</v>
      </c>
      <c r="C383">
        <v>7.5</v>
      </c>
      <c r="D383">
        <v>7.75</v>
      </c>
      <c r="E383">
        <v>8</v>
      </c>
      <c r="F383">
        <v>8</v>
      </c>
      <c r="G383">
        <v>8</v>
      </c>
      <c r="H383">
        <v>8.25</v>
      </c>
      <c r="I383">
        <v>8.25</v>
      </c>
      <c r="J383">
        <v>8.25</v>
      </c>
      <c r="K383">
        <v>8.25</v>
      </c>
      <c r="L383">
        <v>8.1556043997995111</v>
      </c>
      <c r="M383">
        <v>8.5500000000000007</v>
      </c>
      <c r="N383">
        <v>8.8533333333333299</v>
      </c>
      <c r="O383">
        <v>9.1566666666666698</v>
      </c>
      <c r="P383">
        <v>9.370000000000001</v>
      </c>
      <c r="Q383">
        <v>9.5330000000000013</v>
      </c>
      <c r="R383">
        <v>9.6960000000000015</v>
      </c>
      <c r="S383">
        <v>9.859</v>
      </c>
      <c r="T383">
        <v>10.042000000000002</v>
      </c>
      <c r="U383">
        <v>10.234999999999999</v>
      </c>
      <c r="V383">
        <v>7.5</v>
      </c>
      <c r="W383">
        <v>7.5</v>
      </c>
      <c r="X383">
        <v>7.5</v>
      </c>
      <c r="Y383">
        <v>7.5</v>
      </c>
      <c r="Z383">
        <v>7.5921052631578902</v>
      </c>
      <c r="AA383">
        <v>7.7808682112275243</v>
      </c>
      <c r="AB383">
        <v>7.9580444811892201</v>
      </c>
      <c r="AC383">
        <v>8.1556043997995111</v>
      </c>
      <c r="AD383">
        <v>8.5500000000000007</v>
      </c>
      <c r="AE383">
        <v>8.8533333333333299</v>
      </c>
      <c r="AF383">
        <v>9.1566666666666698</v>
      </c>
      <c r="AG383">
        <v>9.370000000000001</v>
      </c>
      <c r="AH383">
        <v>9.5330000000000013</v>
      </c>
      <c r="AI383">
        <v>9.6960000000000015</v>
      </c>
      <c r="AJ383">
        <v>9.859</v>
      </c>
      <c r="AK383">
        <v>10.042000000000002</v>
      </c>
      <c r="AL383">
        <v>10.234999999999999</v>
      </c>
      <c r="AM383">
        <v>7.4344000000000001</v>
      </c>
      <c r="AN383">
        <v>7.4320000000000004</v>
      </c>
      <c r="AO383">
        <v>7.4718</v>
      </c>
      <c r="AP383">
        <v>7.5430999999999999</v>
      </c>
      <c r="AQ383">
        <v>7.9969000000000001</v>
      </c>
      <c r="AR383">
        <v>8.5360999999999994</v>
      </c>
      <c r="AS383">
        <v>9.5564</v>
      </c>
      <c r="AT383">
        <v>10.294</v>
      </c>
      <c r="AU383">
        <v>10.939500000000001</v>
      </c>
      <c r="AV383">
        <v>11.4443</v>
      </c>
      <c r="AW383">
        <v>11.6996</v>
      </c>
      <c r="AX383">
        <v>11.9855</v>
      </c>
    </row>
    <row r="384" spans="1:50" x14ac:dyDescent="0.25">
      <c r="A384" s="3">
        <v>45052.708333333336</v>
      </c>
      <c r="B384">
        <v>7.5</v>
      </c>
      <c r="C384">
        <v>7.5</v>
      </c>
      <c r="D384">
        <v>7.75</v>
      </c>
      <c r="E384">
        <v>8</v>
      </c>
      <c r="F384">
        <v>8</v>
      </c>
      <c r="G384">
        <v>8</v>
      </c>
      <c r="H384">
        <v>8.25</v>
      </c>
      <c r="I384">
        <v>8.25</v>
      </c>
      <c r="J384">
        <v>8.25</v>
      </c>
      <c r="K384">
        <v>8.25</v>
      </c>
      <c r="L384">
        <v>8.1556043997995111</v>
      </c>
      <c r="M384">
        <v>8.5500000000000007</v>
      </c>
      <c r="N384">
        <v>8.8533333333333299</v>
      </c>
      <c r="O384">
        <v>9.1566666666666698</v>
      </c>
      <c r="P384">
        <v>9.370000000000001</v>
      </c>
      <c r="Q384">
        <v>9.5330000000000013</v>
      </c>
      <c r="R384">
        <v>9.6960000000000015</v>
      </c>
      <c r="S384">
        <v>9.859</v>
      </c>
      <c r="T384">
        <v>10.042000000000002</v>
      </c>
      <c r="U384">
        <v>10.234999999999999</v>
      </c>
      <c r="V384">
        <v>7.5</v>
      </c>
      <c r="W384">
        <v>7.5</v>
      </c>
      <c r="X384">
        <v>7.5</v>
      </c>
      <c r="Y384">
        <v>7.5</v>
      </c>
      <c r="Z384">
        <v>7.5921052631578902</v>
      </c>
      <c r="AA384">
        <v>7.7808682112275243</v>
      </c>
      <c r="AB384">
        <v>7.9580444811892201</v>
      </c>
      <c r="AC384">
        <v>8.1556043997995111</v>
      </c>
      <c r="AD384">
        <v>8.5500000000000007</v>
      </c>
      <c r="AE384">
        <v>8.8533333333333299</v>
      </c>
      <c r="AF384">
        <v>9.1566666666666698</v>
      </c>
      <c r="AG384">
        <v>9.370000000000001</v>
      </c>
      <c r="AH384">
        <v>9.5330000000000013</v>
      </c>
      <c r="AI384">
        <v>9.6960000000000015</v>
      </c>
      <c r="AJ384">
        <v>9.859</v>
      </c>
      <c r="AK384">
        <v>10.042000000000002</v>
      </c>
      <c r="AL384">
        <v>10.234999999999999</v>
      </c>
      <c r="AM384">
        <v>7.4344000000000001</v>
      </c>
      <c r="AN384">
        <v>7.4320000000000004</v>
      </c>
      <c r="AO384">
        <v>7.4718</v>
      </c>
      <c r="AP384">
        <v>7.5430999999999999</v>
      </c>
      <c r="AQ384">
        <v>7.9969000000000001</v>
      </c>
      <c r="AR384">
        <v>8.5360999999999994</v>
      </c>
      <c r="AS384">
        <v>9.5564</v>
      </c>
      <c r="AT384">
        <v>10.294</v>
      </c>
      <c r="AU384">
        <v>10.939500000000001</v>
      </c>
      <c r="AV384">
        <v>11.4443</v>
      </c>
      <c r="AW384">
        <v>11.6996</v>
      </c>
      <c r="AX384">
        <v>11.9855</v>
      </c>
    </row>
    <row r="385" spans="1:50" x14ac:dyDescent="0.25">
      <c r="A385" s="3">
        <v>45052.666666666664</v>
      </c>
      <c r="B385">
        <v>7.5</v>
      </c>
      <c r="C385">
        <v>7.5</v>
      </c>
      <c r="D385">
        <v>7.75</v>
      </c>
      <c r="E385">
        <v>8</v>
      </c>
      <c r="F385">
        <v>8</v>
      </c>
      <c r="G385">
        <v>8</v>
      </c>
      <c r="H385">
        <v>8.25</v>
      </c>
      <c r="I385">
        <v>8.25</v>
      </c>
      <c r="J385">
        <v>8.25</v>
      </c>
      <c r="K385">
        <v>8.25</v>
      </c>
      <c r="L385">
        <v>8.1556043997995111</v>
      </c>
      <c r="M385">
        <v>8.5500000000000007</v>
      </c>
      <c r="N385">
        <v>8.8533333333333299</v>
      </c>
      <c r="O385">
        <v>9.1566666666666698</v>
      </c>
      <c r="P385">
        <v>9.370000000000001</v>
      </c>
      <c r="Q385">
        <v>9.5330000000000013</v>
      </c>
      <c r="R385">
        <v>9.6960000000000015</v>
      </c>
      <c r="S385">
        <v>9.859</v>
      </c>
      <c r="T385">
        <v>10.042000000000002</v>
      </c>
      <c r="U385">
        <v>10.234999999999999</v>
      </c>
      <c r="V385">
        <v>7.5</v>
      </c>
      <c r="W385">
        <v>7.5</v>
      </c>
      <c r="X385">
        <v>7.5</v>
      </c>
      <c r="Y385">
        <v>7.5</v>
      </c>
      <c r="Z385">
        <v>7.5921052631578902</v>
      </c>
      <c r="AA385">
        <v>7.7808682112275243</v>
      </c>
      <c r="AB385">
        <v>7.9580444811892201</v>
      </c>
      <c r="AC385">
        <v>8.1556043997995111</v>
      </c>
      <c r="AD385">
        <v>8.5500000000000007</v>
      </c>
      <c r="AE385">
        <v>8.8533333333333299</v>
      </c>
      <c r="AF385">
        <v>9.1566666666666698</v>
      </c>
      <c r="AG385">
        <v>9.370000000000001</v>
      </c>
      <c r="AH385">
        <v>9.5330000000000013</v>
      </c>
      <c r="AI385">
        <v>9.6960000000000015</v>
      </c>
      <c r="AJ385">
        <v>9.859</v>
      </c>
      <c r="AK385">
        <v>10.042000000000002</v>
      </c>
      <c r="AL385">
        <v>10.234999999999999</v>
      </c>
      <c r="AM385">
        <v>7.4344000000000001</v>
      </c>
      <c r="AN385">
        <v>7.4320000000000004</v>
      </c>
      <c r="AO385">
        <v>7.4718</v>
      </c>
      <c r="AP385">
        <v>7.5430999999999999</v>
      </c>
      <c r="AQ385">
        <v>7.9969000000000001</v>
      </c>
      <c r="AR385">
        <v>8.5360999999999994</v>
      </c>
      <c r="AS385">
        <v>9.5564</v>
      </c>
      <c r="AT385">
        <v>10.294</v>
      </c>
      <c r="AU385">
        <v>10.939500000000001</v>
      </c>
      <c r="AV385">
        <v>11.4443</v>
      </c>
      <c r="AW385">
        <v>11.6996</v>
      </c>
      <c r="AX385">
        <v>11.9855</v>
      </c>
    </row>
    <row r="386" spans="1:50" x14ac:dyDescent="0.25">
      <c r="A386" s="3">
        <v>45052.625</v>
      </c>
      <c r="B386">
        <v>7.5</v>
      </c>
      <c r="C386">
        <v>7.5</v>
      </c>
      <c r="D386">
        <v>7.75</v>
      </c>
      <c r="E386">
        <v>8</v>
      </c>
      <c r="F386">
        <v>8</v>
      </c>
      <c r="G386">
        <v>8</v>
      </c>
      <c r="H386">
        <v>8.25</v>
      </c>
      <c r="I386">
        <v>8.25</v>
      </c>
      <c r="J386">
        <v>8.25</v>
      </c>
      <c r="K386">
        <v>8.25</v>
      </c>
      <c r="L386">
        <v>8.1556043997995111</v>
      </c>
      <c r="M386">
        <v>8.5500000000000007</v>
      </c>
      <c r="N386">
        <v>8.8533333333333299</v>
      </c>
      <c r="O386">
        <v>9.1566666666666698</v>
      </c>
      <c r="P386">
        <v>9.370000000000001</v>
      </c>
      <c r="Q386">
        <v>9.5330000000000013</v>
      </c>
      <c r="R386">
        <v>9.6960000000000015</v>
      </c>
      <c r="S386">
        <v>9.859</v>
      </c>
      <c r="T386">
        <v>10.042000000000002</v>
      </c>
      <c r="U386">
        <v>10.234999999999999</v>
      </c>
      <c r="V386">
        <v>7.5</v>
      </c>
      <c r="W386">
        <v>7.5</v>
      </c>
      <c r="X386">
        <v>7.5</v>
      </c>
      <c r="Y386">
        <v>7.5</v>
      </c>
      <c r="Z386">
        <v>7.5921052631578902</v>
      </c>
      <c r="AA386">
        <v>7.7808682112275243</v>
      </c>
      <c r="AB386">
        <v>7.9580444811892201</v>
      </c>
      <c r="AC386">
        <v>8.1556043997995111</v>
      </c>
      <c r="AD386">
        <v>8.5500000000000007</v>
      </c>
      <c r="AE386">
        <v>8.8533333333333299</v>
      </c>
      <c r="AF386">
        <v>9.1566666666666698</v>
      </c>
      <c r="AG386">
        <v>9.370000000000001</v>
      </c>
      <c r="AH386">
        <v>9.5330000000000013</v>
      </c>
      <c r="AI386">
        <v>9.6960000000000015</v>
      </c>
      <c r="AJ386">
        <v>9.859</v>
      </c>
      <c r="AK386">
        <v>10.042000000000002</v>
      </c>
      <c r="AL386">
        <v>10.234999999999999</v>
      </c>
      <c r="AM386">
        <v>7.4344000000000001</v>
      </c>
      <c r="AN386">
        <v>7.4320000000000004</v>
      </c>
      <c r="AO386">
        <v>7.4718</v>
      </c>
      <c r="AP386">
        <v>7.5430999999999999</v>
      </c>
      <c r="AQ386">
        <v>7.9969000000000001</v>
      </c>
      <c r="AR386">
        <v>8.5360999999999994</v>
      </c>
      <c r="AS386">
        <v>9.5564</v>
      </c>
      <c r="AT386">
        <v>10.294</v>
      </c>
      <c r="AU386">
        <v>10.939500000000001</v>
      </c>
      <c r="AV386">
        <v>11.4443</v>
      </c>
      <c r="AW386">
        <v>11.6996</v>
      </c>
      <c r="AX386">
        <v>11.9855</v>
      </c>
    </row>
    <row r="387" spans="1:50" x14ac:dyDescent="0.25">
      <c r="A387" s="3">
        <v>45052.583333333336</v>
      </c>
      <c r="B387">
        <v>7.5</v>
      </c>
      <c r="C387">
        <v>7.5</v>
      </c>
      <c r="D387">
        <v>7.75</v>
      </c>
      <c r="E387">
        <v>8</v>
      </c>
      <c r="F387">
        <v>8</v>
      </c>
      <c r="G387">
        <v>8</v>
      </c>
      <c r="H387">
        <v>8.25</v>
      </c>
      <c r="I387">
        <v>8.25</v>
      </c>
      <c r="J387">
        <v>8.25</v>
      </c>
      <c r="K387">
        <v>8.25</v>
      </c>
      <c r="L387">
        <v>8.1556043997995111</v>
      </c>
      <c r="M387">
        <v>8.5500000000000007</v>
      </c>
      <c r="N387">
        <v>8.8533333333333299</v>
      </c>
      <c r="O387">
        <v>9.1566666666666698</v>
      </c>
      <c r="P387">
        <v>9.370000000000001</v>
      </c>
      <c r="Q387">
        <v>9.5330000000000013</v>
      </c>
      <c r="R387">
        <v>9.6960000000000015</v>
      </c>
      <c r="S387">
        <v>9.859</v>
      </c>
      <c r="T387">
        <v>10.042000000000002</v>
      </c>
      <c r="U387">
        <v>10.234999999999999</v>
      </c>
      <c r="V387">
        <v>7.5</v>
      </c>
      <c r="W387">
        <v>7.5</v>
      </c>
      <c r="X387">
        <v>7.5</v>
      </c>
      <c r="Y387">
        <v>7.5</v>
      </c>
      <c r="Z387">
        <v>7.5921052631578902</v>
      </c>
      <c r="AA387">
        <v>7.7808682112275243</v>
      </c>
      <c r="AB387">
        <v>7.9580444811892201</v>
      </c>
      <c r="AC387">
        <v>8.1556043997995111</v>
      </c>
      <c r="AD387">
        <v>8.5500000000000007</v>
      </c>
      <c r="AE387">
        <v>8.8533333333333299</v>
      </c>
      <c r="AF387">
        <v>9.1566666666666698</v>
      </c>
      <c r="AG387">
        <v>9.370000000000001</v>
      </c>
      <c r="AH387">
        <v>9.5330000000000013</v>
      </c>
      <c r="AI387">
        <v>9.6960000000000015</v>
      </c>
      <c r="AJ387">
        <v>9.859</v>
      </c>
      <c r="AK387">
        <v>10.042000000000002</v>
      </c>
      <c r="AL387">
        <v>10.234999999999999</v>
      </c>
      <c r="AM387">
        <v>7.4344000000000001</v>
      </c>
      <c r="AN387">
        <v>7.4320000000000004</v>
      </c>
      <c r="AO387">
        <v>7.4718</v>
      </c>
      <c r="AP387">
        <v>7.5430999999999999</v>
      </c>
      <c r="AQ387">
        <v>7.9969000000000001</v>
      </c>
      <c r="AR387">
        <v>8.5360999999999994</v>
      </c>
      <c r="AS387">
        <v>9.5564</v>
      </c>
      <c r="AT387">
        <v>10.294</v>
      </c>
      <c r="AU387">
        <v>10.939500000000001</v>
      </c>
      <c r="AV387">
        <v>11.4443</v>
      </c>
      <c r="AW387">
        <v>11.6996</v>
      </c>
      <c r="AX387">
        <v>11.9855</v>
      </c>
    </row>
    <row r="388" spans="1:50" x14ac:dyDescent="0.25">
      <c r="A388" s="3">
        <v>45052.541666666664</v>
      </c>
      <c r="B388">
        <v>7.5</v>
      </c>
      <c r="C388">
        <v>7.5</v>
      </c>
      <c r="D388">
        <v>7.75</v>
      </c>
      <c r="E388">
        <v>8</v>
      </c>
      <c r="F388">
        <v>8</v>
      </c>
      <c r="G388">
        <v>8</v>
      </c>
      <c r="H388">
        <v>8.25</v>
      </c>
      <c r="I388">
        <v>8.25</v>
      </c>
      <c r="J388">
        <v>8.25</v>
      </c>
      <c r="K388">
        <v>8.25</v>
      </c>
      <c r="L388">
        <v>8.1556043997995111</v>
      </c>
      <c r="M388">
        <v>8.5500000000000007</v>
      </c>
      <c r="N388">
        <v>8.8533333333333299</v>
      </c>
      <c r="O388">
        <v>9.1566666666666698</v>
      </c>
      <c r="P388">
        <v>9.370000000000001</v>
      </c>
      <c r="Q388">
        <v>9.5330000000000013</v>
      </c>
      <c r="R388">
        <v>9.6960000000000015</v>
      </c>
      <c r="S388">
        <v>9.859</v>
      </c>
      <c r="T388">
        <v>10.042000000000002</v>
      </c>
      <c r="U388">
        <v>10.234999999999999</v>
      </c>
      <c r="V388">
        <v>7.5</v>
      </c>
      <c r="W388">
        <v>7.5</v>
      </c>
      <c r="X388">
        <v>7.5</v>
      </c>
      <c r="Y388">
        <v>7.5</v>
      </c>
      <c r="Z388">
        <v>7.5921052631578902</v>
      </c>
      <c r="AA388">
        <v>7.7808682112275243</v>
      </c>
      <c r="AB388">
        <v>7.9580444811892201</v>
      </c>
      <c r="AC388">
        <v>8.1556043997995111</v>
      </c>
      <c r="AD388">
        <v>8.5500000000000007</v>
      </c>
      <c r="AE388">
        <v>8.8533333333333299</v>
      </c>
      <c r="AF388">
        <v>9.1566666666666698</v>
      </c>
      <c r="AG388">
        <v>9.370000000000001</v>
      </c>
      <c r="AH388">
        <v>9.5330000000000013</v>
      </c>
      <c r="AI388">
        <v>9.6960000000000015</v>
      </c>
      <c r="AJ388">
        <v>9.859</v>
      </c>
      <c r="AK388">
        <v>10.042000000000002</v>
      </c>
      <c r="AL388">
        <v>10.234999999999999</v>
      </c>
      <c r="AM388">
        <v>7.4344000000000001</v>
      </c>
      <c r="AN388">
        <v>7.4320000000000004</v>
      </c>
      <c r="AO388">
        <v>7.4718</v>
      </c>
      <c r="AP388">
        <v>7.5430999999999999</v>
      </c>
      <c r="AQ388">
        <v>7.9969000000000001</v>
      </c>
      <c r="AR388">
        <v>8.5360999999999994</v>
      </c>
      <c r="AS388">
        <v>9.5564</v>
      </c>
      <c r="AT388">
        <v>10.294</v>
      </c>
      <c r="AU388">
        <v>10.939500000000001</v>
      </c>
      <c r="AV388">
        <v>11.4443</v>
      </c>
      <c r="AW388">
        <v>11.6996</v>
      </c>
      <c r="AX388">
        <v>11.9855</v>
      </c>
    </row>
    <row r="389" spans="1:50" x14ac:dyDescent="0.25">
      <c r="A389" s="3">
        <v>45052.5</v>
      </c>
      <c r="B389">
        <v>7.5</v>
      </c>
      <c r="C389">
        <v>7.5</v>
      </c>
      <c r="D389">
        <v>7.75</v>
      </c>
      <c r="E389">
        <v>8</v>
      </c>
      <c r="F389">
        <v>8</v>
      </c>
      <c r="G389">
        <v>8</v>
      </c>
      <c r="H389">
        <v>8.25</v>
      </c>
      <c r="I389">
        <v>8.25</v>
      </c>
      <c r="J389">
        <v>8.25</v>
      </c>
      <c r="K389">
        <v>8.25</v>
      </c>
      <c r="L389">
        <v>8.1556043997995111</v>
      </c>
      <c r="M389">
        <v>8.5500000000000007</v>
      </c>
      <c r="N389">
        <v>8.8533333333333299</v>
      </c>
      <c r="O389">
        <v>9.1566666666666698</v>
      </c>
      <c r="P389">
        <v>9.370000000000001</v>
      </c>
      <c r="Q389">
        <v>9.5330000000000013</v>
      </c>
      <c r="R389">
        <v>9.6960000000000015</v>
      </c>
      <c r="S389">
        <v>9.859</v>
      </c>
      <c r="T389">
        <v>10.042000000000002</v>
      </c>
      <c r="U389">
        <v>10.234999999999999</v>
      </c>
      <c r="V389">
        <v>7.5</v>
      </c>
      <c r="W389">
        <v>7.5</v>
      </c>
      <c r="X389">
        <v>7.5</v>
      </c>
      <c r="Y389">
        <v>7.5</v>
      </c>
      <c r="Z389">
        <v>7.5921052631578902</v>
      </c>
      <c r="AA389">
        <v>7.7808682112275243</v>
      </c>
      <c r="AB389">
        <v>7.9580444811892201</v>
      </c>
      <c r="AC389">
        <v>8.1556043997995111</v>
      </c>
      <c r="AD389">
        <v>8.5500000000000007</v>
      </c>
      <c r="AE389">
        <v>8.8533333333333299</v>
      </c>
      <c r="AF389">
        <v>9.1566666666666698</v>
      </c>
      <c r="AG389">
        <v>9.370000000000001</v>
      </c>
      <c r="AH389">
        <v>9.5330000000000013</v>
      </c>
      <c r="AI389">
        <v>9.6960000000000015</v>
      </c>
      <c r="AJ389">
        <v>9.859</v>
      </c>
      <c r="AK389">
        <v>10.042000000000002</v>
      </c>
      <c r="AL389">
        <v>10.234999999999999</v>
      </c>
      <c r="AM389">
        <v>7.4344000000000001</v>
      </c>
      <c r="AN389">
        <v>7.4320000000000004</v>
      </c>
      <c r="AO389">
        <v>7.4718</v>
      </c>
      <c r="AP389">
        <v>7.5430999999999999</v>
      </c>
      <c r="AQ389">
        <v>7.9969000000000001</v>
      </c>
      <c r="AR389">
        <v>8.5360999999999994</v>
      </c>
      <c r="AS389">
        <v>9.5564</v>
      </c>
      <c r="AT389">
        <v>10.294</v>
      </c>
      <c r="AU389">
        <v>10.939500000000001</v>
      </c>
      <c r="AV389">
        <v>11.4443</v>
      </c>
      <c r="AW389">
        <v>11.6996</v>
      </c>
      <c r="AX389">
        <v>11.9855</v>
      </c>
    </row>
    <row r="390" spans="1:50" x14ac:dyDescent="0.25">
      <c r="A390" s="3">
        <v>45052.458333333336</v>
      </c>
      <c r="B390">
        <v>7.5</v>
      </c>
      <c r="C390">
        <v>7.5</v>
      </c>
      <c r="D390">
        <v>7.75</v>
      </c>
      <c r="E390">
        <v>8</v>
      </c>
      <c r="F390">
        <v>8</v>
      </c>
      <c r="G390">
        <v>8</v>
      </c>
      <c r="H390">
        <v>8.25</v>
      </c>
      <c r="I390">
        <v>8.25</v>
      </c>
      <c r="J390">
        <v>8.25</v>
      </c>
      <c r="K390">
        <v>8.25</v>
      </c>
      <c r="L390">
        <v>8.1556043997995111</v>
      </c>
      <c r="M390">
        <v>8.5500000000000007</v>
      </c>
      <c r="N390">
        <v>8.8533333333333299</v>
      </c>
      <c r="O390">
        <v>9.1566666666666698</v>
      </c>
      <c r="P390">
        <v>9.370000000000001</v>
      </c>
      <c r="Q390">
        <v>9.5330000000000013</v>
      </c>
      <c r="R390">
        <v>9.6960000000000015</v>
      </c>
      <c r="S390">
        <v>9.859</v>
      </c>
      <c r="T390">
        <v>10.042000000000002</v>
      </c>
      <c r="U390">
        <v>10.234999999999999</v>
      </c>
      <c r="V390">
        <v>7.5</v>
      </c>
      <c r="W390">
        <v>7.5</v>
      </c>
      <c r="X390">
        <v>7.5</v>
      </c>
      <c r="Y390">
        <v>7.5</v>
      </c>
      <c r="Z390">
        <v>7.5921052631578902</v>
      </c>
      <c r="AA390">
        <v>7.7808682112275243</v>
      </c>
      <c r="AB390">
        <v>7.9580444811892201</v>
      </c>
      <c r="AC390">
        <v>8.1556043997995111</v>
      </c>
      <c r="AD390">
        <v>8.5500000000000007</v>
      </c>
      <c r="AE390">
        <v>8.8533333333333299</v>
      </c>
      <c r="AF390">
        <v>9.1566666666666698</v>
      </c>
      <c r="AG390">
        <v>9.370000000000001</v>
      </c>
      <c r="AH390">
        <v>9.5330000000000013</v>
      </c>
      <c r="AI390">
        <v>9.6960000000000015</v>
      </c>
      <c r="AJ390">
        <v>9.859</v>
      </c>
      <c r="AK390">
        <v>10.042000000000002</v>
      </c>
      <c r="AL390">
        <v>10.234999999999999</v>
      </c>
      <c r="AM390">
        <v>7.4344000000000001</v>
      </c>
      <c r="AN390">
        <v>7.4320000000000004</v>
      </c>
      <c r="AO390">
        <v>7.4718</v>
      </c>
      <c r="AP390">
        <v>7.5430999999999999</v>
      </c>
      <c r="AQ390">
        <v>7.9969000000000001</v>
      </c>
      <c r="AR390">
        <v>8.5360999999999994</v>
      </c>
      <c r="AS390">
        <v>9.5564</v>
      </c>
      <c r="AT390">
        <v>10.294</v>
      </c>
      <c r="AU390">
        <v>10.939500000000001</v>
      </c>
      <c r="AV390">
        <v>11.4443</v>
      </c>
      <c r="AW390">
        <v>11.6996</v>
      </c>
      <c r="AX390">
        <v>11.9855</v>
      </c>
    </row>
    <row r="391" spans="1:50" x14ac:dyDescent="0.25">
      <c r="A391" s="3">
        <v>45052.416666666664</v>
      </c>
      <c r="B391">
        <v>7.5</v>
      </c>
      <c r="C391">
        <v>7.5</v>
      </c>
      <c r="D391">
        <v>7.75</v>
      </c>
      <c r="E391">
        <v>8</v>
      </c>
      <c r="F391">
        <v>8</v>
      </c>
      <c r="G391">
        <v>8</v>
      </c>
      <c r="H391">
        <v>8.25</v>
      </c>
      <c r="I391">
        <v>8.25</v>
      </c>
      <c r="J391">
        <v>8.25</v>
      </c>
      <c r="K391">
        <v>8.25</v>
      </c>
      <c r="L391">
        <v>8.1556043997995111</v>
      </c>
      <c r="M391">
        <v>8.5500000000000007</v>
      </c>
      <c r="N391">
        <v>8.8533333333333299</v>
      </c>
      <c r="O391">
        <v>9.1566666666666698</v>
      </c>
      <c r="P391">
        <v>9.370000000000001</v>
      </c>
      <c r="Q391">
        <v>9.5330000000000013</v>
      </c>
      <c r="R391">
        <v>9.6960000000000015</v>
      </c>
      <c r="S391">
        <v>9.859</v>
      </c>
      <c r="T391">
        <v>10.042000000000002</v>
      </c>
      <c r="U391">
        <v>10.234999999999999</v>
      </c>
      <c r="V391">
        <v>7.5</v>
      </c>
      <c r="W391">
        <v>7.5</v>
      </c>
      <c r="X391">
        <v>7.5</v>
      </c>
      <c r="Y391">
        <v>7.5</v>
      </c>
      <c r="Z391">
        <v>7.5921052631578902</v>
      </c>
      <c r="AA391">
        <v>7.7808682112275243</v>
      </c>
      <c r="AB391">
        <v>7.9580444811892201</v>
      </c>
      <c r="AC391">
        <v>8.1556043997995111</v>
      </c>
      <c r="AD391">
        <v>8.5500000000000007</v>
      </c>
      <c r="AE391">
        <v>8.8533333333333299</v>
      </c>
      <c r="AF391">
        <v>9.1566666666666698</v>
      </c>
      <c r="AG391">
        <v>9.370000000000001</v>
      </c>
      <c r="AH391">
        <v>9.5330000000000013</v>
      </c>
      <c r="AI391">
        <v>9.6960000000000015</v>
      </c>
      <c r="AJ391">
        <v>9.859</v>
      </c>
      <c r="AK391">
        <v>10.042000000000002</v>
      </c>
      <c r="AL391">
        <v>10.234999999999999</v>
      </c>
      <c r="AM391">
        <v>7.4344000000000001</v>
      </c>
      <c r="AN391">
        <v>7.4320000000000004</v>
      </c>
      <c r="AO391">
        <v>7.4718</v>
      </c>
      <c r="AP391">
        <v>7.5430999999999999</v>
      </c>
      <c r="AQ391">
        <v>7.9969000000000001</v>
      </c>
      <c r="AR391">
        <v>8.5360999999999994</v>
      </c>
      <c r="AS391">
        <v>9.5564</v>
      </c>
      <c r="AT391">
        <v>10.294</v>
      </c>
      <c r="AU391">
        <v>10.939500000000001</v>
      </c>
      <c r="AV391">
        <v>11.4443</v>
      </c>
      <c r="AW391">
        <v>11.6996</v>
      </c>
      <c r="AX391">
        <v>11.9855</v>
      </c>
    </row>
    <row r="392" spans="1:50" x14ac:dyDescent="0.25">
      <c r="A392" s="3">
        <v>45052.375</v>
      </c>
      <c r="B392">
        <v>7.5</v>
      </c>
      <c r="C392">
        <v>7.5</v>
      </c>
      <c r="D392">
        <v>7.75</v>
      </c>
      <c r="E392">
        <v>8</v>
      </c>
      <c r="F392">
        <v>8</v>
      </c>
      <c r="G392">
        <v>8</v>
      </c>
      <c r="H392">
        <v>8.25</v>
      </c>
      <c r="I392">
        <v>8.25</v>
      </c>
      <c r="J392">
        <v>8.25</v>
      </c>
      <c r="K392">
        <v>8.25</v>
      </c>
      <c r="L392">
        <v>8.1556043997995111</v>
      </c>
      <c r="M392">
        <v>8.5500000000000007</v>
      </c>
      <c r="N392">
        <v>8.8533333333333299</v>
      </c>
      <c r="O392">
        <v>9.1566666666666698</v>
      </c>
      <c r="P392">
        <v>9.370000000000001</v>
      </c>
      <c r="Q392">
        <v>9.5330000000000013</v>
      </c>
      <c r="R392">
        <v>9.6960000000000015</v>
      </c>
      <c r="S392">
        <v>9.859</v>
      </c>
      <c r="T392">
        <v>10.042000000000002</v>
      </c>
      <c r="U392">
        <v>10.234999999999999</v>
      </c>
      <c r="V392">
        <v>7.5</v>
      </c>
      <c r="W392">
        <v>7.5</v>
      </c>
      <c r="X392">
        <v>7.5</v>
      </c>
      <c r="Y392">
        <v>7.5</v>
      </c>
      <c r="Z392">
        <v>7.5921052631578902</v>
      </c>
      <c r="AA392">
        <v>7.7808682112275243</v>
      </c>
      <c r="AB392">
        <v>7.9580444811892201</v>
      </c>
      <c r="AC392">
        <v>8.1556043997995111</v>
      </c>
      <c r="AD392">
        <v>8.5500000000000007</v>
      </c>
      <c r="AE392">
        <v>8.8533333333333299</v>
      </c>
      <c r="AF392">
        <v>9.1566666666666698</v>
      </c>
      <c r="AG392">
        <v>9.370000000000001</v>
      </c>
      <c r="AH392">
        <v>9.5330000000000013</v>
      </c>
      <c r="AI392">
        <v>9.6960000000000015</v>
      </c>
      <c r="AJ392">
        <v>9.859</v>
      </c>
      <c r="AK392">
        <v>10.042000000000002</v>
      </c>
      <c r="AL392">
        <v>10.234999999999999</v>
      </c>
      <c r="AM392">
        <v>7.4344000000000001</v>
      </c>
      <c r="AN392">
        <v>7.4320000000000004</v>
      </c>
      <c r="AO392">
        <v>7.4718</v>
      </c>
      <c r="AP392">
        <v>7.5430999999999999</v>
      </c>
      <c r="AQ392">
        <v>7.9969000000000001</v>
      </c>
      <c r="AR392">
        <v>8.5360999999999994</v>
      </c>
      <c r="AS392">
        <v>9.5564</v>
      </c>
      <c r="AT392">
        <v>10.294</v>
      </c>
      <c r="AU392">
        <v>10.939500000000001</v>
      </c>
      <c r="AV392">
        <v>11.4443</v>
      </c>
      <c r="AW392">
        <v>11.6996</v>
      </c>
      <c r="AX392">
        <v>11.9855</v>
      </c>
    </row>
    <row r="393" spans="1:50" x14ac:dyDescent="0.25">
      <c r="A393" s="3">
        <v>45051.791666666664</v>
      </c>
      <c r="B393">
        <v>7.5</v>
      </c>
      <c r="C393">
        <v>7.5</v>
      </c>
      <c r="D393">
        <v>7.75</v>
      </c>
      <c r="E393">
        <v>8</v>
      </c>
      <c r="F393">
        <v>8</v>
      </c>
      <c r="G393">
        <v>8</v>
      </c>
      <c r="H393">
        <v>8.25</v>
      </c>
      <c r="I393">
        <v>8.25</v>
      </c>
      <c r="J393">
        <v>8.25</v>
      </c>
      <c r="K393">
        <v>8.25</v>
      </c>
      <c r="L393">
        <v>8.1556043997995111</v>
      </c>
      <c r="M393">
        <v>8.5500000000000007</v>
      </c>
      <c r="N393">
        <v>8.8533333333333299</v>
      </c>
      <c r="O393">
        <v>9.1566666666666698</v>
      </c>
      <c r="P393">
        <v>9.370000000000001</v>
      </c>
      <c r="Q393">
        <v>9.5330000000000013</v>
      </c>
      <c r="R393">
        <v>9.6960000000000015</v>
      </c>
      <c r="S393">
        <v>9.859</v>
      </c>
      <c r="T393">
        <v>10.042000000000002</v>
      </c>
      <c r="U393">
        <v>10.234999999999999</v>
      </c>
      <c r="V393">
        <v>7.5</v>
      </c>
      <c r="W393">
        <v>7.5</v>
      </c>
      <c r="X393">
        <v>7.5</v>
      </c>
      <c r="Y393">
        <v>7.5</v>
      </c>
      <c r="Z393">
        <v>7.5921052631578902</v>
      </c>
      <c r="AA393">
        <v>7.7808682112275243</v>
      </c>
      <c r="AB393">
        <v>7.9580444811892201</v>
      </c>
      <c r="AC393">
        <v>8.1556043997995111</v>
      </c>
      <c r="AD393">
        <v>8.5500000000000007</v>
      </c>
      <c r="AE393">
        <v>8.8533333333333299</v>
      </c>
      <c r="AF393">
        <v>9.1566666666666698</v>
      </c>
      <c r="AG393">
        <v>9.370000000000001</v>
      </c>
      <c r="AH393">
        <v>9.5330000000000013</v>
      </c>
      <c r="AI393">
        <v>9.6960000000000015</v>
      </c>
      <c r="AJ393">
        <v>9.859</v>
      </c>
      <c r="AK393">
        <v>10.042000000000002</v>
      </c>
      <c r="AL393">
        <v>10.234999999999999</v>
      </c>
      <c r="AM393">
        <v>7.4344000000000001</v>
      </c>
      <c r="AN393">
        <v>7.4320000000000004</v>
      </c>
      <c r="AO393">
        <v>7.4718</v>
      </c>
      <c r="AP393">
        <v>7.5430999999999999</v>
      </c>
      <c r="AQ393">
        <v>7.9969000000000001</v>
      </c>
      <c r="AR393">
        <v>8.5360999999999994</v>
      </c>
      <c r="AS393">
        <v>9.5564</v>
      </c>
      <c r="AT393">
        <v>10.294</v>
      </c>
      <c r="AU393">
        <v>10.939500000000001</v>
      </c>
      <c r="AV393">
        <v>11.4443</v>
      </c>
      <c r="AW393">
        <v>11.6996</v>
      </c>
      <c r="AX393">
        <v>11.9855</v>
      </c>
    </row>
    <row r="394" spans="1:50" x14ac:dyDescent="0.25">
      <c r="A394" s="3">
        <v>45051.75</v>
      </c>
      <c r="B394">
        <v>7.5</v>
      </c>
      <c r="C394">
        <v>7.5</v>
      </c>
      <c r="D394">
        <v>7.75</v>
      </c>
      <c r="E394">
        <v>8</v>
      </c>
      <c r="F394">
        <v>8</v>
      </c>
      <c r="G394">
        <v>8</v>
      </c>
      <c r="H394">
        <v>8.25</v>
      </c>
      <c r="I394">
        <v>8.25</v>
      </c>
      <c r="J394">
        <v>8.25</v>
      </c>
      <c r="K394">
        <v>8.25</v>
      </c>
      <c r="L394">
        <v>8.1556043997995111</v>
      </c>
      <c r="M394">
        <v>8.5500000000000007</v>
      </c>
      <c r="N394">
        <v>8.8533333333333299</v>
      </c>
      <c r="O394">
        <v>9.1566666666666698</v>
      </c>
      <c r="P394">
        <v>9.370000000000001</v>
      </c>
      <c r="Q394">
        <v>9.5330000000000013</v>
      </c>
      <c r="R394">
        <v>9.6960000000000015</v>
      </c>
      <c r="S394">
        <v>9.859</v>
      </c>
      <c r="T394">
        <v>10.042000000000002</v>
      </c>
      <c r="U394">
        <v>10.234999999999999</v>
      </c>
      <c r="V394">
        <v>7.5</v>
      </c>
      <c r="W394">
        <v>7.5</v>
      </c>
      <c r="X394">
        <v>7.5</v>
      </c>
      <c r="Y394">
        <v>7.5</v>
      </c>
      <c r="Z394">
        <v>7.5921052631578902</v>
      </c>
      <c r="AA394">
        <v>7.7808682112275243</v>
      </c>
      <c r="AB394">
        <v>7.9580444811892201</v>
      </c>
      <c r="AC394">
        <v>8.1556043997995111</v>
      </c>
      <c r="AD394">
        <v>8.5500000000000007</v>
      </c>
      <c r="AE394">
        <v>8.8533333333333299</v>
      </c>
      <c r="AF394">
        <v>9.1566666666666698</v>
      </c>
      <c r="AG394">
        <v>9.370000000000001</v>
      </c>
      <c r="AH394">
        <v>9.5330000000000013</v>
      </c>
      <c r="AI394">
        <v>9.6960000000000015</v>
      </c>
      <c r="AJ394">
        <v>9.859</v>
      </c>
      <c r="AK394">
        <v>10.042000000000002</v>
      </c>
      <c r="AL394">
        <v>10.234999999999999</v>
      </c>
      <c r="AM394">
        <v>7.4344000000000001</v>
      </c>
      <c r="AN394">
        <v>7.4320000000000004</v>
      </c>
      <c r="AO394">
        <v>7.4718</v>
      </c>
      <c r="AP394">
        <v>7.5430999999999999</v>
      </c>
      <c r="AQ394">
        <v>7.9969000000000001</v>
      </c>
      <c r="AR394">
        <v>8.5360999999999994</v>
      </c>
      <c r="AS394">
        <v>9.5564</v>
      </c>
      <c r="AT394">
        <v>10.294</v>
      </c>
      <c r="AU394">
        <v>10.939500000000001</v>
      </c>
      <c r="AV394">
        <v>11.4443</v>
      </c>
      <c r="AW394">
        <v>11.6996</v>
      </c>
      <c r="AX394">
        <v>11.9855</v>
      </c>
    </row>
    <row r="395" spans="1:50" x14ac:dyDescent="0.25">
      <c r="A395" s="3">
        <v>45051.708333333336</v>
      </c>
      <c r="B395">
        <v>7.5</v>
      </c>
      <c r="C395">
        <v>7.5</v>
      </c>
      <c r="D395">
        <v>7.75</v>
      </c>
      <c r="E395">
        <v>8</v>
      </c>
      <c r="F395">
        <v>8</v>
      </c>
      <c r="G395">
        <v>8</v>
      </c>
      <c r="H395">
        <v>8.25</v>
      </c>
      <c r="I395">
        <v>8.25</v>
      </c>
      <c r="J395">
        <v>8.25</v>
      </c>
      <c r="K395">
        <v>8.25</v>
      </c>
      <c r="L395">
        <v>8.1556043997995111</v>
      </c>
      <c r="M395">
        <v>8.5500000000000007</v>
      </c>
      <c r="N395">
        <v>8.8533333333333299</v>
      </c>
      <c r="O395">
        <v>9.1566666666666698</v>
      </c>
      <c r="P395">
        <v>9.370000000000001</v>
      </c>
      <c r="Q395">
        <v>9.5330000000000013</v>
      </c>
      <c r="R395">
        <v>9.6960000000000015</v>
      </c>
      <c r="S395">
        <v>9.859</v>
      </c>
      <c r="T395">
        <v>10.042000000000002</v>
      </c>
      <c r="U395">
        <v>10.234999999999999</v>
      </c>
      <c r="V395">
        <v>7.5</v>
      </c>
      <c r="W395">
        <v>7.5</v>
      </c>
      <c r="X395">
        <v>7.5</v>
      </c>
      <c r="Y395">
        <v>7.5</v>
      </c>
      <c r="Z395">
        <v>7.5921052631578902</v>
      </c>
      <c r="AA395">
        <v>7.7808682112275243</v>
      </c>
      <c r="AB395">
        <v>7.9580444811892201</v>
      </c>
      <c r="AC395">
        <v>8.1556043997995111</v>
      </c>
      <c r="AD395">
        <v>8.5500000000000007</v>
      </c>
      <c r="AE395">
        <v>8.8533333333333299</v>
      </c>
      <c r="AF395">
        <v>9.1566666666666698</v>
      </c>
      <c r="AG395">
        <v>9.370000000000001</v>
      </c>
      <c r="AH395">
        <v>9.5330000000000013</v>
      </c>
      <c r="AI395">
        <v>9.6960000000000015</v>
      </c>
      <c r="AJ395">
        <v>9.859</v>
      </c>
      <c r="AK395">
        <v>10.042000000000002</v>
      </c>
      <c r="AL395">
        <v>10.234999999999999</v>
      </c>
      <c r="AM395">
        <v>7.4344000000000001</v>
      </c>
      <c r="AN395">
        <v>7.4320000000000004</v>
      </c>
      <c r="AO395">
        <v>7.4718</v>
      </c>
      <c r="AP395">
        <v>7.5430999999999999</v>
      </c>
      <c r="AQ395">
        <v>7.9969000000000001</v>
      </c>
      <c r="AR395">
        <v>8.5360999999999994</v>
      </c>
      <c r="AS395">
        <v>9.5564</v>
      </c>
      <c r="AT395">
        <v>10.294</v>
      </c>
      <c r="AU395">
        <v>10.939500000000001</v>
      </c>
      <c r="AV395">
        <v>11.4443</v>
      </c>
      <c r="AW395">
        <v>11.6996</v>
      </c>
      <c r="AX395">
        <v>11.9855</v>
      </c>
    </row>
    <row r="396" spans="1:50" x14ac:dyDescent="0.25">
      <c r="A396" s="3">
        <v>45051.666666666664</v>
      </c>
      <c r="B396">
        <v>7.5</v>
      </c>
      <c r="C396">
        <v>7.5</v>
      </c>
      <c r="D396">
        <v>7.75</v>
      </c>
      <c r="E396">
        <v>8</v>
      </c>
      <c r="F396">
        <v>8</v>
      </c>
      <c r="G396">
        <v>8</v>
      </c>
      <c r="H396">
        <v>8.25</v>
      </c>
      <c r="I396">
        <v>8.25</v>
      </c>
      <c r="J396">
        <v>8.25</v>
      </c>
      <c r="K396">
        <v>8.25</v>
      </c>
      <c r="L396">
        <v>8.1556043997995111</v>
      </c>
      <c r="M396">
        <v>8.5500000000000007</v>
      </c>
      <c r="N396">
        <v>8.8533333333333299</v>
      </c>
      <c r="O396">
        <v>9.1566666666666698</v>
      </c>
      <c r="P396">
        <v>9.370000000000001</v>
      </c>
      <c r="Q396">
        <v>9.5330000000000013</v>
      </c>
      <c r="R396">
        <v>9.6960000000000015</v>
      </c>
      <c r="S396">
        <v>9.859</v>
      </c>
      <c r="T396">
        <v>10.042000000000002</v>
      </c>
      <c r="U396">
        <v>10.234999999999999</v>
      </c>
      <c r="V396">
        <v>7.5</v>
      </c>
      <c r="W396">
        <v>7.5</v>
      </c>
      <c r="X396">
        <v>7.5</v>
      </c>
      <c r="Y396">
        <v>7.5</v>
      </c>
      <c r="Z396">
        <v>7.5921052631578902</v>
      </c>
      <c r="AA396">
        <v>7.7808682112275243</v>
      </c>
      <c r="AB396">
        <v>7.9580444811892201</v>
      </c>
      <c r="AC396">
        <v>8.1556043997995111</v>
      </c>
      <c r="AD396">
        <v>8.5500000000000007</v>
      </c>
      <c r="AE396">
        <v>8.8533333333333299</v>
      </c>
      <c r="AF396">
        <v>9.1566666666666698</v>
      </c>
      <c r="AG396">
        <v>9.370000000000001</v>
      </c>
      <c r="AH396">
        <v>9.5330000000000013</v>
      </c>
      <c r="AI396">
        <v>9.6960000000000015</v>
      </c>
      <c r="AJ396">
        <v>9.859</v>
      </c>
      <c r="AK396">
        <v>10.042000000000002</v>
      </c>
      <c r="AL396">
        <v>10.234999999999999</v>
      </c>
      <c r="AM396">
        <v>7.4344000000000001</v>
      </c>
      <c r="AN396">
        <v>7.4320000000000004</v>
      </c>
      <c r="AO396">
        <v>7.4718</v>
      </c>
      <c r="AP396">
        <v>7.5430999999999999</v>
      </c>
      <c r="AQ396">
        <v>7.9969000000000001</v>
      </c>
      <c r="AR396">
        <v>8.5360999999999994</v>
      </c>
      <c r="AS396">
        <v>9.5564</v>
      </c>
      <c r="AT396">
        <v>10.294</v>
      </c>
      <c r="AU396">
        <v>10.939500000000001</v>
      </c>
      <c r="AV396">
        <v>11.4443</v>
      </c>
      <c r="AW396">
        <v>11.6996</v>
      </c>
      <c r="AX396">
        <v>11.9855</v>
      </c>
    </row>
    <row r="397" spans="1:50" x14ac:dyDescent="0.25">
      <c r="A397" s="3">
        <v>45051.625</v>
      </c>
      <c r="B397">
        <v>7.5</v>
      </c>
      <c r="C397">
        <v>7.5</v>
      </c>
      <c r="D397">
        <v>7.75</v>
      </c>
      <c r="E397">
        <v>8</v>
      </c>
      <c r="F397">
        <v>8</v>
      </c>
      <c r="G397">
        <v>8</v>
      </c>
      <c r="H397">
        <v>8.25</v>
      </c>
      <c r="I397">
        <v>8.25</v>
      </c>
      <c r="J397">
        <v>8.25</v>
      </c>
      <c r="K397">
        <v>8.25</v>
      </c>
      <c r="L397">
        <v>8.1556043997995111</v>
      </c>
      <c r="M397">
        <v>8.5500000000000007</v>
      </c>
      <c r="N397">
        <v>8.8533333333333299</v>
      </c>
      <c r="O397">
        <v>9.1566666666666698</v>
      </c>
      <c r="P397">
        <v>9.370000000000001</v>
      </c>
      <c r="Q397">
        <v>9.5330000000000013</v>
      </c>
      <c r="R397">
        <v>9.6960000000000015</v>
      </c>
      <c r="S397">
        <v>9.859</v>
      </c>
      <c r="T397">
        <v>10.042000000000002</v>
      </c>
      <c r="U397">
        <v>10.234999999999999</v>
      </c>
      <c r="V397">
        <v>7.5</v>
      </c>
      <c r="W397">
        <v>7.5</v>
      </c>
      <c r="X397">
        <v>7.5</v>
      </c>
      <c r="Y397">
        <v>7.5</v>
      </c>
      <c r="Z397">
        <v>7.5921052631578902</v>
      </c>
      <c r="AA397">
        <v>7.7808682112275243</v>
      </c>
      <c r="AB397">
        <v>7.9580444811892201</v>
      </c>
      <c r="AC397">
        <v>8.1556043997995111</v>
      </c>
      <c r="AD397">
        <v>8.5500000000000007</v>
      </c>
      <c r="AE397">
        <v>8.8533333333333299</v>
      </c>
      <c r="AF397">
        <v>9.1566666666666698</v>
      </c>
      <c r="AG397">
        <v>9.370000000000001</v>
      </c>
      <c r="AH397">
        <v>9.5330000000000013</v>
      </c>
      <c r="AI397">
        <v>9.6960000000000015</v>
      </c>
      <c r="AJ397">
        <v>9.859</v>
      </c>
      <c r="AK397">
        <v>10.042000000000002</v>
      </c>
      <c r="AL397">
        <v>10.234999999999999</v>
      </c>
      <c r="AM397">
        <v>7.4344000000000001</v>
      </c>
      <c r="AN397">
        <v>7.4320000000000004</v>
      </c>
      <c r="AO397">
        <v>7.4718</v>
      </c>
      <c r="AP397">
        <v>7.5430999999999999</v>
      </c>
      <c r="AQ397">
        <v>7.9969000000000001</v>
      </c>
      <c r="AR397">
        <v>8.5360999999999994</v>
      </c>
      <c r="AS397">
        <v>9.5564</v>
      </c>
      <c r="AT397">
        <v>10.294</v>
      </c>
      <c r="AU397">
        <v>10.939500000000001</v>
      </c>
      <c r="AV397">
        <v>11.4443</v>
      </c>
      <c r="AW397">
        <v>11.6996</v>
      </c>
      <c r="AX397">
        <v>11.9855</v>
      </c>
    </row>
    <row r="398" spans="1:50" x14ac:dyDescent="0.25">
      <c r="A398" s="3">
        <v>45051.583333333336</v>
      </c>
      <c r="B398">
        <v>7.5</v>
      </c>
      <c r="C398">
        <v>7.5</v>
      </c>
      <c r="D398">
        <v>7.75</v>
      </c>
      <c r="E398">
        <v>8</v>
      </c>
      <c r="F398">
        <v>8</v>
      </c>
      <c r="G398">
        <v>8</v>
      </c>
      <c r="H398">
        <v>8.25</v>
      </c>
      <c r="I398">
        <v>8.25</v>
      </c>
      <c r="J398">
        <v>8.25</v>
      </c>
      <c r="K398">
        <v>8.25</v>
      </c>
      <c r="L398">
        <v>8.1556043997995111</v>
      </c>
      <c r="M398">
        <v>8.5300000000000011</v>
      </c>
      <c r="N398">
        <v>8.84</v>
      </c>
      <c r="O398">
        <v>9.1499999999999986</v>
      </c>
      <c r="P398">
        <v>9.370000000000001</v>
      </c>
      <c r="Q398">
        <v>9.5309999999999988</v>
      </c>
      <c r="R398">
        <v>9.6920000000000002</v>
      </c>
      <c r="S398">
        <v>9.8530000000000015</v>
      </c>
      <c r="T398">
        <v>10.033999999999999</v>
      </c>
      <c r="U398">
        <v>10.225000000000001</v>
      </c>
      <c r="V398">
        <v>7.5</v>
      </c>
      <c r="W398">
        <v>7.5</v>
      </c>
      <c r="X398">
        <v>7.5</v>
      </c>
      <c r="Y398">
        <v>7.5</v>
      </c>
      <c r="Z398">
        <v>7.5921052631578902</v>
      </c>
      <c r="AA398">
        <v>7.7808682112275243</v>
      </c>
      <c r="AB398">
        <v>7.9580444811892201</v>
      </c>
      <c r="AC398">
        <v>8.1556043997995111</v>
      </c>
      <c r="AD398">
        <v>8.5300000000000011</v>
      </c>
      <c r="AE398">
        <v>8.84</v>
      </c>
      <c r="AF398">
        <v>9.1499999999999986</v>
      </c>
      <c r="AG398">
        <v>9.370000000000001</v>
      </c>
      <c r="AH398">
        <v>9.5309999999999988</v>
      </c>
      <c r="AI398">
        <v>9.6920000000000002</v>
      </c>
      <c r="AJ398">
        <v>9.8530000000000015</v>
      </c>
      <c r="AK398">
        <v>10.033999999999999</v>
      </c>
      <c r="AL398">
        <v>10.225000000000001</v>
      </c>
      <c r="AM398">
        <v>7.4344000000000001</v>
      </c>
      <c r="AN398">
        <v>7.4320000000000004</v>
      </c>
      <c r="AO398">
        <v>7.4718</v>
      </c>
      <c r="AP398">
        <v>7.5430999999999999</v>
      </c>
      <c r="AQ398">
        <v>7.9969000000000001</v>
      </c>
      <c r="AR398">
        <v>8.5360999999999994</v>
      </c>
      <c r="AS398">
        <v>9.5564</v>
      </c>
      <c r="AT398">
        <v>10.294</v>
      </c>
      <c r="AU398">
        <v>10.939500000000001</v>
      </c>
      <c r="AV398">
        <v>11.4443</v>
      </c>
      <c r="AW398">
        <v>11.6996</v>
      </c>
      <c r="AX398">
        <v>11.9855</v>
      </c>
    </row>
    <row r="399" spans="1:50" x14ac:dyDescent="0.25">
      <c r="A399" s="3">
        <v>45051.541666666664</v>
      </c>
      <c r="B399">
        <v>7.5</v>
      </c>
      <c r="C399">
        <v>7.5</v>
      </c>
      <c r="D399">
        <v>7.75</v>
      </c>
      <c r="E399">
        <v>8</v>
      </c>
      <c r="F399">
        <v>8</v>
      </c>
      <c r="G399">
        <v>8</v>
      </c>
      <c r="H399">
        <v>8.25</v>
      </c>
      <c r="I399">
        <v>8.25</v>
      </c>
      <c r="J399">
        <v>8.25</v>
      </c>
      <c r="K399">
        <v>8.25</v>
      </c>
      <c r="L399">
        <v>8.1556043997995111</v>
      </c>
      <c r="M399">
        <v>8.5300000000000011</v>
      </c>
      <c r="N399">
        <v>8.8500000000000014</v>
      </c>
      <c r="O399">
        <v>9.1499999999999986</v>
      </c>
      <c r="P399">
        <v>9.370000000000001</v>
      </c>
      <c r="Q399">
        <v>9.5350000000000001</v>
      </c>
      <c r="R399">
        <v>9.6999999999999993</v>
      </c>
      <c r="S399">
        <v>9.8649999999999984</v>
      </c>
      <c r="T399">
        <v>10.050000000000001</v>
      </c>
      <c r="U399">
        <v>10.245000000000001</v>
      </c>
      <c r="V399">
        <v>7.5</v>
      </c>
      <c r="W399">
        <v>7.5</v>
      </c>
      <c r="X399">
        <v>7.5</v>
      </c>
      <c r="Y399">
        <v>7.5</v>
      </c>
      <c r="Z399">
        <v>7.5921052631578902</v>
      </c>
      <c r="AA399">
        <v>7.7808682112275243</v>
      </c>
      <c r="AB399">
        <v>7.9580444811892201</v>
      </c>
      <c r="AC399">
        <v>8.1556043997995111</v>
      </c>
      <c r="AD399">
        <v>8.5300000000000011</v>
      </c>
      <c r="AE399">
        <v>8.8500000000000014</v>
      </c>
      <c r="AF399">
        <v>9.1499999999999986</v>
      </c>
      <c r="AG399">
        <v>9.370000000000001</v>
      </c>
      <c r="AH399">
        <v>9.5350000000000001</v>
      </c>
      <c r="AI399">
        <v>9.6999999999999993</v>
      </c>
      <c r="AJ399">
        <v>9.8649999999999984</v>
      </c>
      <c r="AK399">
        <v>10.050000000000001</v>
      </c>
      <c r="AL399">
        <v>10.245000000000001</v>
      </c>
      <c r="AM399">
        <v>7.4344000000000001</v>
      </c>
      <c r="AN399">
        <v>7.4320000000000004</v>
      </c>
      <c r="AO399">
        <v>7.4718</v>
      </c>
      <c r="AP399">
        <v>7.5430999999999999</v>
      </c>
      <c r="AQ399">
        <v>7.9969000000000001</v>
      </c>
      <c r="AR399">
        <v>8.5360999999999994</v>
      </c>
      <c r="AS399">
        <v>9.5564</v>
      </c>
      <c r="AT399">
        <v>10.294</v>
      </c>
      <c r="AU399">
        <v>10.939500000000001</v>
      </c>
      <c r="AV399">
        <v>11.4443</v>
      </c>
      <c r="AW399">
        <v>11.6996</v>
      </c>
      <c r="AX399">
        <v>11.9855</v>
      </c>
    </row>
    <row r="400" spans="1:50" x14ac:dyDescent="0.25">
      <c r="A400" s="3">
        <v>45051.541666666664</v>
      </c>
      <c r="B400">
        <v>7.5</v>
      </c>
      <c r="C400">
        <v>7.5</v>
      </c>
      <c r="D400">
        <v>7.75</v>
      </c>
      <c r="E400">
        <v>8</v>
      </c>
      <c r="F400">
        <v>8</v>
      </c>
      <c r="G400">
        <v>8</v>
      </c>
      <c r="H400">
        <v>8.25</v>
      </c>
      <c r="I400">
        <v>8.25</v>
      </c>
      <c r="J400">
        <v>8.25</v>
      </c>
      <c r="K400">
        <v>8.25</v>
      </c>
      <c r="L400">
        <v>8.1556043997995111</v>
      </c>
      <c r="M400">
        <v>8.5300000000000011</v>
      </c>
      <c r="N400">
        <v>8.8500000000000014</v>
      </c>
      <c r="O400">
        <v>9.1499999999999986</v>
      </c>
      <c r="P400">
        <v>9.370000000000001</v>
      </c>
      <c r="Q400">
        <v>9.5350000000000001</v>
      </c>
      <c r="R400">
        <v>9.6999999999999993</v>
      </c>
      <c r="S400">
        <v>9.8649999999999984</v>
      </c>
      <c r="T400">
        <v>10.050000000000001</v>
      </c>
      <c r="U400">
        <v>10.245000000000001</v>
      </c>
      <c r="V400">
        <v>7.5</v>
      </c>
      <c r="W400">
        <v>7.5</v>
      </c>
      <c r="X400">
        <v>7.5</v>
      </c>
      <c r="Y400">
        <v>7.5</v>
      </c>
      <c r="Z400">
        <v>7.5921052631578902</v>
      </c>
      <c r="AA400">
        <v>7.7808682112275243</v>
      </c>
      <c r="AB400">
        <v>7.9580444811892201</v>
      </c>
      <c r="AC400">
        <v>8.1556043997995111</v>
      </c>
      <c r="AD400">
        <v>8.5300000000000011</v>
      </c>
      <c r="AE400">
        <v>8.8500000000000014</v>
      </c>
      <c r="AF400">
        <v>9.1499999999999986</v>
      </c>
      <c r="AG400">
        <v>9.370000000000001</v>
      </c>
      <c r="AH400">
        <v>9.5350000000000001</v>
      </c>
      <c r="AI400">
        <v>9.6999999999999993</v>
      </c>
      <c r="AJ400">
        <v>9.8649999999999984</v>
      </c>
      <c r="AK400">
        <v>10.050000000000001</v>
      </c>
      <c r="AL400">
        <v>10.245000000000001</v>
      </c>
      <c r="AM400">
        <v>7.4344000000000001</v>
      </c>
      <c r="AN400">
        <v>7.4320000000000004</v>
      </c>
      <c r="AO400">
        <v>7.4718</v>
      </c>
      <c r="AP400">
        <v>7.5430999999999999</v>
      </c>
      <c r="AQ400">
        <v>7.9969000000000001</v>
      </c>
      <c r="AR400">
        <v>8.5360999999999994</v>
      </c>
      <c r="AS400">
        <v>9.5564</v>
      </c>
      <c r="AT400">
        <v>10.294</v>
      </c>
      <c r="AU400">
        <v>10.939500000000001</v>
      </c>
      <c r="AV400">
        <v>11.4443</v>
      </c>
      <c r="AW400">
        <v>11.6996</v>
      </c>
      <c r="AX400">
        <v>11.9855</v>
      </c>
    </row>
    <row r="401" spans="1:50" x14ac:dyDescent="0.25">
      <c r="A401" s="3">
        <v>45051.5</v>
      </c>
      <c r="B401">
        <v>7.5</v>
      </c>
      <c r="C401">
        <v>7.5</v>
      </c>
      <c r="D401">
        <v>7.75</v>
      </c>
      <c r="E401">
        <v>8</v>
      </c>
      <c r="F401">
        <v>8</v>
      </c>
      <c r="G401">
        <v>8</v>
      </c>
      <c r="H401">
        <v>8.25</v>
      </c>
      <c r="I401">
        <v>8.25</v>
      </c>
      <c r="J401">
        <v>8.25</v>
      </c>
      <c r="K401">
        <v>8.25</v>
      </c>
      <c r="L401">
        <v>8.1556043997995111</v>
      </c>
      <c r="M401">
        <v>8.5350000000000001</v>
      </c>
      <c r="N401">
        <v>8.8633333333333297</v>
      </c>
      <c r="O401">
        <v>9.1516666666666708</v>
      </c>
      <c r="P401">
        <v>9.370000000000001</v>
      </c>
      <c r="Q401">
        <v>9.5330000000000013</v>
      </c>
      <c r="R401">
        <v>9.6960000000000015</v>
      </c>
      <c r="S401">
        <v>9.859</v>
      </c>
      <c r="T401">
        <v>10.042000000000002</v>
      </c>
      <c r="U401">
        <v>10.234999999999999</v>
      </c>
      <c r="V401">
        <v>7.5</v>
      </c>
      <c r="W401">
        <v>7.5</v>
      </c>
      <c r="X401">
        <v>7.5</v>
      </c>
      <c r="Y401">
        <v>7.5</v>
      </c>
      <c r="Z401">
        <v>7.5921052631578902</v>
      </c>
      <c r="AA401">
        <v>7.7808682112275243</v>
      </c>
      <c r="AB401">
        <v>7.9580444811892201</v>
      </c>
      <c r="AC401">
        <v>8.1556043997995111</v>
      </c>
      <c r="AD401">
        <v>8.5350000000000001</v>
      </c>
      <c r="AE401">
        <v>8.8633333333333297</v>
      </c>
      <c r="AF401">
        <v>9.1516666666666708</v>
      </c>
      <c r="AG401">
        <v>9.370000000000001</v>
      </c>
      <c r="AH401">
        <v>9.5330000000000013</v>
      </c>
      <c r="AI401">
        <v>9.6960000000000015</v>
      </c>
      <c r="AJ401">
        <v>9.859</v>
      </c>
      <c r="AK401">
        <v>10.042000000000002</v>
      </c>
      <c r="AL401">
        <v>10.234999999999999</v>
      </c>
      <c r="AM401">
        <v>7.4344000000000001</v>
      </c>
      <c r="AN401">
        <v>7.4320000000000004</v>
      </c>
      <c r="AO401">
        <v>7.4718</v>
      </c>
      <c r="AP401">
        <v>7.5430999999999999</v>
      </c>
      <c r="AQ401">
        <v>7.9969000000000001</v>
      </c>
      <c r="AR401">
        <v>8.5360999999999994</v>
      </c>
      <c r="AS401">
        <v>9.5564</v>
      </c>
      <c r="AT401">
        <v>10.294</v>
      </c>
      <c r="AU401">
        <v>10.939500000000001</v>
      </c>
      <c r="AV401">
        <v>11.4443</v>
      </c>
      <c r="AW401">
        <v>11.6996</v>
      </c>
      <c r="AX401">
        <v>11.9855</v>
      </c>
    </row>
    <row r="402" spans="1:50" x14ac:dyDescent="0.25">
      <c r="A402" s="3">
        <v>45051.458333333336</v>
      </c>
      <c r="B402">
        <v>7.5</v>
      </c>
      <c r="C402">
        <v>7.5</v>
      </c>
      <c r="D402">
        <v>7.75</v>
      </c>
      <c r="E402">
        <v>8</v>
      </c>
      <c r="F402">
        <v>8</v>
      </c>
      <c r="G402">
        <v>8</v>
      </c>
      <c r="H402">
        <v>8.25</v>
      </c>
      <c r="I402">
        <v>8.25</v>
      </c>
      <c r="J402">
        <v>8.25</v>
      </c>
      <c r="K402">
        <v>8.25</v>
      </c>
      <c r="L402">
        <v>8.1556043997995111</v>
      </c>
      <c r="M402">
        <v>8.5350000000000001</v>
      </c>
      <c r="N402">
        <v>8.8633333333333297</v>
      </c>
      <c r="O402">
        <v>9.1516666666666708</v>
      </c>
      <c r="P402">
        <v>9.370000000000001</v>
      </c>
      <c r="Q402">
        <v>9.5330000000000013</v>
      </c>
      <c r="R402">
        <v>9.6960000000000015</v>
      </c>
      <c r="S402">
        <v>9.859</v>
      </c>
      <c r="T402">
        <v>10.042000000000002</v>
      </c>
      <c r="U402">
        <v>10.234999999999999</v>
      </c>
      <c r="V402">
        <v>7.5</v>
      </c>
      <c r="W402">
        <v>7.5</v>
      </c>
      <c r="X402">
        <v>7.5</v>
      </c>
      <c r="Y402">
        <v>7.5</v>
      </c>
      <c r="Z402">
        <v>7.5921052631578902</v>
      </c>
      <c r="AA402">
        <v>7.7808682112275243</v>
      </c>
      <c r="AB402">
        <v>7.9580444811892201</v>
      </c>
      <c r="AC402">
        <v>8.1556043997995111</v>
      </c>
      <c r="AD402">
        <v>8.5350000000000001</v>
      </c>
      <c r="AE402">
        <v>8.8633333333333297</v>
      </c>
      <c r="AF402">
        <v>9.1516666666666708</v>
      </c>
      <c r="AG402">
        <v>9.370000000000001</v>
      </c>
      <c r="AH402">
        <v>9.5330000000000013</v>
      </c>
      <c r="AI402">
        <v>9.6960000000000015</v>
      </c>
      <c r="AJ402">
        <v>9.859</v>
      </c>
      <c r="AK402">
        <v>10.042000000000002</v>
      </c>
      <c r="AL402">
        <v>10.234999999999999</v>
      </c>
      <c r="AM402">
        <v>7.4344000000000001</v>
      </c>
      <c r="AN402">
        <v>7.4320000000000004</v>
      </c>
      <c r="AO402">
        <v>7.4718</v>
      </c>
      <c r="AP402">
        <v>7.5430999999999999</v>
      </c>
      <c r="AQ402">
        <v>7.9969000000000001</v>
      </c>
      <c r="AR402">
        <v>8.5360999999999994</v>
      </c>
      <c r="AS402">
        <v>9.5564</v>
      </c>
      <c r="AT402">
        <v>10.294</v>
      </c>
      <c r="AU402">
        <v>10.939500000000001</v>
      </c>
      <c r="AV402">
        <v>11.4443</v>
      </c>
      <c r="AW402">
        <v>11.6996</v>
      </c>
      <c r="AX402">
        <v>11.9855</v>
      </c>
    </row>
    <row r="403" spans="1:50" x14ac:dyDescent="0.25">
      <c r="A403" s="3">
        <v>45051.416666666664</v>
      </c>
      <c r="B403">
        <v>7.5</v>
      </c>
      <c r="C403">
        <v>7.5</v>
      </c>
      <c r="D403">
        <v>7.75</v>
      </c>
      <c r="E403">
        <v>8</v>
      </c>
      <c r="F403">
        <v>8</v>
      </c>
      <c r="G403">
        <v>8</v>
      </c>
      <c r="H403">
        <v>8.25</v>
      </c>
      <c r="I403">
        <v>8.25</v>
      </c>
      <c r="J403">
        <v>8.25</v>
      </c>
      <c r="K403">
        <v>8.25</v>
      </c>
      <c r="L403">
        <v>8.1531410223899989</v>
      </c>
      <c r="M403">
        <v>8.5300000000000011</v>
      </c>
      <c r="N403">
        <v>8.8633333333333297</v>
      </c>
      <c r="O403">
        <v>9.1566666666666698</v>
      </c>
      <c r="P403">
        <v>9.370000000000001</v>
      </c>
      <c r="Q403">
        <v>9.5350000000000001</v>
      </c>
      <c r="R403">
        <v>9.6999999999999993</v>
      </c>
      <c r="S403">
        <v>9.8649999999999984</v>
      </c>
      <c r="T403">
        <v>10.050000000000001</v>
      </c>
      <c r="U403">
        <v>10.245000000000001</v>
      </c>
      <c r="V403">
        <v>7.5</v>
      </c>
      <c r="W403">
        <v>7.5</v>
      </c>
      <c r="X403">
        <v>7.5</v>
      </c>
      <c r="Y403">
        <v>7.5</v>
      </c>
      <c r="Z403">
        <v>7.5898936170212803</v>
      </c>
      <c r="AA403">
        <v>7.7776872530687102</v>
      </c>
      <c r="AB403">
        <v>7.9558001026744503</v>
      </c>
      <c r="AC403">
        <v>8.1531410223899989</v>
      </c>
      <c r="AD403">
        <v>8.5300000000000011</v>
      </c>
      <c r="AE403">
        <v>8.8633333333333297</v>
      </c>
      <c r="AF403">
        <v>9.1566666666666698</v>
      </c>
      <c r="AG403">
        <v>9.370000000000001</v>
      </c>
      <c r="AH403">
        <v>9.5350000000000001</v>
      </c>
      <c r="AI403">
        <v>9.6999999999999993</v>
      </c>
      <c r="AJ403">
        <v>9.8649999999999984</v>
      </c>
      <c r="AK403">
        <v>10.050000000000001</v>
      </c>
      <c r="AL403">
        <v>10.245000000000001</v>
      </c>
      <c r="AM403">
        <v>7.3948</v>
      </c>
      <c r="AN403">
        <v>7.3883000000000001</v>
      </c>
      <c r="AO403">
        <v>7.4279000000000002</v>
      </c>
      <c r="AP403">
        <v>7.5008999999999997</v>
      </c>
      <c r="AQ403">
        <v>7.97</v>
      </c>
      <c r="AR403">
        <v>8.5228999999999999</v>
      </c>
      <c r="AS403">
        <v>9.5497999999999994</v>
      </c>
      <c r="AT403">
        <v>10.280799999999999</v>
      </c>
      <c r="AU403">
        <v>10.917299999999999</v>
      </c>
      <c r="AV403">
        <v>11.418200000000001</v>
      </c>
      <c r="AW403">
        <v>11.669</v>
      </c>
      <c r="AX403">
        <v>11.940200000000001</v>
      </c>
    </row>
    <row r="404" spans="1:50" x14ac:dyDescent="0.25">
      <c r="A404" s="3">
        <v>45051.375</v>
      </c>
      <c r="B404">
        <v>7.5</v>
      </c>
      <c r="C404">
        <v>7.5</v>
      </c>
      <c r="D404">
        <v>7.75</v>
      </c>
      <c r="E404">
        <v>8</v>
      </c>
      <c r="F404">
        <v>8</v>
      </c>
      <c r="G404">
        <v>8</v>
      </c>
      <c r="H404">
        <v>8.25</v>
      </c>
      <c r="I404">
        <v>8.25</v>
      </c>
      <c r="J404">
        <v>8.25</v>
      </c>
      <c r="K404">
        <v>8.25</v>
      </c>
      <c r="L404">
        <v>8.1500750834303197</v>
      </c>
      <c r="M404">
        <v>8.5350000000000001</v>
      </c>
      <c r="N404">
        <v>8.8666666666666707</v>
      </c>
      <c r="O404">
        <v>9.1583333333333314</v>
      </c>
      <c r="P404">
        <v>9.370000000000001</v>
      </c>
      <c r="Q404">
        <v>9.5350000000000001</v>
      </c>
      <c r="R404">
        <v>9.6999999999999993</v>
      </c>
      <c r="S404">
        <v>9.8649999999999984</v>
      </c>
      <c r="T404">
        <v>10.050000000000001</v>
      </c>
      <c r="U404">
        <v>10.245000000000001</v>
      </c>
      <c r="V404">
        <v>7.5</v>
      </c>
      <c r="W404">
        <v>7.5</v>
      </c>
      <c r="X404">
        <v>7.5</v>
      </c>
      <c r="Y404">
        <v>7.5</v>
      </c>
      <c r="Z404">
        <v>7.5872340425531899</v>
      </c>
      <c r="AA404">
        <v>7.7735843762960899</v>
      </c>
      <c r="AB404">
        <v>7.9528429152475901</v>
      </c>
      <c r="AC404">
        <v>8.1500750834303197</v>
      </c>
      <c r="AD404">
        <v>8.5350000000000001</v>
      </c>
      <c r="AE404">
        <v>8.8666666666666707</v>
      </c>
      <c r="AF404">
        <v>9.1583333333333314</v>
      </c>
      <c r="AG404">
        <v>9.370000000000001</v>
      </c>
      <c r="AH404">
        <v>9.5350000000000001</v>
      </c>
      <c r="AI404">
        <v>9.6999999999999993</v>
      </c>
      <c r="AJ404">
        <v>9.8649999999999984</v>
      </c>
      <c r="AK404">
        <v>10.050000000000001</v>
      </c>
      <c r="AL404">
        <v>10.245000000000001</v>
      </c>
      <c r="AM404">
        <v>7.3948</v>
      </c>
      <c r="AN404">
        <v>7.3883000000000001</v>
      </c>
      <c r="AO404">
        <v>7.4279000000000002</v>
      </c>
      <c r="AP404">
        <v>7.5008999999999997</v>
      </c>
      <c r="AQ404">
        <v>7.97</v>
      </c>
      <c r="AR404">
        <v>8.5228999999999999</v>
      </c>
      <c r="AS404">
        <v>9.5497999999999994</v>
      </c>
      <c r="AT404">
        <v>10.280799999999999</v>
      </c>
      <c r="AU404">
        <v>10.917299999999999</v>
      </c>
      <c r="AV404">
        <v>11.418200000000001</v>
      </c>
      <c r="AW404">
        <v>11.669</v>
      </c>
      <c r="AX404">
        <v>11.940200000000001</v>
      </c>
    </row>
    <row r="405" spans="1:50" x14ac:dyDescent="0.25">
      <c r="A405" s="3">
        <v>45050.791666666664</v>
      </c>
      <c r="B405">
        <v>7.5</v>
      </c>
      <c r="C405">
        <v>7.5</v>
      </c>
      <c r="D405">
        <v>7.75</v>
      </c>
      <c r="E405">
        <v>8</v>
      </c>
      <c r="F405">
        <v>8</v>
      </c>
      <c r="G405">
        <v>8</v>
      </c>
      <c r="H405">
        <v>8.25</v>
      </c>
      <c r="I405">
        <v>8.25</v>
      </c>
      <c r="J405">
        <v>8.25</v>
      </c>
      <c r="K405">
        <v>8.25</v>
      </c>
      <c r="L405">
        <v>8.1500750834303197</v>
      </c>
      <c r="M405">
        <v>8.5350000000000001</v>
      </c>
      <c r="N405">
        <v>8.8666666666666707</v>
      </c>
      <c r="O405">
        <v>9.1583333333333314</v>
      </c>
      <c r="P405">
        <v>9.370000000000001</v>
      </c>
      <c r="Q405">
        <v>9.5350000000000001</v>
      </c>
      <c r="R405">
        <v>9.6999999999999993</v>
      </c>
      <c r="S405">
        <v>9.8649999999999984</v>
      </c>
      <c r="T405">
        <v>10.050000000000001</v>
      </c>
      <c r="U405">
        <v>10.245000000000001</v>
      </c>
      <c r="V405">
        <v>7.5</v>
      </c>
      <c r="W405">
        <v>7.5</v>
      </c>
      <c r="X405">
        <v>7.5</v>
      </c>
      <c r="Y405">
        <v>7.5</v>
      </c>
      <c r="Z405">
        <v>7.5872340425531899</v>
      </c>
      <c r="AA405">
        <v>7.7735843762960899</v>
      </c>
      <c r="AB405">
        <v>7.9528429152475901</v>
      </c>
      <c r="AC405">
        <v>8.1500750834303197</v>
      </c>
      <c r="AD405">
        <v>8.5350000000000001</v>
      </c>
      <c r="AE405">
        <v>8.8666666666666707</v>
      </c>
      <c r="AF405">
        <v>9.1583333333333314</v>
      </c>
      <c r="AG405">
        <v>9.370000000000001</v>
      </c>
      <c r="AH405">
        <v>9.5350000000000001</v>
      </c>
      <c r="AI405">
        <v>9.6999999999999993</v>
      </c>
      <c r="AJ405">
        <v>9.8649999999999984</v>
      </c>
      <c r="AK405">
        <v>10.050000000000001</v>
      </c>
      <c r="AL405">
        <v>10.245000000000001</v>
      </c>
      <c r="AM405">
        <v>7.3948</v>
      </c>
      <c r="AN405">
        <v>7.3883000000000001</v>
      </c>
      <c r="AO405">
        <v>7.4279000000000002</v>
      </c>
      <c r="AP405">
        <v>7.5008999999999997</v>
      </c>
      <c r="AQ405">
        <v>7.97</v>
      </c>
      <c r="AR405">
        <v>8.5228999999999999</v>
      </c>
      <c r="AS405">
        <v>9.5497999999999994</v>
      </c>
      <c r="AT405">
        <v>10.280799999999999</v>
      </c>
      <c r="AU405">
        <v>10.917299999999999</v>
      </c>
      <c r="AV405">
        <v>11.418200000000001</v>
      </c>
      <c r="AW405">
        <v>11.669</v>
      </c>
      <c r="AX405">
        <v>11.940200000000001</v>
      </c>
    </row>
    <row r="426" spans="51:53" x14ac:dyDescent="0.25">
      <c r="AY426" s="7"/>
      <c r="AZ426" s="7"/>
      <c r="BA426" s="7"/>
    </row>
    <row r="427" spans="51:53" x14ac:dyDescent="0.25">
      <c r="AY427" s="7"/>
      <c r="AZ427" s="7"/>
      <c r="BA427" s="7"/>
    </row>
    <row r="428" spans="51:53" x14ac:dyDescent="0.25">
      <c r="AY428" s="7"/>
      <c r="AZ428" s="7"/>
      <c r="BA428" s="7"/>
    </row>
    <row r="429" spans="51:53" x14ac:dyDescent="0.25">
      <c r="AY429" s="7"/>
      <c r="AZ429" s="7"/>
      <c r="BA429" s="7"/>
    </row>
    <row r="430" spans="51:53" x14ac:dyDescent="0.25">
      <c r="AY430" s="7"/>
      <c r="AZ430" s="7"/>
      <c r="BA430" s="7"/>
    </row>
    <row r="431" spans="51:53" x14ac:dyDescent="0.25">
      <c r="AY431" s="7"/>
      <c r="AZ431" s="7"/>
      <c r="BA431" s="7"/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637"/>
  <sheetViews>
    <sheetView workbookViewId="0">
      <selection activeCell="B6" sqref="B6"/>
    </sheetView>
  </sheetViews>
  <sheetFormatPr defaultRowHeight="15.75" x14ac:dyDescent="0.25"/>
  <cols>
    <col min="1" max="1" width="14.875" bestFit="1" customWidth="1"/>
  </cols>
  <sheetData>
    <row r="1" spans="1:4" x14ac:dyDescent="0.25">
      <c r="A1" t="s">
        <v>40</v>
      </c>
      <c r="B1" s="1" t="s">
        <v>132</v>
      </c>
      <c r="C1" s="1" t="s">
        <v>134</v>
      </c>
      <c r="D1" s="1" t="s">
        <v>136</v>
      </c>
    </row>
    <row r="2" spans="1:4" x14ac:dyDescent="0.25">
      <c r="A2" t="s">
        <v>48</v>
      </c>
      <c r="B2" s="7" t="s">
        <v>131</v>
      </c>
      <c r="C2" s="7" t="s">
        <v>133</v>
      </c>
      <c r="D2" s="7" t="s">
        <v>135</v>
      </c>
    </row>
    <row r="3" spans="1:4" x14ac:dyDescent="0.25">
      <c r="A3" s="3">
        <v>45110.458333333336</v>
      </c>
      <c r="B3" s="7">
        <v>12.262499999999999</v>
      </c>
      <c r="C3" s="7">
        <v>96.911249999999995</v>
      </c>
      <c r="D3" s="7">
        <v>89.107500000000002</v>
      </c>
    </row>
    <row r="4" spans="1:4" x14ac:dyDescent="0.25">
      <c r="A4" s="3">
        <v>45110.416666666664</v>
      </c>
      <c r="B4" s="7">
        <v>12.269500000000001</v>
      </c>
      <c r="C4" s="7">
        <v>97.03125</v>
      </c>
      <c r="D4" s="7">
        <v>89.143749999999997</v>
      </c>
    </row>
    <row r="5" spans="1:4" x14ac:dyDescent="0.25">
      <c r="A5" s="3">
        <v>45105.625</v>
      </c>
      <c r="B5" s="7">
        <v>11.827500000000001</v>
      </c>
      <c r="C5" s="7">
        <v>94.098749999999995</v>
      </c>
      <c r="D5" s="7">
        <v>85.91</v>
      </c>
    </row>
    <row r="6" spans="1:4" x14ac:dyDescent="0.25">
      <c r="A6" s="3">
        <v>45105.583333333336</v>
      </c>
      <c r="B6" s="7">
        <v>11.7925</v>
      </c>
      <c r="C6" s="7">
        <v>93.891249999999999</v>
      </c>
      <c r="D6" s="7">
        <v>85.692499999999995</v>
      </c>
    </row>
    <row r="7" spans="1:4" x14ac:dyDescent="0.25">
      <c r="A7" s="3">
        <v>45105.541666666664</v>
      </c>
      <c r="B7" s="7">
        <v>11.782499999999999</v>
      </c>
      <c r="C7" s="7">
        <v>93.777500000000003</v>
      </c>
      <c r="D7" s="7">
        <v>85.601249999999993</v>
      </c>
    </row>
    <row r="8" spans="1:4" x14ac:dyDescent="0.25">
      <c r="A8" s="3">
        <v>45105.5</v>
      </c>
      <c r="B8" s="7">
        <v>11.798500000000001</v>
      </c>
      <c r="C8" s="7">
        <v>93.977499999999992</v>
      </c>
      <c r="D8" s="7">
        <v>85.678750000000008</v>
      </c>
    </row>
    <row r="9" spans="1:4" x14ac:dyDescent="0.25">
      <c r="A9" s="3">
        <v>45105.458333333336</v>
      </c>
      <c r="B9" s="7">
        <v>11.7905</v>
      </c>
      <c r="C9" s="7">
        <v>93.746250000000003</v>
      </c>
      <c r="D9" s="7">
        <v>85.483750000000001</v>
      </c>
    </row>
    <row r="10" spans="1:4" x14ac:dyDescent="0.25">
      <c r="A10" s="3">
        <v>45105.416666666664</v>
      </c>
      <c r="B10" s="7">
        <v>11.7705</v>
      </c>
      <c r="C10" s="7">
        <v>93.297499999999999</v>
      </c>
      <c r="D10" s="7">
        <v>85.226249999999993</v>
      </c>
    </row>
    <row r="11" spans="1:4" x14ac:dyDescent="0.25">
      <c r="A11" s="3">
        <v>45105.375</v>
      </c>
      <c r="B11" s="7">
        <v>11.746500000000001</v>
      </c>
      <c r="C11" s="7">
        <v>93.08</v>
      </c>
      <c r="D11" s="7">
        <v>84.941249999999997</v>
      </c>
    </row>
    <row r="12" spans="1:4" x14ac:dyDescent="0.25">
      <c r="A12" s="3">
        <v>45104.791666666664</v>
      </c>
      <c r="B12" s="7">
        <v>11.788499999999999</v>
      </c>
      <c r="C12" s="7">
        <v>93.13</v>
      </c>
      <c r="D12" s="7">
        <v>84.98</v>
      </c>
    </row>
    <row r="13" spans="1:4" x14ac:dyDescent="0.25">
      <c r="A13" s="3">
        <v>45104.75</v>
      </c>
      <c r="B13" s="7">
        <v>11.803000000000001</v>
      </c>
      <c r="C13" s="7">
        <v>93.351249999999993</v>
      </c>
      <c r="D13" s="7">
        <v>85.242500000000007</v>
      </c>
    </row>
    <row r="14" spans="1:4" x14ac:dyDescent="0.25">
      <c r="A14" s="3">
        <v>45104.708333333336</v>
      </c>
      <c r="B14" s="7">
        <v>11.7895</v>
      </c>
      <c r="C14" s="7">
        <v>93.367500000000007</v>
      </c>
      <c r="D14" s="7">
        <v>85.07374999999999</v>
      </c>
    </row>
    <row r="15" spans="1:4" x14ac:dyDescent="0.25">
      <c r="A15" s="3">
        <v>45104.666666666664</v>
      </c>
      <c r="B15" s="7">
        <v>11.781500000000001</v>
      </c>
      <c r="C15" s="7">
        <v>93.401250000000005</v>
      </c>
      <c r="D15" s="7">
        <v>85.16</v>
      </c>
    </row>
    <row r="16" spans="1:4" x14ac:dyDescent="0.25">
      <c r="A16" s="3">
        <v>45104.625</v>
      </c>
      <c r="B16" s="7">
        <v>11.780999999999999</v>
      </c>
      <c r="C16" s="7">
        <v>93.227499999999992</v>
      </c>
      <c r="D16" s="7">
        <v>85.083750000000009</v>
      </c>
    </row>
    <row r="17" spans="1:4" x14ac:dyDescent="0.25">
      <c r="A17" s="3">
        <v>45104.583333333336</v>
      </c>
      <c r="B17" s="7">
        <v>11.762499999999999</v>
      </c>
      <c r="C17" s="7">
        <v>93.248750000000001</v>
      </c>
      <c r="D17" s="7">
        <v>85.06</v>
      </c>
    </row>
    <row r="18" spans="1:4" x14ac:dyDescent="0.25">
      <c r="A18" s="3">
        <v>45104.541666666664</v>
      </c>
      <c r="B18" s="7">
        <v>11.7615</v>
      </c>
      <c r="C18" s="7">
        <v>93.057500000000005</v>
      </c>
      <c r="D18" s="7">
        <v>84.978749999999991</v>
      </c>
    </row>
    <row r="19" spans="1:4" x14ac:dyDescent="0.25">
      <c r="A19" s="3">
        <v>45104.5</v>
      </c>
      <c r="B19" s="7">
        <v>11.756499999999999</v>
      </c>
      <c r="C19" s="7">
        <v>93.081249999999997</v>
      </c>
      <c r="D19" s="7">
        <v>85.001249999999999</v>
      </c>
    </row>
    <row r="20" spans="1:4" x14ac:dyDescent="0.25">
      <c r="A20" s="3">
        <v>45104.458333333336</v>
      </c>
      <c r="B20" s="7">
        <v>11.787500000000001</v>
      </c>
      <c r="C20" s="7">
        <v>93.178750000000008</v>
      </c>
      <c r="D20" s="7">
        <v>85.13</v>
      </c>
    </row>
    <row r="21" spans="1:4" x14ac:dyDescent="0.25">
      <c r="A21" s="3">
        <v>45104.416666666664</v>
      </c>
      <c r="B21" s="7">
        <v>11.776499999999999</v>
      </c>
      <c r="C21" s="7">
        <v>93.08250000000001</v>
      </c>
      <c r="D21" s="7">
        <v>85.026250000000005</v>
      </c>
    </row>
    <row r="22" spans="1:4" x14ac:dyDescent="0.25">
      <c r="A22" s="3">
        <v>45103.625</v>
      </c>
      <c r="B22" s="7">
        <v>11.6465</v>
      </c>
      <c r="C22" s="7">
        <v>92.157499999999999</v>
      </c>
      <c r="D22" s="7">
        <v>84.412499999999994</v>
      </c>
    </row>
    <row r="23" spans="1:4" x14ac:dyDescent="0.25">
      <c r="A23" s="3">
        <v>45103.583333333336</v>
      </c>
      <c r="B23" s="7">
        <v>11.628499999999999</v>
      </c>
      <c r="C23" s="7">
        <v>91.881249999999994</v>
      </c>
      <c r="D23" s="7">
        <v>84.261250000000004</v>
      </c>
    </row>
    <row r="24" spans="1:4" x14ac:dyDescent="0.25">
      <c r="A24" s="3">
        <v>45103.541666666664</v>
      </c>
      <c r="B24" s="7">
        <v>11.663</v>
      </c>
      <c r="C24" s="7">
        <v>92.1</v>
      </c>
      <c r="D24" s="7">
        <v>84.587500000000006</v>
      </c>
    </row>
    <row r="25" spans="1:4" x14ac:dyDescent="0.25">
      <c r="A25" s="3">
        <v>45103.5</v>
      </c>
      <c r="B25" s="7">
        <v>11.701499999999999</v>
      </c>
      <c r="C25" s="7">
        <v>92.287499999999994</v>
      </c>
      <c r="D25" s="7">
        <v>84.77000000000001</v>
      </c>
    </row>
    <row r="26" spans="1:4" x14ac:dyDescent="0.25">
      <c r="A26" s="3">
        <v>45103.458333333336</v>
      </c>
      <c r="B26" s="7">
        <v>11.714500000000001</v>
      </c>
      <c r="C26" s="7">
        <v>92.453749999999999</v>
      </c>
      <c r="D26" s="7">
        <v>84.795000000000002</v>
      </c>
    </row>
    <row r="27" spans="1:4" x14ac:dyDescent="0.25">
      <c r="A27" s="3">
        <v>45103.416666666664</v>
      </c>
      <c r="B27" s="7">
        <v>11.4085</v>
      </c>
      <c r="C27" s="7">
        <v>88.175000000000011</v>
      </c>
      <c r="D27" s="7">
        <v>80.481250000000003</v>
      </c>
    </row>
    <row r="28" spans="1:4" x14ac:dyDescent="0.25">
      <c r="A28" s="3">
        <v>45103.375</v>
      </c>
      <c r="B28" s="7">
        <v>11.4085</v>
      </c>
      <c r="C28" s="7">
        <v>88.175000000000011</v>
      </c>
      <c r="D28" s="7">
        <v>80.481250000000003</v>
      </c>
    </row>
    <row r="29" spans="1:4" x14ac:dyDescent="0.25">
      <c r="A29" s="3">
        <v>45100.791666666664</v>
      </c>
      <c r="B29" s="7">
        <v>11.7095</v>
      </c>
      <c r="C29" s="7">
        <v>92.175000000000011</v>
      </c>
      <c r="D29" s="7">
        <v>84.606249999999989</v>
      </c>
    </row>
    <row r="30" spans="1:4" x14ac:dyDescent="0.25">
      <c r="A30" s="3">
        <v>45100.75</v>
      </c>
      <c r="B30" s="7">
        <v>11.730499999999999</v>
      </c>
      <c r="C30" s="7">
        <v>92.407499999999999</v>
      </c>
      <c r="D30" s="7">
        <v>84.791249999999991</v>
      </c>
    </row>
    <row r="31" spans="1:4" x14ac:dyDescent="0.25">
      <c r="A31" s="3">
        <v>45100.708333333336</v>
      </c>
      <c r="B31" s="7">
        <v>11.7255</v>
      </c>
      <c r="C31" s="7">
        <v>92.376249999999999</v>
      </c>
      <c r="D31" s="7">
        <v>84.69</v>
      </c>
    </row>
    <row r="32" spans="1:4" x14ac:dyDescent="0.25">
      <c r="A32" s="3">
        <v>45100.625</v>
      </c>
      <c r="B32" s="7">
        <v>11.719000000000001</v>
      </c>
      <c r="C32" s="7">
        <v>92.101249999999993</v>
      </c>
      <c r="D32" s="7">
        <v>84.602499999999992</v>
      </c>
    </row>
    <row r="33" spans="1:4" x14ac:dyDescent="0.25">
      <c r="A33" s="3">
        <v>45100.583333333336</v>
      </c>
      <c r="B33" s="7">
        <v>11.712499999999999</v>
      </c>
      <c r="C33" s="7">
        <v>92.025000000000006</v>
      </c>
      <c r="D33" s="7">
        <v>84.603749999999991</v>
      </c>
    </row>
    <row r="34" spans="1:4" x14ac:dyDescent="0.25">
      <c r="A34" s="3">
        <v>45100.541666666664</v>
      </c>
      <c r="B34" s="7">
        <v>11.6425</v>
      </c>
      <c r="C34" s="7">
        <v>91.376249999999999</v>
      </c>
      <c r="D34" s="7">
        <v>84.057500000000005</v>
      </c>
    </row>
    <row r="35" spans="1:4" x14ac:dyDescent="0.25">
      <c r="A35" s="3">
        <v>45100.5</v>
      </c>
      <c r="B35" s="7">
        <v>11.619</v>
      </c>
      <c r="C35" s="7">
        <v>91.131249999999994</v>
      </c>
      <c r="D35" s="7">
        <v>83.916250000000005</v>
      </c>
    </row>
    <row r="36" spans="1:4" x14ac:dyDescent="0.25">
      <c r="A36" s="3">
        <v>45100.458333333336</v>
      </c>
      <c r="B36" s="7">
        <v>11.5945</v>
      </c>
      <c r="C36" s="7">
        <v>91.1875</v>
      </c>
      <c r="D36" s="7">
        <v>83.806250000000006</v>
      </c>
    </row>
    <row r="37" spans="1:4" x14ac:dyDescent="0.25">
      <c r="A37" s="3">
        <v>45100.416666666664</v>
      </c>
      <c r="B37" s="7">
        <v>11.592500000000001</v>
      </c>
      <c r="C37" s="7">
        <v>91.626249999999999</v>
      </c>
      <c r="D37" s="7">
        <v>83.817499999999995</v>
      </c>
    </row>
    <row r="38" spans="1:4" x14ac:dyDescent="0.25">
      <c r="A38" s="3">
        <v>45100.375</v>
      </c>
      <c r="B38" s="7">
        <v>11.6295</v>
      </c>
      <c r="C38" s="7">
        <v>91.893749999999997</v>
      </c>
      <c r="D38" s="7">
        <v>83.986249999999998</v>
      </c>
    </row>
    <row r="39" spans="1:4" x14ac:dyDescent="0.25">
      <c r="A39" s="3">
        <v>45099.791666666664</v>
      </c>
      <c r="B39" s="7">
        <v>11.6495</v>
      </c>
      <c r="C39" s="7">
        <v>92.245000000000005</v>
      </c>
      <c r="D39" s="7">
        <v>84.009999999999991</v>
      </c>
    </row>
    <row r="40" spans="1:4" x14ac:dyDescent="0.25">
      <c r="A40" s="3">
        <v>45099.75</v>
      </c>
      <c r="B40" s="7">
        <v>11.648</v>
      </c>
      <c r="C40" s="7">
        <v>92.251249999999999</v>
      </c>
      <c r="D40" s="7">
        <v>84.067499999999995</v>
      </c>
    </row>
    <row r="41" spans="1:4" x14ac:dyDescent="0.25">
      <c r="A41" s="3">
        <v>45099.708333333336</v>
      </c>
      <c r="B41" s="7">
        <v>11.647500000000001</v>
      </c>
      <c r="C41" s="7">
        <v>92.210000000000008</v>
      </c>
      <c r="D41" s="7">
        <v>83.896249999999995</v>
      </c>
    </row>
    <row r="42" spans="1:4" x14ac:dyDescent="0.25">
      <c r="A42" s="3">
        <v>45099.666666666664</v>
      </c>
      <c r="B42" s="7">
        <v>11.638999999999999</v>
      </c>
      <c r="C42" s="7">
        <v>92.152500000000003</v>
      </c>
      <c r="D42" s="7">
        <v>83.848749999999995</v>
      </c>
    </row>
    <row r="43" spans="1:4" x14ac:dyDescent="0.25">
      <c r="A43" s="3">
        <v>45099.625</v>
      </c>
      <c r="B43" s="7">
        <v>11.631499999999999</v>
      </c>
      <c r="C43" s="7">
        <v>92.06</v>
      </c>
      <c r="D43" s="7">
        <v>83.727499999999992</v>
      </c>
    </row>
    <row r="44" spans="1:4" x14ac:dyDescent="0.25">
      <c r="A44" s="3">
        <v>45099.583333333336</v>
      </c>
      <c r="B44" s="7">
        <v>11.631499999999999</v>
      </c>
      <c r="C44" s="7">
        <v>92.088750000000005</v>
      </c>
      <c r="D44" s="7">
        <v>83.697499999999991</v>
      </c>
    </row>
    <row r="45" spans="1:4" x14ac:dyDescent="0.25">
      <c r="A45" s="3">
        <v>45099.541666666664</v>
      </c>
      <c r="B45" s="7">
        <v>11.6265</v>
      </c>
      <c r="C45" s="7">
        <v>92.012499999999989</v>
      </c>
      <c r="D45" s="7">
        <v>83.59375</v>
      </c>
    </row>
    <row r="46" spans="1:4" x14ac:dyDescent="0.25">
      <c r="A46" s="3">
        <v>45099.5</v>
      </c>
      <c r="B46" s="7">
        <v>11.6075</v>
      </c>
      <c r="C46" s="7">
        <v>91.836250000000007</v>
      </c>
      <c r="D46" s="7">
        <v>83.496250000000003</v>
      </c>
    </row>
    <row r="47" spans="1:4" x14ac:dyDescent="0.25">
      <c r="A47" s="3">
        <v>45099.458333333336</v>
      </c>
      <c r="B47" s="7">
        <v>11.615500000000001</v>
      </c>
      <c r="C47" s="7">
        <v>91.86375000000001</v>
      </c>
      <c r="D47" s="7">
        <v>83.528750000000002</v>
      </c>
    </row>
    <row r="48" spans="1:4" x14ac:dyDescent="0.25">
      <c r="A48" s="3">
        <v>45099.416666666664</v>
      </c>
      <c r="B48" s="7">
        <v>11.650500000000001</v>
      </c>
      <c r="C48" s="7">
        <v>92.033749999999998</v>
      </c>
      <c r="D48" s="7">
        <v>83.805000000000007</v>
      </c>
    </row>
    <row r="49" spans="1:4" x14ac:dyDescent="0.25">
      <c r="A49" s="3">
        <v>45099.375</v>
      </c>
      <c r="B49" s="7">
        <v>11.667999999999999</v>
      </c>
      <c r="C49" s="7">
        <v>92.185000000000002</v>
      </c>
      <c r="D49" s="7">
        <v>83.944999999999993</v>
      </c>
    </row>
    <row r="50" spans="1:4" x14ac:dyDescent="0.25">
      <c r="A50" s="3">
        <v>45098.791666666664</v>
      </c>
      <c r="B50" s="7">
        <v>11.645</v>
      </c>
      <c r="C50" s="7">
        <v>91.875</v>
      </c>
      <c r="D50" s="7">
        <v>83.86375000000001</v>
      </c>
    </row>
    <row r="51" spans="1:4" x14ac:dyDescent="0.25">
      <c r="A51" s="3">
        <v>45098.75</v>
      </c>
      <c r="B51" s="7">
        <v>11.638999999999999</v>
      </c>
      <c r="C51" s="7">
        <v>91.752499999999998</v>
      </c>
      <c r="D51" s="7">
        <v>83.78</v>
      </c>
    </row>
    <row r="52" spans="1:4" x14ac:dyDescent="0.25">
      <c r="A52" s="3">
        <v>45098.708333333336</v>
      </c>
      <c r="B52" s="7">
        <v>11.6845</v>
      </c>
      <c r="C52" s="7">
        <v>91.807500000000005</v>
      </c>
      <c r="D52" s="7">
        <v>84.032499999999999</v>
      </c>
    </row>
    <row r="53" spans="1:4" x14ac:dyDescent="0.25">
      <c r="A53" s="3">
        <v>45098.666666666664</v>
      </c>
      <c r="B53" s="7">
        <v>11.685500000000001</v>
      </c>
      <c r="C53" s="7">
        <v>91.713750000000005</v>
      </c>
      <c r="D53" s="7">
        <v>84.033749999999998</v>
      </c>
    </row>
    <row r="54" spans="1:4" x14ac:dyDescent="0.25">
      <c r="A54" s="3">
        <v>45098.625</v>
      </c>
      <c r="B54" s="7">
        <v>11.709</v>
      </c>
      <c r="C54" s="7">
        <v>91.92625000000001</v>
      </c>
      <c r="D54" s="7">
        <v>84.22</v>
      </c>
    </row>
    <row r="55" spans="1:4" x14ac:dyDescent="0.25">
      <c r="A55" s="3">
        <v>45098.583333333336</v>
      </c>
      <c r="B55" s="7">
        <v>11.6845</v>
      </c>
      <c r="C55" s="7">
        <v>91.733750000000001</v>
      </c>
      <c r="D55" s="7">
        <v>84.091250000000002</v>
      </c>
    </row>
    <row r="56" spans="1:4" x14ac:dyDescent="0.25">
      <c r="A56" s="3">
        <v>45098.541666666664</v>
      </c>
      <c r="B56" s="7">
        <v>11.680499999999999</v>
      </c>
      <c r="C56" s="7">
        <v>91.818749999999994</v>
      </c>
      <c r="D56" s="7">
        <v>84.1</v>
      </c>
    </row>
    <row r="57" spans="1:4" x14ac:dyDescent="0.25">
      <c r="A57" s="3">
        <v>45098.5</v>
      </c>
      <c r="B57" s="7">
        <v>11.720500000000001</v>
      </c>
      <c r="C57" s="7">
        <v>92.14</v>
      </c>
      <c r="D57" s="7">
        <v>84.375</v>
      </c>
    </row>
    <row r="58" spans="1:4" x14ac:dyDescent="0.25">
      <c r="A58" s="3">
        <v>45098.458333333336</v>
      </c>
      <c r="B58" s="7">
        <v>11.740500000000001</v>
      </c>
      <c r="C58" s="7">
        <v>92.289999999999992</v>
      </c>
      <c r="D58" s="7">
        <v>84.555000000000007</v>
      </c>
    </row>
    <row r="59" spans="1:4" x14ac:dyDescent="0.25">
      <c r="A59" s="3">
        <v>45098.416666666664</v>
      </c>
      <c r="B59" s="7">
        <v>11.7235</v>
      </c>
      <c r="C59" s="7">
        <v>92.125</v>
      </c>
      <c r="D59" s="7">
        <v>84.368750000000006</v>
      </c>
    </row>
    <row r="60" spans="1:4" x14ac:dyDescent="0.25">
      <c r="A60" s="3">
        <v>45098.375</v>
      </c>
      <c r="B60" s="7">
        <v>11.731</v>
      </c>
      <c r="C60" s="7">
        <v>92.20750000000001</v>
      </c>
      <c r="D60" s="7">
        <v>84.451250000000002</v>
      </c>
    </row>
    <row r="61" spans="1:4" x14ac:dyDescent="0.25">
      <c r="A61" s="3">
        <v>45097.791666666664</v>
      </c>
      <c r="B61" s="7">
        <v>11.759</v>
      </c>
      <c r="C61" s="7">
        <v>92.35499999999999</v>
      </c>
      <c r="D61" s="7">
        <v>84.72999999999999</v>
      </c>
    </row>
    <row r="62" spans="1:4" x14ac:dyDescent="0.25">
      <c r="A62" s="3">
        <v>45097.75</v>
      </c>
      <c r="B62" s="7">
        <v>11.765499999999999</v>
      </c>
      <c r="C62" s="7">
        <v>92.383749999999992</v>
      </c>
      <c r="D62" s="7">
        <v>84.722499999999997</v>
      </c>
    </row>
    <row r="63" spans="1:4" x14ac:dyDescent="0.25">
      <c r="A63" s="3">
        <v>45097.708333333336</v>
      </c>
      <c r="B63" s="7">
        <v>11.740500000000001</v>
      </c>
      <c r="C63" s="7">
        <v>92.23875000000001</v>
      </c>
      <c r="D63" s="7">
        <v>84.451250000000002</v>
      </c>
    </row>
    <row r="64" spans="1:4" x14ac:dyDescent="0.25">
      <c r="A64" s="3">
        <v>45097.666666666664</v>
      </c>
      <c r="B64" s="7">
        <v>11.7455</v>
      </c>
      <c r="C64" s="7">
        <v>92.306250000000006</v>
      </c>
      <c r="D64" s="7">
        <v>84.446249999999992</v>
      </c>
    </row>
    <row r="65" spans="1:4" x14ac:dyDescent="0.25">
      <c r="A65" s="3">
        <v>45097.625</v>
      </c>
      <c r="B65" s="7">
        <v>11.756499999999999</v>
      </c>
      <c r="C65" s="7">
        <v>92.375</v>
      </c>
      <c r="D65" s="7">
        <v>84.498750000000001</v>
      </c>
    </row>
    <row r="66" spans="1:4" x14ac:dyDescent="0.25">
      <c r="A66" s="3">
        <v>45097.583333333336</v>
      </c>
      <c r="B66" s="7">
        <v>11.713999999999999</v>
      </c>
      <c r="C66" s="7">
        <v>91.972499999999997</v>
      </c>
      <c r="D66" s="7">
        <v>84.141249999999999</v>
      </c>
    </row>
    <row r="67" spans="1:4" x14ac:dyDescent="0.25">
      <c r="A67" s="3">
        <v>45097.541666666664</v>
      </c>
      <c r="B67" s="7">
        <v>11.716999999999999</v>
      </c>
      <c r="C67" s="7">
        <v>92.009999999999991</v>
      </c>
      <c r="D67" s="7">
        <v>84.177500000000009</v>
      </c>
    </row>
    <row r="68" spans="1:4" x14ac:dyDescent="0.25">
      <c r="A68" s="3">
        <v>45097.5</v>
      </c>
      <c r="B68" s="7">
        <v>11.7135</v>
      </c>
      <c r="C68" s="7">
        <v>91.995000000000005</v>
      </c>
      <c r="D68" s="7">
        <v>84.098749999999995</v>
      </c>
    </row>
    <row r="69" spans="1:4" x14ac:dyDescent="0.25">
      <c r="A69" s="3">
        <v>45097.458333333336</v>
      </c>
      <c r="B69" s="7">
        <v>11.7105</v>
      </c>
      <c r="C69" s="7">
        <v>91.98875000000001</v>
      </c>
      <c r="D69" s="7">
        <v>84.103750000000005</v>
      </c>
    </row>
    <row r="70" spans="1:4" x14ac:dyDescent="0.25">
      <c r="A70" s="3">
        <v>45097.416666666664</v>
      </c>
      <c r="B70" s="7">
        <v>11.736499999999999</v>
      </c>
      <c r="C70" s="7">
        <v>91.935000000000002</v>
      </c>
      <c r="D70" s="7">
        <v>84.232500000000002</v>
      </c>
    </row>
    <row r="71" spans="1:4" x14ac:dyDescent="0.25">
      <c r="A71" s="3">
        <v>45097.375</v>
      </c>
      <c r="B71" s="7">
        <v>11.733499999999999</v>
      </c>
      <c r="C71" s="7">
        <v>92.10499999999999</v>
      </c>
      <c r="D71" s="7">
        <v>84.322499999999991</v>
      </c>
    </row>
    <row r="72" spans="1:4" x14ac:dyDescent="0.25">
      <c r="A72" s="3">
        <v>45096.791666666664</v>
      </c>
      <c r="B72" s="7">
        <v>11.727</v>
      </c>
      <c r="C72" s="7">
        <v>91.86</v>
      </c>
      <c r="D72" s="7">
        <v>84.108750000000001</v>
      </c>
    </row>
    <row r="73" spans="1:4" x14ac:dyDescent="0.25">
      <c r="A73" s="3">
        <v>45096.75</v>
      </c>
      <c r="B73" s="7">
        <v>11.734999999999999</v>
      </c>
      <c r="C73" s="7">
        <v>91.89500000000001</v>
      </c>
      <c r="D73" s="7">
        <v>84.127499999999998</v>
      </c>
    </row>
    <row r="74" spans="1:4" x14ac:dyDescent="0.25">
      <c r="A74" s="3">
        <v>45096.708333333336</v>
      </c>
      <c r="B74" s="7">
        <v>11.731</v>
      </c>
      <c r="C74" s="7">
        <v>91.805000000000007</v>
      </c>
      <c r="D74" s="7">
        <v>84.07374999999999</v>
      </c>
    </row>
    <row r="75" spans="1:4" x14ac:dyDescent="0.25">
      <c r="A75" s="3">
        <v>45096.666666666664</v>
      </c>
      <c r="B75" s="7">
        <v>11.717500000000001</v>
      </c>
      <c r="C75" s="7">
        <v>91.697499999999991</v>
      </c>
      <c r="D75" s="7">
        <v>84.003749999999997</v>
      </c>
    </row>
    <row r="76" spans="1:4" x14ac:dyDescent="0.25">
      <c r="A76" s="3">
        <v>45096.625</v>
      </c>
      <c r="B76" s="7">
        <v>11.731999999999999</v>
      </c>
      <c r="C76" s="7">
        <v>91.835000000000008</v>
      </c>
      <c r="D76" s="7">
        <v>84.081249999999997</v>
      </c>
    </row>
    <row r="77" spans="1:4" x14ac:dyDescent="0.25">
      <c r="A77" s="3">
        <v>45096.625</v>
      </c>
      <c r="B77" s="7">
        <v>11.7325</v>
      </c>
      <c r="C77" s="7">
        <v>91.838750000000005</v>
      </c>
      <c r="D77" s="7">
        <v>84.09375</v>
      </c>
    </row>
    <row r="78" spans="1:4" x14ac:dyDescent="0.25">
      <c r="A78" s="3">
        <v>45096.583333333336</v>
      </c>
      <c r="B78" s="7">
        <v>11.734500000000001</v>
      </c>
      <c r="C78" s="7">
        <v>91.838750000000005</v>
      </c>
      <c r="D78" s="7">
        <v>84.102499999999992</v>
      </c>
    </row>
    <row r="79" spans="1:4" x14ac:dyDescent="0.25">
      <c r="A79" s="3">
        <v>45096.541666666664</v>
      </c>
      <c r="B79" s="7">
        <v>11.715499999999999</v>
      </c>
      <c r="C79" s="7">
        <v>91.712500000000006</v>
      </c>
      <c r="D79" s="7">
        <v>83.978750000000005</v>
      </c>
    </row>
    <row r="80" spans="1:4" x14ac:dyDescent="0.25">
      <c r="A80" s="3">
        <v>45096.5</v>
      </c>
      <c r="B80" s="7">
        <v>11.702500000000001</v>
      </c>
      <c r="C80" s="7">
        <v>91.754999999999995</v>
      </c>
      <c r="D80" s="7">
        <v>83.88</v>
      </c>
    </row>
    <row r="81" spans="1:4" x14ac:dyDescent="0.25">
      <c r="A81" s="3">
        <v>45096.458333333336</v>
      </c>
      <c r="B81" s="7">
        <v>11.704000000000001</v>
      </c>
      <c r="C81" s="7">
        <v>91.661249999999995</v>
      </c>
      <c r="D81" s="7">
        <v>83.86</v>
      </c>
    </row>
    <row r="82" spans="1:4" x14ac:dyDescent="0.25">
      <c r="A82" s="3">
        <v>45096.416666666664</v>
      </c>
      <c r="B82" s="7">
        <v>11.723500000000001</v>
      </c>
      <c r="C82" s="7">
        <v>91.884999999999991</v>
      </c>
      <c r="D82" s="7">
        <v>84.056250000000006</v>
      </c>
    </row>
    <row r="83" spans="1:4" x14ac:dyDescent="0.25">
      <c r="A83" s="3">
        <v>45096.375</v>
      </c>
      <c r="B83" s="7">
        <v>11.7935</v>
      </c>
      <c r="C83" s="7">
        <v>92.382499999999993</v>
      </c>
      <c r="D83" s="7">
        <v>84.48</v>
      </c>
    </row>
    <row r="84" spans="1:4" x14ac:dyDescent="0.25">
      <c r="A84" s="3">
        <v>45093.791666666664</v>
      </c>
      <c r="B84" s="7">
        <v>11.765499999999999</v>
      </c>
      <c r="C84" s="7">
        <v>91.816249999999997</v>
      </c>
      <c r="D84" s="7">
        <v>84.118750000000006</v>
      </c>
    </row>
    <row r="85" spans="1:4" x14ac:dyDescent="0.25">
      <c r="A85" s="3">
        <v>45093.75</v>
      </c>
      <c r="B85" s="7">
        <v>11.744499999999999</v>
      </c>
      <c r="C85" s="7">
        <v>91.686250000000001</v>
      </c>
      <c r="D85" s="7">
        <v>83.967500000000001</v>
      </c>
    </row>
    <row r="86" spans="1:4" x14ac:dyDescent="0.25">
      <c r="A86" s="3">
        <v>45093.708333333336</v>
      </c>
      <c r="B86" s="7">
        <v>11.740500000000001</v>
      </c>
      <c r="C86" s="7">
        <v>91.798750000000013</v>
      </c>
      <c r="D86" s="7">
        <v>83.861249999999998</v>
      </c>
    </row>
    <row r="87" spans="1:4" x14ac:dyDescent="0.25">
      <c r="A87" s="3">
        <v>45093.625</v>
      </c>
      <c r="B87" s="7">
        <v>11.723500000000001</v>
      </c>
      <c r="C87" s="7">
        <v>91.697499999999991</v>
      </c>
      <c r="D87" s="7">
        <v>83.68</v>
      </c>
    </row>
    <row r="88" spans="1:4" x14ac:dyDescent="0.25">
      <c r="A88" s="3">
        <v>45093.583333333336</v>
      </c>
      <c r="B88" s="7">
        <v>11.7225</v>
      </c>
      <c r="C88" s="7">
        <v>91.495000000000005</v>
      </c>
      <c r="D88" s="7">
        <v>83.592500000000001</v>
      </c>
    </row>
    <row r="89" spans="1:4" x14ac:dyDescent="0.25">
      <c r="A89" s="3">
        <v>45093.541666666664</v>
      </c>
      <c r="B89" s="7">
        <v>11.7285</v>
      </c>
      <c r="C89" s="7">
        <v>91.63</v>
      </c>
      <c r="D89" s="7">
        <v>83.602499999999992</v>
      </c>
    </row>
    <row r="90" spans="1:4" x14ac:dyDescent="0.25">
      <c r="A90" s="3">
        <v>45093.5</v>
      </c>
      <c r="B90" s="7">
        <v>11.7395</v>
      </c>
      <c r="C90" s="7">
        <v>91.66749999999999</v>
      </c>
      <c r="D90" s="7">
        <v>83.663749999999993</v>
      </c>
    </row>
    <row r="91" spans="1:4" x14ac:dyDescent="0.25">
      <c r="A91" s="3">
        <v>45093.458333333336</v>
      </c>
      <c r="B91" s="7">
        <v>11.737</v>
      </c>
      <c r="C91" s="7">
        <v>91.703749999999999</v>
      </c>
      <c r="D91" s="7">
        <v>83.761250000000004</v>
      </c>
    </row>
    <row r="92" spans="1:4" x14ac:dyDescent="0.25">
      <c r="A92" s="3">
        <v>45093.416666666664</v>
      </c>
      <c r="B92" s="7">
        <v>11.774999999999999</v>
      </c>
      <c r="C92" s="7">
        <v>91.862500000000011</v>
      </c>
      <c r="D92" s="7">
        <v>83.918749999999989</v>
      </c>
    </row>
    <row r="93" spans="1:4" x14ac:dyDescent="0.25">
      <c r="A93" s="3">
        <v>45093.375</v>
      </c>
      <c r="B93" s="7">
        <v>11.7615</v>
      </c>
      <c r="C93" s="7">
        <v>91.800000000000011</v>
      </c>
      <c r="D93" s="7">
        <v>83.91</v>
      </c>
    </row>
    <row r="94" spans="1:4" x14ac:dyDescent="0.25">
      <c r="A94" s="3">
        <v>45092.791666666664</v>
      </c>
      <c r="B94" s="7">
        <v>11.7255</v>
      </c>
      <c r="C94" s="7">
        <v>91.492500000000007</v>
      </c>
      <c r="D94" s="7">
        <v>83.681250000000006</v>
      </c>
    </row>
    <row r="95" spans="1:4" x14ac:dyDescent="0.25">
      <c r="A95" s="3">
        <v>45092.75</v>
      </c>
      <c r="B95" s="7">
        <v>11.7075</v>
      </c>
      <c r="C95" s="7">
        <v>91.327500000000001</v>
      </c>
      <c r="D95" s="7">
        <v>83.592500000000001</v>
      </c>
    </row>
    <row r="96" spans="1:4" x14ac:dyDescent="0.25">
      <c r="A96" s="3">
        <v>45092.708333333336</v>
      </c>
      <c r="B96" s="7">
        <v>11.6845</v>
      </c>
      <c r="C96" s="7">
        <v>90.977499999999992</v>
      </c>
      <c r="D96" s="7">
        <v>83.384999999999991</v>
      </c>
    </row>
    <row r="97" spans="1:4" x14ac:dyDescent="0.25">
      <c r="A97" s="3">
        <v>45092.666666666664</v>
      </c>
      <c r="B97" s="7">
        <v>11.6875</v>
      </c>
      <c r="C97" s="7">
        <v>90.953749999999999</v>
      </c>
      <c r="D97" s="7">
        <v>83.693749999999994</v>
      </c>
    </row>
    <row r="98" spans="1:4" x14ac:dyDescent="0.25">
      <c r="A98" s="3">
        <v>45092.625</v>
      </c>
      <c r="B98" s="7">
        <v>11.666499999999999</v>
      </c>
      <c r="C98" s="7">
        <v>90.621250000000003</v>
      </c>
      <c r="D98" s="7">
        <v>83.652500000000003</v>
      </c>
    </row>
    <row r="99" spans="1:4" x14ac:dyDescent="0.25">
      <c r="A99" s="3">
        <v>45092.583333333336</v>
      </c>
      <c r="B99" s="7">
        <v>11.692499999999999</v>
      </c>
      <c r="C99" s="7">
        <v>90.848749999999995</v>
      </c>
      <c r="D99" s="7">
        <v>83.742500000000007</v>
      </c>
    </row>
    <row r="100" spans="1:4" x14ac:dyDescent="0.25">
      <c r="A100" s="3">
        <v>45092.541666666664</v>
      </c>
      <c r="B100" s="7">
        <v>11.712499999999999</v>
      </c>
      <c r="C100" s="7">
        <v>90.91</v>
      </c>
      <c r="D100" s="7">
        <v>83.846249999999998</v>
      </c>
    </row>
    <row r="101" spans="1:4" x14ac:dyDescent="0.25">
      <c r="A101" s="3">
        <v>45092.5</v>
      </c>
      <c r="B101" s="7">
        <v>11.7805</v>
      </c>
      <c r="C101" s="7">
        <v>91.33250000000001</v>
      </c>
      <c r="D101" s="7">
        <v>84.307500000000005</v>
      </c>
    </row>
    <row r="102" spans="1:4" x14ac:dyDescent="0.25">
      <c r="A102" s="3">
        <v>45092.458333333336</v>
      </c>
      <c r="B102" s="7">
        <v>11.794499999999999</v>
      </c>
      <c r="C102" s="7">
        <v>91.508749999999992</v>
      </c>
      <c r="D102" s="7">
        <v>84.436250000000001</v>
      </c>
    </row>
    <row r="103" spans="1:4" x14ac:dyDescent="0.25">
      <c r="A103" s="3">
        <v>45092.416666666664</v>
      </c>
      <c r="B103" s="7">
        <v>11.7705</v>
      </c>
      <c r="C103" s="7">
        <v>91.29249999999999</v>
      </c>
      <c r="D103" s="7">
        <v>84.386250000000004</v>
      </c>
    </row>
    <row r="104" spans="1:4" x14ac:dyDescent="0.25">
      <c r="A104" s="3">
        <v>45092.375</v>
      </c>
      <c r="B104" s="7">
        <v>11.769</v>
      </c>
      <c r="C104" s="7">
        <v>91.289999999999992</v>
      </c>
      <c r="D104" s="7">
        <v>84.38</v>
      </c>
    </row>
    <row r="105" spans="1:4" x14ac:dyDescent="0.25">
      <c r="A105" s="3">
        <v>45091.791666666664</v>
      </c>
      <c r="B105" s="7">
        <v>11.7425</v>
      </c>
      <c r="C105" s="7">
        <v>91.306250000000006</v>
      </c>
      <c r="D105" s="7">
        <v>84.13</v>
      </c>
    </row>
    <row r="106" spans="1:4" x14ac:dyDescent="0.25">
      <c r="A106" s="3">
        <v>45091.75</v>
      </c>
      <c r="B106" s="7">
        <v>11.7675</v>
      </c>
      <c r="C106" s="7">
        <v>91.444999999999993</v>
      </c>
      <c r="D106" s="7">
        <v>84.257499999999993</v>
      </c>
    </row>
    <row r="107" spans="1:4" x14ac:dyDescent="0.25">
      <c r="A107" s="3">
        <v>45091.708333333336</v>
      </c>
      <c r="B107" s="7">
        <v>11.743500000000001</v>
      </c>
      <c r="C107" s="7">
        <v>91.176249999999996</v>
      </c>
      <c r="D107" s="7">
        <v>84.112499999999997</v>
      </c>
    </row>
    <row r="108" spans="1:4" x14ac:dyDescent="0.25">
      <c r="A108" s="3">
        <v>45091.666666666664</v>
      </c>
      <c r="B108" s="7">
        <v>11.708500000000001</v>
      </c>
      <c r="C108" s="7">
        <v>90.928750000000008</v>
      </c>
      <c r="D108" s="7">
        <v>83.921250000000001</v>
      </c>
    </row>
    <row r="109" spans="1:4" x14ac:dyDescent="0.25">
      <c r="A109" s="3">
        <v>45091.625</v>
      </c>
      <c r="B109" s="7">
        <v>11.701499999999999</v>
      </c>
      <c r="C109" s="7">
        <v>90.734999999999999</v>
      </c>
      <c r="D109" s="7">
        <v>83.936250000000001</v>
      </c>
    </row>
    <row r="110" spans="1:4" x14ac:dyDescent="0.25">
      <c r="A110" s="3">
        <v>45091.583333333336</v>
      </c>
      <c r="B110" s="7">
        <v>11.7105</v>
      </c>
      <c r="C110" s="7">
        <v>90.791249999999991</v>
      </c>
      <c r="D110" s="7">
        <v>84.016249999999999</v>
      </c>
    </row>
    <row r="111" spans="1:4" x14ac:dyDescent="0.25">
      <c r="A111" s="3">
        <v>45091.541666666664</v>
      </c>
      <c r="B111" s="7">
        <v>11.731</v>
      </c>
      <c r="C111" s="7">
        <v>90.951250000000002</v>
      </c>
      <c r="D111" s="7">
        <v>84.161249999999995</v>
      </c>
    </row>
    <row r="112" spans="1:4" x14ac:dyDescent="0.25">
      <c r="A112" s="3">
        <v>45091.5</v>
      </c>
      <c r="B112" s="7">
        <v>11.779499999999999</v>
      </c>
      <c r="C112" s="7">
        <v>91.298750000000013</v>
      </c>
      <c r="D112" s="7">
        <v>84.521250000000009</v>
      </c>
    </row>
    <row r="113" spans="1:4" x14ac:dyDescent="0.25">
      <c r="A113" s="3">
        <v>45091.458333333336</v>
      </c>
      <c r="B113" s="7">
        <v>11.801500000000001</v>
      </c>
      <c r="C113" s="7">
        <v>91.37</v>
      </c>
      <c r="D113" s="7">
        <v>84.651250000000005</v>
      </c>
    </row>
    <row r="114" spans="1:4" x14ac:dyDescent="0.25">
      <c r="A114" s="3">
        <v>45091.416666666664</v>
      </c>
      <c r="B114" s="7">
        <v>11.802</v>
      </c>
      <c r="C114" s="7">
        <v>91.396249999999995</v>
      </c>
      <c r="D114" s="7">
        <v>84.72999999999999</v>
      </c>
    </row>
    <row r="115" spans="1:4" x14ac:dyDescent="0.25">
      <c r="A115" s="3">
        <v>45091.375</v>
      </c>
      <c r="B115" s="7">
        <v>11.776</v>
      </c>
      <c r="C115" s="7">
        <v>91.155000000000001</v>
      </c>
      <c r="D115" s="7">
        <v>84.601249999999993</v>
      </c>
    </row>
    <row r="116" spans="1:4" x14ac:dyDescent="0.25">
      <c r="A116" s="3">
        <v>45090.791666666664</v>
      </c>
      <c r="B116" s="7">
        <v>11.737500000000001</v>
      </c>
      <c r="C116" s="7">
        <v>90.967500000000001</v>
      </c>
      <c r="D116" s="7">
        <v>84.305000000000007</v>
      </c>
    </row>
    <row r="117" spans="1:4" x14ac:dyDescent="0.25">
      <c r="A117" s="3">
        <v>45090.75</v>
      </c>
      <c r="B117" s="7">
        <v>11.720500000000001</v>
      </c>
      <c r="C117" s="7">
        <v>90.795000000000002</v>
      </c>
      <c r="D117" s="7">
        <v>84.08</v>
      </c>
    </row>
    <row r="118" spans="1:4" x14ac:dyDescent="0.25">
      <c r="A118" s="3">
        <v>45090.708333333336</v>
      </c>
      <c r="B118" s="7">
        <v>11.704499999999999</v>
      </c>
      <c r="C118" s="7">
        <v>90.637500000000003</v>
      </c>
      <c r="D118" s="7">
        <v>83.935000000000002</v>
      </c>
    </row>
    <row r="119" spans="1:4" x14ac:dyDescent="0.25">
      <c r="A119" s="3">
        <v>45090.666666666664</v>
      </c>
      <c r="B119" s="7">
        <v>11.694500000000001</v>
      </c>
      <c r="C119" s="7">
        <v>90.655000000000001</v>
      </c>
      <c r="D119" s="7">
        <v>83.836250000000007</v>
      </c>
    </row>
    <row r="120" spans="1:4" x14ac:dyDescent="0.25">
      <c r="A120" s="3">
        <v>45090.625</v>
      </c>
      <c r="B120" s="7">
        <v>11.680499999999999</v>
      </c>
      <c r="C120" s="7">
        <v>90.252499999999998</v>
      </c>
      <c r="D120" s="7">
        <v>83.681250000000006</v>
      </c>
    </row>
    <row r="121" spans="1:4" x14ac:dyDescent="0.25">
      <c r="A121" s="3">
        <v>45090.583333333336</v>
      </c>
      <c r="B121" s="7">
        <v>11.651</v>
      </c>
      <c r="C121" s="7">
        <v>90.173749999999998</v>
      </c>
      <c r="D121" s="7">
        <v>83.536249999999995</v>
      </c>
    </row>
    <row r="122" spans="1:4" x14ac:dyDescent="0.25">
      <c r="A122" s="3">
        <v>45090.541666666664</v>
      </c>
      <c r="B122" s="7">
        <v>11.6995</v>
      </c>
      <c r="C122" s="7">
        <v>90.711250000000007</v>
      </c>
      <c r="D122" s="7">
        <v>83.89500000000001</v>
      </c>
    </row>
    <row r="123" spans="1:4" x14ac:dyDescent="0.25">
      <c r="A123" s="3">
        <v>45090.5</v>
      </c>
      <c r="B123" s="7">
        <v>11.707000000000001</v>
      </c>
      <c r="C123" s="7">
        <v>90.663749999999993</v>
      </c>
      <c r="D123" s="7">
        <v>83.92</v>
      </c>
    </row>
    <row r="124" spans="1:4" x14ac:dyDescent="0.25">
      <c r="A124" s="3">
        <v>45090.458333333336</v>
      </c>
      <c r="B124" s="7">
        <v>11.659500000000001</v>
      </c>
      <c r="C124" s="7">
        <v>90.275000000000006</v>
      </c>
      <c r="D124" s="7">
        <v>83.578749999999999</v>
      </c>
    </row>
    <row r="125" spans="1:4" x14ac:dyDescent="0.25">
      <c r="A125" s="3">
        <v>45090.416666666664</v>
      </c>
      <c r="B125" s="7">
        <v>11.588000000000001</v>
      </c>
      <c r="C125" s="7">
        <v>89.77000000000001</v>
      </c>
      <c r="D125" s="7">
        <v>83.134999999999991</v>
      </c>
    </row>
    <row r="126" spans="1:4" x14ac:dyDescent="0.25">
      <c r="A126" s="3">
        <v>45090.375</v>
      </c>
      <c r="B126" s="7">
        <v>11.587</v>
      </c>
      <c r="C126" s="7">
        <v>89.803750000000008</v>
      </c>
      <c r="D126" s="7">
        <v>83.202499999999986</v>
      </c>
    </row>
    <row r="127" spans="1:4" x14ac:dyDescent="0.25">
      <c r="A127" s="3">
        <v>45086.791666666664</v>
      </c>
      <c r="B127" s="7">
        <v>11.5595</v>
      </c>
      <c r="C127" s="7">
        <v>88.953749999999999</v>
      </c>
      <c r="D127" s="7">
        <v>82.644999999999996</v>
      </c>
    </row>
    <row r="128" spans="1:4" x14ac:dyDescent="0.25">
      <c r="A128" s="3">
        <v>45086.75</v>
      </c>
      <c r="B128" s="7">
        <v>11.537500000000001</v>
      </c>
      <c r="C128" s="7">
        <v>88.833750000000009</v>
      </c>
      <c r="D128" s="7">
        <v>82.5</v>
      </c>
    </row>
    <row r="129" spans="1:4" x14ac:dyDescent="0.25">
      <c r="A129" s="3">
        <v>45086.666666666664</v>
      </c>
      <c r="B129" s="7">
        <v>11.5465</v>
      </c>
      <c r="C129" s="7">
        <v>88.941249999999997</v>
      </c>
      <c r="D129" s="7">
        <v>82.552500000000009</v>
      </c>
    </row>
    <row r="130" spans="1:4" x14ac:dyDescent="0.25">
      <c r="A130" s="3">
        <v>45086.583333333336</v>
      </c>
      <c r="B130" s="7">
        <v>11.558</v>
      </c>
      <c r="C130" s="7">
        <v>88.957499999999996</v>
      </c>
      <c r="D130" s="7">
        <v>82.642499999999998</v>
      </c>
    </row>
    <row r="131" spans="1:4" x14ac:dyDescent="0.25">
      <c r="A131" s="3">
        <v>45086.541666666664</v>
      </c>
      <c r="B131" s="7">
        <v>11.554500000000001</v>
      </c>
      <c r="C131" s="7">
        <v>88.835000000000008</v>
      </c>
      <c r="D131" s="7">
        <v>82.551249999999996</v>
      </c>
    </row>
    <row r="132" spans="1:4" x14ac:dyDescent="0.25">
      <c r="A132" s="3">
        <v>45086.5</v>
      </c>
      <c r="B132" s="7">
        <v>11.573499999999999</v>
      </c>
      <c r="C132" s="7">
        <v>88.938749999999999</v>
      </c>
      <c r="D132" s="7">
        <v>82.59375</v>
      </c>
    </row>
    <row r="133" spans="1:4" x14ac:dyDescent="0.25">
      <c r="A133" s="3">
        <v>45086.458333333336</v>
      </c>
      <c r="B133" s="7">
        <v>11.595500000000001</v>
      </c>
      <c r="C133" s="7">
        <v>89.072499999999991</v>
      </c>
      <c r="D133" s="7">
        <v>82.68</v>
      </c>
    </row>
    <row r="134" spans="1:4" x14ac:dyDescent="0.25">
      <c r="A134" s="3">
        <v>45086.416666666664</v>
      </c>
      <c r="B134" s="7">
        <v>11.6275</v>
      </c>
      <c r="C134" s="7">
        <v>89.352499999999992</v>
      </c>
      <c r="D134" s="7">
        <v>82.891249999999999</v>
      </c>
    </row>
    <row r="135" spans="1:4" x14ac:dyDescent="0.25">
      <c r="A135" s="3">
        <v>45086.375</v>
      </c>
      <c r="B135" s="7">
        <v>11.598000000000001</v>
      </c>
      <c r="C135" s="7">
        <v>89.137500000000003</v>
      </c>
      <c r="D135" s="7">
        <v>82.745000000000005</v>
      </c>
    </row>
    <row r="136" spans="1:4" x14ac:dyDescent="0.25">
      <c r="A136" s="3">
        <v>45085.791666666664</v>
      </c>
      <c r="B136" s="7">
        <v>11.585000000000001</v>
      </c>
      <c r="C136" s="7">
        <v>88.997500000000002</v>
      </c>
      <c r="D136" s="7">
        <v>82.653750000000002</v>
      </c>
    </row>
    <row r="137" spans="1:4" x14ac:dyDescent="0.25">
      <c r="A137" s="3">
        <v>45085.75</v>
      </c>
      <c r="B137" s="7">
        <v>11.597999999999999</v>
      </c>
      <c r="C137" s="7">
        <v>89.041249999999991</v>
      </c>
      <c r="D137" s="7">
        <v>82.67</v>
      </c>
    </row>
    <row r="138" spans="1:4" x14ac:dyDescent="0.25">
      <c r="A138" s="3">
        <v>45085.708333333336</v>
      </c>
      <c r="B138" s="7">
        <v>11.573499999999999</v>
      </c>
      <c r="C138" s="7">
        <v>88.852499999999992</v>
      </c>
      <c r="D138" s="7">
        <v>82.496250000000003</v>
      </c>
    </row>
    <row r="139" spans="1:4" x14ac:dyDescent="0.25">
      <c r="A139" s="3">
        <v>45085.666666666664</v>
      </c>
      <c r="B139" s="7">
        <v>11.519500000000001</v>
      </c>
      <c r="C139" s="7">
        <v>88.381249999999994</v>
      </c>
      <c r="D139" s="7">
        <v>82.236249999999998</v>
      </c>
    </row>
    <row r="140" spans="1:4" x14ac:dyDescent="0.25">
      <c r="A140" s="3">
        <v>45085.625</v>
      </c>
      <c r="B140" s="7">
        <v>11.4855</v>
      </c>
      <c r="C140" s="7">
        <v>88.161249999999995</v>
      </c>
      <c r="D140" s="7">
        <v>82.111249999999998</v>
      </c>
    </row>
    <row r="141" spans="1:4" x14ac:dyDescent="0.25">
      <c r="A141" s="3">
        <v>45085.583333333336</v>
      </c>
      <c r="B141" s="7">
        <v>11.476500000000001</v>
      </c>
      <c r="C141" s="7">
        <v>87.993750000000006</v>
      </c>
      <c r="D141" s="7">
        <v>82.051249999999996</v>
      </c>
    </row>
    <row r="142" spans="1:4" x14ac:dyDescent="0.25">
      <c r="A142" s="3">
        <v>45085.541666666664</v>
      </c>
      <c r="B142" s="7">
        <v>11.4885</v>
      </c>
      <c r="C142" s="7">
        <v>88.07374999999999</v>
      </c>
      <c r="D142" s="7">
        <v>82.09</v>
      </c>
    </row>
    <row r="143" spans="1:4" x14ac:dyDescent="0.25">
      <c r="A143" s="3">
        <v>45085.5</v>
      </c>
      <c r="B143" s="7">
        <v>11.483499999999999</v>
      </c>
      <c r="C143" s="7">
        <v>88.04249999999999</v>
      </c>
      <c r="D143" s="7">
        <v>82.022500000000008</v>
      </c>
    </row>
    <row r="144" spans="1:4" x14ac:dyDescent="0.25">
      <c r="A144" s="3">
        <v>45085.458333333336</v>
      </c>
      <c r="B144" s="7">
        <v>11.5075</v>
      </c>
      <c r="C144" s="7">
        <v>88.025000000000006</v>
      </c>
      <c r="D144" s="7">
        <v>82.191249999999997</v>
      </c>
    </row>
    <row r="145" spans="1:4" x14ac:dyDescent="0.25">
      <c r="A145" s="3">
        <v>45085.416666666664</v>
      </c>
      <c r="B145" s="7">
        <v>11.500499999999999</v>
      </c>
      <c r="C145" s="7">
        <v>87.963750000000005</v>
      </c>
      <c r="D145" s="7">
        <v>82.117500000000007</v>
      </c>
    </row>
    <row r="146" spans="1:4" x14ac:dyDescent="0.25">
      <c r="A146" s="3">
        <v>45085.375</v>
      </c>
      <c r="B146" s="7">
        <v>11.475000000000001</v>
      </c>
      <c r="C146" s="7">
        <v>87.797499999999999</v>
      </c>
      <c r="D146" s="7">
        <v>81.957499999999996</v>
      </c>
    </row>
    <row r="147" spans="1:4" x14ac:dyDescent="0.25">
      <c r="A147" s="3">
        <v>45084.791666666664</v>
      </c>
      <c r="B147" s="7">
        <v>11.4795</v>
      </c>
      <c r="C147" s="7">
        <v>87.7</v>
      </c>
      <c r="D147" s="7">
        <v>81.931250000000006</v>
      </c>
    </row>
    <row r="148" spans="1:4" x14ac:dyDescent="0.25">
      <c r="A148" s="3">
        <v>45084.75</v>
      </c>
      <c r="B148" s="7">
        <v>11.4795</v>
      </c>
      <c r="C148" s="7">
        <v>87.78125</v>
      </c>
      <c r="D148" s="7">
        <v>81.936250000000001</v>
      </c>
    </row>
    <row r="149" spans="1:4" x14ac:dyDescent="0.25">
      <c r="A149" s="3">
        <v>45084.708333333336</v>
      </c>
      <c r="B149" s="7">
        <v>11.4755</v>
      </c>
      <c r="C149" s="7">
        <v>87.710000000000008</v>
      </c>
      <c r="D149" s="7">
        <v>81.685000000000002</v>
      </c>
    </row>
    <row r="150" spans="1:4" x14ac:dyDescent="0.25">
      <c r="A150" s="3">
        <v>45084.666666666664</v>
      </c>
      <c r="B150" s="7">
        <v>11.455</v>
      </c>
      <c r="C150" s="7">
        <v>87.557500000000005</v>
      </c>
      <c r="D150" s="7">
        <v>81.664999999999992</v>
      </c>
    </row>
    <row r="151" spans="1:4" x14ac:dyDescent="0.25">
      <c r="A151" s="3">
        <v>45084.583333333336</v>
      </c>
      <c r="B151" s="7">
        <v>11.422499999999999</v>
      </c>
      <c r="C151" s="7">
        <v>87.336250000000007</v>
      </c>
      <c r="D151" s="7">
        <v>81.443749999999994</v>
      </c>
    </row>
    <row r="152" spans="1:4" x14ac:dyDescent="0.25">
      <c r="A152" s="3">
        <v>45084.541666666664</v>
      </c>
      <c r="B152" s="7">
        <v>11.413499999999999</v>
      </c>
      <c r="C152" s="7">
        <v>87.123750000000001</v>
      </c>
      <c r="D152" s="7">
        <v>81.435000000000002</v>
      </c>
    </row>
    <row r="153" spans="1:4" x14ac:dyDescent="0.25">
      <c r="A153" s="3">
        <v>45084.5</v>
      </c>
      <c r="B153" s="7">
        <v>11.409500000000001</v>
      </c>
      <c r="C153" s="7">
        <v>87.098749999999995</v>
      </c>
      <c r="D153" s="7">
        <v>81.431250000000006</v>
      </c>
    </row>
    <row r="154" spans="1:4" x14ac:dyDescent="0.25">
      <c r="A154" s="3">
        <v>45084.458333333336</v>
      </c>
      <c r="B154" s="7">
        <v>11.3995</v>
      </c>
      <c r="C154" s="7">
        <v>86.966250000000002</v>
      </c>
      <c r="D154" s="7">
        <v>81.405000000000001</v>
      </c>
    </row>
    <row r="155" spans="1:4" x14ac:dyDescent="0.25">
      <c r="A155" s="3">
        <v>45084.416666666664</v>
      </c>
      <c r="B155" s="7">
        <v>11.406499999999999</v>
      </c>
      <c r="C155" s="7">
        <v>87.046250000000001</v>
      </c>
      <c r="D155" s="7">
        <v>81.471249999999998</v>
      </c>
    </row>
    <row r="156" spans="1:4" x14ac:dyDescent="0.25">
      <c r="A156" s="3">
        <v>45084.375</v>
      </c>
      <c r="B156" s="7">
        <v>11.417</v>
      </c>
      <c r="C156" s="7">
        <v>87.097499999999997</v>
      </c>
      <c r="D156" s="7">
        <v>81.466250000000002</v>
      </c>
    </row>
    <row r="157" spans="1:4" x14ac:dyDescent="0.25">
      <c r="A157" s="3">
        <v>45083.791666666664</v>
      </c>
      <c r="B157" s="7">
        <v>11.409500000000001</v>
      </c>
      <c r="C157" s="7">
        <v>87.107500000000002</v>
      </c>
      <c r="D157" s="7">
        <v>81.42625000000001</v>
      </c>
    </row>
    <row r="158" spans="1:4" x14ac:dyDescent="0.25">
      <c r="A158" s="3">
        <v>45083.75</v>
      </c>
      <c r="B158" s="7">
        <v>11.405999999999999</v>
      </c>
      <c r="C158" s="7">
        <v>87.108750000000001</v>
      </c>
      <c r="D158" s="7">
        <v>81.412499999999994</v>
      </c>
    </row>
    <row r="159" spans="1:4" x14ac:dyDescent="0.25">
      <c r="A159" s="3">
        <v>45083.708333333336</v>
      </c>
      <c r="B159" s="7">
        <v>11.409500000000001</v>
      </c>
      <c r="C159" s="7">
        <v>87.011250000000004</v>
      </c>
      <c r="D159" s="7">
        <v>81.503749999999997</v>
      </c>
    </row>
    <row r="160" spans="1:4" x14ac:dyDescent="0.25">
      <c r="A160" s="3">
        <v>45083.666666666664</v>
      </c>
      <c r="B160" s="7">
        <v>11.398499999999999</v>
      </c>
      <c r="C160" s="7">
        <v>86.935000000000002</v>
      </c>
      <c r="D160" s="7">
        <v>81.397500000000008</v>
      </c>
    </row>
    <row r="161" spans="1:4" x14ac:dyDescent="0.25">
      <c r="A161" s="3">
        <v>45083.625</v>
      </c>
      <c r="B161" s="7">
        <v>11.3925</v>
      </c>
      <c r="C161" s="7">
        <v>86.8125</v>
      </c>
      <c r="D161" s="7">
        <v>81.272500000000008</v>
      </c>
    </row>
    <row r="162" spans="1:4" x14ac:dyDescent="0.25">
      <c r="A162" s="3">
        <v>45083.583333333336</v>
      </c>
      <c r="B162" s="7">
        <v>11.372499999999999</v>
      </c>
      <c r="C162" s="7">
        <v>86.855000000000004</v>
      </c>
      <c r="D162" s="7">
        <v>81.176249999999996</v>
      </c>
    </row>
    <row r="163" spans="1:4" x14ac:dyDescent="0.25">
      <c r="A163" s="3">
        <v>45083.541666666664</v>
      </c>
      <c r="B163" s="7">
        <v>11.3965</v>
      </c>
      <c r="C163" s="7">
        <v>86.998750000000001</v>
      </c>
      <c r="D163" s="7">
        <v>81.303750000000008</v>
      </c>
    </row>
    <row r="164" spans="1:4" x14ac:dyDescent="0.25">
      <c r="A164" s="3">
        <v>45083.5</v>
      </c>
      <c r="B164" s="7">
        <v>11.4055</v>
      </c>
      <c r="C164" s="7">
        <v>87.132499999999993</v>
      </c>
      <c r="D164" s="7">
        <v>81.377499999999998</v>
      </c>
    </row>
    <row r="165" spans="1:4" x14ac:dyDescent="0.25">
      <c r="A165" s="3">
        <v>45083.458333333336</v>
      </c>
      <c r="B165" s="7">
        <v>11.3865</v>
      </c>
      <c r="C165" s="7">
        <v>86.996250000000003</v>
      </c>
      <c r="D165" s="7">
        <v>81.208749999999995</v>
      </c>
    </row>
    <row r="166" spans="1:4" x14ac:dyDescent="0.25">
      <c r="A166" s="3">
        <v>45083.416666666664</v>
      </c>
      <c r="B166" s="7">
        <v>11.359500000000001</v>
      </c>
      <c r="C166" s="7">
        <v>86.837500000000006</v>
      </c>
      <c r="D166" s="7">
        <v>80.982499999999987</v>
      </c>
    </row>
    <row r="167" spans="1:4" x14ac:dyDescent="0.25">
      <c r="A167" s="3">
        <v>45083.375</v>
      </c>
      <c r="B167" s="7">
        <v>11.361499999999999</v>
      </c>
      <c r="C167" s="7">
        <v>86.88</v>
      </c>
      <c r="D167" s="7">
        <v>80.973749999999995</v>
      </c>
    </row>
    <row r="168" spans="1:4" x14ac:dyDescent="0.25">
      <c r="A168" s="3">
        <v>45082.791666666664</v>
      </c>
      <c r="B168" s="7">
        <v>11.371500000000001</v>
      </c>
      <c r="C168" s="7">
        <v>86.852499999999992</v>
      </c>
      <c r="D168" s="7">
        <v>80.976249999999993</v>
      </c>
    </row>
    <row r="169" spans="1:4" x14ac:dyDescent="0.25">
      <c r="A169" s="3">
        <v>45082.75</v>
      </c>
      <c r="B169" s="7">
        <v>11.369499999999999</v>
      </c>
      <c r="C169" s="7">
        <v>86.878749999999997</v>
      </c>
      <c r="D169" s="7">
        <v>81.052500000000009</v>
      </c>
    </row>
    <row r="170" spans="1:4" x14ac:dyDescent="0.25">
      <c r="A170" s="3">
        <v>45082.708333333336</v>
      </c>
      <c r="B170" s="7">
        <v>11.3575</v>
      </c>
      <c r="C170" s="7">
        <v>86.564999999999998</v>
      </c>
      <c r="D170" s="7">
        <v>80.991250000000008</v>
      </c>
    </row>
    <row r="171" spans="1:4" x14ac:dyDescent="0.25">
      <c r="A171" s="3">
        <v>45082.666666666664</v>
      </c>
      <c r="B171" s="7">
        <v>11.3765</v>
      </c>
      <c r="C171" s="7">
        <v>86.78</v>
      </c>
      <c r="D171" s="7">
        <v>81.178750000000008</v>
      </c>
    </row>
    <row r="172" spans="1:4" x14ac:dyDescent="0.25">
      <c r="A172" s="3">
        <v>45082.583333333336</v>
      </c>
      <c r="B172" s="7">
        <v>11.4145</v>
      </c>
      <c r="C172" s="7">
        <v>87.074999999999989</v>
      </c>
      <c r="D172" s="7">
        <v>81.357500000000002</v>
      </c>
    </row>
    <row r="173" spans="1:4" x14ac:dyDescent="0.25">
      <c r="A173" s="3">
        <v>45082.541666666664</v>
      </c>
      <c r="B173" s="7">
        <v>11.416499999999999</v>
      </c>
      <c r="C173" s="7">
        <v>87.108750000000001</v>
      </c>
      <c r="D173" s="7">
        <v>81.366250000000008</v>
      </c>
    </row>
    <row r="174" spans="1:4" x14ac:dyDescent="0.25">
      <c r="A174" s="3">
        <v>45082.5</v>
      </c>
      <c r="B174" s="7">
        <v>11.391500000000001</v>
      </c>
      <c r="C174" s="7">
        <v>86.88</v>
      </c>
      <c r="D174" s="7">
        <v>81.144999999999996</v>
      </c>
    </row>
    <row r="175" spans="1:4" x14ac:dyDescent="0.25">
      <c r="A175" s="3">
        <v>45082.458333333336</v>
      </c>
      <c r="B175" s="7">
        <v>11.426500000000001</v>
      </c>
      <c r="C175" s="7">
        <v>87.037499999999994</v>
      </c>
      <c r="D175" s="7">
        <v>81.40625</v>
      </c>
    </row>
    <row r="176" spans="1:4" x14ac:dyDescent="0.25">
      <c r="A176" s="3">
        <v>45082.416666666664</v>
      </c>
      <c r="B176" s="7">
        <v>11.4855</v>
      </c>
      <c r="C176" s="7">
        <v>87.463750000000005</v>
      </c>
      <c r="D176" s="7">
        <v>81.788749999999993</v>
      </c>
    </row>
    <row r="177" spans="1:4" x14ac:dyDescent="0.25">
      <c r="A177" s="3">
        <v>45082.375</v>
      </c>
      <c r="B177" s="7">
        <v>11.49</v>
      </c>
      <c r="C177" s="7">
        <v>87.603749999999991</v>
      </c>
      <c r="D177" s="7">
        <v>81.771250000000009</v>
      </c>
    </row>
    <row r="178" spans="1:4" x14ac:dyDescent="0.25">
      <c r="A178" s="3">
        <v>45079.791666666664</v>
      </c>
      <c r="B178" s="7">
        <v>11.4725</v>
      </c>
      <c r="C178" s="7">
        <v>87.476249999999993</v>
      </c>
      <c r="D178" s="7">
        <v>81.503749999999997</v>
      </c>
    </row>
    <row r="179" spans="1:4" x14ac:dyDescent="0.25">
      <c r="A179" s="3">
        <v>45079.75</v>
      </c>
      <c r="B179" s="7">
        <v>11.471</v>
      </c>
      <c r="C179" s="7">
        <v>87.40625</v>
      </c>
      <c r="D179" s="7">
        <v>81.422499999999999</v>
      </c>
    </row>
    <row r="180" spans="1:4" x14ac:dyDescent="0.25">
      <c r="A180" s="3">
        <v>45079.666666666664</v>
      </c>
      <c r="B180" s="7">
        <v>11.444500000000001</v>
      </c>
      <c r="C180" s="7">
        <v>87.262499999999989</v>
      </c>
      <c r="D180" s="7">
        <v>81.15625</v>
      </c>
    </row>
    <row r="181" spans="1:4" x14ac:dyDescent="0.25">
      <c r="A181" s="3">
        <v>45079.625</v>
      </c>
      <c r="B181" s="7">
        <v>11.4315</v>
      </c>
      <c r="C181" s="7">
        <v>87.133749999999992</v>
      </c>
      <c r="D181" s="7">
        <v>80.961250000000007</v>
      </c>
    </row>
    <row r="182" spans="1:4" x14ac:dyDescent="0.25">
      <c r="A182" s="3">
        <v>45079.583333333336</v>
      </c>
      <c r="B182" s="7">
        <v>11.441500000000001</v>
      </c>
      <c r="C182" s="7">
        <v>87.128749999999997</v>
      </c>
      <c r="D182" s="7">
        <v>80.92</v>
      </c>
    </row>
    <row r="183" spans="1:4" x14ac:dyDescent="0.25">
      <c r="A183" s="3">
        <v>45079.541666666664</v>
      </c>
      <c r="B183" s="7">
        <v>11.4285</v>
      </c>
      <c r="C183" s="7">
        <v>87.091250000000002</v>
      </c>
      <c r="D183" s="7">
        <v>80.863749999999996</v>
      </c>
    </row>
    <row r="184" spans="1:4" x14ac:dyDescent="0.25">
      <c r="A184" s="3">
        <v>45079.5</v>
      </c>
      <c r="B184" s="7">
        <v>11.410499999999999</v>
      </c>
      <c r="C184" s="7">
        <v>86.981249999999989</v>
      </c>
      <c r="D184" s="7">
        <v>80.771250000000009</v>
      </c>
    </row>
    <row r="185" spans="1:4" x14ac:dyDescent="0.25">
      <c r="A185" s="3">
        <v>45079.458333333336</v>
      </c>
      <c r="B185" s="7">
        <v>11.4025</v>
      </c>
      <c r="C185" s="7">
        <v>87.1</v>
      </c>
      <c r="D185" s="7">
        <v>80.907499999999999</v>
      </c>
    </row>
    <row r="186" spans="1:4" x14ac:dyDescent="0.25">
      <c r="A186" s="3">
        <v>45079.416666666664</v>
      </c>
      <c r="B186" s="7">
        <v>11.378499999999999</v>
      </c>
      <c r="C186" s="7">
        <v>87.008749999999992</v>
      </c>
      <c r="D186" s="7">
        <v>80.772500000000008</v>
      </c>
    </row>
    <row r="187" spans="1:4" x14ac:dyDescent="0.25">
      <c r="A187" s="3">
        <v>45079.375</v>
      </c>
      <c r="B187" s="7">
        <v>11.365500000000001</v>
      </c>
      <c r="C187" s="7">
        <v>86.954999999999998</v>
      </c>
      <c r="D187" s="7">
        <v>80.672499999999999</v>
      </c>
    </row>
    <row r="188" spans="1:4" x14ac:dyDescent="0.25">
      <c r="A188" s="3">
        <v>45078.791666666664</v>
      </c>
      <c r="B188" s="7">
        <v>11.346499999999999</v>
      </c>
      <c r="C188" s="7">
        <v>86.825000000000003</v>
      </c>
      <c r="D188" s="7">
        <v>80.71875</v>
      </c>
    </row>
    <row r="189" spans="1:4" x14ac:dyDescent="0.25">
      <c r="A189" s="3">
        <v>45078.75</v>
      </c>
      <c r="B189" s="7">
        <v>11.361499999999999</v>
      </c>
      <c r="C189" s="7">
        <v>86.9</v>
      </c>
      <c r="D189" s="7">
        <v>80.908749999999998</v>
      </c>
    </row>
    <row r="190" spans="1:4" x14ac:dyDescent="0.25">
      <c r="A190" s="3">
        <v>45078.708333333336</v>
      </c>
      <c r="B190" s="7">
        <v>11.351500000000001</v>
      </c>
      <c r="C190" s="7">
        <v>86.715000000000003</v>
      </c>
      <c r="D190" s="7">
        <v>80.842500000000001</v>
      </c>
    </row>
    <row r="191" spans="1:4" x14ac:dyDescent="0.25">
      <c r="A191" s="3">
        <v>45078.666666666664</v>
      </c>
      <c r="B191" s="7">
        <v>11.358499999999999</v>
      </c>
      <c r="C191" s="7">
        <v>86.704999999999998</v>
      </c>
      <c r="D191" s="7">
        <v>80.935000000000002</v>
      </c>
    </row>
    <row r="192" spans="1:4" x14ac:dyDescent="0.25">
      <c r="A192" s="3">
        <v>45078.625</v>
      </c>
      <c r="B192" s="7">
        <v>11.369499999999999</v>
      </c>
      <c r="C192" s="7">
        <v>86.625</v>
      </c>
      <c r="D192" s="7">
        <v>80.943749999999994</v>
      </c>
    </row>
    <row r="193" spans="1:4" x14ac:dyDescent="0.25">
      <c r="A193" s="3">
        <v>45078.583333333336</v>
      </c>
      <c r="B193" s="7">
        <v>11.3605</v>
      </c>
      <c r="C193" s="7">
        <v>86.63624999999999</v>
      </c>
      <c r="D193" s="7">
        <v>80.924999999999997</v>
      </c>
    </row>
    <row r="194" spans="1:4" x14ac:dyDescent="0.25">
      <c r="A194" s="3">
        <v>45078.541666666664</v>
      </c>
      <c r="B194" s="7">
        <v>11.3505</v>
      </c>
      <c r="C194" s="7">
        <v>86.465000000000003</v>
      </c>
      <c r="D194" s="7">
        <v>80.814999999999998</v>
      </c>
    </row>
    <row r="195" spans="1:4" x14ac:dyDescent="0.25">
      <c r="A195" s="3">
        <v>45078.5</v>
      </c>
      <c r="B195" s="7">
        <v>11.3575</v>
      </c>
      <c r="C195" s="7">
        <v>86.496250000000003</v>
      </c>
      <c r="D195" s="7">
        <v>80.924999999999997</v>
      </c>
    </row>
    <row r="196" spans="1:4" x14ac:dyDescent="0.25">
      <c r="A196" s="3">
        <v>45078.458333333336</v>
      </c>
      <c r="B196" s="7">
        <v>11.359500000000001</v>
      </c>
      <c r="C196" s="7">
        <v>86.512500000000003</v>
      </c>
      <c r="D196" s="7">
        <v>80.954999999999998</v>
      </c>
    </row>
    <row r="197" spans="1:4" x14ac:dyDescent="0.25">
      <c r="A197" s="3">
        <v>45078.416666666664</v>
      </c>
      <c r="B197" s="7">
        <v>11.3645</v>
      </c>
      <c r="C197" s="7">
        <v>86.653750000000002</v>
      </c>
      <c r="D197" s="7">
        <v>80.998750000000001</v>
      </c>
    </row>
    <row r="198" spans="1:4" x14ac:dyDescent="0.25">
      <c r="A198" s="3">
        <v>45078.375</v>
      </c>
      <c r="B198" s="7">
        <v>11.362</v>
      </c>
      <c r="C198" s="7">
        <v>86.561250000000001</v>
      </c>
      <c r="D198" s="7">
        <v>80.972499999999997</v>
      </c>
    </row>
    <row r="199" spans="1:4" x14ac:dyDescent="0.25">
      <c r="A199" s="3">
        <v>45077.791666666664</v>
      </c>
      <c r="B199" s="7">
        <v>11.376999999999999</v>
      </c>
      <c r="C199" s="7">
        <v>86.581250000000011</v>
      </c>
      <c r="D199" s="7">
        <v>81.121250000000003</v>
      </c>
    </row>
    <row r="200" spans="1:4" x14ac:dyDescent="0.25">
      <c r="A200" s="3">
        <v>45077.75</v>
      </c>
      <c r="B200" s="7">
        <v>11.377500000000001</v>
      </c>
      <c r="C200" s="7">
        <v>86.586250000000007</v>
      </c>
      <c r="D200" s="7">
        <v>81.126249999999999</v>
      </c>
    </row>
    <row r="201" spans="1:4" x14ac:dyDescent="0.25">
      <c r="A201" s="3">
        <v>45077.708333333336</v>
      </c>
      <c r="B201" s="7">
        <v>11.363</v>
      </c>
      <c r="C201" s="7">
        <v>86.712500000000006</v>
      </c>
      <c r="D201" s="7">
        <v>81.023750000000007</v>
      </c>
    </row>
    <row r="202" spans="1:4" x14ac:dyDescent="0.25">
      <c r="A202" s="3">
        <v>45077.666666666664</v>
      </c>
      <c r="B202" s="7">
        <v>11.371500000000001</v>
      </c>
      <c r="C202" s="7">
        <v>86.59375</v>
      </c>
      <c r="D202" s="7">
        <v>81.076249999999987</v>
      </c>
    </row>
    <row r="203" spans="1:4" x14ac:dyDescent="0.25">
      <c r="A203" s="3">
        <v>45077.625</v>
      </c>
      <c r="B203" s="7">
        <v>11.381499999999999</v>
      </c>
      <c r="C203" s="7">
        <v>86.637499999999989</v>
      </c>
      <c r="D203" s="7">
        <v>81.15625</v>
      </c>
    </row>
    <row r="204" spans="1:4" x14ac:dyDescent="0.25">
      <c r="A204" s="3">
        <v>45077.583333333336</v>
      </c>
      <c r="B204" s="7">
        <v>11.368500000000001</v>
      </c>
      <c r="C204" s="7">
        <v>86.594999999999999</v>
      </c>
      <c r="D204" s="7">
        <v>81.103750000000005</v>
      </c>
    </row>
    <row r="205" spans="1:4" x14ac:dyDescent="0.25">
      <c r="A205" s="3">
        <v>45077.541666666664</v>
      </c>
      <c r="B205" s="7">
        <v>11.382</v>
      </c>
      <c r="C205" s="7">
        <v>86.547499999999999</v>
      </c>
      <c r="D205" s="7">
        <v>81.091250000000002</v>
      </c>
    </row>
    <row r="206" spans="1:4" x14ac:dyDescent="0.25">
      <c r="A206" s="3">
        <v>45077.5</v>
      </c>
      <c r="B206" s="7">
        <v>11.365500000000001</v>
      </c>
      <c r="C206" s="7">
        <v>86.34</v>
      </c>
      <c r="D206" s="7">
        <v>80.92</v>
      </c>
    </row>
    <row r="207" spans="1:4" x14ac:dyDescent="0.25">
      <c r="A207" s="3">
        <v>45077.458333333336</v>
      </c>
      <c r="B207" s="7">
        <v>11.351500000000001</v>
      </c>
      <c r="C207" s="7">
        <v>86.41</v>
      </c>
      <c r="D207" s="7">
        <v>80.875</v>
      </c>
    </row>
    <row r="208" spans="1:4" x14ac:dyDescent="0.25">
      <c r="A208" s="3">
        <v>45077.416666666664</v>
      </c>
      <c r="B208" s="7">
        <v>11.3645</v>
      </c>
      <c r="C208" s="7">
        <v>86.463750000000005</v>
      </c>
      <c r="D208" s="7">
        <v>80.868750000000006</v>
      </c>
    </row>
    <row r="209" spans="1:4" x14ac:dyDescent="0.25">
      <c r="A209" s="3">
        <v>45077.375</v>
      </c>
      <c r="B209" s="7">
        <v>11.41</v>
      </c>
      <c r="C209" s="7">
        <v>86.838750000000005</v>
      </c>
      <c r="D209" s="7">
        <v>81.221249999999998</v>
      </c>
    </row>
    <row r="210" spans="1:4" x14ac:dyDescent="0.25">
      <c r="A210" s="3">
        <v>45076.791666666664</v>
      </c>
      <c r="B210" s="7">
        <v>11.4255</v>
      </c>
      <c r="C210" s="7">
        <v>87.048750000000013</v>
      </c>
      <c r="D210" s="7">
        <v>81.155000000000001</v>
      </c>
    </row>
    <row r="211" spans="1:4" x14ac:dyDescent="0.25">
      <c r="A211" s="3">
        <v>45076.75</v>
      </c>
      <c r="B211" s="7">
        <v>11.423500000000001</v>
      </c>
      <c r="C211" s="7">
        <v>87.018749999999997</v>
      </c>
      <c r="D211" s="7">
        <v>81.117500000000007</v>
      </c>
    </row>
    <row r="212" spans="1:4" x14ac:dyDescent="0.25">
      <c r="A212" s="3">
        <v>45076.708333333336</v>
      </c>
      <c r="B212" s="7">
        <v>11.397500000000001</v>
      </c>
      <c r="C212" s="7">
        <v>86.936250000000001</v>
      </c>
      <c r="D212" s="7">
        <v>80.926249999999996</v>
      </c>
    </row>
    <row r="213" spans="1:4" x14ac:dyDescent="0.25">
      <c r="A213" s="3">
        <v>45076.666666666664</v>
      </c>
      <c r="B213" s="7">
        <v>11.410499999999999</v>
      </c>
      <c r="C213" s="7">
        <v>86.898750000000007</v>
      </c>
      <c r="D213" s="7">
        <v>80.967500000000001</v>
      </c>
    </row>
    <row r="214" spans="1:4" x14ac:dyDescent="0.25">
      <c r="A214" s="3">
        <v>45076.625</v>
      </c>
      <c r="B214" s="7">
        <v>11.3825</v>
      </c>
      <c r="C214" s="7">
        <v>86.807500000000005</v>
      </c>
      <c r="D214" s="7">
        <v>80.763750000000002</v>
      </c>
    </row>
    <row r="215" spans="1:4" x14ac:dyDescent="0.25">
      <c r="A215" s="3">
        <v>45076.583333333336</v>
      </c>
      <c r="B215" s="7">
        <v>11.397500000000001</v>
      </c>
      <c r="C215" s="7">
        <v>86.805000000000007</v>
      </c>
      <c r="D215" s="7">
        <v>80.831249999999997</v>
      </c>
    </row>
    <row r="216" spans="1:4" x14ac:dyDescent="0.25">
      <c r="A216" s="3">
        <v>45076.541666666664</v>
      </c>
      <c r="B216" s="7">
        <v>11.4025</v>
      </c>
      <c r="C216" s="7">
        <v>86.752499999999998</v>
      </c>
      <c r="D216" s="7">
        <v>80.92</v>
      </c>
    </row>
    <row r="217" spans="1:4" x14ac:dyDescent="0.25">
      <c r="A217" s="3">
        <v>45076.5</v>
      </c>
      <c r="B217" s="7">
        <v>11.3475</v>
      </c>
      <c r="C217" s="7">
        <v>86.296250000000001</v>
      </c>
      <c r="D217" s="7">
        <v>80.532499999999999</v>
      </c>
    </row>
    <row r="218" spans="1:4" x14ac:dyDescent="0.25">
      <c r="A218" s="3">
        <v>45076.458333333336</v>
      </c>
      <c r="B218" s="7">
        <v>11.3385</v>
      </c>
      <c r="C218" s="7">
        <v>86.123750000000001</v>
      </c>
      <c r="D218" s="7">
        <v>80.502499999999998</v>
      </c>
    </row>
    <row r="219" spans="1:4" x14ac:dyDescent="0.25">
      <c r="A219" s="3">
        <v>45076.416666666664</v>
      </c>
      <c r="B219" s="7">
        <v>11.417999999999999</v>
      </c>
      <c r="C219" s="7">
        <v>86.861250000000013</v>
      </c>
      <c r="D219" s="7">
        <v>81.138749999999987</v>
      </c>
    </row>
    <row r="220" spans="1:4" x14ac:dyDescent="0.25">
      <c r="A220" s="3">
        <v>45076.375</v>
      </c>
      <c r="B220" s="7">
        <v>11.4115</v>
      </c>
      <c r="C220" s="7">
        <v>86.857500000000002</v>
      </c>
      <c r="D220" s="7">
        <v>81.183750000000003</v>
      </c>
    </row>
    <row r="221" spans="1:4" x14ac:dyDescent="0.25">
      <c r="A221" s="3">
        <v>45075.791666666664</v>
      </c>
      <c r="B221" s="7">
        <v>11.384</v>
      </c>
      <c r="C221" s="7">
        <v>86.723749999999995</v>
      </c>
      <c r="D221" s="7">
        <v>80.787499999999994</v>
      </c>
    </row>
    <row r="222" spans="1:4" x14ac:dyDescent="0.25">
      <c r="A222" s="3">
        <v>45075.75</v>
      </c>
      <c r="B222" s="7">
        <v>11.3865</v>
      </c>
      <c r="C222" s="7">
        <v>86.54249999999999</v>
      </c>
      <c r="D222" s="7">
        <v>80.753749999999997</v>
      </c>
    </row>
    <row r="223" spans="1:4" x14ac:dyDescent="0.25">
      <c r="A223" s="3">
        <v>45075.708333333336</v>
      </c>
      <c r="B223" s="7">
        <v>11.370999999999999</v>
      </c>
      <c r="C223" s="7">
        <v>86.28125</v>
      </c>
      <c r="D223" s="7">
        <v>80.54249999999999</v>
      </c>
    </row>
    <row r="224" spans="1:4" x14ac:dyDescent="0.25">
      <c r="A224" s="3">
        <v>45075.666666666664</v>
      </c>
      <c r="B224" s="7">
        <v>11.307500000000001</v>
      </c>
      <c r="C224" s="7">
        <v>85.9375</v>
      </c>
      <c r="D224" s="7">
        <v>80.122500000000002</v>
      </c>
    </row>
    <row r="225" spans="1:4" x14ac:dyDescent="0.25">
      <c r="A225" s="3">
        <v>45075.625</v>
      </c>
      <c r="B225" s="7">
        <v>11.3035</v>
      </c>
      <c r="C225" s="7">
        <v>85.983750000000001</v>
      </c>
      <c r="D225" s="7">
        <v>80.183750000000003</v>
      </c>
    </row>
    <row r="226" spans="1:4" x14ac:dyDescent="0.25">
      <c r="A226" s="3">
        <v>45075.583333333336</v>
      </c>
      <c r="B226" s="7">
        <v>11.2895</v>
      </c>
      <c r="C226" s="7">
        <v>85.867500000000007</v>
      </c>
      <c r="D226" s="7">
        <v>80.087500000000006</v>
      </c>
    </row>
    <row r="227" spans="1:4" x14ac:dyDescent="0.25">
      <c r="A227" s="3">
        <v>45075.541666666664</v>
      </c>
      <c r="B227" s="7">
        <v>11.285499999999999</v>
      </c>
      <c r="C227" s="7">
        <v>85.822499999999991</v>
      </c>
      <c r="D227" s="7">
        <v>80.016249999999999</v>
      </c>
    </row>
    <row r="228" spans="1:4" x14ac:dyDescent="0.25">
      <c r="A228" s="3">
        <v>45075.5</v>
      </c>
      <c r="B228" s="7">
        <v>11.2865</v>
      </c>
      <c r="C228" s="7">
        <v>85.932500000000005</v>
      </c>
      <c r="D228" s="7">
        <v>80.033749999999998</v>
      </c>
    </row>
    <row r="229" spans="1:4" x14ac:dyDescent="0.25">
      <c r="A229" s="3">
        <v>45075.458333333336</v>
      </c>
      <c r="B229" s="7">
        <v>11.279499999999999</v>
      </c>
      <c r="C229" s="7">
        <v>85.871250000000003</v>
      </c>
      <c r="D229" s="7">
        <v>79.972499999999997</v>
      </c>
    </row>
    <row r="230" spans="1:4" x14ac:dyDescent="0.25">
      <c r="A230" s="3">
        <v>45075.416666666664</v>
      </c>
      <c r="B230" s="7">
        <v>11.3035</v>
      </c>
      <c r="C230" s="7">
        <v>86.127499999999998</v>
      </c>
      <c r="D230" s="7">
        <v>80.098749999999995</v>
      </c>
    </row>
    <row r="231" spans="1:4" x14ac:dyDescent="0.25">
      <c r="A231" s="3">
        <v>45075.375</v>
      </c>
      <c r="B231" s="7">
        <v>11.304500000000001</v>
      </c>
      <c r="C231" s="7">
        <v>86.034999999999997</v>
      </c>
      <c r="D231" s="7">
        <v>80.098749999999995</v>
      </c>
    </row>
    <row r="232" spans="1:4" x14ac:dyDescent="0.25">
      <c r="A232" s="3">
        <v>45072.791666666664</v>
      </c>
      <c r="B232" s="7">
        <v>11.3005</v>
      </c>
      <c r="C232" s="7">
        <v>85.733750000000001</v>
      </c>
      <c r="D232" s="7">
        <v>80.010000000000005</v>
      </c>
    </row>
    <row r="233" spans="1:4" x14ac:dyDescent="0.25">
      <c r="A233" s="3">
        <v>45072.75</v>
      </c>
      <c r="B233" s="7">
        <v>11.2995</v>
      </c>
      <c r="C233" s="7">
        <v>85.856250000000003</v>
      </c>
      <c r="D233" s="7">
        <v>80.01124999999999</v>
      </c>
    </row>
    <row r="234" spans="1:4" x14ac:dyDescent="0.25">
      <c r="A234" s="3">
        <v>45072.708333333336</v>
      </c>
      <c r="B234" s="7">
        <v>11.3005</v>
      </c>
      <c r="C234" s="7">
        <v>85.881249999999994</v>
      </c>
      <c r="D234" s="7">
        <v>79.996250000000003</v>
      </c>
    </row>
    <row r="235" spans="1:4" x14ac:dyDescent="0.25">
      <c r="A235" s="3">
        <v>45072.666666666664</v>
      </c>
      <c r="B235" s="7">
        <v>11.304500000000001</v>
      </c>
      <c r="C235" s="7">
        <v>85.995000000000005</v>
      </c>
      <c r="D235" s="7">
        <v>80.043750000000003</v>
      </c>
    </row>
    <row r="236" spans="1:4" x14ac:dyDescent="0.25">
      <c r="A236" s="3">
        <v>45072.625</v>
      </c>
      <c r="B236" s="7">
        <v>11.3025</v>
      </c>
      <c r="C236" s="7">
        <v>85.938749999999999</v>
      </c>
      <c r="D236" s="7">
        <v>79.973749999999995</v>
      </c>
    </row>
    <row r="237" spans="1:4" x14ac:dyDescent="0.25">
      <c r="A237" s="3">
        <v>45072.583333333336</v>
      </c>
      <c r="B237" s="7">
        <v>11.2995</v>
      </c>
      <c r="C237" s="7">
        <v>85.918750000000003</v>
      </c>
      <c r="D237" s="7">
        <v>79.992500000000007</v>
      </c>
    </row>
    <row r="238" spans="1:4" x14ac:dyDescent="0.25">
      <c r="A238" s="3">
        <v>45072.541666666664</v>
      </c>
      <c r="B238" s="7">
        <v>11.306999999999999</v>
      </c>
      <c r="C238" s="7">
        <v>85.991250000000008</v>
      </c>
      <c r="D238" s="7">
        <v>80.091250000000002</v>
      </c>
    </row>
    <row r="239" spans="1:4" x14ac:dyDescent="0.25">
      <c r="A239" s="3">
        <v>45072.5</v>
      </c>
      <c r="B239" s="7">
        <v>11.295500000000001</v>
      </c>
      <c r="C239" s="7">
        <v>85.763750000000002</v>
      </c>
      <c r="D239" s="7">
        <v>79.902500000000003</v>
      </c>
    </row>
    <row r="240" spans="1:4" x14ac:dyDescent="0.25">
      <c r="A240" s="3">
        <v>45072.458333333336</v>
      </c>
      <c r="B240" s="7">
        <v>11.304500000000001</v>
      </c>
      <c r="C240" s="7">
        <v>85.862499999999997</v>
      </c>
      <c r="D240" s="7">
        <v>79.872500000000002</v>
      </c>
    </row>
    <row r="241" spans="1:4" x14ac:dyDescent="0.25">
      <c r="A241" s="3">
        <v>45072.416666666664</v>
      </c>
      <c r="B241" s="7">
        <v>11.310500000000001</v>
      </c>
      <c r="C241" s="7">
        <v>85.856249999999989</v>
      </c>
      <c r="D241" s="7">
        <v>79.92625000000001</v>
      </c>
    </row>
    <row r="242" spans="1:4" x14ac:dyDescent="0.25">
      <c r="A242" s="3">
        <v>45071.583333333336</v>
      </c>
      <c r="B242" s="7">
        <v>11.2775</v>
      </c>
      <c r="C242" s="7">
        <v>85.82374999999999</v>
      </c>
      <c r="D242" s="7">
        <v>80.001249999999999</v>
      </c>
    </row>
    <row r="243" spans="1:4" x14ac:dyDescent="0.25">
      <c r="A243" s="3">
        <v>45071.541666666664</v>
      </c>
      <c r="B243" s="7">
        <v>11.259499999999999</v>
      </c>
      <c r="C243" s="7">
        <v>85.842500000000001</v>
      </c>
      <c r="D243" s="7">
        <v>79.85499999999999</v>
      </c>
    </row>
    <row r="244" spans="1:4" x14ac:dyDescent="0.25">
      <c r="A244" s="3">
        <v>45071.5</v>
      </c>
      <c r="B244" s="7">
        <v>11.2675</v>
      </c>
      <c r="C244" s="7">
        <v>85.771249999999995</v>
      </c>
      <c r="D244" s="7">
        <v>79.921250000000001</v>
      </c>
    </row>
    <row r="245" spans="1:4" x14ac:dyDescent="0.25">
      <c r="A245" s="3">
        <v>45071.458333333336</v>
      </c>
      <c r="B245" s="7">
        <v>11.295500000000001</v>
      </c>
      <c r="C245" s="7">
        <v>85.978749999999991</v>
      </c>
      <c r="D245" s="7">
        <v>80.115000000000009</v>
      </c>
    </row>
    <row r="246" spans="1:4" x14ac:dyDescent="0.25">
      <c r="A246" s="3">
        <v>45071.416666666664</v>
      </c>
      <c r="B246" s="7">
        <v>11.3035</v>
      </c>
      <c r="C246" s="7">
        <v>86.078749999999999</v>
      </c>
      <c r="D246" s="7">
        <v>80.118750000000006</v>
      </c>
    </row>
    <row r="247" spans="1:4" x14ac:dyDescent="0.25">
      <c r="A247" s="3">
        <v>45070.791666666664</v>
      </c>
      <c r="B247" s="7">
        <v>11.327</v>
      </c>
      <c r="C247" s="7">
        <v>86.318749999999994</v>
      </c>
      <c r="D247" s="7">
        <v>80.133749999999992</v>
      </c>
    </row>
    <row r="248" spans="1:4" x14ac:dyDescent="0.25">
      <c r="A248" s="3">
        <v>45070.75</v>
      </c>
      <c r="B248" s="7">
        <v>11.3325</v>
      </c>
      <c r="C248" s="7">
        <v>86.284999999999997</v>
      </c>
      <c r="D248" s="7">
        <v>80.091250000000002</v>
      </c>
    </row>
    <row r="249" spans="1:4" x14ac:dyDescent="0.25">
      <c r="A249" s="3">
        <v>45070.708333333336</v>
      </c>
      <c r="B249" s="7">
        <v>11.333500000000001</v>
      </c>
      <c r="C249" s="7">
        <v>86.33250000000001</v>
      </c>
      <c r="D249" s="7">
        <v>80.068749999999994</v>
      </c>
    </row>
    <row r="250" spans="1:4" x14ac:dyDescent="0.25">
      <c r="A250" s="3">
        <v>45070.666666666664</v>
      </c>
      <c r="B250" s="7">
        <v>11.343499999999999</v>
      </c>
      <c r="C250" s="7">
        <v>86.521250000000009</v>
      </c>
      <c r="D250" s="7">
        <v>80.126249999999999</v>
      </c>
    </row>
    <row r="251" spans="1:4" x14ac:dyDescent="0.25">
      <c r="A251" s="3">
        <v>45070.625</v>
      </c>
      <c r="B251" s="7">
        <v>11.3345</v>
      </c>
      <c r="C251" s="7">
        <v>86.421250000000001</v>
      </c>
      <c r="D251" s="7">
        <v>80.022500000000008</v>
      </c>
    </row>
    <row r="252" spans="1:4" x14ac:dyDescent="0.25">
      <c r="A252" s="3">
        <v>45070.583333333336</v>
      </c>
      <c r="B252" s="7">
        <v>11.2965</v>
      </c>
      <c r="C252" s="7">
        <v>85.931250000000006</v>
      </c>
      <c r="D252" s="7">
        <v>79.872500000000002</v>
      </c>
    </row>
    <row r="253" spans="1:4" x14ac:dyDescent="0.25">
      <c r="A253" s="3">
        <v>45070.541666666664</v>
      </c>
      <c r="B253" s="7">
        <v>11.3245</v>
      </c>
      <c r="C253" s="7">
        <v>86.174999999999997</v>
      </c>
      <c r="D253" s="7">
        <v>79.958750000000009</v>
      </c>
    </row>
    <row r="254" spans="1:4" x14ac:dyDescent="0.25">
      <c r="A254" s="3">
        <v>45070.5</v>
      </c>
      <c r="B254" s="7">
        <v>11.3285</v>
      </c>
      <c r="C254" s="7">
        <v>86.176249999999996</v>
      </c>
      <c r="D254" s="7">
        <v>79.944999999999993</v>
      </c>
    </row>
    <row r="255" spans="1:4" x14ac:dyDescent="0.25">
      <c r="A255" s="3">
        <v>45070.458333333336</v>
      </c>
      <c r="B255" s="7">
        <v>11.320499999999999</v>
      </c>
      <c r="C255" s="7">
        <v>86.361249999999998</v>
      </c>
      <c r="D255" s="7">
        <v>80.016249999999999</v>
      </c>
    </row>
    <row r="256" spans="1:4" x14ac:dyDescent="0.25">
      <c r="A256" s="3">
        <v>45070.416666666664</v>
      </c>
      <c r="B256" s="7">
        <v>11.308499999999999</v>
      </c>
      <c r="C256" s="7">
        <v>86.1875</v>
      </c>
      <c r="D256" s="7">
        <v>79.944999999999993</v>
      </c>
    </row>
    <row r="257" spans="1:4" x14ac:dyDescent="0.25">
      <c r="A257" s="3">
        <v>45069.75</v>
      </c>
      <c r="B257" s="7">
        <v>11.330500000000001</v>
      </c>
      <c r="C257" s="7">
        <v>86.452500000000001</v>
      </c>
      <c r="D257" s="7">
        <v>80.087500000000006</v>
      </c>
    </row>
    <row r="258" spans="1:4" x14ac:dyDescent="0.25">
      <c r="A258" s="3">
        <v>45069.708333333336</v>
      </c>
      <c r="B258" s="7">
        <v>11.330500000000001</v>
      </c>
      <c r="C258" s="7">
        <v>86.432500000000005</v>
      </c>
      <c r="D258" s="7">
        <v>80.081249999999997</v>
      </c>
    </row>
    <row r="259" spans="1:4" x14ac:dyDescent="0.25">
      <c r="A259" s="3">
        <v>45069.666666666664</v>
      </c>
      <c r="B259" s="7">
        <v>11.332000000000001</v>
      </c>
      <c r="C259" s="7">
        <v>86.403750000000002</v>
      </c>
      <c r="D259" s="7">
        <v>80.188749999999999</v>
      </c>
    </row>
    <row r="260" spans="1:4" x14ac:dyDescent="0.25">
      <c r="A260" s="3">
        <v>45069.625</v>
      </c>
      <c r="B260" s="7">
        <v>11.3545</v>
      </c>
      <c r="C260" s="7">
        <v>86.443749999999994</v>
      </c>
      <c r="D260" s="7">
        <v>80.1875</v>
      </c>
    </row>
    <row r="261" spans="1:4" x14ac:dyDescent="0.25">
      <c r="A261" s="3">
        <v>45069.583333333336</v>
      </c>
      <c r="B261" s="7">
        <v>11.343499999999999</v>
      </c>
      <c r="C261" s="7">
        <v>86.341250000000002</v>
      </c>
      <c r="D261" s="7">
        <v>80.112500000000011</v>
      </c>
    </row>
    <row r="262" spans="1:4" x14ac:dyDescent="0.25">
      <c r="A262" s="3">
        <v>45069.541666666664</v>
      </c>
      <c r="B262" s="7">
        <v>11.351500000000001</v>
      </c>
      <c r="C262" s="7">
        <v>86.481250000000003</v>
      </c>
      <c r="D262" s="7">
        <v>80.181250000000006</v>
      </c>
    </row>
    <row r="263" spans="1:4" x14ac:dyDescent="0.25">
      <c r="A263" s="3">
        <v>45069.5</v>
      </c>
      <c r="B263" s="7">
        <v>11.3545</v>
      </c>
      <c r="C263" s="7">
        <v>86.677500000000009</v>
      </c>
      <c r="D263" s="7">
        <v>80.203749999999999</v>
      </c>
    </row>
    <row r="264" spans="1:4" x14ac:dyDescent="0.25">
      <c r="A264" s="3">
        <v>45069.416666666664</v>
      </c>
      <c r="B264" s="7">
        <v>11.369</v>
      </c>
      <c r="C264" s="7">
        <v>86.67</v>
      </c>
      <c r="D264" s="7">
        <v>80.181250000000006</v>
      </c>
    </row>
    <row r="265" spans="1:4" x14ac:dyDescent="0.25">
      <c r="A265" s="3">
        <v>45069.375</v>
      </c>
      <c r="B265" s="7">
        <v>11.387</v>
      </c>
      <c r="C265" s="7">
        <v>86.83250000000001</v>
      </c>
      <c r="D265" s="7">
        <v>80.305000000000007</v>
      </c>
    </row>
    <row r="266" spans="1:4" x14ac:dyDescent="0.25">
      <c r="A266" s="3">
        <v>45068.791666666664</v>
      </c>
      <c r="B266" s="7">
        <v>11.370000000000001</v>
      </c>
      <c r="C266" s="7">
        <v>86.63</v>
      </c>
      <c r="D266" s="7">
        <v>80.116250000000008</v>
      </c>
    </row>
    <row r="267" spans="1:4" x14ac:dyDescent="0.25">
      <c r="A267" s="3">
        <v>45068.75</v>
      </c>
      <c r="B267" s="7">
        <v>11.359500000000001</v>
      </c>
      <c r="C267" s="7">
        <v>86.511250000000004</v>
      </c>
      <c r="D267" s="7">
        <v>80.006249999999994</v>
      </c>
    </row>
    <row r="268" spans="1:4" x14ac:dyDescent="0.25">
      <c r="A268" s="3">
        <v>45068.708333333336</v>
      </c>
      <c r="B268" s="7">
        <v>11.345500000000001</v>
      </c>
      <c r="C268" s="7">
        <v>86.495000000000005</v>
      </c>
      <c r="D268" s="7">
        <v>79.90625</v>
      </c>
    </row>
    <row r="269" spans="1:4" x14ac:dyDescent="0.25">
      <c r="A269" s="3">
        <v>45068.666666666664</v>
      </c>
      <c r="B269" s="7">
        <v>11.352499999999999</v>
      </c>
      <c r="C269" s="7">
        <v>86.553750000000008</v>
      </c>
      <c r="D269" s="7">
        <v>79.933750000000003</v>
      </c>
    </row>
    <row r="270" spans="1:4" x14ac:dyDescent="0.25">
      <c r="A270" s="3">
        <v>45068.625</v>
      </c>
      <c r="B270" s="7">
        <v>11.355499999999999</v>
      </c>
      <c r="C270" s="7">
        <v>86.608750000000001</v>
      </c>
      <c r="D270" s="7">
        <v>79.973749999999995</v>
      </c>
    </row>
    <row r="271" spans="1:4" x14ac:dyDescent="0.25">
      <c r="A271" s="3">
        <v>45068.583333333336</v>
      </c>
      <c r="B271" s="7">
        <v>11.348500000000001</v>
      </c>
      <c r="C271" s="7">
        <v>86.631249999999994</v>
      </c>
      <c r="D271" s="7">
        <v>79.967500000000001</v>
      </c>
    </row>
    <row r="272" spans="1:4" x14ac:dyDescent="0.25">
      <c r="A272" s="3">
        <v>45068.541666666664</v>
      </c>
      <c r="B272" s="7">
        <v>11.341999999999999</v>
      </c>
      <c r="C272" s="7">
        <v>86.438749999999999</v>
      </c>
      <c r="D272" s="7">
        <v>79.858750000000001</v>
      </c>
    </row>
    <row r="273" spans="1:4" x14ac:dyDescent="0.25">
      <c r="A273" s="3">
        <v>45068.5</v>
      </c>
      <c r="B273" s="7">
        <v>11.343499999999999</v>
      </c>
      <c r="C273" s="7">
        <v>86.456249999999997</v>
      </c>
      <c r="D273" s="7">
        <v>79.877499999999998</v>
      </c>
    </row>
    <row r="274" spans="1:4" x14ac:dyDescent="0.25">
      <c r="A274" s="3">
        <v>45068.458333333336</v>
      </c>
      <c r="B274" s="7">
        <v>11.355</v>
      </c>
      <c r="C274" s="7">
        <v>86.502499999999998</v>
      </c>
      <c r="D274" s="7">
        <v>79.981250000000003</v>
      </c>
    </row>
    <row r="275" spans="1:4" x14ac:dyDescent="0.25">
      <c r="A275" s="3">
        <v>45068.416666666664</v>
      </c>
      <c r="B275" s="7">
        <v>11.337499999999999</v>
      </c>
      <c r="C275" s="7">
        <v>86.421250000000001</v>
      </c>
      <c r="D275" s="7">
        <v>79.828749999999999</v>
      </c>
    </row>
    <row r="276" spans="1:4" x14ac:dyDescent="0.25">
      <c r="A276" s="3">
        <v>45068.375</v>
      </c>
      <c r="B276" s="7">
        <v>11.358499999999999</v>
      </c>
      <c r="C276" s="7">
        <v>86.558750000000003</v>
      </c>
      <c r="D276" s="7">
        <v>79.977499999999992</v>
      </c>
    </row>
    <row r="277" spans="1:4" x14ac:dyDescent="0.25">
      <c r="A277" s="3">
        <v>45065.791666666664</v>
      </c>
      <c r="B277" s="7">
        <v>11.375</v>
      </c>
      <c r="C277" s="7">
        <v>86.553750000000008</v>
      </c>
      <c r="D277" s="7">
        <v>79.963750000000005</v>
      </c>
    </row>
    <row r="278" spans="1:4" x14ac:dyDescent="0.25">
      <c r="A278" s="3">
        <v>45065.75</v>
      </c>
      <c r="B278" s="7">
        <v>11.367000000000001</v>
      </c>
      <c r="C278" s="7">
        <v>86.401250000000005</v>
      </c>
      <c r="D278" s="7">
        <v>79.92625000000001</v>
      </c>
    </row>
    <row r="279" spans="1:4" x14ac:dyDescent="0.25">
      <c r="A279" s="3">
        <v>45065.708333333336</v>
      </c>
      <c r="B279" s="7">
        <v>11.378499999999999</v>
      </c>
      <c r="C279" s="7">
        <v>86.433750000000003</v>
      </c>
      <c r="D279" s="7">
        <v>80.008749999999992</v>
      </c>
    </row>
    <row r="280" spans="1:4" x14ac:dyDescent="0.25">
      <c r="A280" s="3">
        <v>45065.666666666664</v>
      </c>
      <c r="B280" s="7">
        <v>11.3665</v>
      </c>
      <c r="C280" s="7">
        <v>86.405000000000001</v>
      </c>
      <c r="D280" s="7">
        <v>79.856250000000003</v>
      </c>
    </row>
    <row r="281" spans="1:4" x14ac:dyDescent="0.25">
      <c r="A281" s="3">
        <v>45065.625</v>
      </c>
      <c r="B281" s="7">
        <v>11.3925</v>
      </c>
      <c r="C281" s="7">
        <v>86.543749999999989</v>
      </c>
      <c r="D281" s="7">
        <v>80.058750000000003</v>
      </c>
    </row>
    <row r="282" spans="1:4" x14ac:dyDescent="0.25">
      <c r="A282" s="3">
        <v>45065.541666666664</v>
      </c>
      <c r="B282" s="7">
        <v>11.375499999999999</v>
      </c>
      <c r="C282" s="7">
        <v>86.193749999999994</v>
      </c>
      <c r="D282" s="7">
        <v>79.825000000000003</v>
      </c>
    </row>
    <row r="283" spans="1:4" x14ac:dyDescent="0.25">
      <c r="A283" s="3">
        <v>45065.5</v>
      </c>
      <c r="B283" s="7">
        <v>11.3325</v>
      </c>
      <c r="C283" s="7">
        <v>86.038749999999993</v>
      </c>
      <c r="D283" s="7">
        <v>79.696249999999992</v>
      </c>
    </row>
    <row r="284" spans="1:4" x14ac:dyDescent="0.25">
      <c r="A284" s="3">
        <v>45065.458333333336</v>
      </c>
      <c r="B284" s="7">
        <v>11.3565</v>
      </c>
      <c r="C284" s="7">
        <v>86.158749999999998</v>
      </c>
      <c r="D284" s="7">
        <v>79.918750000000003</v>
      </c>
    </row>
    <row r="285" spans="1:4" x14ac:dyDescent="0.25">
      <c r="A285" s="3">
        <v>45065.416666666664</v>
      </c>
      <c r="B285" s="7">
        <v>11.379000000000001</v>
      </c>
      <c r="C285" s="7">
        <v>86.471249999999998</v>
      </c>
      <c r="D285" s="7">
        <v>80.13</v>
      </c>
    </row>
    <row r="286" spans="1:4" x14ac:dyDescent="0.25">
      <c r="A286" s="3">
        <v>45065.375</v>
      </c>
      <c r="B286" s="7">
        <v>11.3965</v>
      </c>
      <c r="C286" s="7">
        <v>86.54249999999999</v>
      </c>
      <c r="D286" s="7">
        <v>80.298749999999998</v>
      </c>
    </row>
    <row r="287" spans="1:4" x14ac:dyDescent="0.25">
      <c r="A287" s="3">
        <v>45064.791666666664</v>
      </c>
      <c r="B287" s="7">
        <v>11.401999999999999</v>
      </c>
      <c r="C287" s="7">
        <v>86.726249999999993</v>
      </c>
      <c r="D287" s="7">
        <v>80.286249999999995</v>
      </c>
    </row>
    <row r="288" spans="1:4" x14ac:dyDescent="0.25">
      <c r="A288" s="3">
        <v>45064.75</v>
      </c>
      <c r="B288" s="7">
        <v>11.382999999999999</v>
      </c>
      <c r="C288" s="7">
        <v>86.551249999999996</v>
      </c>
      <c r="D288" s="7">
        <v>80.216250000000002</v>
      </c>
    </row>
    <row r="289" spans="1:4" x14ac:dyDescent="0.25">
      <c r="A289" s="3">
        <v>45064.708333333336</v>
      </c>
      <c r="B289" s="7">
        <v>11.3935</v>
      </c>
      <c r="C289" s="7">
        <v>86.648750000000007</v>
      </c>
      <c r="D289" s="7">
        <v>80.326250000000002</v>
      </c>
    </row>
    <row r="290" spans="1:4" x14ac:dyDescent="0.25">
      <c r="A290" s="3">
        <v>45064.666666666664</v>
      </c>
      <c r="B290" s="7">
        <v>11.349499999999999</v>
      </c>
      <c r="C290" s="7">
        <v>86.451249999999987</v>
      </c>
      <c r="D290" s="7">
        <v>80.066249999999997</v>
      </c>
    </row>
    <row r="291" spans="1:4" x14ac:dyDescent="0.25">
      <c r="A291" s="3">
        <v>45064.625</v>
      </c>
      <c r="B291" s="7">
        <v>11.315000000000001</v>
      </c>
      <c r="C291" s="7">
        <v>86.227499999999992</v>
      </c>
      <c r="D291" s="7">
        <v>79.752499999999998</v>
      </c>
    </row>
    <row r="292" spans="1:4" x14ac:dyDescent="0.25">
      <c r="A292" s="3">
        <v>45064.583333333336</v>
      </c>
      <c r="B292" s="7">
        <v>11.343499999999999</v>
      </c>
      <c r="C292" s="7">
        <v>86.423750000000013</v>
      </c>
      <c r="D292" s="7">
        <v>79.958750000000009</v>
      </c>
    </row>
    <row r="293" spans="1:4" x14ac:dyDescent="0.25">
      <c r="A293" s="3">
        <v>45064.5</v>
      </c>
      <c r="B293" s="7">
        <v>11.343499999999999</v>
      </c>
      <c r="C293" s="7">
        <v>86.423750000000013</v>
      </c>
      <c r="D293" s="7">
        <v>79.978749999999991</v>
      </c>
    </row>
    <row r="294" spans="1:4" x14ac:dyDescent="0.25">
      <c r="A294" s="3">
        <v>45064.458333333336</v>
      </c>
      <c r="B294" s="7">
        <v>11.3935</v>
      </c>
      <c r="C294" s="7">
        <v>86.891249999999999</v>
      </c>
      <c r="D294" s="7">
        <v>80.291250000000005</v>
      </c>
    </row>
    <row r="295" spans="1:4" x14ac:dyDescent="0.25">
      <c r="A295" s="3">
        <v>45064.416666666664</v>
      </c>
      <c r="B295" s="7">
        <v>11.382</v>
      </c>
      <c r="C295" s="7">
        <v>86.866250000000008</v>
      </c>
      <c r="D295" s="7">
        <v>80.174999999999997</v>
      </c>
    </row>
    <row r="296" spans="1:4" x14ac:dyDescent="0.25">
      <c r="A296" s="3">
        <v>45064.375</v>
      </c>
      <c r="B296" s="7">
        <v>11.414999999999999</v>
      </c>
      <c r="C296" s="7">
        <v>87.144999999999996</v>
      </c>
      <c r="D296" s="7">
        <v>80.36</v>
      </c>
    </row>
    <row r="297" spans="1:4" x14ac:dyDescent="0.25">
      <c r="A297" s="3">
        <v>45063.791666666664</v>
      </c>
      <c r="B297" s="7">
        <v>11.401</v>
      </c>
      <c r="C297" s="7">
        <v>86.671250000000001</v>
      </c>
      <c r="D297" s="7">
        <v>79.881249999999994</v>
      </c>
    </row>
    <row r="298" spans="1:4" x14ac:dyDescent="0.25">
      <c r="A298" s="3">
        <v>45063.75</v>
      </c>
      <c r="B298" s="7">
        <v>11.4275</v>
      </c>
      <c r="C298" s="7">
        <v>86.911249999999995</v>
      </c>
      <c r="D298" s="7">
        <v>80.243750000000006</v>
      </c>
    </row>
    <row r="299" spans="1:4" x14ac:dyDescent="0.25">
      <c r="A299" s="3">
        <v>45063.708333333336</v>
      </c>
      <c r="B299" s="7">
        <v>11.4505</v>
      </c>
      <c r="C299" s="7">
        <v>86.931250000000006</v>
      </c>
      <c r="D299" s="7">
        <v>80.313749999999999</v>
      </c>
    </row>
    <row r="300" spans="1:4" x14ac:dyDescent="0.25">
      <c r="A300" s="3">
        <v>45063.666666666664</v>
      </c>
      <c r="B300" s="7">
        <v>11.472000000000001</v>
      </c>
      <c r="C300" s="7">
        <v>87.256249999999994</v>
      </c>
      <c r="D300" s="7">
        <v>80.553750000000008</v>
      </c>
    </row>
    <row r="301" spans="1:4" x14ac:dyDescent="0.25">
      <c r="A301" s="3">
        <v>45063.625</v>
      </c>
      <c r="B301" s="7">
        <v>11.531500000000001</v>
      </c>
      <c r="C301" s="7">
        <v>87.671250000000001</v>
      </c>
      <c r="D301" s="7">
        <v>80.914999999999992</v>
      </c>
    </row>
    <row r="302" spans="1:4" x14ac:dyDescent="0.25">
      <c r="A302" s="3">
        <v>45063.583333333336</v>
      </c>
      <c r="B302" s="7">
        <v>11.5245</v>
      </c>
      <c r="C302" s="7">
        <v>87.627499999999998</v>
      </c>
      <c r="D302" s="7">
        <v>80.846249999999998</v>
      </c>
    </row>
    <row r="303" spans="1:4" x14ac:dyDescent="0.25">
      <c r="A303" s="3">
        <v>45063.541666666664</v>
      </c>
      <c r="B303" s="7">
        <v>11.5175</v>
      </c>
      <c r="C303" s="7">
        <v>87.637499999999989</v>
      </c>
      <c r="D303" s="7">
        <v>80.8125</v>
      </c>
    </row>
    <row r="304" spans="1:4" x14ac:dyDescent="0.25">
      <c r="A304" s="3">
        <v>45063.5</v>
      </c>
      <c r="B304" s="7">
        <v>11.497</v>
      </c>
      <c r="C304" s="7">
        <v>87.467500000000001</v>
      </c>
      <c r="D304" s="7">
        <v>80.701250000000002</v>
      </c>
    </row>
    <row r="305" spans="1:7" x14ac:dyDescent="0.25">
      <c r="A305" s="3">
        <v>45063.458333333336</v>
      </c>
      <c r="B305" s="7">
        <v>11.513500000000001</v>
      </c>
      <c r="C305" s="7">
        <v>87.527500000000003</v>
      </c>
      <c r="D305" s="7">
        <v>80.777500000000003</v>
      </c>
    </row>
    <row r="306" spans="1:7" x14ac:dyDescent="0.25">
      <c r="A306" s="3">
        <v>45063.416666666664</v>
      </c>
      <c r="B306" s="7">
        <v>11.512499999999999</v>
      </c>
      <c r="C306" s="7">
        <v>87.558750000000003</v>
      </c>
      <c r="D306" s="7">
        <v>80.63624999999999</v>
      </c>
    </row>
    <row r="307" spans="1:7" x14ac:dyDescent="0.25">
      <c r="A307" s="3">
        <v>45063.375</v>
      </c>
      <c r="B307" s="7">
        <v>11.533999999999999</v>
      </c>
      <c r="C307" s="7">
        <v>87.842500000000001</v>
      </c>
      <c r="D307" s="7">
        <v>80.838750000000005</v>
      </c>
    </row>
    <row r="308" spans="1:7" x14ac:dyDescent="0.25">
      <c r="A308" s="3">
        <v>45062.791666666664</v>
      </c>
      <c r="B308" s="7">
        <v>11.4885</v>
      </c>
      <c r="C308" s="7">
        <v>87.539999999999992</v>
      </c>
      <c r="D308" s="7">
        <v>80.341250000000002</v>
      </c>
      <c r="G308" s="7"/>
    </row>
    <row r="309" spans="1:7" x14ac:dyDescent="0.25">
      <c r="A309" s="3">
        <v>45062.75</v>
      </c>
      <c r="B309" s="7">
        <v>11.498000000000001</v>
      </c>
      <c r="C309" s="7">
        <v>87.492500000000007</v>
      </c>
      <c r="D309" s="7">
        <v>80.425000000000011</v>
      </c>
    </row>
    <row r="310" spans="1:7" x14ac:dyDescent="0.25">
      <c r="A310" s="3">
        <v>45062.708333333336</v>
      </c>
      <c r="B310" s="7">
        <v>11.4915</v>
      </c>
      <c r="C310" s="7">
        <v>87.52000000000001</v>
      </c>
      <c r="D310" s="7">
        <v>80.356250000000003</v>
      </c>
    </row>
    <row r="311" spans="1:7" x14ac:dyDescent="0.25">
      <c r="A311" s="3">
        <v>45062.666666666664</v>
      </c>
      <c r="B311" s="7">
        <v>11.478</v>
      </c>
      <c r="C311" s="7">
        <v>87.428750000000008</v>
      </c>
      <c r="D311" s="7">
        <v>80.236249999999998</v>
      </c>
    </row>
    <row r="312" spans="1:7" x14ac:dyDescent="0.25">
      <c r="A312" s="3">
        <v>45062.625</v>
      </c>
      <c r="B312" s="7">
        <v>11.4825</v>
      </c>
      <c r="C312" s="7">
        <v>87.35499999999999</v>
      </c>
      <c r="D312" s="7">
        <v>80.134999999999991</v>
      </c>
    </row>
    <row r="313" spans="1:7" x14ac:dyDescent="0.25">
      <c r="A313" s="3">
        <v>45062.583333333336</v>
      </c>
      <c r="B313" s="7">
        <v>11.464500000000001</v>
      </c>
      <c r="C313" s="7">
        <v>87.256249999999994</v>
      </c>
      <c r="D313" s="7">
        <v>80.002499999999998</v>
      </c>
    </row>
    <row r="314" spans="1:7" x14ac:dyDescent="0.25">
      <c r="A314" s="3">
        <v>45062.541666666664</v>
      </c>
      <c r="B314" s="7">
        <v>11.495000000000001</v>
      </c>
      <c r="C314" s="7">
        <v>87.461250000000007</v>
      </c>
      <c r="D314" s="7">
        <v>80.19</v>
      </c>
    </row>
    <row r="315" spans="1:7" x14ac:dyDescent="0.25">
      <c r="A315" s="3">
        <v>45062.5</v>
      </c>
      <c r="B315" s="7">
        <v>11.496500000000001</v>
      </c>
      <c r="C315" s="7">
        <v>87.348749999999995</v>
      </c>
      <c r="D315" s="7">
        <v>80.1875</v>
      </c>
    </row>
    <row r="316" spans="1:7" x14ac:dyDescent="0.25">
      <c r="A316" s="3">
        <v>45062.458333333336</v>
      </c>
      <c r="B316" s="7">
        <v>11.452500000000001</v>
      </c>
      <c r="C316" s="7">
        <v>87.072499999999991</v>
      </c>
      <c r="D316" s="7">
        <v>79.88</v>
      </c>
    </row>
    <row r="317" spans="1:7" x14ac:dyDescent="0.25">
      <c r="A317" s="3">
        <v>45062.416666666664</v>
      </c>
      <c r="B317" s="7">
        <v>11.4795</v>
      </c>
      <c r="C317" s="7">
        <v>87.194999999999993</v>
      </c>
      <c r="D317" s="7">
        <v>80.064999999999998</v>
      </c>
    </row>
    <row r="318" spans="1:7" x14ac:dyDescent="0.25">
      <c r="A318" s="3">
        <v>45062.375</v>
      </c>
      <c r="B318" s="7">
        <v>11.452500000000001</v>
      </c>
      <c r="C318" s="7">
        <v>86.963750000000005</v>
      </c>
      <c r="D318" s="7">
        <v>79.901250000000005</v>
      </c>
    </row>
    <row r="319" spans="1:7" x14ac:dyDescent="0.25">
      <c r="A319" s="3">
        <v>45061.791666666664</v>
      </c>
      <c r="B319" s="7">
        <v>11.382999999999999</v>
      </c>
      <c r="C319" s="7">
        <v>86.381249999999994</v>
      </c>
      <c r="D319" s="7">
        <v>79.201250000000002</v>
      </c>
    </row>
    <row r="320" spans="1:7" x14ac:dyDescent="0.25">
      <c r="A320" s="3">
        <v>45061.75</v>
      </c>
      <c r="B320" s="7">
        <v>11.388500000000001</v>
      </c>
      <c r="C320" s="7">
        <v>86.388749999999987</v>
      </c>
      <c r="D320" s="7">
        <v>79.332499999999996</v>
      </c>
    </row>
    <row r="321" spans="1:4" x14ac:dyDescent="0.25">
      <c r="A321" s="3">
        <v>45061.708333333336</v>
      </c>
      <c r="B321" s="7">
        <v>11.398499999999999</v>
      </c>
      <c r="C321" s="7">
        <v>86.567499999999995</v>
      </c>
      <c r="D321" s="7">
        <v>79.443749999999994</v>
      </c>
    </row>
    <row r="322" spans="1:4" x14ac:dyDescent="0.25">
      <c r="A322" s="3">
        <v>45061.666666666664</v>
      </c>
      <c r="B322">
        <v>11.388</v>
      </c>
      <c r="C322">
        <v>86.492500000000007</v>
      </c>
      <c r="D322">
        <v>79.401250000000005</v>
      </c>
    </row>
    <row r="323" spans="1:4" x14ac:dyDescent="0.25">
      <c r="A323" s="3">
        <v>45061.625</v>
      </c>
      <c r="B323" s="7">
        <v>11.3795</v>
      </c>
      <c r="C323" s="7">
        <v>86.36375000000001</v>
      </c>
      <c r="D323" s="7">
        <v>79.295000000000002</v>
      </c>
    </row>
    <row r="324" spans="1:4" x14ac:dyDescent="0.25">
      <c r="A324" s="3">
        <v>45061.583333333336</v>
      </c>
      <c r="B324" s="7">
        <v>11.384499999999999</v>
      </c>
      <c r="C324" s="7">
        <v>86.375</v>
      </c>
      <c r="D324" s="7">
        <v>79.307500000000005</v>
      </c>
    </row>
    <row r="325" spans="1:4" x14ac:dyDescent="0.25">
      <c r="A325" s="3">
        <v>45061.541666666664</v>
      </c>
      <c r="B325" s="7">
        <v>11.368500000000001</v>
      </c>
      <c r="C325" s="7">
        <v>86.208750000000009</v>
      </c>
      <c r="D325" s="7">
        <v>79.236249999999998</v>
      </c>
    </row>
    <row r="326" spans="1:4" x14ac:dyDescent="0.25">
      <c r="A326" s="3">
        <v>45061.5</v>
      </c>
      <c r="B326" s="7">
        <v>11.342500000000001</v>
      </c>
      <c r="C326" s="7">
        <v>85.976249999999993</v>
      </c>
      <c r="D326" s="7">
        <v>79.027500000000003</v>
      </c>
    </row>
    <row r="327" spans="1:4" x14ac:dyDescent="0.25">
      <c r="A327" s="3">
        <v>45061.458333333336</v>
      </c>
      <c r="B327" s="7">
        <v>11.375499999999999</v>
      </c>
      <c r="C327" s="7">
        <v>86.34</v>
      </c>
      <c r="D327" s="7">
        <v>79.288749999999993</v>
      </c>
    </row>
    <row r="328" spans="1:4" x14ac:dyDescent="0.25">
      <c r="A328" s="3">
        <v>45061.416666666664</v>
      </c>
      <c r="B328" s="7">
        <v>11.2415</v>
      </c>
      <c r="C328" s="7">
        <v>85.215000000000003</v>
      </c>
      <c r="D328" s="7">
        <v>78.296250000000001</v>
      </c>
    </row>
    <row r="329" spans="1:4" x14ac:dyDescent="0.25">
      <c r="A329" s="3">
        <v>45061.375</v>
      </c>
      <c r="B329" s="7">
        <v>11.2225</v>
      </c>
      <c r="C329" s="7">
        <v>85.286249999999995</v>
      </c>
      <c r="D329" s="7">
        <v>78.314999999999998</v>
      </c>
    </row>
    <row r="330" spans="1:4" x14ac:dyDescent="0.25">
      <c r="A330" s="3">
        <v>45058.791666666664</v>
      </c>
      <c r="B330" s="7">
        <v>11.1295</v>
      </c>
      <c r="C330" s="7">
        <v>84.751249999999999</v>
      </c>
      <c r="D330" s="7">
        <v>77.89</v>
      </c>
    </row>
    <row r="331" spans="1:4" x14ac:dyDescent="0.25">
      <c r="A331" s="3">
        <v>45058.75</v>
      </c>
      <c r="B331" s="7">
        <v>11.1435</v>
      </c>
      <c r="C331" s="7">
        <v>84.796250000000001</v>
      </c>
      <c r="D331" s="7">
        <v>77.842500000000001</v>
      </c>
    </row>
    <row r="332" spans="1:4" x14ac:dyDescent="0.25">
      <c r="A332" s="3">
        <v>45058.583333333336</v>
      </c>
      <c r="B332" s="7">
        <v>11.0815</v>
      </c>
      <c r="C332" s="7">
        <v>83.961250000000007</v>
      </c>
      <c r="D332" s="7">
        <v>77.253749999999997</v>
      </c>
    </row>
    <row r="333" spans="1:4" x14ac:dyDescent="0.25">
      <c r="A333" s="3">
        <v>45058.541666666664</v>
      </c>
      <c r="B333" s="7">
        <v>11.076499999999999</v>
      </c>
      <c r="C333" s="7">
        <v>84.248750000000001</v>
      </c>
      <c r="D333" s="7">
        <v>77.163749999999993</v>
      </c>
    </row>
    <row r="334" spans="1:4" x14ac:dyDescent="0.25">
      <c r="A334" s="3">
        <v>45058.5</v>
      </c>
      <c r="B334" s="7">
        <v>11.077</v>
      </c>
      <c r="C334" s="7">
        <v>83.972499999999997</v>
      </c>
      <c r="D334" s="7">
        <v>77.116250000000008</v>
      </c>
    </row>
    <row r="335" spans="1:4" x14ac:dyDescent="0.25">
      <c r="A335" s="3">
        <v>45058.458333333336</v>
      </c>
      <c r="B335" s="7">
        <v>11.091000000000001</v>
      </c>
      <c r="C335" s="7">
        <v>83.965000000000003</v>
      </c>
      <c r="D335" s="7">
        <v>77.217500000000001</v>
      </c>
    </row>
    <row r="336" spans="1:4" x14ac:dyDescent="0.25">
      <c r="A336" s="3">
        <v>45058.416666666664</v>
      </c>
      <c r="B336" s="7">
        <v>10.9985</v>
      </c>
      <c r="C336" s="7">
        <v>83.796250000000001</v>
      </c>
      <c r="D336" s="7">
        <v>76.606249999999989</v>
      </c>
    </row>
    <row r="337" spans="1:4" x14ac:dyDescent="0.25">
      <c r="A337" s="3">
        <v>45058.375</v>
      </c>
      <c r="B337" s="7">
        <v>11.0215</v>
      </c>
      <c r="C337" s="7">
        <v>83.95750000000001</v>
      </c>
      <c r="D337" s="7">
        <v>76.766249999999999</v>
      </c>
    </row>
    <row r="338" spans="1:4" x14ac:dyDescent="0.25">
      <c r="A338" s="3">
        <v>45057.791666666664</v>
      </c>
      <c r="B338" s="7">
        <v>11.0405</v>
      </c>
      <c r="C338" s="7">
        <v>83.801249999999996</v>
      </c>
      <c r="D338" s="7">
        <v>76.826249999999987</v>
      </c>
    </row>
    <row r="339" spans="1:4" x14ac:dyDescent="0.25">
      <c r="A339" s="3">
        <v>45057.75</v>
      </c>
      <c r="B339" s="7">
        <v>11.045999999999999</v>
      </c>
      <c r="C339" s="7">
        <v>83.888750000000002</v>
      </c>
      <c r="D339" s="7">
        <v>76.8125</v>
      </c>
    </row>
    <row r="340" spans="1:4" x14ac:dyDescent="0.25">
      <c r="A340" s="3">
        <v>45057.708333333336</v>
      </c>
      <c r="B340" s="7">
        <v>11.048500000000001</v>
      </c>
      <c r="C340" s="7">
        <v>83.808750000000003</v>
      </c>
      <c r="D340" s="7">
        <v>76.857499999999987</v>
      </c>
    </row>
    <row r="341" spans="1:4" x14ac:dyDescent="0.25">
      <c r="A341" s="3">
        <v>45057.666666666664</v>
      </c>
      <c r="B341" s="7">
        <v>11.0945</v>
      </c>
      <c r="C341" s="7">
        <v>84.522500000000008</v>
      </c>
      <c r="D341" s="7">
        <v>77.199999999999989</v>
      </c>
    </row>
    <row r="342" spans="1:4" x14ac:dyDescent="0.25">
      <c r="A342" s="3">
        <v>45057.625</v>
      </c>
      <c r="B342" s="7">
        <v>11.042999999999999</v>
      </c>
      <c r="C342" s="7">
        <v>83.883749999999992</v>
      </c>
      <c r="D342" s="7">
        <v>76.805000000000007</v>
      </c>
    </row>
    <row r="343" spans="1:4" x14ac:dyDescent="0.25">
      <c r="A343" s="3">
        <v>45057.583333333336</v>
      </c>
      <c r="B343" s="7">
        <v>10.96</v>
      </c>
      <c r="C343" s="7">
        <v>83.405000000000001</v>
      </c>
      <c r="D343" s="7">
        <v>76.275000000000006</v>
      </c>
    </row>
    <row r="344" spans="1:4" x14ac:dyDescent="0.25">
      <c r="A344" s="3">
        <v>45057.541666666664</v>
      </c>
      <c r="B344" s="7">
        <v>10.855499999999999</v>
      </c>
      <c r="C344" s="7">
        <v>82.563749999999999</v>
      </c>
      <c r="D344" s="7">
        <v>75.541250000000005</v>
      </c>
    </row>
    <row r="345" spans="1:4" x14ac:dyDescent="0.25">
      <c r="A345" s="3">
        <v>45057.5</v>
      </c>
      <c r="B345" s="7">
        <v>10.817499999999999</v>
      </c>
      <c r="C345" s="7">
        <v>82.298749999999998</v>
      </c>
      <c r="D345" s="7">
        <v>75.273750000000007</v>
      </c>
    </row>
    <row r="346" spans="1:4" x14ac:dyDescent="0.25">
      <c r="A346" s="3">
        <v>45057.458333333336</v>
      </c>
      <c r="B346" s="7">
        <v>10.823</v>
      </c>
      <c r="C346" s="7">
        <v>82.259999999999991</v>
      </c>
      <c r="D346" s="7">
        <v>75.265000000000001</v>
      </c>
    </row>
    <row r="347" spans="1:4" x14ac:dyDescent="0.25">
      <c r="A347" s="3">
        <v>45056.791666666664</v>
      </c>
      <c r="B347" s="7">
        <v>10.955</v>
      </c>
      <c r="C347" s="7">
        <v>83.60499999999999</v>
      </c>
      <c r="D347" s="7">
        <v>75.98875000000001</v>
      </c>
    </row>
    <row r="348" spans="1:4" x14ac:dyDescent="0.25">
      <c r="A348" s="3">
        <v>45056.75</v>
      </c>
      <c r="B348" s="7">
        <v>10.9985</v>
      </c>
      <c r="C348" s="7">
        <v>83.923749999999998</v>
      </c>
      <c r="D348" s="7">
        <v>76.384999999999991</v>
      </c>
    </row>
    <row r="349" spans="1:4" x14ac:dyDescent="0.25">
      <c r="A349" s="3">
        <v>45056.708333333336</v>
      </c>
      <c r="B349" s="7">
        <v>10.9765</v>
      </c>
      <c r="C349" s="7">
        <v>83.76124999999999</v>
      </c>
      <c r="D349" s="7">
        <v>76.226249999999993</v>
      </c>
    </row>
    <row r="350" spans="1:4" x14ac:dyDescent="0.25">
      <c r="A350" s="3">
        <v>45055.791666666664</v>
      </c>
      <c r="B350" s="7">
        <v>10.948</v>
      </c>
      <c r="C350" s="7">
        <v>82.21</v>
      </c>
      <c r="D350" s="7">
        <v>74.353749999999991</v>
      </c>
    </row>
    <row r="351" spans="1:4" x14ac:dyDescent="0.25">
      <c r="A351" s="3">
        <v>45055.75</v>
      </c>
      <c r="B351" s="7">
        <v>10.948</v>
      </c>
      <c r="C351" s="7">
        <v>82.21</v>
      </c>
      <c r="D351" s="7">
        <v>74.353749999999991</v>
      </c>
    </row>
    <row r="352" spans="1:4" x14ac:dyDescent="0.25">
      <c r="A352" s="3">
        <v>45055.708333333336</v>
      </c>
      <c r="B352" s="7">
        <v>10.948</v>
      </c>
      <c r="C352" s="7">
        <v>82.21</v>
      </c>
      <c r="D352" s="7">
        <v>74.353749999999991</v>
      </c>
    </row>
    <row r="353" spans="1:4" x14ac:dyDescent="0.25">
      <c r="A353" s="3">
        <v>45055.666666666664</v>
      </c>
      <c r="B353" s="7">
        <v>10.948</v>
      </c>
      <c r="C353" s="7">
        <v>82.21</v>
      </c>
      <c r="D353" s="7">
        <v>74.353749999999991</v>
      </c>
    </row>
    <row r="354" spans="1:4" x14ac:dyDescent="0.25">
      <c r="A354" s="3">
        <v>45056.666666666664</v>
      </c>
      <c r="B354" s="7">
        <v>10.962499999999999</v>
      </c>
      <c r="C354" s="7">
        <v>83.59</v>
      </c>
      <c r="D354" s="7">
        <v>75.956249999999997</v>
      </c>
    </row>
    <row r="355" spans="1:4" x14ac:dyDescent="0.25">
      <c r="A355" s="3">
        <v>45056.625</v>
      </c>
      <c r="B355" s="7">
        <v>10.970500000000001</v>
      </c>
      <c r="C355" s="7">
        <v>83.411249999999995</v>
      </c>
      <c r="D355" s="7">
        <v>76.122500000000002</v>
      </c>
    </row>
    <row r="356" spans="1:4" x14ac:dyDescent="0.25">
      <c r="A356" s="3">
        <v>45056.583333333336</v>
      </c>
      <c r="B356" s="7">
        <v>10.9665</v>
      </c>
      <c r="C356" s="7">
        <v>83.463750000000005</v>
      </c>
      <c r="D356" s="7">
        <v>76.09375</v>
      </c>
    </row>
    <row r="357" spans="1:4" x14ac:dyDescent="0.25">
      <c r="A357" s="3">
        <v>45056.541666666664</v>
      </c>
      <c r="B357" s="7">
        <v>11.013</v>
      </c>
      <c r="C357" s="7">
        <v>83.778750000000002</v>
      </c>
      <c r="D357" s="7">
        <v>76.355000000000004</v>
      </c>
    </row>
    <row r="358" spans="1:4" x14ac:dyDescent="0.25">
      <c r="A358" s="3">
        <v>45056.5</v>
      </c>
      <c r="B358" s="7">
        <v>11.0785</v>
      </c>
      <c r="C358" s="7">
        <v>84.271250000000009</v>
      </c>
      <c r="D358" s="7">
        <v>76.89</v>
      </c>
    </row>
    <row r="359" spans="1:4" x14ac:dyDescent="0.25">
      <c r="A359" s="3">
        <v>45056.458333333336</v>
      </c>
      <c r="B359" s="7">
        <v>11.118500000000001</v>
      </c>
      <c r="C359" s="7">
        <v>84.696249999999992</v>
      </c>
      <c r="D359" s="7">
        <v>77.143750000000011</v>
      </c>
    </row>
    <row r="360" spans="1:4" x14ac:dyDescent="0.25">
      <c r="A360" s="3">
        <v>45056.416666666664</v>
      </c>
      <c r="B360" s="7">
        <v>11.172499999999999</v>
      </c>
      <c r="C360" s="7">
        <v>85.083750000000009</v>
      </c>
      <c r="D360" s="7">
        <v>77.537499999999994</v>
      </c>
    </row>
    <row r="361" spans="1:4" x14ac:dyDescent="0.25">
      <c r="A361" s="3">
        <v>45056.375</v>
      </c>
      <c r="B361" s="7">
        <v>11.253499999999999</v>
      </c>
      <c r="C361" s="7">
        <v>85.831250000000011</v>
      </c>
      <c r="D361" s="7">
        <v>78.175000000000011</v>
      </c>
    </row>
    <row r="362" spans="1:4" x14ac:dyDescent="0.25">
      <c r="A362" s="3">
        <v>45055.625</v>
      </c>
      <c r="B362" s="7">
        <v>10.948</v>
      </c>
      <c r="C362" s="7">
        <v>82.21</v>
      </c>
      <c r="D362" s="7">
        <v>74.353749999999991</v>
      </c>
    </row>
    <row r="363" spans="1:4" x14ac:dyDescent="0.25">
      <c r="A363" s="3">
        <v>45055.583333333336</v>
      </c>
      <c r="B363" s="7">
        <v>10.948</v>
      </c>
      <c r="C363" s="7">
        <v>82.21</v>
      </c>
      <c r="D363" s="7">
        <v>74.353749999999991</v>
      </c>
    </row>
    <row r="364" spans="1:4" x14ac:dyDescent="0.25">
      <c r="A364" s="3">
        <v>45055.541666666664</v>
      </c>
      <c r="B364" s="7">
        <v>10.948</v>
      </c>
      <c r="C364" s="7">
        <v>82.21</v>
      </c>
      <c r="D364" s="7">
        <v>74.353749999999991</v>
      </c>
    </row>
    <row r="365" spans="1:4" x14ac:dyDescent="0.25">
      <c r="A365" s="3">
        <v>45055.5</v>
      </c>
      <c r="B365" s="7">
        <v>10.948</v>
      </c>
      <c r="C365" s="7">
        <v>82.21</v>
      </c>
      <c r="D365" s="7">
        <v>74.353749999999991</v>
      </c>
    </row>
    <row r="366" spans="1:4" x14ac:dyDescent="0.25">
      <c r="A366" s="3">
        <v>45055.458333333336</v>
      </c>
      <c r="B366" s="7">
        <v>10.948</v>
      </c>
      <c r="C366" s="7">
        <v>82.21</v>
      </c>
      <c r="D366" s="7">
        <v>74.353749999999991</v>
      </c>
    </row>
    <row r="367" spans="1:4" x14ac:dyDescent="0.25">
      <c r="A367" s="3">
        <v>45055.416666666664</v>
      </c>
      <c r="B367" s="7">
        <v>10.948</v>
      </c>
      <c r="C367" s="7">
        <v>82.21</v>
      </c>
      <c r="D367" s="7">
        <v>74.353749999999991</v>
      </c>
    </row>
    <row r="368" spans="1:4" x14ac:dyDescent="0.25">
      <c r="A368" s="3">
        <v>45055.375</v>
      </c>
      <c r="B368" s="7">
        <v>10.948</v>
      </c>
      <c r="C368" s="7">
        <v>82.21</v>
      </c>
      <c r="D368" s="7">
        <v>74.353749999999991</v>
      </c>
    </row>
    <row r="369" spans="1:4" x14ac:dyDescent="0.25">
      <c r="A369" s="3">
        <v>45054.791666666664</v>
      </c>
      <c r="B369" s="7">
        <v>11.233499999999999</v>
      </c>
      <c r="C369" s="7">
        <v>86.361249999999998</v>
      </c>
      <c r="D369" s="7">
        <v>78.06</v>
      </c>
    </row>
    <row r="370" spans="1:4" x14ac:dyDescent="0.25">
      <c r="A370" s="3">
        <v>45054.75</v>
      </c>
      <c r="B370" s="7">
        <v>11.2515</v>
      </c>
      <c r="C370" s="7">
        <v>86.431250000000006</v>
      </c>
      <c r="D370" s="7">
        <v>78.286249999999995</v>
      </c>
    </row>
    <row r="371" spans="1:4" x14ac:dyDescent="0.25">
      <c r="A371" s="3">
        <v>45054.708333333336</v>
      </c>
      <c r="B371" s="7">
        <v>11.2645</v>
      </c>
      <c r="C371" s="7">
        <v>86.63</v>
      </c>
      <c r="D371" s="7">
        <v>78.283749999999998</v>
      </c>
    </row>
    <row r="372" spans="1:4" x14ac:dyDescent="0.25">
      <c r="A372" s="3">
        <v>45054.666666666664</v>
      </c>
      <c r="B372" s="7">
        <v>11.2325</v>
      </c>
      <c r="C372" s="7">
        <v>86.297499999999999</v>
      </c>
      <c r="D372" s="7">
        <v>78.03</v>
      </c>
    </row>
    <row r="373" spans="1:4" x14ac:dyDescent="0.25">
      <c r="A373" s="3">
        <v>45054.625</v>
      </c>
      <c r="B373" s="7">
        <v>11.237500000000001</v>
      </c>
      <c r="C373" s="7">
        <v>86.21875</v>
      </c>
      <c r="D373" s="7">
        <v>77.991249999999994</v>
      </c>
    </row>
    <row r="374" spans="1:4" x14ac:dyDescent="0.25">
      <c r="A374" s="3">
        <v>45054.583333333336</v>
      </c>
      <c r="B374" s="7">
        <v>11.181000000000001</v>
      </c>
      <c r="C374" s="7">
        <v>85.775000000000006</v>
      </c>
      <c r="D374" s="7">
        <v>77.553750000000008</v>
      </c>
    </row>
    <row r="375" spans="1:4" x14ac:dyDescent="0.25">
      <c r="A375" s="3">
        <v>45054.541666666664</v>
      </c>
      <c r="B375" s="7">
        <v>11.186499999999999</v>
      </c>
      <c r="C375" s="7">
        <v>85.77</v>
      </c>
      <c r="D375" s="7">
        <v>77.585000000000008</v>
      </c>
    </row>
    <row r="376" spans="1:4" x14ac:dyDescent="0.25">
      <c r="A376" s="3">
        <v>45054.5</v>
      </c>
      <c r="B376" s="7">
        <v>11.201499999999999</v>
      </c>
      <c r="C376" s="7">
        <v>85.911249999999995</v>
      </c>
      <c r="D376" s="7">
        <v>77.717500000000001</v>
      </c>
    </row>
    <row r="377" spans="1:4" x14ac:dyDescent="0.25">
      <c r="A377" s="3">
        <v>45054.458333333336</v>
      </c>
      <c r="B377" s="7">
        <v>11.204499999999999</v>
      </c>
      <c r="C377" s="7">
        <v>85.948750000000004</v>
      </c>
      <c r="D377" s="7">
        <v>77.691249999999997</v>
      </c>
    </row>
    <row r="378" spans="1:4" x14ac:dyDescent="0.25">
      <c r="A378" s="3">
        <v>45054.416666666664</v>
      </c>
      <c r="B378" s="7">
        <v>11.1065</v>
      </c>
      <c r="C378" s="7">
        <v>85.275000000000006</v>
      </c>
      <c r="D378" s="7">
        <v>77.040000000000006</v>
      </c>
    </row>
    <row r="379" spans="1:4" x14ac:dyDescent="0.25">
      <c r="A379" s="3">
        <v>45054.375</v>
      </c>
      <c r="B379" s="7">
        <v>11.195499999999999</v>
      </c>
      <c r="C379" s="7">
        <v>85.907499999999999</v>
      </c>
      <c r="D379" s="7">
        <v>77.672499999999999</v>
      </c>
    </row>
    <row r="380" spans="1:4" x14ac:dyDescent="0.25">
      <c r="A380" s="3">
        <v>45053.791666666664</v>
      </c>
      <c r="B380" s="7">
        <v>10.940999999999999</v>
      </c>
      <c r="C380" s="7">
        <v>81.509999999999991</v>
      </c>
      <c r="D380" s="7">
        <v>73.82374999999999</v>
      </c>
    </row>
    <row r="381" spans="1:4" x14ac:dyDescent="0.25">
      <c r="A381" s="3">
        <v>45053.75</v>
      </c>
      <c r="B381" s="7">
        <v>10.940999999999999</v>
      </c>
      <c r="C381" s="7">
        <v>81.509999999999991</v>
      </c>
      <c r="D381" s="7">
        <v>73.82374999999999</v>
      </c>
    </row>
    <row r="382" spans="1:4" x14ac:dyDescent="0.25">
      <c r="A382" s="3">
        <v>45053.708333333336</v>
      </c>
      <c r="B382" s="7">
        <v>10.940999999999999</v>
      </c>
      <c r="C382" s="7">
        <v>81.509999999999991</v>
      </c>
      <c r="D382" s="7">
        <v>73.82374999999999</v>
      </c>
    </row>
    <row r="383" spans="1:4" x14ac:dyDescent="0.25">
      <c r="A383" s="3">
        <v>45053.666666666664</v>
      </c>
      <c r="B383" s="7">
        <v>10.940999999999999</v>
      </c>
      <c r="C383" s="7">
        <v>81.509999999999991</v>
      </c>
      <c r="D383" s="7">
        <v>73.82374999999999</v>
      </c>
    </row>
    <row r="384" spans="1:4" x14ac:dyDescent="0.25">
      <c r="A384" s="3">
        <v>45053.625</v>
      </c>
      <c r="B384" s="7">
        <v>10.940999999999999</v>
      </c>
      <c r="C384" s="7">
        <v>81.509999999999991</v>
      </c>
      <c r="D384" s="7">
        <v>73.82374999999999</v>
      </c>
    </row>
    <row r="385" spans="1:4" x14ac:dyDescent="0.25">
      <c r="A385" s="3">
        <v>45053.583333333336</v>
      </c>
      <c r="B385" s="7">
        <v>10.940999999999999</v>
      </c>
      <c r="C385" s="7">
        <v>81.509999999999991</v>
      </c>
      <c r="D385" s="7">
        <v>73.82374999999999</v>
      </c>
    </row>
    <row r="386" spans="1:4" x14ac:dyDescent="0.25">
      <c r="A386" s="3">
        <v>45053.541666666664</v>
      </c>
      <c r="B386" s="7">
        <v>10.940999999999999</v>
      </c>
      <c r="C386" s="7">
        <v>81.509999999999991</v>
      </c>
      <c r="D386" s="7">
        <v>73.82374999999999</v>
      </c>
    </row>
    <row r="387" spans="1:4" x14ac:dyDescent="0.25">
      <c r="A387" s="3">
        <v>45053.5</v>
      </c>
      <c r="B387" s="7">
        <v>10.940999999999999</v>
      </c>
      <c r="C387" s="7">
        <v>81.509999999999991</v>
      </c>
      <c r="D387" s="7">
        <v>73.82374999999999</v>
      </c>
    </row>
    <row r="388" spans="1:4" x14ac:dyDescent="0.25">
      <c r="A388" s="3">
        <v>45053.458333333336</v>
      </c>
      <c r="B388" s="7">
        <v>10.940999999999999</v>
      </c>
      <c r="C388" s="7">
        <v>81.509999999999991</v>
      </c>
      <c r="D388" s="7">
        <v>73.82374999999999</v>
      </c>
    </row>
    <row r="389" spans="1:4" x14ac:dyDescent="0.25">
      <c r="A389" s="3">
        <v>45053.416666666664</v>
      </c>
      <c r="B389" s="7">
        <v>10.940999999999999</v>
      </c>
      <c r="C389" s="7">
        <v>81.509999999999991</v>
      </c>
      <c r="D389" s="7">
        <v>73.82374999999999</v>
      </c>
    </row>
    <row r="390" spans="1:4" x14ac:dyDescent="0.25">
      <c r="A390" s="3">
        <v>45053.375</v>
      </c>
      <c r="B390" s="7">
        <v>10.940999999999999</v>
      </c>
      <c r="C390" s="7">
        <v>81.509999999999991</v>
      </c>
      <c r="D390" s="7">
        <v>73.82374999999999</v>
      </c>
    </row>
    <row r="391" spans="1:4" x14ac:dyDescent="0.25">
      <c r="A391" s="3">
        <v>45052.791666666664</v>
      </c>
      <c r="B391" s="7">
        <v>10.940999999999999</v>
      </c>
      <c r="C391" s="7">
        <v>81.509999999999991</v>
      </c>
      <c r="D391" s="7">
        <v>73.82374999999999</v>
      </c>
    </row>
    <row r="392" spans="1:4" x14ac:dyDescent="0.25">
      <c r="A392" s="3">
        <v>45052.75</v>
      </c>
      <c r="B392" s="7">
        <v>10.940999999999999</v>
      </c>
      <c r="C392" s="7">
        <v>81.509999999999991</v>
      </c>
      <c r="D392" s="7">
        <v>73.82374999999999</v>
      </c>
    </row>
    <row r="393" spans="1:4" x14ac:dyDescent="0.25">
      <c r="A393" s="3">
        <v>45052.708333333336</v>
      </c>
      <c r="B393" s="7">
        <v>10.940999999999999</v>
      </c>
      <c r="C393" s="7">
        <v>81.509999999999991</v>
      </c>
      <c r="D393" s="7">
        <v>73.82374999999999</v>
      </c>
    </row>
    <row r="394" spans="1:4" x14ac:dyDescent="0.25">
      <c r="A394" s="3">
        <v>45052.666666666664</v>
      </c>
      <c r="B394" s="7">
        <v>10.940999999999999</v>
      </c>
      <c r="C394" s="7">
        <v>81.509999999999991</v>
      </c>
      <c r="D394" s="7">
        <v>73.82374999999999</v>
      </c>
    </row>
    <row r="395" spans="1:4" x14ac:dyDescent="0.25">
      <c r="A395" s="3">
        <v>45052.625</v>
      </c>
      <c r="B395" s="7">
        <v>10.940999999999999</v>
      </c>
      <c r="C395" s="7">
        <v>81.509999999999991</v>
      </c>
      <c r="D395" s="7">
        <v>73.82374999999999</v>
      </c>
    </row>
    <row r="396" spans="1:4" x14ac:dyDescent="0.25">
      <c r="A396" s="3">
        <v>45052.583333333336</v>
      </c>
      <c r="B396" s="7">
        <v>10.940999999999999</v>
      </c>
      <c r="C396" s="7">
        <v>81.509999999999991</v>
      </c>
      <c r="D396" s="7">
        <v>73.82374999999999</v>
      </c>
    </row>
    <row r="397" spans="1:4" x14ac:dyDescent="0.25">
      <c r="A397" s="3">
        <v>45052.541666666664</v>
      </c>
      <c r="B397" s="7">
        <v>10.940999999999999</v>
      </c>
      <c r="C397" s="7">
        <v>81.509999999999991</v>
      </c>
      <c r="D397" s="7">
        <v>73.82374999999999</v>
      </c>
    </row>
    <row r="398" spans="1:4" x14ac:dyDescent="0.25">
      <c r="A398" s="3">
        <v>45052.5</v>
      </c>
      <c r="B398" s="7">
        <v>10.940999999999999</v>
      </c>
      <c r="C398" s="7">
        <v>81.509999999999991</v>
      </c>
      <c r="D398" s="7">
        <v>73.82374999999999</v>
      </c>
    </row>
    <row r="399" spans="1:4" x14ac:dyDescent="0.25">
      <c r="A399" s="3">
        <v>45052.458333333336</v>
      </c>
      <c r="B399" s="7">
        <v>10.940999999999999</v>
      </c>
      <c r="C399" s="7">
        <v>81.509999999999991</v>
      </c>
      <c r="D399" s="7">
        <v>73.82374999999999</v>
      </c>
    </row>
    <row r="400" spans="1:4" x14ac:dyDescent="0.25">
      <c r="A400" s="3">
        <v>45052.416666666664</v>
      </c>
      <c r="B400" s="7">
        <v>10.940999999999999</v>
      </c>
      <c r="C400" s="7">
        <v>81.509999999999991</v>
      </c>
      <c r="D400" s="7">
        <v>73.82374999999999</v>
      </c>
    </row>
    <row r="401" spans="1:4" x14ac:dyDescent="0.25">
      <c r="A401" s="3">
        <v>45052.375</v>
      </c>
      <c r="B401" s="7">
        <v>10.940999999999999</v>
      </c>
      <c r="C401" s="7">
        <v>81.509999999999991</v>
      </c>
      <c r="D401" s="7">
        <v>73.82374999999999</v>
      </c>
    </row>
    <row r="402" spans="1:4" x14ac:dyDescent="0.25">
      <c r="A402" s="3">
        <v>45051.791666666664</v>
      </c>
      <c r="B402" s="7">
        <v>11.163</v>
      </c>
      <c r="C402" s="7">
        <v>85.457499999999996</v>
      </c>
      <c r="D402" s="7">
        <v>77.364999999999995</v>
      </c>
    </row>
    <row r="403" spans="1:4" x14ac:dyDescent="0.25">
      <c r="A403" s="3">
        <v>45051.75</v>
      </c>
      <c r="B403" s="7">
        <v>11.164</v>
      </c>
      <c r="C403" s="7">
        <v>85.381249999999994</v>
      </c>
      <c r="D403" s="7">
        <v>77.392499999999998</v>
      </c>
    </row>
    <row r="404" spans="1:4" x14ac:dyDescent="0.25">
      <c r="A404" s="3">
        <v>45051.708333333336</v>
      </c>
      <c r="B404" s="7">
        <v>11.1585</v>
      </c>
      <c r="C404" s="7">
        <v>85.16</v>
      </c>
      <c r="D404" s="7">
        <v>77.275000000000006</v>
      </c>
    </row>
    <row r="405" spans="1:4" x14ac:dyDescent="0.25">
      <c r="A405" s="3">
        <v>45051.666666666664</v>
      </c>
      <c r="B405" s="7">
        <v>11.1135</v>
      </c>
      <c r="C405" s="7">
        <v>84.710000000000008</v>
      </c>
      <c r="D405" s="7">
        <v>77.007499999999993</v>
      </c>
    </row>
    <row r="406" spans="1:4" x14ac:dyDescent="0.25">
      <c r="A406" s="3">
        <v>45051.625</v>
      </c>
      <c r="B406" s="7">
        <v>11.1495</v>
      </c>
      <c r="C406" s="7">
        <v>85.121250000000003</v>
      </c>
      <c r="D406" s="7">
        <v>77.185000000000002</v>
      </c>
    </row>
    <row r="407" spans="1:4" x14ac:dyDescent="0.25">
      <c r="A407" s="3">
        <v>45051.583333333336</v>
      </c>
      <c r="B407" s="7">
        <v>11.1355</v>
      </c>
      <c r="C407" s="7">
        <v>85.115000000000009</v>
      </c>
      <c r="D407" s="7">
        <v>77.036249999999995</v>
      </c>
    </row>
    <row r="408" spans="1:4" x14ac:dyDescent="0.25">
      <c r="A408" s="3">
        <v>45051.541666666664</v>
      </c>
      <c r="B408" s="7">
        <v>11.1165</v>
      </c>
      <c r="C408" s="7">
        <v>84.956250000000011</v>
      </c>
      <c r="D408" s="7">
        <v>76.891249999999999</v>
      </c>
    </row>
    <row r="409" spans="1:4" x14ac:dyDescent="0.25">
      <c r="A409" s="3">
        <v>45051.541666666664</v>
      </c>
      <c r="B409" s="7">
        <v>11.1145</v>
      </c>
      <c r="C409" s="7">
        <v>84.927500000000009</v>
      </c>
      <c r="D409" s="7">
        <v>76.848749999999995</v>
      </c>
    </row>
    <row r="410" spans="1:4" x14ac:dyDescent="0.25">
      <c r="A410" s="3">
        <v>45051.5</v>
      </c>
      <c r="B410" s="7">
        <v>11.0595</v>
      </c>
      <c r="C410" s="7">
        <v>84.44</v>
      </c>
      <c r="D410" s="7">
        <v>76.414999999999992</v>
      </c>
    </row>
    <row r="411" spans="1:4" x14ac:dyDescent="0.25">
      <c r="A411" s="3">
        <v>45051.458333333336</v>
      </c>
      <c r="B411" s="7">
        <v>11.070499999999999</v>
      </c>
      <c r="C411" s="7">
        <v>84.512499999999989</v>
      </c>
      <c r="D411" s="7">
        <v>76.484999999999999</v>
      </c>
    </row>
    <row r="412" spans="1:4" x14ac:dyDescent="0.25">
      <c r="A412" s="3">
        <v>45051.416666666664</v>
      </c>
      <c r="B412" s="7">
        <v>11.158000000000001</v>
      </c>
      <c r="C412" s="7">
        <v>85.313749999999999</v>
      </c>
      <c r="D412" s="7">
        <v>77.203749999999999</v>
      </c>
    </row>
    <row r="413" spans="1:4" x14ac:dyDescent="0.25">
      <c r="A413" s="3">
        <v>45051.375</v>
      </c>
      <c r="B413" s="7">
        <v>11.2385</v>
      </c>
      <c r="C413" s="7">
        <v>85.94874999999999</v>
      </c>
      <c r="D413" s="7">
        <v>77.8125</v>
      </c>
    </row>
    <row r="414" spans="1:4" x14ac:dyDescent="0.25">
      <c r="A414" s="3">
        <v>45050.791666666664</v>
      </c>
      <c r="B414" s="7">
        <v>11.103999999999999</v>
      </c>
      <c r="C414" s="7">
        <v>83.15</v>
      </c>
      <c r="D414" s="7">
        <v>75.181250000000006</v>
      </c>
    </row>
    <row r="440" spans="9:9" x14ac:dyDescent="0.25">
      <c r="I440" s="4"/>
    </row>
    <row r="441" spans="9:9" x14ac:dyDescent="0.25">
      <c r="I441" s="4"/>
    </row>
    <row r="442" spans="9:9" x14ac:dyDescent="0.25">
      <c r="I442" s="4"/>
    </row>
    <row r="443" spans="9:9" x14ac:dyDescent="0.25">
      <c r="I443" s="4"/>
    </row>
    <row r="444" spans="9:9" x14ac:dyDescent="0.25">
      <c r="I444" s="4"/>
    </row>
    <row r="445" spans="9:9" x14ac:dyDescent="0.25">
      <c r="I445" s="4"/>
    </row>
    <row r="446" spans="9:9" x14ac:dyDescent="0.25">
      <c r="I446" s="4"/>
    </row>
    <row r="447" spans="9:9" x14ac:dyDescent="0.25">
      <c r="I447" s="4"/>
    </row>
    <row r="448" spans="9:9" x14ac:dyDescent="0.25">
      <c r="I448" s="4"/>
    </row>
    <row r="449" spans="9:9" x14ac:dyDescent="0.25">
      <c r="I449" s="4"/>
    </row>
    <row r="450" spans="9:9" x14ac:dyDescent="0.25">
      <c r="I450" s="4"/>
    </row>
    <row r="451" spans="9:9" x14ac:dyDescent="0.25">
      <c r="I451" s="4"/>
    </row>
    <row r="452" spans="9:9" x14ac:dyDescent="0.25">
      <c r="I452" s="4"/>
    </row>
    <row r="453" spans="9:9" x14ac:dyDescent="0.25">
      <c r="I453" s="4"/>
    </row>
    <row r="454" spans="9:9" x14ac:dyDescent="0.25">
      <c r="I454" s="4"/>
    </row>
    <row r="455" spans="9:9" x14ac:dyDescent="0.25">
      <c r="I455" s="4"/>
    </row>
    <row r="456" spans="9:9" x14ac:dyDescent="0.25">
      <c r="I456" s="4"/>
    </row>
    <row r="457" spans="9:9" x14ac:dyDescent="0.25">
      <c r="I457" s="4"/>
    </row>
    <row r="458" spans="9:9" x14ac:dyDescent="0.25">
      <c r="I458" s="4"/>
    </row>
    <row r="459" spans="9:9" x14ac:dyDescent="0.25">
      <c r="I459" s="4"/>
    </row>
    <row r="460" spans="9:9" x14ac:dyDescent="0.25">
      <c r="I460" s="4"/>
    </row>
    <row r="461" spans="9:9" x14ac:dyDescent="0.25">
      <c r="I461" s="4"/>
    </row>
    <row r="462" spans="9:9" x14ac:dyDescent="0.25">
      <c r="I462" s="4"/>
    </row>
    <row r="463" spans="9:9" x14ac:dyDescent="0.25">
      <c r="I463" s="4"/>
    </row>
    <row r="464" spans="9:9" x14ac:dyDescent="0.25">
      <c r="I464" s="4"/>
    </row>
    <row r="465" spans="9:9" x14ac:dyDescent="0.25">
      <c r="I465" s="4"/>
    </row>
    <row r="466" spans="9:9" x14ac:dyDescent="0.25">
      <c r="I466" s="4"/>
    </row>
    <row r="467" spans="9:9" x14ac:dyDescent="0.25">
      <c r="I467" s="4"/>
    </row>
    <row r="468" spans="9:9" x14ac:dyDescent="0.25">
      <c r="I468" s="4"/>
    </row>
    <row r="469" spans="9:9" x14ac:dyDescent="0.25">
      <c r="I469" s="4"/>
    </row>
    <row r="470" spans="9:9" x14ac:dyDescent="0.25">
      <c r="I470" s="4"/>
    </row>
    <row r="471" spans="9:9" x14ac:dyDescent="0.25">
      <c r="I471" s="4"/>
    </row>
    <row r="472" spans="9:9" x14ac:dyDescent="0.25">
      <c r="I472" s="4"/>
    </row>
    <row r="473" spans="9:9" x14ac:dyDescent="0.25">
      <c r="I473" s="4"/>
    </row>
    <row r="474" spans="9:9" x14ac:dyDescent="0.25">
      <c r="I474" s="4"/>
    </row>
    <row r="475" spans="9:9" x14ac:dyDescent="0.25">
      <c r="I475" s="4"/>
    </row>
    <row r="476" spans="9:9" x14ac:dyDescent="0.25">
      <c r="I476" s="4"/>
    </row>
    <row r="477" spans="9:9" x14ac:dyDescent="0.25">
      <c r="I477" s="4"/>
    </row>
    <row r="478" spans="9:9" x14ac:dyDescent="0.25">
      <c r="I478" s="4"/>
    </row>
    <row r="479" spans="9:9" x14ac:dyDescent="0.25">
      <c r="I479" s="4"/>
    </row>
    <row r="480" spans="9:9" x14ac:dyDescent="0.25">
      <c r="I480" s="4"/>
    </row>
    <row r="481" spans="9:9" x14ac:dyDescent="0.25">
      <c r="I481" s="4"/>
    </row>
    <row r="482" spans="9:9" x14ac:dyDescent="0.25">
      <c r="I482" s="4"/>
    </row>
    <row r="483" spans="9:9" x14ac:dyDescent="0.25">
      <c r="I483" s="4"/>
    </row>
    <row r="484" spans="9:9" x14ac:dyDescent="0.25">
      <c r="I484" s="4"/>
    </row>
    <row r="485" spans="9:9" x14ac:dyDescent="0.25">
      <c r="I485" s="4"/>
    </row>
    <row r="486" spans="9:9" x14ac:dyDescent="0.25">
      <c r="I486" s="4"/>
    </row>
    <row r="487" spans="9:9" x14ac:dyDescent="0.25">
      <c r="I487" s="4"/>
    </row>
    <row r="488" spans="9:9" x14ac:dyDescent="0.25">
      <c r="I488" s="4"/>
    </row>
    <row r="489" spans="9:9" x14ac:dyDescent="0.25">
      <c r="I489" s="4"/>
    </row>
    <row r="490" spans="9:9" x14ac:dyDescent="0.25">
      <c r="I490" s="4"/>
    </row>
    <row r="491" spans="9:9" x14ac:dyDescent="0.25">
      <c r="I491" s="4"/>
    </row>
    <row r="492" spans="9:9" x14ac:dyDescent="0.25">
      <c r="I492" s="4"/>
    </row>
    <row r="493" spans="9:9" x14ac:dyDescent="0.25">
      <c r="I493" s="4"/>
    </row>
    <row r="494" spans="9:9" x14ac:dyDescent="0.25">
      <c r="I494" s="4"/>
    </row>
    <row r="495" spans="9:9" x14ac:dyDescent="0.25">
      <c r="I495" s="4"/>
    </row>
    <row r="496" spans="9:9" x14ac:dyDescent="0.25">
      <c r="I496" s="4"/>
    </row>
    <row r="497" spans="9:9" x14ac:dyDescent="0.25">
      <c r="I497" s="4"/>
    </row>
    <row r="498" spans="9:9" x14ac:dyDescent="0.25">
      <c r="I498" s="4"/>
    </row>
    <row r="499" spans="9:9" x14ac:dyDescent="0.25">
      <c r="I499" s="4"/>
    </row>
    <row r="500" spans="9:9" x14ac:dyDescent="0.25">
      <c r="I500" s="4"/>
    </row>
    <row r="501" spans="9:9" x14ac:dyDescent="0.25">
      <c r="I501" s="4"/>
    </row>
    <row r="502" spans="9:9" x14ac:dyDescent="0.25">
      <c r="I502" s="4"/>
    </row>
    <row r="503" spans="9:9" x14ac:dyDescent="0.25">
      <c r="I503" s="4"/>
    </row>
    <row r="504" spans="9:9" x14ac:dyDescent="0.25">
      <c r="I504" s="4"/>
    </row>
    <row r="505" spans="9:9" x14ac:dyDescent="0.25">
      <c r="I505" s="4"/>
    </row>
    <row r="506" spans="9:9" x14ac:dyDescent="0.25">
      <c r="I506" s="4"/>
    </row>
    <row r="507" spans="9:9" x14ac:dyDescent="0.25">
      <c r="I507" s="4"/>
    </row>
    <row r="508" spans="9:9" x14ac:dyDescent="0.25">
      <c r="I508" s="4"/>
    </row>
    <row r="509" spans="9:9" x14ac:dyDescent="0.25">
      <c r="I509" s="4"/>
    </row>
    <row r="510" spans="9:9" x14ac:dyDescent="0.25">
      <c r="I510" s="4"/>
    </row>
    <row r="511" spans="9:9" x14ac:dyDescent="0.25">
      <c r="I511" s="4"/>
    </row>
    <row r="512" spans="9:9" x14ac:dyDescent="0.25">
      <c r="I512" s="4"/>
    </row>
    <row r="513" spans="9:9" x14ac:dyDescent="0.25">
      <c r="I513" s="4"/>
    </row>
    <row r="514" spans="9:9" x14ac:dyDescent="0.25">
      <c r="I514" s="4"/>
    </row>
    <row r="515" spans="9:9" x14ac:dyDescent="0.25">
      <c r="I515" s="4"/>
    </row>
    <row r="516" spans="9:9" x14ac:dyDescent="0.25">
      <c r="I516" s="4"/>
    </row>
    <row r="517" spans="9:9" x14ac:dyDescent="0.25">
      <c r="I517" s="4"/>
    </row>
    <row r="518" spans="9:9" x14ac:dyDescent="0.25">
      <c r="I518" s="4"/>
    </row>
    <row r="519" spans="9:9" x14ac:dyDescent="0.25">
      <c r="I519" s="4"/>
    </row>
    <row r="520" spans="9:9" x14ac:dyDescent="0.25">
      <c r="I520" s="4"/>
    </row>
    <row r="521" spans="9:9" x14ac:dyDescent="0.25">
      <c r="I521" s="4"/>
    </row>
    <row r="522" spans="9:9" x14ac:dyDescent="0.25">
      <c r="I522" s="4"/>
    </row>
    <row r="523" spans="9:9" x14ac:dyDescent="0.25">
      <c r="I523" s="4"/>
    </row>
    <row r="524" spans="9:9" x14ac:dyDescent="0.25">
      <c r="I524" s="4"/>
    </row>
    <row r="525" spans="9:9" x14ac:dyDescent="0.25">
      <c r="I525" s="4"/>
    </row>
    <row r="526" spans="9:9" x14ac:dyDescent="0.25">
      <c r="I526" s="4"/>
    </row>
    <row r="527" spans="9:9" x14ac:dyDescent="0.25">
      <c r="I527" s="4"/>
    </row>
    <row r="528" spans="9:9" x14ac:dyDescent="0.25">
      <c r="I528" s="4"/>
    </row>
    <row r="529" spans="9:9" x14ac:dyDescent="0.25">
      <c r="I529" s="4"/>
    </row>
    <row r="530" spans="9:9" x14ac:dyDescent="0.25">
      <c r="I530" s="4"/>
    </row>
    <row r="531" spans="9:9" x14ac:dyDescent="0.25">
      <c r="I531" s="4"/>
    </row>
    <row r="532" spans="9:9" x14ac:dyDescent="0.25">
      <c r="I532" s="4"/>
    </row>
    <row r="533" spans="9:9" x14ac:dyDescent="0.25">
      <c r="I533" s="4"/>
    </row>
    <row r="534" spans="9:9" x14ac:dyDescent="0.25">
      <c r="I534" s="4"/>
    </row>
    <row r="535" spans="9:9" x14ac:dyDescent="0.25">
      <c r="I535" s="4"/>
    </row>
    <row r="536" spans="9:9" x14ac:dyDescent="0.25">
      <c r="I536" s="4"/>
    </row>
    <row r="537" spans="9:9" x14ac:dyDescent="0.25">
      <c r="I537" s="4"/>
    </row>
    <row r="538" spans="9:9" x14ac:dyDescent="0.25">
      <c r="I538" s="4"/>
    </row>
    <row r="539" spans="9:9" x14ac:dyDescent="0.25">
      <c r="I539" s="4"/>
    </row>
    <row r="540" spans="9:9" x14ac:dyDescent="0.25">
      <c r="I540" s="4"/>
    </row>
    <row r="541" spans="9:9" x14ac:dyDescent="0.25">
      <c r="I541" s="4"/>
    </row>
    <row r="542" spans="9:9" x14ac:dyDescent="0.25">
      <c r="I542" s="4"/>
    </row>
    <row r="543" spans="9:9" x14ac:dyDescent="0.25">
      <c r="I543" s="4"/>
    </row>
    <row r="544" spans="9:9" x14ac:dyDescent="0.25">
      <c r="I544" s="4"/>
    </row>
    <row r="545" spans="9:9" x14ac:dyDescent="0.25">
      <c r="I545" s="4"/>
    </row>
    <row r="546" spans="9:9" x14ac:dyDescent="0.25">
      <c r="I546" s="4"/>
    </row>
    <row r="547" spans="9:9" x14ac:dyDescent="0.25">
      <c r="I547" s="4"/>
    </row>
    <row r="548" spans="9:9" x14ac:dyDescent="0.25">
      <c r="I548" s="4"/>
    </row>
    <row r="549" spans="9:9" x14ac:dyDescent="0.25">
      <c r="I549" s="4"/>
    </row>
    <row r="550" spans="9:9" x14ac:dyDescent="0.25">
      <c r="I550" s="4"/>
    </row>
    <row r="551" spans="9:9" x14ac:dyDescent="0.25">
      <c r="I551" s="4"/>
    </row>
    <row r="552" spans="9:9" x14ac:dyDescent="0.25">
      <c r="I552" s="4"/>
    </row>
    <row r="553" spans="9:9" x14ac:dyDescent="0.25">
      <c r="I553" s="4"/>
    </row>
    <row r="554" spans="9:9" x14ac:dyDescent="0.25">
      <c r="I554" s="4"/>
    </row>
    <row r="555" spans="9:9" x14ac:dyDescent="0.25">
      <c r="I555" s="4"/>
    </row>
    <row r="556" spans="9:9" x14ac:dyDescent="0.25">
      <c r="I556" s="4"/>
    </row>
    <row r="557" spans="9:9" x14ac:dyDescent="0.25">
      <c r="I557" s="4"/>
    </row>
    <row r="558" spans="9:9" x14ac:dyDescent="0.25">
      <c r="I558" s="4"/>
    </row>
    <row r="559" spans="9:9" x14ac:dyDescent="0.25">
      <c r="I559" s="4"/>
    </row>
    <row r="560" spans="9:9" x14ac:dyDescent="0.25">
      <c r="I560" s="4"/>
    </row>
    <row r="561" spans="9:9" x14ac:dyDescent="0.25">
      <c r="I561" s="4"/>
    </row>
    <row r="562" spans="9:9" x14ac:dyDescent="0.25">
      <c r="I562" s="4"/>
    </row>
    <row r="563" spans="9:9" x14ac:dyDescent="0.25">
      <c r="I563" s="4"/>
    </row>
    <row r="564" spans="9:9" x14ac:dyDescent="0.25">
      <c r="I564" s="4"/>
    </row>
    <row r="565" spans="9:9" x14ac:dyDescent="0.25">
      <c r="I565" s="4"/>
    </row>
    <row r="566" spans="9:9" x14ac:dyDescent="0.25">
      <c r="I566" s="4"/>
    </row>
    <row r="567" spans="9:9" x14ac:dyDescent="0.25">
      <c r="I567" s="4"/>
    </row>
    <row r="568" spans="9:9" x14ac:dyDescent="0.25">
      <c r="I568" s="4"/>
    </row>
    <row r="569" spans="9:9" x14ac:dyDescent="0.25">
      <c r="I569" s="4"/>
    </row>
    <row r="570" spans="9:9" x14ac:dyDescent="0.25">
      <c r="I570" s="4"/>
    </row>
    <row r="571" spans="9:9" x14ac:dyDescent="0.25">
      <c r="I571" s="4"/>
    </row>
    <row r="572" spans="9:9" x14ac:dyDescent="0.25">
      <c r="I572" s="4"/>
    </row>
    <row r="573" spans="9:9" x14ac:dyDescent="0.25">
      <c r="I573" s="4"/>
    </row>
    <row r="574" spans="9:9" x14ac:dyDescent="0.25">
      <c r="I574" s="4"/>
    </row>
    <row r="575" spans="9:9" x14ac:dyDescent="0.25">
      <c r="I575" s="4"/>
    </row>
    <row r="576" spans="9:9" x14ac:dyDescent="0.25">
      <c r="I576" s="4"/>
    </row>
    <row r="577" spans="9:9" x14ac:dyDescent="0.25">
      <c r="I577" s="4"/>
    </row>
    <row r="578" spans="9:9" x14ac:dyDescent="0.25">
      <c r="I578" s="4"/>
    </row>
    <row r="579" spans="9:9" x14ac:dyDescent="0.25">
      <c r="I579" s="4"/>
    </row>
    <row r="580" spans="9:9" x14ac:dyDescent="0.25">
      <c r="I580" s="4"/>
    </row>
    <row r="581" spans="9:9" x14ac:dyDescent="0.25">
      <c r="I581" s="4"/>
    </row>
    <row r="582" spans="9:9" x14ac:dyDescent="0.25">
      <c r="I582" s="4"/>
    </row>
    <row r="583" spans="9:9" x14ac:dyDescent="0.25">
      <c r="I583" s="4"/>
    </row>
    <row r="584" spans="9:9" x14ac:dyDescent="0.25">
      <c r="I584" s="4"/>
    </row>
    <row r="585" spans="9:9" x14ac:dyDescent="0.25">
      <c r="I585" s="4"/>
    </row>
    <row r="586" spans="9:9" x14ac:dyDescent="0.25">
      <c r="I586" s="4"/>
    </row>
    <row r="587" spans="9:9" x14ac:dyDescent="0.25">
      <c r="I587" s="4"/>
    </row>
    <row r="588" spans="9:9" x14ac:dyDescent="0.25">
      <c r="I588" s="4"/>
    </row>
    <row r="589" spans="9:9" x14ac:dyDescent="0.25">
      <c r="I589" s="4"/>
    </row>
    <row r="590" spans="9:9" x14ac:dyDescent="0.25">
      <c r="I590" s="4"/>
    </row>
    <row r="591" spans="9:9" x14ac:dyDescent="0.25">
      <c r="I591" s="4"/>
    </row>
    <row r="592" spans="9:9" x14ac:dyDescent="0.25">
      <c r="I592" s="4"/>
    </row>
    <row r="593" spans="9:9" x14ac:dyDescent="0.25">
      <c r="I593" s="4"/>
    </row>
    <row r="594" spans="9:9" x14ac:dyDescent="0.25">
      <c r="I594" s="4"/>
    </row>
    <row r="595" spans="9:9" x14ac:dyDescent="0.25">
      <c r="I595" s="4"/>
    </row>
    <row r="596" spans="9:9" x14ac:dyDescent="0.25">
      <c r="I596" s="4"/>
    </row>
    <row r="597" spans="9:9" x14ac:dyDescent="0.25">
      <c r="I597" s="4"/>
    </row>
    <row r="598" spans="9:9" x14ac:dyDescent="0.25">
      <c r="I598" s="4"/>
    </row>
    <row r="599" spans="9:9" x14ac:dyDescent="0.25">
      <c r="I599" s="4"/>
    </row>
    <row r="600" spans="9:9" x14ac:dyDescent="0.25">
      <c r="I600" s="4"/>
    </row>
    <row r="601" spans="9:9" x14ac:dyDescent="0.25">
      <c r="I601" s="4"/>
    </row>
    <row r="602" spans="9:9" x14ac:dyDescent="0.25">
      <c r="I602" s="4"/>
    </row>
    <row r="603" spans="9:9" x14ac:dyDescent="0.25">
      <c r="I603" s="4"/>
    </row>
    <row r="604" spans="9:9" x14ac:dyDescent="0.25">
      <c r="I604" s="4"/>
    </row>
    <row r="605" spans="9:9" x14ac:dyDescent="0.25">
      <c r="I605" s="4"/>
    </row>
    <row r="606" spans="9:9" x14ac:dyDescent="0.25">
      <c r="I606" s="4"/>
    </row>
    <row r="607" spans="9:9" x14ac:dyDescent="0.25">
      <c r="I607" s="4"/>
    </row>
    <row r="608" spans="9:9" x14ac:dyDescent="0.25">
      <c r="I608" s="4"/>
    </row>
    <row r="609" spans="9:9" x14ac:dyDescent="0.25">
      <c r="I609" s="4"/>
    </row>
    <row r="610" spans="9:9" x14ac:dyDescent="0.25">
      <c r="I610" s="4"/>
    </row>
    <row r="611" spans="9:9" x14ac:dyDescent="0.25">
      <c r="I611" s="4"/>
    </row>
    <row r="612" spans="9:9" x14ac:dyDescent="0.25">
      <c r="I612" s="4"/>
    </row>
    <row r="613" spans="9:9" x14ac:dyDescent="0.25">
      <c r="I613" s="4"/>
    </row>
    <row r="614" spans="9:9" x14ac:dyDescent="0.25">
      <c r="I614" s="4"/>
    </row>
    <row r="615" spans="9:9" x14ac:dyDescent="0.25">
      <c r="I615" s="4"/>
    </row>
    <row r="616" spans="9:9" x14ac:dyDescent="0.25">
      <c r="I616" s="4"/>
    </row>
    <row r="617" spans="9:9" x14ac:dyDescent="0.25">
      <c r="I617" s="4"/>
    </row>
    <row r="618" spans="9:9" x14ac:dyDescent="0.25">
      <c r="I618" s="4"/>
    </row>
    <row r="619" spans="9:9" x14ac:dyDescent="0.25">
      <c r="I619" s="4"/>
    </row>
    <row r="620" spans="9:9" x14ac:dyDescent="0.25">
      <c r="I620" s="4"/>
    </row>
    <row r="621" spans="9:9" x14ac:dyDescent="0.25">
      <c r="I621" s="4"/>
    </row>
    <row r="622" spans="9:9" x14ac:dyDescent="0.25">
      <c r="I622" s="4"/>
    </row>
    <row r="623" spans="9:9" x14ac:dyDescent="0.25">
      <c r="I623" s="4"/>
    </row>
    <row r="624" spans="9:9" x14ac:dyDescent="0.25">
      <c r="I624" s="4"/>
    </row>
    <row r="625" spans="9:9" x14ac:dyDescent="0.25">
      <c r="I625" s="4"/>
    </row>
    <row r="626" spans="9:9" x14ac:dyDescent="0.25">
      <c r="I626" s="4"/>
    </row>
    <row r="627" spans="9:9" x14ac:dyDescent="0.25">
      <c r="I627" s="4"/>
    </row>
    <row r="628" spans="9:9" x14ac:dyDescent="0.25">
      <c r="I628" s="4"/>
    </row>
    <row r="629" spans="9:9" x14ac:dyDescent="0.25">
      <c r="I629" s="4"/>
    </row>
    <row r="630" spans="9:9" x14ac:dyDescent="0.25">
      <c r="I630" s="4"/>
    </row>
    <row r="631" spans="9:9" x14ac:dyDescent="0.25">
      <c r="I631" s="4"/>
    </row>
    <row r="632" spans="9:9" x14ac:dyDescent="0.25">
      <c r="I632" s="4"/>
    </row>
    <row r="633" spans="9:9" x14ac:dyDescent="0.25">
      <c r="I633" s="4"/>
    </row>
    <row r="634" spans="9:9" x14ac:dyDescent="0.25">
      <c r="I634" s="4"/>
    </row>
    <row r="635" spans="9:9" x14ac:dyDescent="0.25">
      <c r="I635" s="4"/>
    </row>
    <row r="636" spans="9:9" x14ac:dyDescent="0.25">
      <c r="I636" s="4"/>
    </row>
    <row r="637" spans="9:9" x14ac:dyDescent="0.25">
      <c r="I637" s="4"/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41"/>
  <sheetViews>
    <sheetView workbookViewId="0">
      <selection activeCell="B2" sqref="B2:P2"/>
    </sheetView>
  </sheetViews>
  <sheetFormatPr defaultRowHeight="15.75" x14ac:dyDescent="0.25"/>
  <cols>
    <col min="1" max="1" width="9.875" bestFit="1" customWidth="1"/>
  </cols>
  <sheetData>
    <row r="1" spans="1:50" x14ac:dyDescent="0.25">
      <c r="A1" t="s">
        <v>170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 x14ac:dyDescent="0.25">
      <c r="B2" t="s">
        <v>161</v>
      </c>
      <c r="C2" t="s">
        <v>172</v>
      </c>
      <c r="D2" t="s">
        <v>162</v>
      </c>
      <c r="E2" t="s">
        <v>163</v>
      </c>
      <c r="F2" t="s">
        <v>164</v>
      </c>
      <c r="G2" t="s">
        <v>165</v>
      </c>
      <c r="H2" t="s">
        <v>166</v>
      </c>
      <c r="I2" t="s">
        <v>167</v>
      </c>
      <c r="J2" t="s">
        <v>168</v>
      </c>
      <c r="K2" t="s">
        <v>169</v>
      </c>
      <c r="L2" t="s">
        <v>173</v>
      </c>
      <c r="M2" t="s">
        <v>174</v>
      </c>
      <c r="N2" t="s">
        <v>175</v>
      </c>
      <c r="O2" t="s">
        <v>176</v>
      </c>
      <c r="P2" t="s">
        <v>177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 x14ac:dyDescent="0.25">
      <c r="A3" s="4">
        <v>45107</v>
      </c>
      <c r="B3">
        <v>7.5902759505501374</v>
      </c>
      <c r="C3">
        <v>8.2202074409700732</v>
      </c>
      <c r="D3">
        <v>8.2555072990366067</v>
      </c>
      <c r="E3">
        <v>8.55754053211081</v>
      </c>
      <c r="F3">
        <v>8.7398637185678751</v>
      </c>
      <c r="G3">
        <v>9.0273225792668388</v>
      </c>
      <c r="H3">
        <v>10.486461448131259</v>
      </c>
      <c r="I3">
        <v>10.104531234534253</v>
      </c>
      <c r="J3">
        <v>10.026498664015948</v>
      </c>
      <c r="K3">
        <v>10.147742920671243</v>
      </c>
      <c r="L3">
        <v>10.217192569146217</v>
      </c>
      <c r="M3">
        <v>10.283052673707919</v>
      </c>
      <c r="N3">
        <v>10.412089268855915</v>
      </c>
      <c r="O3">
        <v>10.492579632624688</v>
      </c>
      <c r="P3">
        <v>10.596400990363852</v>
      </c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 spans="1:50" x14ac:dyDescent="0.25">
      <c r="A4" s="4">
        <v>45104</v>
      </c>
      <c r="B4">
        <v>7.5489278926040848</v>
      </c>
      <c r="C4">
        <v>8.2138570155571031</v>
      </c>
      <c r="D4">
        <v>8.0879425566748875</v>
      </c>
      <c r="E4">
        <v>8.267269427592483</v>
      </c>
      <c r="F4">
        <v>8.4877529258145401</v>
      </c>
      <c r="G4">
        <v>9.0086104638098963</v>
      </c>
      <c r="H4">
        <v>10.50345730104385</v>
      </c>
      <c r="I4">
        <v>9.9932400940830526</v>
      </c>
      <c r="J4">
        <v>10.021430626066863</v>
      </c>
      <c r="K4">
        <v>9.9788174924443585</v>
      </c>
      <c r="L4">
        <v>10.012781985898167</v>
      </c>
      <c r="M4">
        <v>10.058386072268387</v>
      </c>
      <c r="N4">
        <v>10.167963166188621</v>
      </c>
      <c r="O4">
        <v>10.464411834362686</v>
      </c>
      <c r="P4">
        <v>10.758829542948156</v>
      </c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 spans="1:50" x14ac:dyDescent="0.25">
      <c r="A5" s="4">
        <v>45103</v>
      </c>
      <c r="B5">
        <v>7.53395226309439</v>
      </c>
      <c r="C5">
        <v>8.1847996218282777</v>
      </c>
      <c r="D5">
        <v>8.1013023187885835</v>
      </c>
      <c r="E5">
        <v>8.2724929413956474</v>
      </c>
      <c r="F5">
        <v>8.490525539767102</v>
      </c>
      <c r="G5">
        <v>9.004397532382713</v>
      </c>
      <c r="H5">
        <v>10.320351218508716</v>
      </c>
      <c r="I5">
        <v>9.9449740349719651</v>
      </c>
      <c r="J5">
        <v>10.073308400727067</v>
      </c>
      <c r="K5">
        <v>10.031721983748421</v>
      </c>
      <c r="L5">
        <v>9.9943823889442349</v>
      </c>
      <c r="M5">
        <v>10.175705363923981</v>
      </c>
      <c r="N5">
        <v>10.380906660290012</v>
      </c>
      <c r="O5">
        <v>10.663647096478623</v>
      </c>
      <c r="P5">
        <v>10.937140883178987</v>
      </c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 spans="1:50" x14ac:dyDescent="0.25">
      <c r="A6" s="4">
        <v>45100</v>
      </c>
      <c r="B6">
        <v>7.5201015388127734</v>
      </c>
      <c r="C6">
        <v>8.1142066146550071</v>
      </c>
      <c r="D6">
        <v>8.1283963303589264</v>
      </c>
      <c r="E6">
        <v>8.2847081010930541</v>
      </c>
      <c r="F6">
        <v>8.4988670373227215</v>
      </c>
      <c r="G6">
        <v>8.9999724242300072</v>
      </c>
      <c r="H6">
        <v>10.158498889298428</v>
      </c>
      <c r="I6">
        <v>9.8637125760313573</v>
      </c>
      <c r="J6">
        <v>10.019886851866278</v>
      </c>
      <c r="K6">
        <v>10.087741825798391</v>
      </c>
      <c r="L6">
        <v>10.149857951403552</v>
      </c>
      <c r="M6">
        <v>10.225184366709161</v>
      </c>
      <c r="N6">
        <v>10.392643450555571</v>
      </c>
      <c r="O6">
        <v>10.844021135817528</v>
      </c>
      <c r="P6">
        <v>11.062413563762696</v>
      </c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 spans="1:50" x14ac:dyDescent="0.25">
      <c r="A7" s="4">
        <v>45099</v>
      </c>
      <c r="B7">
        <v>7.503391110050643</v>
      </c>
      <c r="C7">
        <v>8.0958163297809591</v>
      </c>
      <c r="D7">
        <v>8.1551874680336756</v>
      </c>
      <c r="E7">
        <v>8.2947456656502503</v>
      </c>
      <c r="F7">
        <v>8.5042950903295278</v>
      </c>
      <c r="G7">
        <v>8.9938024484165879</v>
      </c>
      <c r="H7">
        <v>10.160643683582382</v>
      </c>
      <c r="I7">
        <v>9.9550975869909806</v>
      </c>
      <c r="J7">
        <v>10.00012713292131</v>
      </c>
      <c r="K7">
        <v>9.9877205137625324</v>
      </c>
      <c r="L7">
        <v>10.067409070581457</v>
      </c>
      <c r="M7">
        <v>10.350702646694947</v>
      </c>
      <c r="N7">
        <v>10.609586255085679</v>
      </c>
      <c r="O7">
        <v>10.823519307564711</v>
      </c>
      <c r="P7">
        <v>11.00817811477528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 spans="1:50" x14ac:dyDescent="0.25">
      <c r="A8" s="4">
        <v>45098</v>
      </c>
      <c r="B8">
        <v>7.4999999999978417</v>
      </c>
      <c r="C8">
        <v>8.096138790247398</v>
      </c>
      <c r="D8">
        <v>8.1687111009535194</v>
      </c>
      <c r="E8">
        <v>8.3006281703286167</v>
      </c>
      <c r="F8">
        <v>8.5083687787209428</v>
      </c>
      <c r="G8">
        <v>8.98275450539745</v>
      </c>
      <c r="H8">
        <v>10.156853253687242</v>
      </c>
      <c r="I8">
        <v>9.844276118338712</v>
      </c>
      <c r="J8">
        <v>9.917487660763836</v>
      </c>
      <c r="K8">
        <v>9.9819883833454082</v>
      </c>
      <c r="L8">
        <v>10.179578547926059</v>
      </c>
      <c r="M8">
        <v>10.519498163277241</v>
      </c>
      <c r="N8">
        <v>10.826264203933475</v>
      </c>
      <c r="O8">
        <v>11.005424506854622</v>
      </c>
      <c r="P8">
        <v>11.087598739131565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 spans="1:50" x14ac:dyDescent="0.25">
      <c r="A9" s="4">
        <v>45097</v>
      </c>
      <c r="B9">
        <v>7.4999999999978417</v>
      </c>
      <c r="C9">
        <v>8.0964557678032669</v>
      </c>
      <c r="D9">
        <v>8.1822190215767865</v>
      </c>
      <c r="E9">
        <v>8.3061896896720064</v>
      </c>
      <c r="F9">
        <v>8.5042073124681483</v>
      </c>
      <c r="G9">
        <v>8.7394395782971923</v>
      </c>
      <c r="H9">
        <v>10.099766612618243</v>
      </c>
      <c r="I9">
        <v>9.8057548779916992</v>
      </c>
      <c r="J9">
        <v>9.8470486254769174</v>
      </c>
      <c r="K9">
        <v>9.8345382460274244</v>
      </c>
      <c r="L9">
        <v>9.8709363186904042</v>
      </c>
      <c r="M9">
        <v>10.437983233422599</v>
      </c>
      <c r="N9">
        <v>11.435350601857298</v>
      </c>
      <c r="O9">
        <v>12.537242041481056</v>
      </c>
      <c r="P9">
        <v>13.086984882057507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 spans="1:50" x14ac:dyDescent="0.25">
      <c r="A10" s="4">
        <v>45093</v>
      </c>
      <c r="B10">
        <v>7.4999999999978417</v>
      </c>
      <c r="C10">
        <v>7.9794107765475131</v>
      </c>
      <c r="D10">
        <v>8.2217731270376468</v>
      </c>
      <c r="E10">
        <v>8.3257568022711386</v>
      </c>
      <c r="F10">
        <v>8.5218732700801159</v>
      </c>
      <c r="G10">
        <v>8.7440736347993209</v>
      </c>
      <c r="H10">
        <v>10.009080220056088</v>
      </c>
      <c r="I10">
        <v>9.8387620339084325</v>
      </c>
      <c r="J10">
        <v>9.8280449242639243</v>
      </c>
      <c r="K10">
        <v>9.8050296645012747</v>
      </c>
      <c r="L10">
        <v>9.9391773121274944</v>
      </c>
      <c r="M10">
        <v>10.416982219099037</v>
      </c>
      <c r="N10">
        <v>11.13479139571616</v>
      </c>
      <c r="O10">
        <v>12.238302327924799</v>
      </c>
      <c r="P10">
        <v>12.811681105410866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spans="1:50" x14ac:dyDescent="0.25">
      <c r="A11" s="4">
        <v>45092</v>
      </c>
      <c r="B11">
        <v>7.5015412014463791</v>
      </c>
      <c r="C11">
        <v>7.9592558467769248</v>
      </c>
      <c r="D11">
        <v>8.2431714533116605</v>
      </c>
      <c r="E11">
        <v>8.3349597043843602</v>
      </c>
      <c r="F11">
        <v>8.5294436342271407</v>
      </c>
      <c r="G11">
        <v>8.7529214303759595</v>
      </c>
      <c r="H11">
        <v>9.988241850454326</v>
      </c>
      <c r="I11">
        <v>9.6784173712650698</v>
      </c>
      <c r="J11">
        <v>9.6981877120950735</v>
      </c>
      <c r="K11">
        <v>9.783752130049983</v>
      </c>
      <c r="L11">
        <v>10.004692614788869</v>
      </c>
      <c r="M11">
        <v>10.648773971709973</v>
      </c>
      <c r="N11">
        <v>11.427845475839749</v>
      </c>
      <c r="O11">
        <v>12.271219256305299</v>
      </c>
      <c r="P11">
        <v>12.904518573189749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spans="1:50" x14ac:dyDescent="0.25">
      <c r="A12" s="4">
        <v>45091</v>
      </c>
      <c r="B12">
        <v>7.4999999999978417</v>
      </c>
      <c r="C12">
        <v>7.9602185664833236</v>
      </c>
      <c r="D12">
        <v>8.2510125790631328</v>
      </c>
      <c r="E12">
        <v>8.3389615081046475</v>
      </c>
      <c r="F12">
        <v>8.5330938341875662</v>
      </c>
      <c r="G12">
        <v>8.7572086419519302</v>
      </c>
      <c r="H12">
        <v>9.8608094746768238</v>
      </c>
      <c r="I12">
        <v>9.6738243114715683</v>
      </c>
      <c r="J12">
        <v>9.6167039443003652</v>
      </c>
      <c r="K12">
        <v>9.7042690277556964</v>
      </c>
      <c r="L12">
        <v>10.182927658683116</v>
      </c>
      <c r="M12">
        <v>11.084945600854045</v>
      </c>
      <c r="N12">
        <v>11.933731030315995</v>
      </c>
      <c r="O12">
        <v>12.716911879104797</v>
      </c>
      <c r="P12">
        <v>13.144398659563517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spans="1:50" x14ac:dyDescent="0.25">
      <c r="A13" s="4">
        <v>45090</v>
      </c>
      <c r="B13">
        <v>7.4999999999978417</v>
      </c>
      <c r="C13">
        <v>7.9611442557387946</v>
      </c>
      <c r="D13">
        <v>8.2572512013667776</v>
      </c>
      <c r="E13">
        <v>8.3431925070275312</v>
      </c>
      <c r="F13">
        <v>8.5510753588281752</v>
      </c>
      <c r="G13">
        <v>8.5116079222968377</v>
      </c>
      <c r="H13">
        <v>10.166440310851677</v>
      </c>
      <c r="I13">
        <v>9.411557889468348</v>
      </c>
      <c r="J13">
        <v>9.5189850362955575</v>
      </c>
      <c r="K13">
        <v>9.6631897828329372</v>
      </c>
      <c r="L13">
        <v>10.216735836331981</v>
      </c>
      <c r="M13">
        <v>10.969855436635644</v>
      </c>
      <c r="N13">
        <v>11.669357980581108</v>
      </c>
      <c r="O13">
        <v>12.552804610141344</v>
      </c>
      <c r="P13">
        <v>12.980429804687832</v>
      </c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spans="1:50" x14ac:dyDescent="0.25">
      <c r="A14" s="4">
        <v>45086</v>
      </c>
      <c r="B14">
        <v>7.4999999999978417</v>
      </c>
      <c r="C14">
        <v>7.6460186653090068</v>
      </c>
      <c r="D14">
        <v>7.9234077355263191</v>
      </c>
      <c r="E14">
        <v>8.3026493923918938</v>
      </c>
      <c r="F14">
        <v>8.5467626808607644</v>
      </c>
      <c r="G14">
        <v>8.510218798186564</v>
      </c>
      <c r="H14">
        <v>10.063895663079524</v>
      </c>
      <c r="I14">
        <v>9.4377785200875373</v>
      </c>
      <c r="J14">
        <v>9.6530386307458471</v>
      </c>
      <c r="K14">
        <v>9.9100957369549381</v>
      </c>
      <c r="L14">
        <v>10.351944450154837</v>
      </c>
      <c r="M14">
        <v>10.920715893401489</v>
      </c>
      <c r="N14">
        <v>11.548025198509837</v>
      </c>
      <c r="O14">
        <v>12.397395106052889</v>
      </c>
      <c r="P14">
        <v>12.862746391559931</v>
      </c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 spans="1:50" x14ac:dyDescent="0.25">
      <c r="A15" s="4">
        <v>45085</v>
      </c>
      <c r="B15">
        <v>7.4949925045957695</v>
      </c>
      <c r="C15">
        <v>7.6510705061264561</v>
      </c>
      <c r="D15">
        <v>7.8908571171157904</v>
      </c>
      <c r="E15">
        <v>8.0149993496838601</v>
      </c>
      <c r="F15">
        <v>8.5253311578699531</v>
      </c>
      <c r="G15">
        <v>8.488346718555384</v>
      </c>
      <c r="H15">
        <v>9.8651843269794703</v>
      </c>
      <c r="I15">
        <v>9.4924652070242921</v>
      </c>
      <c r="J15">
        <v>9.6269346046526927</v>
      </c>
      <c r="K15">
        <v>9.8865897074989828</v>
      </c>
      <c r="L15">
        <v>10.349416395979084</v>
      </c>
      <c r="M15">
        <v>10.963356969471077</v>
      </c>
      <c r="N15">
        <v>11.596677669627354</v>
      </c>
      <c r="O15">
        <v>12.43801359150094</v>
      </c>
      <c r="P15">
        <v>12.874485381186517</v>
      </c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spans="1:50" x14ac:dyDescent="0.25">
      <c r="A16" s="4">
        <v>45084</v>
      </c>
      <c r="B16">
        <v>7.4887058354039526</v>
      </c>
      <c r="C16">
        <v>7.684905278763865</v>
      </c>
      <c r="D16">
        <v>7.8458297398137367</v>
      </c>
      <c r="E16">
        <v>8.1089554961563124</v>
      </c>
      <c r="F16">
        <v>8.2602217188375793</v>
      </c>
      <c r="G16">
        <v>8.4697439744062741</v>
      </c>
      <c r="H16">
        <v>9.8971710170474587</v>
      </c>
      <c r="I16">
        <v>9.4783196606464948</v>
      </c>
      <c r="J16">
        <v>9.6560389017525949</v>
      </c>
      <c r="K16">
        <v>10.000232849596769</v>
      </c>
      <c r="L16">
        <v>10.436927898508364</v>
      </c>
      <c r="M16">
        <v>10.892654887787124</v>
      </c>
      <c r="N16">
        <v>11.544450360647515</v>
      </c>
      <c r="O16">
        <v>12.362317661541455</v>
      </c>
      <c r="P16">
        <v>12.796043355610243</v>
      </c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spans="1:50" x14ac:dyDescent="0.25">
      <c r="A17" s="4">
        <v>45083</v>
      </c>
      <c r="B17">
        <v>7.4876600596472942</v>
      </c>
      <c r="C17">
        <v>7.68543352064055</v>
      </c>
      <c r="D17">
        <v>7.8449517756818965</v>
      </c>
      <c r="E17">
        <v>8.1026005000167665</v>
      </c>
      <c r="F17">
        <v>8.2544177744213076</v>
      </c>
      <c r="G17">
        <v>8.4710865501814947</v>
      </c>
      <c r="H17">
        <v>9.8371001658753556</v>
      </c>
      <c r="I17">
        <v>9.4795092502215272</v>
      </c>
      <c r="J17">
        <v>9.6881162105505467</v>
      </c>
      <c r="K17">
        <v>9.9920114261057069</v>
      </c>
      <c r="L17">
        <v>10.363504835088854</v>
      </c>
      <c r="M17">
        <v>10.887894743410676</v>
      </c>
      <c r="N17">
        <v>11.35659197281047</v>
      </c>
      <c r="O17">
        <v>12.96799035191496</v>
      </c>
      <c r="P17">
        <v>10.272359257495145</v>
      </c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spans="1:50" x14ac:dyDescent="0.25">
      <c r="A18" s="4">
        <v>45082</v>
      </c>
      <c r="B18">
        <v>7.4867978018794412</v>
      </c>
      <c r="C18">
        <v>7.6705459618062761</v>
      </c>
      <c r="D18">
        <v>7.8436496671130396</v>
      </c>
      <c r="E18">
        <v>8.0960996124995752</v>
      </c>
      <c r="F18">
        <v>8.2490496068325925</v>
      </c>
      <c r="G18">
        <v>8.4716237821182983</v>
      </c>
      <c r="H18">
        <v>9.8430587468334441</v>
      </c>
      <c r="I18">
        <v>9.4629663118978016</v>
      </c>
      <c r="J18">
        <v>9.6928039388675131</v>
      </c>
      <c r="K18">
        <v>9.9790586669680437</v>
      </c>
      <c r="L18">
        <v>10.334615218799525</v>
      </c>
      <c r="M18">
        <v>10.863682882515157</v>
      </c>
      <c r="N18">
        <v>11.31452613504058</v>
      </c>
      <c r="O18">
        <v>12.925966701289493</v>
      </c>
      <c r="P18">
        <v>10.257275042405368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spans="1:50" x14ac:dyDescent="0.25">
      <c r="A19" s="4">
        <v>45079</v>
      </c>
      <c r="B19">
        <v>7.4859280970606124</v>
      </c>
      <c r="C19">
        <v>7.6363030502457629</v>
      </c>
      <c r="D19">
        <v>7.8409772326156775</v>
      </c>
      <c r="E19">
        <v>8.085869791041091</v>
      </c>
      <c r="F19">
        <v>8.2367548562122028</v>
      </c>
      <c r="G19">
        <v>8.472818396017967</v>
      </c>
      <c r="H19">
        <v>9.7329379354113001</v>
      </c>
      <c r="I19">
        <v>9.4429117273185916</v>
      </c>
      <c r="J19">
        <v>9.6084492619412654</v>
      </c>
      <c r="K19">
        <v>9.9947632097511896</v>
      </c>
      <c r="L19">
        <v>10.320282389203721</v>
      </c>
      <c r="M19">
        <v>10.911347524216186</v>
      </c>
      <c r="N19">
        <v>11.449038139363378</v>
      </c>
      <c r="O19">
        <v>12.91701994558454</v>
      </c>
      <c r="P19">
        <v>10.346063968929787</v>
      </c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spans="1:50" x14ac:dyDescent="0.25">
      <c r="A20" s="4">
        <v>45078</v>
      </c>
      <c r="B20">
        <v>7.4851047615908106</v>
      </c>
      <c r="C20">
        <v>7.6130383499159278</v>
      </c>
      <c r="D20">
        <v>7.8318255100833234</v>
      </c>
      <c r="E20">
        <v>8.0617167084015016</v>
      </c>
      <c r="F20">
        <v>8.2497206189727113</v>
      </c>
      <c r="G20">
        <v>8.5479958185310068</v>
      </c>
      <c r="H20">
        <v>9.5996388265697803</v>
      </c>
      <c r="I20">
        <v>9.4746893845346261</v>
      </c>
      <c r="J20">
        <v>9.640607385524822</v>
      </c>
      <c r="K20">
        <v>9.8764745598916015</v>
      </c>
      <c r="L20">
        <v>10.216956583780856</v>
      </c>
      <c r="M20">
        <v>10.979591334543738</v>
      </c>
      <c r="N20">
        <v>11.639257102933158</v>
      </c>
      <c r="O20">
        <v>13.122287112808939</v>
      </c>
      <c r="P20">
        <v>10.312540986108232</v>
      </c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spans="1:50" x14ac:dyDescent="0.25">
      <c r="A21" s="4">
        <v>45076</v>
      </c>
      <c r="B21">
        <v>7.4846024021113511</v>
      </c>
      <c r="C21">
        <v>7.6151978826740647</v>
      </c>
      <c r="D21">
        <v>7.8281009164459237</v>
      </c>
      <c r="E21">
        <v>8.0628478455455621</v>
      </c>
      <c r="F21">
        <v>8.2739622871403462</v>
      </c>
      <c r="G21">
        <v>8.5542997151609068</v>
      </c>
      <c r="H21">
        <v>9.4265610822832357</v>
      </c>
      <c r="I21">
        <v>9.4571347272576958</v>
      </c>
      <c r="J21">
        <v>9.5129590912411697</v>
      </c>
      <c r="K21">
        <v>9.7302290646514411</v>
      </c>
      <c r="L21">
        <v>10.345888889966016</v>
      </c>
      <c r="M21">
        <v>11.210358488067174</v>
      </c>
      <c r="N21">
        <v>11.74918200087005</v>
      </c>
      <c r="O21">
        <v>13.322484120763489</v>
      </c>
      <c r="P21">
        <v>10.288042026446176</v>
      </c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spans="1:50" x14ac:dyDescent="0.25">
      <c r="A22" s="4">
        <v>45075</v>
      </c>
      <c r="B22">
        <v>7.4846378941741953</v>
      </c>
      <c r="C22">
        <v>7.6157703031566699</v>
      </c>
      <c r="D22">
        <v>7.8244894950407762</v>
      </c>
      <c r="E22">
        <v>8.0597275236655719</v>
      </c>
      <c r="F22">
        <v>8.2739582599941297</v>
      </c>
      <c r="G22">
        <v>8.5533277985209377</v>
      </c>
      <c r="H22">
        <v>9.5032517784616743</v>
      </c>
      <c r="I22">
        <v>9.4724548905882333</v>
      </c>
      <c r="J22">
        <v>9.5684820490285674</v>
      </c>
      <c r="K22">
        <v>9.7013338180296227</v>
      </c>
      <c r="L22">
        <v>10.184072869748872</v>
      </c>
      <c r="M22">
        <v>11.071377974789186</v>
      </c>
      <c r="N22">
        <v>11.59594621765525</v>
      </c>
      <c r="O22">
        <v>13.152646905116994</v>
      </c>
      <c r="P22">
        <v>10.231471325590103</v>
      </c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spans="1:50" x14ac:dyDescent="0.25">
      <c r="A23" s="4">
        <v>45072</v>
      </c>
      <c r="B23">
        <v>7.4848775944984514</v>
      </c>
      <c r="C23">
        <v>7.5820954711210975</v>
      </c>
      <c r="D23">
        <v>7.81773830781274</v>
      </c>
      <c r="E23">
        <v>8.0558954485820955</v>
      </c>
      <c r="F23">
        <v>8.2589811013119352</v>
      </c>
      <c r="G23">
        <v>8.2521193346539956</v>
      </c>
      <c r="H23">
        <v>9.5690521725704247</v>
      </c>
      <c r="I23">
        <v>9.3307320456069718</v>
      </c>
      <c r="J23">
        <v>9.5691814344750483</v>
      </c>
      <c r="K23">
        <v>9.807673497593461</v>
      </c>
      <c r="L23">
        <v>10.396364526778983</v>
      </c>
      <c r="M23">
        <v>11.153468888331574</v>
      </c>
      <c r="N23">
        <v>11.707853243225873</v>
      </c>
      <c r="O23">
        <v>13.199909302298529</v>
      </c>
      <c r="P23">
        <v>10.369221128725403</v>
      </c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spans="1:50" x14ac:dyDescent="0.25">
      <c r="A24" s="4">
        <v>45071</v>
      </c>
      <c r="B24">
        <v>7.4846743090543066</v>
      </c>
      <c r="C24">
        <v>7.5743142098726457</v>
      </c>
      <c r="D24">
        <v>7.8072165217797362</v>
      </c>
      <c r="E24">
        <v>8.0496350749614454</v>
      </c>
      <c r="F24">
        <v>8.2589811149650139</v>
      </c>
      <c r="G24">
        <v>8.2551499206321211</v>
      </c>
      <c r="H24">
        <v>9.584697859743919</v>
      </c>
      <c r="I24">
        <v>9.3495757972192894</v>
      </c>
      <c r="J24">
        <v>9.5893030353323425</v>
      </c>
      <c r="K24">
        <v>9.8295079195793722</v>
      </c>
      <c r="L24">
        <v>10.283071454600389</v>
      </c>
      <c r="M24">
        <v>11.056582132262239</v>
      </c>
      <c r="N24">
        <v>11.602395257678367</v>
      </c>
      <c r="O24">
        <v>13.113768693041594</v>
      </c>
      <c r="P24">
        <v>10.248415355484596</v>
      </c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spans="1:50" x14ac:dyDescent="0.25">
      <c r="A25" s="4">
        <v>45070</v>
      </c>
      <c r="B25">
        <v>7.4873390493041354</v>
      </c>
      <c r="C25">
        <v>7.5747896852795815</v>
      </c>
      <c r="D25">
        <v>7.8022607215506579</v>
      </c>
      <c r="E25">
        <v>8.0386788726966039</v>
      </c>
      <c r="F25">
        <v>8.2589719553827212</v>
      </c>
      <c r="G25">
        <v>8.2542013174637496</v>
      </c>
      <c r="H25">
        <v>9.5693902658540537</v>
      </c>
      <c r="I25">
        <v>9.3933924968148119</v>
      </c>
      <c r="J25">
        <v>9.5529098272477686</v>
      </c>
      <c r="K25">
        <v>9.7562870394933388</v>
      </c>
      <c r="L25">
        <v>10.303133598974057</v>
      </c>
      <c r="M25">
        <v>11.158932791595522</v>
      </c>
      <c r="N25">
        <v>11.742937588871351</v>
      </c>
      <c r="O25">
        <v>13.259566746800155</v>
      </c>
      <c r="P25">
        <v>10.283348995003605</v>
      </c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spans="1:50" x14ac:dyDescent="0.25">
      <c r="A26" s="4">
        <v>45069</v>
      </c>
      <c r="B26">
        <v>7.4873095327403494</v>
      </c>
      <c r="C26">
        <v>7.5750672951151454</v>
      </c>
      <c r="D26">
        <v>7.7968090057832784</v>
      </c>
      <c r="E26">
        <v>8.026627164990586</v>
      </c>
      <c r="F26">
        <v>7.9705633319179681</v>
      </c>
      <c r="G26">
        <v>8.239634337630708</v>
      </c>
      <c r="H26">
        <v>9.5446962550959071</v>
      </c>
      <c r="I26">
        <v>9.4260945778864205</v>
      </c>
      <c r="J26">
        <v>9.6353443833342425</v>
      </c>
      <c r="K26">
        <v>9.8255300528419021</v>
      </c>
      <c r="L26">
        <v>10.352577943962494</v>
      </c>
      <c r="M26">
        <v>11.16422719204191</v>
      </c>
      <c r="N26">
        <v>11.721246583956457</v>
      </c>
      <c r="O26">
        <v>13.26557242405193</v>
      </c>
      <c r="P26">
        <v>10.283794090722775</v>
      </c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spans="1:50" x14ac:dyDescent="0.25">
      <c r="A27" s="4">
        <v>45068</v>
      </c>
      <c r="B27">
        <v>7.4880892584383574</v>
      </c>
      <c r="C27">
        <v>7.5609623030859687</v>
      </c>
      <c r="D27">
        <v>7.7913784404206599</v>
      </c>
      <c r="E27">
        <v>8.0204921801808595</v>
      </c>
      <c r="F27">
        <v>7.9626156881968946</v>
      </c>
      <c r="G27">
        <v>8.2413697910737937</v>
      </c>
      <c r="H27">
        <v>9.5264595993310728</v>
      </c>
      <c r="I27">
        <v>9.3958753940971427</v>
      </c>
      <c r="J27">
        <v>9.6353855021512995</v>
      </c>
      <c r="K27">
        <v>9.8088409090097972</v>
      </c>
      <c r="L27">
        <v>10.314763896979606</v>
      </c>
      <c r="M27">
        <v>11.127469649665599</v>
      </c>
      <c r="N27">
        <v>11.658928394264079</v>
      </c>
      <c r="O27">
        <v>13.185189719447976</v>
      </c>
      <c r="P27">
        <v>10.254692908863605</v>
      </c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spans="1:50" x14ac:dyDescent="0.25">
      <c r="A28" s="4">
        <v>45065</v>
      </c>
      <c r="B28">
        <v>7.4897004187636229</v>
      </c>
      <c r="C28">
        <v>7.5326608498466063</v>
      </c>
      <c r="D28">
        <v>7.7815224694758696</v>
      </c>
      <c r="E28">
        <v>8.0141202753314378</v>
      </c>
      <c r="F28">
        <v>7.9598909892200531</v>
      </c>
      <c r="G28">
        <v>8.2429104190664404</v>
      </c>
      <c r="H28">
        <v>9.389400877929388</v>
      </c>
      <c r="I28">
        <v>9.4391393030109896</v>
      </c>
      <c r="J28">
        <v>9.8181823252543321</v>
      </c>
      <c r="K28">
        <v>9.9423577967987065</v>
      </c>
      <c r="L28">
        <v>10.389054584068322</v>
      </c>
      <c r="M28">
        <v>11.024636434236012</v>
      </c>
      <c r="N28">
        <v>11.45246669562372</v>
      </c>
      <c r="O28">
        <v>12.894123335354335</v>
      </c>
      <c r="P28">
        <v>10.309265790402144</v>
      </c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1:50" x14ac:dyDescent="0.25">
      <c r="A29" s="4">
        <v>45063</v>
      </c>
      <c r="B29">
        <v>7.4933549654026734</v>
      </c>
      <c r="C29">
        <v>7.5273915762272825</v>
      </c>
      <c r="D29">
        <v>7.7613317847499141</v>
      </c>
      <c r="E29">
        <v>7.9864552297588265</v>
      </c>
      <c r="F29">
        <v>7.9602177505975202</v>
      </c>
      <c r="G29">
        <v>8.2498350795577213</v>
      </c>
      <c r="H29">
        <v>9.1633112626821802</v>
      </c>
      <c r="I29">
        <v>9.3825907251960938</v>
      </c>
      <c r="J29">
        <v>10.048925536839226</v>
      </c>
      <c r="K29">
        <v>10.310534251462933</v>
      </c>
      <c r="L29">
        <v>10.557532179915952</v>
      </c>
      <c r="M29">
        <v>10.920611061366436</v>
      </c>
      <c r="N29">
        <v>11.383920639925291</v>
      </c>
      <c r="O29">
        <v>13.106477893128599</v>
      </c>
      <c r="P29">
        <v>10.292378490018962</v>
      </c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spans="1:50" x14ac:dyDescent="0.25">
      <c r="A30" s="4">
        <v>45062</v>
      </c>
      <c r="B30">
        <v>7.494280177047008</v>
      </c>
      <c r="C30">
        <v>7.5276512545408014</v>
      </c>
      <c r="D30">
        <v>7.7548109487118877</v>
      </c>
      <c r="E30">
        <v>7.9790198119229494</v>
      </c>
      <c r="F30">
        <v>7.9581105733526503</v>
      </c>
      <c r="G30">
        <v>8.2516798616210973</v>
      </c>
      <c r="H30">
        <v>9.1398681512193658</v>
      </c>
      <c r="I30">
        <v>9.4107889667830094</v>
      </c>
      <c r="J30">
        <v>10.085429846812598</v>
      </c>
      <c r="K30">
        <v>10.34496182638236</v>
      </c>
      <c r="L30">
        <v>10.587995268940166</v>
      </c>
      <c r="M30">
        <v>10.95302828353406</v>
      </c>
      <c r="N30">
        <v>11.408187672211966</v>
      </c>
      <c r="O30">
        <v>13.180221522371927</v>
      </c>
      <c r="P30">
        <v>10.300605894833947</v>
      </c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spans="1:50" x14ac:dyDescent="0.25">
      <c r="A31" s="4">
        <v>45061</v>
      </c>
      <c r="B31">
        <v>7.4955160376403152</v>
      </c>
      <c r="C31">
        <v>7.5190628914061</v>
      </c>
      <c r="D31">
        <v>7.7481402079654371</v>
      </c>
      <c r="E31">
        <v>7.97138763269023</v>
      </c>
      <c r="F31">
        <v>7.9583994078564313</v>
      </c>
      <c r="G31">
        <v>8.2532424422120165</v>
      </c>
      <c r="H31">
        <v>9.0190200828098597</v>
      </c>
      <c r="I31">
        <v>9.4408731364943321</v>
      </c>
      <c r="J31">
        <v>10.191856089288891</v>
      </c>
      <c r="K31">
        <v>10.343290344512512</v>
      </c>
      <c r="L31">
        <v>10.524624107505321</v>
      </c>
      <c r="M31">
        <v>10.897212662599131</v>
      </c>
      <c r="N31">
        <v>11.317265188502844</v>
      </c>
      <c r="O31">
        <v>13.027093667115386</v>
      </c>
      <c r="P31">
        <v>10.262482373154636</v>
      </c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spans="1:50" x14ac:dyDescent="0.25">
      <c r="A32" s="4">
        <v>45058</v>
      </c>
      <c r="B32">
        <v>7.4966591396306015</v>
      </c>
      <c r="C32">
        <v>7.5013669363439561</v>
      </c>
      <c r="D32">
        <v>7.7361823366104794</v>
      </c>
      <c r="E32">
        <v>7.9637711040616566</v>
      </c>
      <c r="F32">
        <v>7.9599619742335204</v>
      </c>
      <c r="G32">
        <v>8.2556078822117573</v>
      </c>
      <c r="H32">
        <v>9.1113422069439842</v>
      </c>
      <c r="I32">
        <v>9.4840750274487462</v>
      </c>
      <c r="J32">
        <v>10.151352268254033</v>
      </c>
      <c r="K32">
        <v>10.299457154214942</v>
      </c>
      <c r="L32">
        <v>10.376405815351932</v>
      </c>
      <c r="M32">
        <v>10.832574911087466</v>
      </c>
      <c r="N32">
        <v>11.371441189427344</v>
      </c>
      <c r="O32">
        <v>13.04137838528594</v>
      </c>
      <c r="P32">
        <v>10.356399737141974</v>
      </c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spans="1:50" x14ac:dyDescent="0.25">
      <c r="A33" s="4">
        <v>45057</v>
      </c>
      <c r="B33">
        <v>7.496591714895473</v>
      </c>
      <c r="C33">
        <v>7.4982013046815954</v>
      </c>
      <c r="D33">
        <v>7.7201170036007571</v>
      </c>
      <c r="E33">
        <v>7.9491645887966502</v>
      </c>
      <c r="F33">
        <v>7.9599391859124236</v>
      </c>
      <c r="G33">
        <v>8.254526209935209</v>
      </c>
      <c r="H33">
        <v>9.0166848077700692</v>
      </c>
      <c r="I33">
        <v>9.6802624994787312</v>
      </c>
      <c r="J33">
        <v>10.117645659692641</v>
      </c>
      <c r="K33">
        <v>10.327974369575399</v>
      </c>
      <c r="L33">
        <v>10.372923888916198</v>
      </c>
      <c r="M33">
        <v>10.856365091271858</v>
      </c>
      <c r="N33">
        <v>11.396180182821848</v>
      </c>
      <c r="O33">
        <v>13.086569813943028</v>
      </c>
      <c r="P33">
        <v>10.288862039504743</v>
      </c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spans="1:50" x14ac:dyDescent="0.25">
      <c r="A34" s="4">
        <v>45056</v>
      </c>
      <c r="B34">
        <v>7.5016720346202383</v>
      </c>
      <c r="C34">
        <v>7.4982794899314253</v>
      </c>
      <c r="D34">
        <v>7.7128132642021452</v>
      </c>
      <c r="E34">
        <v>7.9304895111523832</v>
      </c>
      <c r="F34">
        <v>7.9643648844768045</v>
      </c>
      <c r="G34">
        <v>8.2562535938317971</v>
      </c>
      <c r="H34">
        <v>9.2618927103608186</v>
      </c>
      <c r="I34">
        <v>9.536879309477996</v>
      </c>
      <c r="J34">
        <v>9.9391483609182494</v>
      </c>
      <c r="K34">
        <v>10.025015615147836</v>
      </c>
      <c r="L34">
        <v>10.481043929080226</v>
      </c>
      <c r="M34">
        <v>10.967617720426231</v>
      </c>
      <c r="N34">
        <v>11.398333350729189</v>
      </c>
      <c r="O34">
        <v>13.164684094872658</v>
      </c>
      <c r="P34">
        <v>10.280830713814693</v>
      </c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spans="1:50" x14ac:dyDescent="0.25">
      <c r="A35" s="4">
        <v>45051</v>
      </c>
      <c r="B35">
        <v>7.4999999999978417</v>
      </c>
      <c r="C35">
        <v>7.4888228495135767</v>
      </c>
      <c r="D35">
        <v>7.6537160486817024</v>
      </c>
      <c r="E35">
        <v>8.0215073895272262</v>
      </c>
      <c r="F35">
        <v>8.1012466997564037</v>
      </c>
      <c r="G35">
        <v>8.2490836705649606</v>
      </c>
      <c r="H35">
        <v>9.1078177998975551</v>
      </c>
      <c r="I35">
        <v>9.4834783432603551</v>
      </c>
      <c r="J35">
        <v>10.086800269939911</v>
      </c>
      <c r="K35">
        <v>10.119352145445095</v>
      </c>
      <c r="L35">
        <v>10.397306693453846</v>
      </c>
      <c r="M35">
        <v>10.9040621821207</v>
      </c>
      <c r="N35">
        <v>11.321324440055736</v>
      </c>
      <c r="O35">
        <v>13.001347104090577</v>
      </c>
      <c r="P35">
        <v>10.351883350704249</v>
      </c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spans="1:50" x14ac:dyDescent="0.25">
      <c r="A36" s="4">
        <v>45050</v>
      </c>
      <c r="B36" s="1">
        <v>7.4999999999978417</v>
      </c>
      <c r="C36" s="1">
        <v>7.4876994857776547</v>
      </c>
      <c r="D36" s="1">
        <v>7.6311695365949284</v>
      </c>
      <c r="E36" s="1">
        <v>8.0258534989102461</v>
      </c>
      <c r="F36" s="1">
        <v>8.1076724255866317</v>
      </c>
      <c r="G36" s="1">
        <v>8.2495667615352541</v>
      </c>
      <c r="H36" s="1">
        <v>9.1295539427685988</v>
      </c>
      <c r="I36" s="1">
        <v>9.5495631380482227</v>
      </c>
      <c r="J36" s="1">
        <v>10.022933328719287</v>
      </c>
      <c r="K36" s="1">
        <v>10.124432177944742</v>
      </c>
      <c r="L36" s="1">
        <v>10.418296958479512</v>
      </c>
      <c r="M36" s="1">
        <v>10.954559008302777</v>
      </c>
      <c r="N36" s="1">
        <v>11.339550305213386</v>
      </c>
      <c r="O36" s="1">
        <v>13.074448644420134</v>
      </c>
      <c r="P36" s="1">
        <v>10.266529521418043</v>
      </c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spans="1:50" x14ac:dyDescent="0.25">
      <c r="A37" s="4">
        <v>45049</v>
      </c>
      <c r="B37" s="1">
        <v>7.5015412014463791</v>
      </c>
      <c r="C37" s="1">
        <v>7.4876660914681148</v>
      </c>
      <c r="D37" s="1">
        <v>7.6241821498529427</v>
      </c>
      <c r="E37" s="1">
        <v>8.0257201078860483</v>
      </c>
      <c r="F37" s="1">
        <v>8.0952379890858239</v>
      </c>
      <c r="G37" s="1">
        <v>8.2497544527238453</v>
      </c>
      <c r="H37" s="1">
        <v>9.1728294344927122</v>
      </c>
      <c r="I37" s="1">
        <v>9.6007102880162343</v>
      </c>
      <c r="J37" s="1">
        <v>9.9448976722260607</v>
      </c>
      <c r="K37" s="1">
        <v>10.021307245530586</v>
      </c>
      <c r="L37" s="1">
        <v>10.461257287225356</v>
      </c>
      <c r="M37" s="1">
        <v>10.944343183723394</v>
      </c>
      <c r="N37" s="1">
        <v>11.371067191490466</v>
      </c>
      <c r="O37" s="1">
        <v>13.118985994078525</v>
      </c>
      <c r="P37" s="1">
        <v>10.267533282482866</v>
      </c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spans="1:50" x14ac:dyDescent="0.25">
      <c r="A38" s="4">
        <v>45048</v>
      </c>
      <c r="B38" s="1">
        <v>7.4999999999978417</v>
      </c>
      <c r="C38" s="1">
        <v>7.4876333564052322</v>
      </c>
      <c r="D38" s="1">
        <v>7.617252121646767</v>
      </c>
      <c r="E38" s="1">
        <v>8.0266851521780822</v>
      </c>
      <c r="F38" s="1">
        <v>8.0800102521486394</v>
      </c>
      <c r="G38" s="1">
        <v>8.2497578524623361</v>
      </c>
      <c r="H38" s="1">
        <v>9.1814350556197475</v>
      </c>
      <c r="I38" s="1">
        <v>9.6308483998924785</v>
      </c>
      <c r="J38" s="1">
        <v>9.9951013094107246</v>
      </c>
      <c r="K38" s="1">
        <v>10.059068696529883</v>
      </c>
      <c r="L38" s="1">
        <v>10.453223935232403</v>
      </c>
      <c r="M38" s="1">
        <v>10.942220296912097</v>
      </c>
      <c r="N38" s="1">
        <v>11.364438205806792</v>
      </c>
      <c r="O38" s="1">
        <v>13.108437791466088</v>
      </c>
      <c r="P38" s="1">
        <v>10.258363879558473</v>
      </c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spans="1:50" x14ac:dyDescent="0.25">
      <c r="A39" s="4">
        <v>45044</v>
      </c>
      <c r="B39" s="1">
        <v>7.4999999999978417</v>
      </c>
      <c r="C39" s="1">
        <v>7.4619664280276554</v>
      </c>
      <c r="D39" s="1">
        <v>7.7116840355764271</v>
      </c>
      <c r="E39" s="1">
        <v>7.9565350718309542</v>
      </c>
      <c r="F39" s="1">
        <v>8.0514500484933915</v>
      </c>
      <c r="G39" s="1">
        <v>8.2435132094868191</v>
      </c>
      <c r="H39" s="1">
        <v>9.1671880672998807</v>
      </c>
      <c r="I39" s="1">
        <v>9.7433379874667381</v>
      </c>
      <c r="J39" s="1">
        <v>10.170167142719899</v>
      </c>
      <c r="K39" s="1">
        <v>10.177600223126992</v>
      </c>
      <c r="L39" s="1">
        <v>10.413654472848052</v>
      </c>
      <c r="M39" s="1">
        <v>10.917162695944338</v>
      </c>
      <c r="N39" s="1">
        <v>11.298522534199495</v>
      </c>
      <c r="O39" s="1">
        <v>12.912525986898427</v>
      </c>
      <c r="P39" s="1">
        <v>10.363224782664272</v>
      </c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spans="1:50" x14ac:dyDescent="0.25">
      <c r="A40" s="4">
        <v>45043</v>
      </c>
      <c r="B40">
        <v>7.5046506792205339</v>
      </c>
      <c r="C40">
        <v>7.4583570714548131</v>
      </c>
      <c r="D40">
        <v>7.7041914472564255</v>
      </c>
      <c r="E40">
        <v>7.9312196568691595</v>
      </c>
      <c r="F40">
        <v>8.3226802609350337</v>
      </c>
      <c r="G40">
        <v>8.2494858332365251</v>
      </c>
      <c r="H40">
        <v>9.1544072686782219</v>
      </c>
      <c r="I40">
        <v>9.8292812919800188</v>
      </c>
      <c r="J40">
        <v>10.253171508850411</v>
      </c>
      <c r="K40">
        <v>10.360474296135092</v>
      </c>
      <c r="L40">
        <v>10.448267129510747</v>
      </c>
      <c r="M40">
        <v>10.837937276591029</v>
      </c>
      <c r="N40">
        <v>11.215769757064065</v>
      </c>
      <c r="O40">
        <v>12.760275278716815</v>
      </c>
      <c r="P40">
        <v>10.29058002991523</v>
      </c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spans="1:50" x14ac:dyDescent="0.25">
      <c r="A41" s="4">
        <v>45042</v>
      </c>
      <c r="B41">
        <v>7.5040886907045135</v>
      </c>
      <c r="C41">
        <v>7.4581434386618017</v>
      </c>
      <c r="D41">
        <v>7.688737988658545</v>
      </c>
      <c r="E41">
        <v>7.9317165193441008</v>
      </c>
      <c r="F41">
        <v>8.3203351515017676</v>
      </c>
      <c r="G41">
        <v>8.2485343210982442</v>
      </c>
      <c r="H41">
        <v>9.2361974358898458</v>
      </c>
      <c r="I41">
        <v>9.8617381478537389</v>
      </c>
      <c r="J41">
        <v>10.273116816289729</v>
      </c>
      <c r="K41">
        <v>10.388769348875782</v>
      </c>
      <c r="L41">
        <v>10.494630776040514</v>
      </c>
      <c r="M41">
        <v>10.884109899749305</v>
      </c>
      <c r="N41">
        <v>11.280433496638395</v>
      </c>
      <c r="O41">
        <v>12.848689148530212</v>
      </c>
      <c r="P41">
        <v>10.333768163668712</v>
      </c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spans="1:50" x14ac:dyDescent="0.25">
      <c r="A42" s="4">
        <v>45041</v>
      </c>
      <c r="B42">
        <v>7.5044560489059275</v>
      </c>
      <c r="C42">
        <v>7.4579331597097731</v>
      </c>
      <c r="D42">
        <v>7.6732650547852721</v>
      </c>
      <c r="E42">
        <v>7.932577677192354</v>
      </c>
      <c r="F42">
        <v>8.3197115240290387</v>
      </c>
      <c r="G42">
        <v>8.2492456590040231</v>
      </c>
      <c r="H42">
        <v>9.2577077550619613</v>
      </c>
      <c r="I42">
        <v>9.8783495436934512</v>
      </c>
      <c r="J42">
        <v>10.321646406284412</v>
      </c>
      <c r="K42">
        <v>10.543150202004226</v>
      </c>
      <c r="L42">
        <v>10.535685765459046</v>
      </c>
      <c r="M42">
        <v>10.867133057652079</v>
      </c>
      <c r="N42">
        <v>11.346571718036881</v>
      </c>
      <c r="O42">
        <v>12.935481326147213</v>
      </c>
      <c r="P42">
        <v>10.363295585286814</v>
      </c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spans="1:50" x14ac:dyDescent="0.25">
      <c r="A43" s="4">
        <v>45040</v>
      </c>
      <c r="B43">
        <v>7.5047589090344591</v>
      </c>
      <c r="C43">
        <v>7.4588523368506561</v>
      </c>
      <c r="D43">
        <v>7.6738117973720321</v>
      </c>
      <c r="E43">
        <v>7.9337842544919823</v>
      </c>
      <c r="F43">
        <v>8.3188500436560009</v>
      </c>
      <c r="G43">
        <v>8.2496496063767744</v>
      </c>
      <c r="H43">
        <v>9.3120374226201008</v>
      </c>
      <c r="I43">
        <v>9.8788955520846535</v>
      </c>
      <c r="J43">
        <v>10.2295615552519</v>
      </c>
      <c r="K43">
        <v>10.50989241871223</v>
      </c>
      <c r="L43">
        <v>10.594013268800717</v>
      </c>
      <c r="M43">
        <v>10.930799197813146</v>
      </c>
      <c r="N43">
        <v>11.413227447580443</v>
      </c>
      <c r="O43">
        <v>13.043539056850673</v>
      </c>
      <c r="P43">
        <v>10.391579234695246</v>
      </c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spans="1:50" x14ac:dyDescent="0.25">
      <c r="A44" s="4">
        <v>45037</v>
      </c>
      <c r="B44">
        <v>7.5051092214443171</v>
      </c>
      <c r="C44">
        <v>7.4590141553110278</v>
      </c>
      <c r="D44">
        <v>7.6138862960749565</v>
      </c>
      <c r="E44">
        <v>7.9392647142359687</v>
      </c>
      <c r="F44">
        <v>8.3177650352334265</v>
      </c>
      <c r="G44">
        <v>8.2482836871690335</v>
      </c>
      <c r="H44">
        <v>9.5273297728000195</v>
      </c>
      <c r="I44">
        <v>9.7570772674066006</v>
      </c>
      <c r="J44">
        <v>10.155595737330492</v>
      </c>
      <c r="K44">
        <v>10.427330824311509</v>
      </c>
      <c r="L44">
        <v>10.535524619458577</v>
      </c>
      <c r="M44">
        <v>10.993486820905062</v>
      </c>
      <c r="N44">
        <v>11.4427798168647</v>
      </c>
      <c r="O44">
        <v>13.081442535520527</v>
      </c>
      <c r="P44">
        <v>10.49373977708945</v>
      </c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spans="1:50" x14ac:dyDescent="0.25">
      <c r="A45" s="4">
        <v>45036</v>
      </c>
      <c r="B45">
        <v>7.5070421520810156</v>
      </c>
      <c r="C45">
        <v>7.4589761862793313</v>
      </c>
      <c r="D45">
        <v>7.6033296831907737</v>
      </c>
      <c r="E45">
        <v>7.9754510787204413</v>
      </c>
      <c r="F45">
        <v>8.254462085851122</v>
      </c>
      <c r="G45">
        <v>8.5545997782897842</v>
      </c>
      <c r="H45">
        <v>9.3264396188145184</v>
      </c>
      <c r="I45">
        <v>9.7552471787405448</v>
      </c>
      <c r="J45">
        <v>9.9850465719570902</v>
      </c>
      <c r="K45">
        <v>10.337582810815515</v>
      </c>
      <c r="L45">
        <v>10.600951994375052</v>
      </c>
      <c r="M45">
        <v>11.067863187506745</v>
      </c>
      <c r="N45">
        <v>11.55703099652472</v>
      </c>
      <c r="O45">
        <v>13.30206157092424</v>
      </c>
      <c r="P45">
        <v>10.434767126306754</v>
      </c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spans="1:50" x14ac:dyDescent="0.25">
      <c r="A46" s="4">
        <v>45035</v>
      </c>
      <c r="B46">
        <v>7.5055479051302498</v>
      </c>
      <c r="C46">
        <v>7.4586801283165194</v>
      </c>
      <c r="D46">
        <v>7.5904753339346431</v>
      </c>
      <c r="E46">
        <v>7.9714234137397977</v>
      </c>
      <c r="F46">
        <v>8.2576305556739449</v>
      </c>
      <c r="G46">
        <v>8.5527362380340755</v>
      </c>
      <c r="H46">
        <v>9.3648315132416347</v>
      </c>
      <c r="I46">
        <v>9.7397914096996061</v>
      </c>
      <c r="J46">
        <v>10.05576712584444</v>
      </c>
      <c r="K46">
        <v>10.396836678755506</v>
      </c>
      <c r="L46">
        <v>10.562127854432667</v>
      </c>
      <c r="M46">
        <v>11.021055890337305</v>
      </c>
      <c r="N46">
        <v>11.522702020681324</v>
      </c>
      <c r="O46">
        <v>13.228180076151386</v>
      </c>
      <c r="P46">
        <v>10.426357873769554</v>
      </c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spans="1:50" x14ac:dyDescent="0.25">
      <c r="A47" s="4">
        <v>45034</v>
      </c>
      <c r="B47">
        <v>7.5055217003309194</v>
      </c>
      <c r="C47">
        <v>7.4583883757185498</v>
      </c>
      <c r="D47">
        <v>7.5783056444507224</v>
      </c>
      <c r="E47">
        <v>7.968014593180861</v>
      </c>
      <c r="F47">
        <v>8.2602176785096404</v>
      </c>
      <c r="G47">
        <v>8.5523030359170971</v>
      </c>
      <c r="H47">
        <v>9.3684994645167876</v>
      </c>
      <c r="I47">
        <v>9.7716379240978544</v>
      </c>
      <c r="J47">
        <v>10.113295020485079</v>
      </c>
      <c r="K47">
        <v>10.403509919038401</v>
      </c>
      <c r="L47">
        <v>10.487726795476826</v>
      </c>
      <c r="M47">
        <v>10.926507064910718</v>
      </c>
      <c r="N47">
        <v>11.389554757531005</v>
      </c>
      <c r="O47">
        <v>13.038817470046737</v>
      </c>
      <c r="P47">
        <v>10.362782799997582</v>
      </c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spans="1:50" x14ac:dyDescent="0.25">
      <c r="A48" s="4">
        <v>45033</v>
      </c>
      <c r="B48">
        <v>7.5054567864906163</v>
      </c>
      <c r="C48">
        <v>7.4630170912937857</v>
      </c>
      <c r="D48">
        <v>7.5787978699518588</v>
      </c>
      <c r="E48">
        <v>7.96606400787081</v>
      </c>
      <c r="F48">
        <v>8.2369440437944696</v>
      </c>
      <c r="G48">
        <v>8.4838106407067126</v>
      </c>
      <c r="H48">
        <v>9.4332410395235868</v>
      </c>
      <c r="I48">
        <v>9.7501532484498554</v>
      </c>
      <c r="J48">
        <v>10.110559689024635</v>
      </c>
      <c r="K48">
        <v>10.415468111639337</v>
      </c>
      <c r="L48">
        <v>10.464581393421767</v>
      </c>
      <c r="M48">
        <v>10.910469943781752</v>
      </c>
      <c r="N48">
        <v>11.345726762199249</v>
      </c>
      <c r="O48">
        <v>12.952777144497407</v>
      </c>
      <c r="P48">
        <v>10.353935931243118</v>
      </c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spans="1:50" x14ac:dyDescent="0.25">
      <c r="A49" s="4">
        <v>45030</v>
      </c>
      <c r="B49">
        <v>7.5055261131631301</v>
      </c>
      <c r="C49">
        <v>7.4699045626760441</v>
      </c>
      <c r="D49">
        <v>7.5361627692084321</v>
      </c>
      <c r="E49">
        <v>7.9636678177088545</v>
      </c>
      <c r="F49">
        <v>8.2358513416345147</v>
      </c>
      <c r="G49">
        <v>8.4849017475856936</v>
      </c>
      <c r="H49">
        <v>9.4444540317935033</v>
      </c>
      <c r="I49">
        <v>9.843260335752003</v>
      </c>
      <c r="J49">
        <v>10.060192277697722</v>
      </c>
      <c r="K49">
        <v>10.402415762354211</v>
      </c>
      <c r="L49">
        <v>10.483365069440625</v>
      </c>
      <c r="M49">
        <v>10.918798645263351</v>
      </c>
      <c r="N49">
        <v>11.351375129326936</v>
      </c>
      <c r="O49">
        <v>12.922329112986652</v>
      </c>
      <c r="P49">
        <v>10.451346583049915</v>
      </c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spans="1:50" x14ac:dyDescent="0.25">
      <c r="A50" s="4">
        <v>45029</v>
      </c>
      <c r="B50">
        <v>7.5066030036540967</v>
      </c>
      <c r="C50">
        <v>7.4696426857633336</v>
      </c>
      <c r="D50">
        <v>7.5271318810966603</v>
      </c>
      <c r="E50">
        <v>7.959258693414073</v>
      </c>
      <c r="F50">
        <v>8.2363095835600753</v>
      </c>
      <c r="G50">
        <v>8.488864633951243</v>
      </c>
      <c r="H50">
        <v>9.6047672511544455</v>
      </c>
      <c r="I50">
        <v>9.774626394117746</v>
      </c>
      <c r="J50">
        <v>9.9256197607123795</v>
      </c>
      <c r="K50">
        <v>10.28718589453721</v>
      </c>
      <c r="L50">
        <v>10.517779926315862</v>
      </c>
      <c r="M50">
        <v>10.931557454980831</v>
      </c>
      <c r="N50">
        <v>11.389141875552621</v>
      </c>
      <c r="O50">
        <v>12.996792393381584</v>
      </c>
      <c r="P50">
        <v>10.374599589936583</v>
      </c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spans="1:50" x14ac:dyDescent="0.25">
      <c r="A51" s="4">
        <v>45028</v>
      </c>
      <c r="B51">
        <v>7.5044654809829359</v>
      </c>
      <c r="C51">
        <v>7.4693844204106741</v>
      </c>
      <c r="D51">
        <v>7.5186816980642446</v>
      </c>
      <c r="E51">
        <v>7.9589367479724338</v>
      </c>
      <c r="F51">
        <v>8.2339659645960239</v>
      </c>
      <c r="G51">
        <v>8.4894945846794023</v>
      </c>
      <c r="H51">
        <v>9.6326970148414119</v>
      </c>
      <c r="I51">
        <v>9.8895849861586616</v>
      </c>
      <c r="J51">
        <v>10.010347252216057</v>
      </c>
      <c r="K51">
        <v>10.191223358545143</v>
      </c>
      <c r="L51">
        <v>10.555925017546986</v>
      </c>
      <c r="M51">
        <v>10.895923861667489</v>
      </c>
      <c r="N51">
        <v>11.391807552200374</v>
      </c>
      <c r="O51">
        <v>12.971059601074053</v>
      </c>
      <c r="P51">
        <v>10.3832314527309</v>
      </c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spans="1:50" x14ac:dyDescent="0.25">
      <c r="A52" s="4">
        <v>45027</v>
      </c>
      <c r="B52">
        <v>7.5041481090315498</v>
      </c>
      <c r="C52">
        <v>7.4692025958920105</v>
      </c>
      <c r="D52">
        <v>7.5107708393714612</v>
      </c>
      <c r="E52">
        <v>7.9604374879675976</v>
      </c>
      <c r="F52">
        <v>8.3541388316081822</v>
      </c>
      <c r="G52">
        <v>8.495953716830007</v>
      </c>
      <c r="H52">
        <v>9.6007732958830481</v>
      </c>
      <c r="I52">
        <v>9.8907210449759049</v>
      </c>
      <c r="J52">
        <v>10.097247286815714</v>
      </c>
      <c r="K52">
        <v>10.187703673239801</v>
      </c>
      <c r="L52">
        <v>10.365631349351755</v>
      </c>
      <c r="M52">
        <v>10.84100418117262</v>
      </c>
      <c r="N52">
        <v>11.255667931291402</v>
      </c>
      <c r="O52">
        <v>12.80869186437843</v>
      </c>
      <c r="P52">
        <v>10.312783394569646</v>
      </c>
      <c r="Q52" s="1"/>
    </row>
    <row r="53" spans="1:50" x14ac:dyDescent="0.25">
      <c r="A53" s="4">
        <v>45026</v>
      </c>
      <c r="B53">
        <v>7.5042347340439353</v>
      </c>
      <c r="C53">
        <v>7.4785653936743355</v>
      </c>
      <c r="D53">
        <v>7.5109303529917737</v>
      </c>
      <c r="E53">
        <v>7.9614765074955685</v>
      </c>
      <c r="F53">
        <v>8.3535720032263505</v>
      </c>
      <c r="G53">
        <v>8.4971862446302282</v>
      </c>
      <c r="H53">
        <v>9.7627040018636322</v>
      </c>
      <c r="I53">
        <v>9.861678074534975</v>
      </c>
      <c r="J53">
        <v>10.032032506373227</v>
      </c>
      <c r="K53">
        <v>10.208552545799776</v>
      </c>
      <c r="L53">
        <v>10.402156975655942</v>
      </c>
      <c r="M53">
        <v>10.891432784021937</v>
      </c>
      <c r="N53">
        <v>11.295368388035133</v>
      </c>
      <c r="O53">
        <v>12.858540017546405</v>
      </c>
      <c r="P53">
        <v>10.343296610224151</v>
      </c>
      <c r="Q53" s="1"/>
    </row>
    <row r="54" spans="1:50" x14ac:dyDescent="0.25">
      <c r="A54" s="4">
        <v>45023</v>
      </c>
      <c r="B54">
        <v>7.5044876620046219</v>
      </c>
      <c r="C54">
        <v>7.4878605777013441</v>
      </c>
      <c r="D54">
        <v>7.4846372787330528</v>
      </c>
      <c r="E54">
        <v>7.9668604900575719</v>
      </c>
      <c r="F54">
        <v>8.3535814954967869</v>
      </c>
      <c r="G54">
        <v>8.49838283248876</v>
      </c>
      <c r="H54">
        <v>9.8458882186144301</v>
      </c>
      <c r="I54">
        <v>9.8661722114993253</v>
      </c>
      <c r="J54">
        <v>10.037922976755542</v>
      </c>
      <c r="K54">
        <v>10.279056279897736</v>
      </c>
      <c r="L54">
        <v>10.330546803575999</v>
      </c>
      <c r="M54">
        <v>10.981408817708926</v>
      </c>
      <c r="N54">
        <v>11.401751103566227</v>
      </c>
      <c r="O54">
        <v>12.699198635054465</v>
      </c>
      <c r="P54">
        <v>10.442005543651156</v>
      </c>
      <c r="Q54" s="1"/>
    </row>
    <row r="55" spans="1:50" x14ac:dyDescent="0.25">
      <c r="A55" s="4">
        <v>45022</v>
      </c>
      <c r="B55">
        <v>7.5043548126803916</v>
      </c>
      <c r="C55">
        <v>7.4959727018002464</v>
      </c>
      <c r="D55">
        <v>7.4917268407967974</v>
      </c>
      <c r="E55">
        <v>7.9779300919570195</v>
      </c>
      <c r="F55">
        <v>8.2391494324466343</v>
      </c>
      <c r="G55">
        <v>8.4999044247794142</v>
      </c>
      <c r="H55">
        <v>9.7960657405322671</v>
      </c>
      <c r="I55">
        <v>9.8926877327960572</v>
      </c>
      <c r="J55">
        <v>9.9954395267491947</v>
      </c>
      <c r="K55">
        <v>10.107388424358277</v>
      </c>
      <c r="L55">
        <v>10.361062036296831</v>
      </c>
      <c r="M55">
        <v>10.999569667848098</v>
      </c>
      <c r="N55">
        <v>11.358930364744335</v>
      </c>
      <c r="O55">
        <v>12.691414263035883</v>
      </c>
      <c r="P55">
        <v>10.33671029357297</v>
      </c>
      <c r="Q55" s="1"/>
    </row>
    <row r="56" spans="1:50" x14ac:dyDescent="0.25">
      <c r="A56" s="4">
        <v>45021</v>
      </c>
      <c r="B56">
        <v>7.5017189725757882</v>
      </c>
      <c r="C56">
        <v>7.4898089776551657</v>
      </c>
      <c r="D56">
        <v>7.4745090349529475</v>
      </c>
      <c r="E56">
        <v>7.9704561306982447</v>
      </c>
      <c r="F56">
        <v>8.2406796114252945</v>
      </c>
      <c r="G56">
        <v>8.5008197429095489</v>
      </c>
      <c r="H56">
        <v>9.7097404950089832</v>
      </c>
      <c r="I56">
        <v>9.8693912366216718</v>
      </c>
      <c r="J56">
        <v>9.9607633770509842</v>
      </c>
      <c r="K56">
        <v>10.032929904580579</v>
      </c>
      <c r="L56">
        <v>10.371631690248906</v>
      </c>
      <c r="M56">
        <v>10.995374881011323</v>
      </c>
      <c r="N56">
        <v>11.306928083748337</v>
      </c>
      <c r="O56">
        <v>12.641282318126024</v>
      </c>
      <c r="P56">
        <v>10.30438587776894</v>
      </c>
      <c r="Q56" s="1"/>
    </row>
    <row r="57" spans="1:50" x14ac:dyDescent="0.25">
      <c r="A57" s="4">
        <v>45020</v>
      </c>
      <c r="B57">
        <v>7.4966234331841353</v>
      </c>
      <c r="C57">
        <v>7.5282840907194837</v>
      </c>
      <c r="D57">
        <v>7.7714070698833293</v>
      </c>
      <c r="E57">
        <v>8.2459618593264672</v>
      </c>
      <c r="F57">
        <v>8.2298701683757081</v>
      </c>
      <c r="G57">
        <v>8.5030881889597509</v>
      </c>
      <c r="H57">
        <v>9.7221568623238053</v>
      </c>
      <c r="I57">
        <v>9.7968342821136805</v>
      </c>
      <c r="J57">
        <v>9.9680078266376491</v>
      </c>
      <c r="K57">
        <v>10.000406308929932</v>
      </c>
      <c r="L57">
        <v>10.367582775168472</v>
      </c>
      <c r="M57">
        <v>10.96721301737713</v>
      </c>
      <c r="N57">
        <v>11.267263581663411</v>
      </c>
      <c r="O57">
        <v>12.610644737218291</v>
      </c>
      <c r="P57">
        <v>10.274583299091811</v>
      </c>
      <c r="Q57" s="1"/>
    </row>
    <row r="58" spans="1:50" x14ac:dyDescent="0.25">
      <c r="A58" s="4">
        <v>45019</v>
      </c>
      <c r="B58">
        <v>7.5007244177687227</v>
      </c>
      <c r="C58">
        <v>7.4951165938376887</v>
      </c>
      <c r="D58">
        <v>7.4701463496988918</v>
      </c>
      <c r="E58">
        <v>7.9777765260233835</v>
      </c>
      <c r="F58">
        <v>8.2426376325701156</v>
      </c>
      <c r="G58">
        <v>8.5058149631151547</v>
      </c>
      <c r="H58">
        <v>9.8445509422975253</v>
      </c>
      <c r="I58">
        <v>9.5812354280995216</v>
      </c>
      <c r="J58">
        <v>9.7499013371364178</v>
      </c>
      <c r="K58">
        <v>9.8595376642220511</v>
      </c>
      <c r="L58">
        <v>10.505018266797727</v>
      </c>
      <c r="M58">
        <v>11.102718432530633</v>
      </c>
      <c r="N58">
        <v>11.449637873063967</v>
      </c>
      <c r="O58">
        <v>12.9465577695834</v>
      </c>
      <c r="P58">
        <v>10.315350144109004</v>
      </c>
      <c r="Q58" s="1"/>
    </row>
    <row r="59" spans="1:50" x14ac:dyDescent="0.25">
      <c r="A59" s="4">
        <v>45016</v>
      </c>
      <c r="B59">
        <v>7.5023658870627949</v>
      </c>
      <c r="C59">
        <v>7.4997782828707393</v>
      </c>
      <c r="D59">
        <v>7.4571990616252304</v>
      </c>
      <c r="E59">
        <v>7.9884525695363235</v>
      </c>
      <c r="F59">
        <v>8.244073278208722</v>
      </c>
      <c r="G59">
        <v>8.5136537109602894</v>
      </c>
      <c r="H59">
        <v>9.8637858070490161</v>
      </c>
      <c r="I59">
        <v>9.6741989620714453</v>
      </c>
      <c r="J59">
        <v>9.8925485853929018</v>
      </c>
      <c r="K59">
        <v>9.9563214320345317</v>
      </c>
      <c r="L59">
        <v>10.456602588696075</v>
      </c>
      <c r="M59">
        <v>11.067643487410852</v>
      </c>
      <c r="N59">
        <v>11.384339015977019</v>
      </c>
      <c r="O59">
        <v>12.768483129796149</v>
      </c>
      <c r="P59">
        <v>10.403215734418936</v>
      </c>
      <c r="Q59" s="1"/>
    </row>
    <row r="60" spans="1:50" x14ac:dyDescent="0.25">
      <c r="A60" s="4">
        <v>45015</v>
      </c>
      <c r="B60">
        <v>7.5023671758303596</v>
      </c>
      <c r="C60">
        <v>7.5009960846182944</v>
      </c>
      <c r="D60">
        <v>7.457098504862536</v>
      </c>
      <c r="E60">
        <v>7.9883147450624161</v>
      </c>
      <c r="F60">
        <v>8.2440157683499873</v>
      </c>
      <c r="G60">
        <v>8.5139237626582709</v>
      </c>
      <c r="H60">
        <v>9.9095153851778512</v>
      </c>
      <c r="I60">
        <v>9.6848700092000417</v>
      </c>
      <c r="J60">
        <v>9.9498138031778325</v>
      </c>
      <c r="K60">
        <v>10.050700022675585</v>
      </c>
      <c r="L60">
        <v>10.461650946274048</v>
      </c>
      <c r="M60">
        <v>11.093979986796326</v>
      </c>
      <c r="N60">
        <v>11.398624332779644</v>
      </c>
      <c r="O60">
        <v>12.81242909350766</v>
      </c>
      <c r="P60">
        <v>10.356667562859801</v>
      </c>
      <c r="Q60" s="1"/>
    </row>
    <row r="61" spans="1:50" x14ac:dyDescent="0.25">
      <c r="A61" s="4">
        <v>45014</v>
      </c>
      <c r="B61">
        <v>7.5023684482488644</v>
      </c>
      <c r="C61">
        <v>7.5009710775614247</v>
      </c>
      <c r="D61">
        <v>7.454879306194484</v>
      </c>
      <c r="E61">
        <v>7.9969739433030096</v>
      </c>
      <c r="F61">
        <v>8.2363707103838557</v>
      </c>
      <c r="G61">
        <v>8.5170365436211704</v>
      </c>
      <c r="H61">
        <v>10.049286639621236</v>
      </c>
      <c r="I61">
        <v>9.5267515094262798</v>
      </c>
      <c r="J61">
        <v>9.7760972197199472</v>
      </c>
      <c r="K61">
        <v>10.004723391209858</v>
      </c>
      <c r="L61">
        <v>10.504356247628245</v>
      </c>
      <c r="M61">
        <v>11.135315822306758</v>
      </c>
      <c r="N61">
        <v>11.473963267174573</v>
      </c>
      <c r="O61">
        <v>12.961091768153787</v>
      </c>
      <c r="P61">
        <v>10.367542595550837</v>
      </c>
      <c r="Q61" s="1"/>
    </row>
    <row r="62" spans="1:50" x14ac:dyDescent="0.25">
      <c r="A62" s="4">
        <v>45013</v>
      </c>
      <c r="B62">
        <v>7.4999999999978417</v>
      </c>
      <c r="C62">
        <v>7.5008115354047167</v>
      </c>
      <c r="D62">
        <v>7.4597433916723244</v>
      </c>
      <c r="E62">
        <v>8.2530777733452751</v>
      </c>
      <c r="F62">
        <v>8.4471104299131952</v>
      </c>
      <c r="G62">
        <v>8.7062683126549079</v>
      </c>
      <c r="H62">
        <v>9.8038763202484844</v>
      </c>
      <c r="I62">
        <v>9.6608287201765588</v>
      </c>
      <c r="J62">
        <v>9.8960264731952066</v>
      </c>
      <c r="K62">
        <v>10.205658961287378</v>
      </c>
      <c r="L62">
        <v>10.577253716458678</v>
      </c>
      <c r="M62">
        <v>11.271387669357535</v>
      </c>
      <c r="N62">
        <v>11.617929234718826</v>
      </c>
      <c r="O62">
        <v>13.175912717059646</v>
      </c>
      <c r="P62">
        <v>10.455376948273809</v>
      </c>
      <c r="Q62" s="1"/>
    </row>
    <row r="63" spans="1:50" x14ac:dyDescent="0.25">
      <c r="A63" s="4">
        <v>45012</v>
      </c>
      <c r="B63">
        <v>7.4999999999978417</v>
      </c>
      <c r="C63">
        <v>7.5041613532986791</v>
      </c>
      <c r="D63">
        <v>7.4585177186046181</v>
      </c>
      <c r="E63">
        <v>8.252023564763622</v>
      </c>
      <c r="F63">
        <v>8.4399282945101248</v>
      </c>
      <c r="G63">
        <v>8.6981940066777508</v>
      </c>
      <c r="H63">
        <v>9.9211706964213988</v>
      </c>
      <c r="I63">
        <v>9.5535731824003545</v>
      </c>
      <c r="J63">
        <v>9.819144795424636</v>
      </c>
      <c r="K63">
        <v>10.11059315388656</v>
      </c>
      <c r="L63">
        <v>10.537439553112149</v>
      </c>
      <c r="M63">
        <v>11.208838784895647</v>
      </c>
      <c r="N63">
        <v>11.5347089152944</v>
      </c>
      <c r="O63">
        <v>13.044247279316235</v>
      </c>
      <c r="P63">
        <v>10.404560316571775</v>
      </c>
      <c r="Q63" s="1"/>
    </row>
    <row r="64" spans="1:50" x14ac:dyDescent="0.25">
      <c r="A64" s="4">
        <v>45009</v>
      </c>
      <c r="B64">
        <v>7.4999999999978417</v>
      </c>
      <c r="C64">
        <v>7.5052040112373319</v>
      </c>
      <c r="D64">
        <v>7.4585149658325713</v>
      </c>
      <c r="E64">
        <v>8.2506522375569435</v>
      </c>
      <c r="F64">
        <v>8.4325708761011633</v>
      </c>
      <c r="G64">
        <v>8.6890742440116409</v>
      </c>
      <c r="H64">
        <v>9.9671512876412507</v>
      </c>
      <c r="I64">
        <v>9.5736813720189708</v>
      </c>
      <c r="J64">
        <v>9.8601502982542666</v>
      </c>
      <c r="K64">
        <v>10.130315695827363</v>
      </c>
      <c r="L64">
        <v>10.490126083486984</v>
      </c>
      <c r="M64">
        <v>11.156417926085904</v>
      </c>
      <c r="N64">
        <v>11.458124750010734</v>
      </c>
      <c r="O64">
        <v>12.871776683900116</v>
      </c>
      <c r="P64">
        <v>10.469635329164007</v>
      </c>
      <c r="Q64" s="1"/>
    </row>
    <row r="65" spans="1:17" x14ac:dyDescent="0.25">
      <c r="A65" s="4">
        <v>45008</v>
      </c>
      <c r="B65">
        <v>7.4999999999978417</v>
      </c>
      <c r="C65">
        <v>7.5056347848548866</v>
      </c>
      <c r="D65">
        <v>7.4567217997151269</v>
      </c>
      <c r="E65">
        <v>8.2498389448586824</v>
      </c>
      <c r="F65">
        <v>8.4188637188384892</v>
      </c>
      <c r="G65">
        <v>8.6709809404213356</v>
      </c>
      <c r="H65">
        <v>9.9566710763565602</v>
      </c>
      <c r="I65">
        <v>9.6425874155025006</v>
      </c>
      <c r="J65">
        <v>9.9657835991694412</v>
      </c>
      <c r="K65">
        <v>10.197216338888859</v>
      </c>
      <c r="L65">
        <v>10.475240899365467</v>
      </c>
      <c r="M65">
        <v>11.171626878115164</v>
      </c>
      <c r="N65">
        <v>11.462650639246451</v>
      </c>
      <c r="O65">
        <v>12.873291734605274</v>
      </c>
      <c r="P65">
        <v>10.414611783354122</v>
      </c>
      <c r="Q65" s="1"/>
    </row>
    <row r="66" spans="1:17" x14ac:dyDescent="0.25">
      <c r="A66" s="4">
        <v>45007</v>
      </c>
      <c r="B66">
        <v>7.5015412014463791</v>
      </c>
      <c r="C66">
        <v>7.482569928927818</v>
      </c>
      <c r="D66">
        <v>7.6676820189834904</v>
      </c>
      <c r="E66">
        <v>8.188157859458256</v>
      </c>
      <c r="F66">
        <v>8.393122477059368</v>
      </c>
      <c r="G66">
        <v>8.647207185405259</v>
      </c>
      <c r="H66">
        <v>9.9856679602162348</v>
      </c>
      <c r="I66">
        <v>9.692552038468305</v>
      </c>
      <c r="J66">
        <v>9.9428604214047986</v>
      </c>
      <c r="K66">
        <v>10.171704388013803</v>
      </c>
      <c r="L66">
        <v>10.580213101164748</v>
      </c>
      <c r="M66">
        <v>11.247672209556692</v>
      </c>
      <c r="N66">
        <v>11.598685198737783</v>
      </c>
      <c r="O66">
        <v>13.074878136020418</v>
      </c>
      <c r="P66">
        <v>10.477722815177337</v>
      </c>
      <c r="Q66" s="1"/>
    </row>
    <row r="67" spans="1:17" x14ac:dyDescent="0.25">
      <c r="A67" s="4">
        <v>45006</v>
      </c>
      <c r="B67">
        <v>7.4999999999978417</v>
      </c>
      <c r="C67">
        <v>7.4825246569616422</v>
      </c>
      <c r="D67">
        <v>7.6587832848237225</v>
      </c>
      <c r="E67">
        <v>8.1813669765804509</v>
      </c>
      <c r="F67">
        <v>8.3842468989647756</v>
      </c>
      <c r="G67">
        <v>8.6370396560955687</v>
      </c>
      <c r="H67">
        <v>10.213488245507829</v>
      </c>
      <c r="I67">
        <v>9.7151079902504396</v>
      </c>
      <c r="J67">
        <v>9.9687473152318962</v>
      </c>
      <c r="K67">
        <v>10.176135412053622</v>
      </c>
      <c r="L67">
        <v>10.514864098077448</v>
      </c>
      <c r="M67">
        <v>11.14305696746165</v>
      </c>
      <c r="N67">
        <v>11.449712804702749</v>
      </c>
      <c r="O67">
        <v>12.836761204837055</v>
      </c>
      <c r="P67">
        <v>10.424751755860218</v>
      </c>
      <c r="Q67" s="1"/>
    </row>
    <row r="68" spans="1:17" x14ac:dyDescent="0.25">
      <c r="A68" s="4">
        <v>45005</v>
      </c>
      <c r="B68">
        <v>7.4999999999978417</v>
      </c>
      <c r="C68">
        <v>7.4823277072645729</v>
      </c>
      <c r="D68">
        <v>7.649792523916954</v>
      </c>
      <c r="E68">
        <v>8.172293734995284</v>
      </c>
      <c r="F68">
        <v>8.3328250783694102</v>
      </c>
      <c r="G68">
        <v>8.7719603224617249</v>
      </c>
      <c r="H68">
        <v>10.292375909651263</v>
      </c>
      <c r="I68">
        <v>9.5672160982394061</v>
      </c>
      <c r="J68">
        <v>9.8297282713984604</v>
      </c>
      <c r="K68">
        <v>10.11993184455493</v>
      </c>
      <c r="L68">
        <v>10.62599786906604</v>
      </c>
      <c r="M68">
        <v>11.266163007436546</v>
      </c>
      <c r="N68">
        <v>11.5977602209687</v>
      </c>
      <c r="O68">
        <v>13.093005609406383</v>
      </c>
      <c r="P68">
        <v>10.475415836692758</v>
      </c>
      <c r="Q68" s="1"/>
    </row>
    <row r="69" spans="1:17" x14ac:dyDescent="0.25">
      <c r="A69" s="4">
        <v>45002</v>
      </c>
      <c r="B69">
        <v>7.5000000000059464</v>
      </c>
      <c r="C69">
        <v>7.7199696115134442</v>
      </c>
      <c r="D69">
        <v>7.809948455110109</v>
      </c>
      <c r="E69">
        <v>8.2038771104038233</v>
      </c>
      <c r="F69">
        <v>8.3307530280500863</v>
      </c>
      <c r="G69">
        <v>8.7724615820795382</v>
      </c>
      <c r="H69">
        <v>10.159131675852473</v>
      </c>
      <c r="I69">
        <v>9.8060080707008659</v>
      </c>
      <c r="J69">
        <v>10.173597441134884</v>
      </c>
      <c r="K69">
        <v>10.185442444255743</v>
      </c>
      <c r="L69">
        <v>10.461431502233074</v>
      </c>
      <c r="M69">
        <v>11.07421559047328</v>
      </c>
      <c r="N69">
        <v>11.332945703224517</v>
      </c>
      <c r="O69">
        <v>12.578177837309612</v>
      </c>
      <c r="P69">
        <v>10.480836492818391</v>
      </c>
      <c r="Q69" s="1"/>
    </row>
    <row r="70" spans="1:17" x14ac:dyDescent="0.25">
      <c r="A70" s="4">
        <v>45001</v>
      </c>
      <c r="B70">
        <v>7.491670259348937</v>
      </c>
      <c r="C70">
        <v>7.7232650742603548</v>
      </c>
      <c r="D70">
        <v>7.7941009703211828</v>
      </c>
      <c r="E70">
        <v>8.1905484885161925</v>
      </c>
      <c r="F70">
        <v>8.3177353310929245</v>
      </c>
      <c r="G70">
        <v>8.7586860254357024</v>
      </c>
      <c r="H70">
        <v>10.02881117949328</v>
      </c>
      <c r="I70">
        <v>9.8065507841528223</v>
      </c>
      <c r="J70">
        <v>9.9844202621355294</v>
      </c>
      <c r="K70">
        <v>10.050110016396685</v>
      </c>
      <c r="L70">
        <v>10.411430633582075</v>
      </c>
      <c r="M70">
        <v>11.00503860206803</v>
      </c>
      <c r="N70">
        <v>11.271456692617088</v>
      </c>
      <c r="O70">
        <v>12.519225163412262</v>
      </c>
      <c r="P70">
        <v>10.348523686692147</v>
      </c>
      <c r="Q70" s="1"/>
    </row>
    <row r="71" spans="1:17" x14ac:dyDescent="0.25">
      <c r="A71" s="4">
        <v>45000</v>
      </c>
      <c r="B71">
        <v>7.4912417383668313</v>
      </c>
      <c r="C71">
        <v>7.6937918713397835</v>
      </c>
      <c r="D71">
        <v>7.942655856496561</v>
      </c>
      <c r="E71">
        <v>8.0627733073540533</v>
      </c>
      <c r="F71">
        <v>8.4915560232559084</v>
      </c>
      <c r="G71">
        <v>9.0757207761277492</v>
      </c>
      <c r="H71">
        <v>9.7548910938417563</v>
      </c>
      <c r="I71">
        <v>9.8714034961900907</v>
      </c>
      <c r="J71">
        <v>9.8272482336018143</v>
      </c>
      <c r="K71">
        <v>9.9998202865624997</v>
      </c>
      <c r="L71">
        <v>10.372972147259517</v>
      </c>
      <c r="M71">
        <v>11.10874229482528</v>
      </c>
      <c r="N71">
        <v>11.392886607440202</v>
      </c>
      <c r="O71">
        <v>12.758832359574912</v>
      </c>
      <c r="P71">
        <v>10.372766383736188</v>
      </c>
      <c r="Q71" s="1"/>
    </row>
    <row r="72" spans="1:17" x14ac:dyDescent="0.25">
      <c r="A72" s="4">
        <v>44999</v>
      </c>
      <c r="B72">
        <v>7.4678868999384918</v>
      </c>
      <c r="C72">
        <v>7.9459871851809138</v>
      </c>
      <c r="D72">
        <v>8.1157406977384596</v>
      </c>
      <c r="E72">
        <v>8.3199298898842819</v>
      </c>
      <c r="F72">
        <v>8.5264515603329372</v>
      </c>
      <c r="G72">
        <v>9.0796072173644493</v>
      </c>
      <c r="H72">
        <v>9.8965795141234825</v>
      </c>
      <c r="I72">
        <v>9.8169035809612488</v>
      </c>
      <c r="J72">
        <v>9.8493223582178935</v>
      </c>
      <c r="K72">
        <v>9.9808132019051143</v>
      </c>
      <c r="L72">
        <v>10.404509263266416</v>
      </c>
      <c r="M72">
        <v>11.105371189809588</v>
      </c>
      <c r="N72">
        <v>11.378933663447777</v>
      </c>
      <c r="O72">
        <v>12.747381461268814</v>
      </c>
      <c r="P72">
        <v>10.373701531911195</v>
      </c>
      <c r="Q72" s="1"/>
    </row>
    <row r="73" spans="1:17" x14ac:dyDescent="0.25">
      <c r="A73" s="4">
        <v>44998</v>
      </c>
      <c r="B73">
        <v>7.4654586505180642</v>
      </c>
      <c r="C73">
        <v>7.9096512702764317</v>
      </c>
      <c r="D73">
        <v>8.1144378673309028</v>
      </c>
      <c r="E73">
        <v>8.3241903446402699</v>
      </c>
      <c r="F73">
        <v>8.5317591082934019</v>
      </c>
      <c r="G73">
        <v>9.081622133529299</v>
      </c>
      <c r="H73">
        <v>9.9671484337099372</v>
      </c>
      <c r="I73">
        <v>9.8768980953762853</v>
      </c>
      <c r="J73">
        <v>9.5706682876681732</v>
      </c>
      <c r="K73">
        <v>9.8811843085742534</v>
      </c>
      <c r="L73">
        <v>10.76811780987974</v>
      </c>
      <c r="M73">
        <v>11.051558360503089</v>
      </c>
      <c r="N73">
        <v>11.181093419411425</v>
      </c>
      <c r="O73">
        <v>12.885595452291421</v>
      </c>
      <c r="P73">
        <v>10.384136905175811</v>
      </c>
      <c r="Q73" s="1"/>
    </row>
    <row r="74" spans="1:17" x14ac:dyDescent="0.25">
      <c r="A74" s="4">
        <v>44995</v>
      </c>
      <c r="B74">
        <v>7.4617361822221229</v>
      </c>
      <c r="C74">
        <v>7.8507097528146552</v>
      </c>
      <c r="D74">
        <v>8.1380599690010218</v>
      </c>
      <c r="E74">
        <v>8.326750693557706</v>
      </c>
      <c r="F74">
        <v>8.5362422244305023</v>
      </c>
      <c r="G74">
        <v>9.0831200859964323</v>
      </c>
      <c r="H74">
        <v>9.9474124046252665</v>
      </c>
      <c r="I74">
        <v>9.8686117291326703</v>
      </c>
      <c r="J74">
        <v>9.6707994784979157</v>
      </c>
      <c r="K74">
        <v>9.977248986100351</v>
      </c>
      <c r="L74">
        <v>10.694365383703497</v>
      </c>
      <c r="M74">
        <v>11.008310260128273</v>
      </c>
      <c r="N74">
        <v>11.103176098779199</v>
      </c>
      <c r="O74">
        <v>12.712593832429908</v>
      </c>
      <c r="P74">
        <v>10.452652582658818</v>
      </c>
      <c r="Q74" s="1"/>
    </row>
    <row r="75" spans="1:17" x14ac:dyDescent="0.25">
      <c r="A75" s="4">
        <v>44994</v>
      </c>
      <c r="B75">
        <v>7.4615103196101762</v>
      </c>
      <c r="C75">
        <v>7.85168634342992</v>
      </c>
      <c r="D75">
        <v>8.1543080274006918</v>
      </c>
      <c r="E75">
        <v>8.334812548365953</v>
      </c>
      <c r="F75">
        <v>8.5463678227627469</v>
      </c>
      <c r="G75">
        <v>9.083580897531629</v>
      </c>
      <c r="H75">
        <v>9.9086585347016864</v>
      </c>
      <c r="I75">
        <v>9.9715646032444418</v>
      </c>
      <c r="J75">
        <v>9.8130831229273916</v>
      </c>
      <c r="K75">
        <v>10.073382064453451</v>
      </c>
      <c r="L75">
        <v>10.639259575805138</v>
      </c>
      <c r="M75">
        <v>10.976166031870127</v>
      </c>
      <c r="N75">
        <v>11.046665548989587</v>
      </c>
      <c r="O75">
        <v>12.616135632940662</v>
      </c>
      <c r="P75">
        <v>10.374177687053287</v>
      </c>
      <c r="Q75" s="1"/>
    </row>
    <row r="76" spans="1:17" x14ac:dyDescent="0.25">
      <c r="A76" s="4">
        <v>44992</v>
      </c>
      <c r="B76">
        <v>7.4597599836047079</v>
      </c>
      <c r="C76">
        <v>7.8535695053826293</v>
      </c>
      <c r="D76">
        <v>8.1606000151142055</v>
      </c>
      <c r="E76">
        <v>8.338438634506673</v>
      </c>
      <c r="F76">
        <v>8.5531284392230678</v>
      </c>
      <c r="G76">
        <v>9.0782890154228468</v>
      </c>
      <c r="H76">
        <v>9.8622490273558849</v>
      </c>
      <c r="I76">
        <v>10.03393162795685</v>
      </c>
      <c r="J76">
        <v>9.8847112183896293</v>
      </c>
      <c r="K76">
        <v>10.126056064109612</v>
      </c>
      <c r="L76">
        <v>10.626217490449786</v>
      </c>
      <c r="M76">
        <v>10.987439117120633</v>
      </c>
      <c r="N76">
        <v>11.055838412201147</v>
      </c>
      <c r="O76">
        <v>12.627606607603203</v>
      </c>
      <c r="P76">
        <v>10.388701597020432</v>
      </c>
      <c r="Q76" s="1"/>
    </row>
    <row r="77" spans="1:17" x14ac:dyDescent="0.25">
      <c r="A77" s="4">
        <v>44991</v>
      </c>
      <c r="B77">
        <v>7.4600720704632861</v>
      </c>
      <c r="C77">
        <v>7.7963723522304962</v>
      </c>
      <c r="D77">
        <v>8.1616516070680554</v>
      </c>
      <c r="E77">
        <v>8.3390830983385289</v>
      </c>
      <c r="F77">
        <v>8.5549915747694669</v>
      </c>
      <c r="G77">
        <v>9.0747644900604829</v>
      </c>
      <c r="H77">
        <v>9.8136088701185074</v>
      </c>
      <c r="I77">
        <v>10.094943690270863</v>
      </c>
      <c r="J77">
        <v>9.9998120925194609</v>
      </c>
      <c r="K77">
        <v>10.234975602794982</v>
      </c>
      <c r="L77">
        <v>10.662314544094054</v>
      </c>
      <c r="M77">
        <v>11.041099705105806</v>
      </c>
      <c r="N77">
        <v>11.100755915400718</v>
      </c>
      <c r="O77">
        <v>12.703328504055023</v>
      </c>
      <c r="P77">
        <v>10.421355421688428</v>
      </c>
      <c r="Q77" s="1"/>
    </row>
    <row r="78" spans="1:17" x14ac:dyDescent="0.25">
      <c r="A78" s="4">
        <v>44988</v>
      </c>
      <c r="B78">
        <v>7.6662845139415792</v>
      </c>
      <c r="C78">
        <v>7.9862999534244805</v>
      </c>
      <c r="D78">
        <v>7.9977326395632344</v>
      </c>
      <c r="E78">
        <v>8.312202237370947</v>
      </c>
      <c r="F78">
        <v>8.553442202353768</v>
      </c>
      <c r="G78">
        <v>9.0700018225325252</v>
      </c>
      <c r="H78">
        <v>9.8989388906008955</v>
      </c>
      <c r="I78">
        <v>10.084750717176627</v>
      </c>
      <c r="J78">
        <v>9.9021050006713462</v>
      </c>
      <c r="K78">
        <v>10.169325513807248</v>
      </c>
      <c r="L78">
        <v>10.740004918871357</v>
      </c>
      <c r="M78">
        <v>10.890225494366025</v>
      </c>
      <c r="N78">
        <v>11.164048119984615</v>
      </c>
      <c r="O78">
        <v>12.678323451557194</v>
      </c>
      <c r="P78">
        <v>10.503849948594436</v>
      </c>
      <c r="Q78" s="1"/>
    </row>
    <row r="79" spans="1:17" x14ac:dyDescent="0.25">
      <c r="A79" s="4">
        <v>44987</v>
      </c>
      <c r="B79">
        <v>7.6671849424085892</v>
      </c>
      <c r="C79">
        <v>7.9849868041963479</v>
      </c>
      <c r="D79">
        <v>7.9995217998601875</v>
      </c>
      <c r="E79">
        <v>8.314671179558939</v>
      </c>
      <c r="F79">
        <v>8.5570073892952134</v>
      </c>
      <c r="G79">
        <v>9.0612024553984316</v>
      </c>
      <c r="H79">
        <v>10.056430002767236</v>
      </c>
      <c r="I79">
        <v>10.020500849833859</v>
      </c>
      <c r="J79">
        <v>10.054509119768241</v>
      </c>
      <c r="K79">
        <v>10.372697932289698</v>
      </c>
      <c r="L79">
        <v>10.626279200887211</v>
      </c>
      <c r="M79">
        <v>10.796147339925549</v>
      </c>
      <c r="N79">
        <v>11.198333893024714</v>
      </c>
      <c r="O79">
        <v>12.664476727308926</v>
      </c>
      <c r="P79">
        <v>10.453037881192007</v>
      </c>
      <c r="Q79" s="1"/>
    </row>
    <row r="80" spans="1:17" x14ac:dyDescent="0.25">
      <c r="A80" s="4">
        <v>44986</v>
      </c>
      <c r="B80">
        <v>7.5919802567769867</v>
      </c>
      <c r="C80">
        <v>7.9618852599613046</v>
      </c>
      <c r="D80">
        <v>8.0098842441396201</v>
      </c>
      <c r="E80">
        <v>8.2266052600679096</v>
      </c>
      <c r="F80">
        <v>8.5454482001455787</v>
      </c>
      <c r="G80">
        <v>9.0368803359663019</v>
      </c>
      <c r="H80">
        <v>10.050044560838579</v>
      </c>
      <c r="I80">
        <v>10.015347014179314</v>
      </c>
      <c r="J80">
        <v>9.9673082424413728</v>
      </c>
      <c r="K80">
        <v>10.321891554599016</v>
      </c>
      <c r="L80">
        <v>10.504805821616392</v>
      </c>
      <c r="M80">
        <v>10.964659444204328</v>
      </c>
      <c r="N80">
        <v>11.344243400852715</v>
      </c>
      <c r="O80">
        <v>12.949279000556357</v>
      </c>
      <c r="P80">
        <v>10.553310123823398</v>
      </c>
      <c r="Q80" s="1"/>
    </row>
    <row r="81" spans="1:17" x14ac:dyDescent="0.25">
      <c r="A81" s="4">
        <v>44985</v>
      </c>
      <c r="B81">
        <v>7.5808087080414532</v>
      </c>
      <c r="C81">
        <v>7.9492871662093512</v>
      </c>
      <c r="D81">
        <v>8.0106307882583661</v>
      </c>
      <c r="E81">
        <v>8.2268115386808773</v>
      </c>
      <c r="F81">
        <v>8.544502485286154</v>
      </c>
      <c r="G81">
        <v>9.0286202642666069</v>
      </c>
      <c r="H81">
        <v>10.144507556811178</v>
      </c>
      <c r="I81">
        <v>10.034040017096958</v>
      </c>
      <c r="J81">
        <v>10.173987971616135</v>
      </c>
      <c r="K81">
        <v>10.256764058294543</v>
      </c>
      <c r="L81">
        <v>10.416030497761962</v>
      </c>
      <c r="M81">
        <v>10.973983643790653</v>
      </c>
      <c r="N81">
        <v>11.297128216537612</v>
      </c>
      <c r="O81">
        <v>12.897226321796351</v>
      </c>
      <c r="P81">
        <v>10.530170745306231</v>
      </c>
      <c r="Q81" s="1"/>
    </row>
    <row r="82" spans="1:17" x14ac:dyDescent="0.25">
      <c r="A82" s="4">
        <v>44984</v>
      </c>
      <c r="B82">
        <v>7.6830159654551755</v>
      </c>
      <c r="C82">
        <v>8.3187882784809819</v>
      </c>
      <c r="D82">
        <v>7.8950857582240648</v>
      </c>
      <c r="E82">
        <v>8.288275655680021</v>
      </c>
      <c r="F82">
        <v>8.5500640910816106</v>
      </c>
      <c r="G82">
        <v>9.0191894713761211</v>
      </c>
      <c r="H82">
        <v>10.12261254245761</v>
      </c>
      <c r="I82">
        <v>10.045657116731888</v>
      </c>
      <c r="J82">
        <v>10.091587381464022</v>
      </c>
      <c r="K82">
        <v>10.251916229891567</v>
      </c>
      <c r="L82">
        <v>10.4302418763641</v>
      </c>
      <c r="M82">
        <v>11.006074602759819</v>
      </c>
      <c r="N82">
        <v>11.34110426241719</v>
      </c>
      <c r="O82">
        <v>12.952057580571097</v>
      </c>
      <c r="P82">
        <v>10.515130774685986</v>
      </c>
      <c r="Q82" s="1"/>
    </row>
    <row r="83" spans="1:17" x14ac:dyDescent="0.25">
      <c r="A83" s="4">
        <v>44979</v>
      </c>
      <c r="B83">
        <v>7.5471817241685724</v>
      </c>
      <c r="C83">
        <v>8.2924459534537238</v>
      </c>
      <c r="D83">
        <v>7.9553914821014482</v>
      </c>
      <c r="E83">
        <v>8.2789336608023447</v>
      </c>
      <c r="F83">
        <v>8.5338144236174465</v>
      </c>
      <c r="G83">
        <v>8.9619374076230773</v>
      </c>
      <c r="H83">
        <v>10.287954272994005</v>
      </c>
      <c r="I83">
        <v>10.09201574333607</v>
      </c>
      <c r="J83">
        <v>10.223789572807174</v>
      </c>
      <c r="K83">
        <v>10.340460282834041</v>
      </c>
      <c r="L83">
        <v>10.4480367027856</v>
      </c>
      <c r="M83">
        <v>11.021888153589842</v>
      </c>
      <c r="N83">
        <v>11.350836313401429</v>
      </c>
      <c r="O83">
        <v>12.904545303210524</v>
      </c>
      <c r="P83">
        <v>10.672476257167718</v>
      </c>
      <c r="Q83" s="1"/>
    </row>
    <row r="84" spans="1:17" x14ac:dyDescent="0.25">
      <c r="A84" s="4">
        <v>44978</v>
      </c>
      <c r="B84">
        <v>7.5269380977616152</v>
      </c>
      <c r="C84">
        <v>8.27004777323992</v>
      </c>
      <c r="D84">
        <v>7.9557651150437003</v>
      </c>
      <c r="E84">
        <v>8.2791040343730415</v>
      </c>
      <c r="F84">
        <v>8.5298120181852575</v>
      </c>
      <c r="G84">
        <v>8.9487947631414322</v>
      </c>
      <c r="H84">
        <v>10.372645172588179</v>
      </c>
      <c r="I84">
        <v>10.072484584622426</v>
      </c>
      <c r="J84">
        <v>10.38164915297407</v>
      </c>
      <c r="K84">
        <v>10.394971754386439</v>
      </c>
      <c r="L84">
        <v>10.317787476499586</v>
      </c>
      <c r="M84">
        <v>11.136309462855042</v>
      </c>
      <c r="N84">
        <v>11.378855586751335</v>
      </c>
      <c r="O84">
        <v>13.035261979298784</v>
      </c>
      <c r="P84">
        <v>10.578138869873799</v>
      </c>
      <c r="Q84" s="1"/>
    </row>
    <row r="85" spans="1:17" x14ac:dyDescent="0.25">
      <c r="A85" s="4">
        <v>44977</v>
      </c>
      <c r="B85">
        <v>7.5274234801524509</v>
      </c>
      <c r="C85">
        <v>8.256244317126793</v>
      </c>
      <c r="D85">
        <v>7.9835206747992755</v>
      </c>
      <c r="E85">
        <v>8.279267134607359</v>
      </c>
      <c r="F85">
        <v>8.5298454843261151</v>
      </c>
      <c r="G85">
        <v>8.934712379733778</v>
      </c>
      <c r="H85">
        <v>10.4068449382696</v>
      </c>
      <c r="I85">
        <v>10.079618217082476</v>
      </c>
      <c r="J85">
        <v>10.439537631366884</v>
      </c>
      <c r="K85">
        <v>10.443433139691916</v>
      </c>
      <c r="L85">
        <v>10.351905725094257</v>
      </c>
      <c r="M85">
        <v>11.194744829994828</v>
      </c>
      <c r="N85">
        <v>11.422853704313063</v>
      </c>
      <c r="O85">
        <v>13.073217427209816</v>
      </c>
      <c r="P85">
        <v>10.617161678693975</v>
      </c>
      <c r="Q85" s="1"/>
    </row>
    <row r="86" spans="1:17" x14ac:dyDescent="0.25">
      <c r="A86" s="4">
        <v>44974</v>
      </c>
      <c r="B86">
        <v>7.4999999999978417</v>
      </c>
      <c r="C86">
        <v>8.2239021448768934</v>
      </c>
      <c r="D86">
        <v>8.0355090256712955</v>
      </c>
      <c r="E86">
        <v>8.265477882649197</v>
      </c>
      <c r="F86">
        <v>8.5101950416052183</v>
      </c>
      <c r="G86">
        <v>8.9065354225694282</v>
      </c>
      <c r="H86">
        <v>10.441130082131211</v>
      </c>
      <c r="I86">
        <v>9.8799958997952686</v>
      </c>
      <c r="J86">
        <v>10.123456701966905</v>
      </c>
      <c r="K86">
        <v>10.253280953731636</v>
      </c>
      <c r="L86">
        <v>10.441393831502074</v>
      </c>
      <c r="M86">
        <v>11.245005921114881</v>
      </c>
      <c r="N86">
        <v>11.554051651635255</v>
      </c>
      <c r="O86">
        <v>13.293942404636416</v>
      </c>
      <c r="P86">
        <v>10.702859564800438</v>
      </c>
      <c r="Q86" s="1"/>
    </row>
    <row r="87" spans="1:17" x14ac:dyDescent="0.25">
      <c r="A87" s="4">
        <v>44973</v>
      </c>
      <c r="B87">
        <v>7.4999999999978417</v>
      </c>
      <c r="C87">
        <v>7.8567105032467666</v>
      </c>
      <c r="D87">
        <v>7.9975849019053857</v>
      </c>
      <c r="E87">
        <v>7.9652459929029362</v>
      </c>
      <c r="F87">
        <v>8.2211619637447839</v>
      </c>
      <c r="G87">
        <v>8.5435109417753008</v>
      </c>
      <c r="H87">
        <v>10.86303992060056</v>
      </c>
      <c r="I87">
        <v>9.1366955774810918</v>
      </c>
      <c r="J87">
        <v>9.7050297330364401</v>
      </c>
      <c r="K87">
        <v>9.941994995310921</v>
      </c>
      <c r="L87">
        <v>10.459810085576615</v>
      </c>
      <c r="M87">
        <v>11.217247801236971</v>
      </c>
      <c r="N87">
        <v>11.452819527851599</v>
      </c>
      <c r="O87">
        <v>12.728022020939722</v>
      </c>
      <c r="P87">
        <v>10.375905007843912</v>
      </c>
      <c r="Q87" s="1"/>
    </row>
    <row r="88" spans="1:17" x14ac:dyDescent="0.25">
      <c r="A88" s="4">
        <v>44972</v>
      </c>
      <c r="B88">
        <v>7.4999999999978417</v>
      </c>
      <c r="C88">
        <v>7.8348891910761127</v>
      </c>
      <c r="D88">
        <v>7.997386296908271</v>
      </c>
      <c r="E88">
        <v>7.9638602984680729</v>
      </c>
      <c r="F88">
        <v>8.2221015662963239</v>
      </c>
      <c r="G88">
        <v>8.5474761124499032</v>
      </c>
      <c r="H88">
        <v>10.886082498831238</v>
      </c>
      <c r="I88">
        <v>9.1918658056316929</v>
      </c>
      <c r="J88">
        <v>9.7835362253531066</v>
      </c>
      <c r="K88">
        <v>9.8297086001769785</v>
      </c>
      <c r="L88">
        <v>10.509675171228473</v>
      </c>
      <c r="M88">
        <v>11.196749106293868</v>
      </c>
      <c r="N88">
        <v>11.478134199329935</v>
      </c>
      <c r="O88">
        <v>12.746847827178298</v>
      </c>
      <c r="P88">
        <v>10.385010094247193</v>
      </c>
      <c r="Q88" s="1"/>
    </row>
    <row r="89" spans="1:17" x14ac:dyDescent="0.25">
      <c r="A89" s="4">
        <v>44971</v>
      </c>
      <c r="B89">
        <v>7.4999999999978417</v>
      </c>
      <c r="C89">
        <v>7.8088125181756673</v>
      </c>
      <c r="D89">
        <v>7.998672351578584</v>
      </c>
      <c r="E89">
        <v>8.0062821614299562</v>
      </c>
      <c r="F89">
        <v>8.1903214148945089</v>
      </c>
      <c r="G89">
        <v>8.5346780157530944</v>
      </c>
      <c r="H89">
        <v>10.348815046815396</v>
      </c>
      <c r="I89">
        <v>9.59499532728303</v>
      </c>
      <c r="J89">
        <v>9.6315364969022923</v>
      </c>
      <c r="K89">
        <v>10.106837777345223</v>
      </c>
      <c r="L89">
        <v>11.036343503006862</v>
      </c>
      <c r="M89">
        <v>11.500991453947119</v>
      </c>
      <c r="N89">
        <v>11.887678660711497</v>
      </c>
      <c r="O89">
        <v>12.82345729803529</v>
      </c>
      <c r="P89">
        <v>10.504237543395689</v>
      </c>
      <c r="Q89" s="1"/>
    </row>
    <row r="90" spans="1:17" x14ac:dyDescent="0.25">
      <c r="A90" s="4">
        <v>44970</v>
      </c>
      <c r="B90">
        <v>7.4999999999978417</v>
      </c>
      <c r="C90">
        <v>7.8137423694928376</v>
      </c>
      <c r="D90">
        <v>7.7917972763668093</v>
      </c>
      <c r="E90">
        <v>8.0072540417326366</v>
      </c>
      <c r="F90">
        <v>8.2200922455552003</v>
      </c>
      <c r="G90">
        <v>8.2218528829618887</v>
      </c>
      <c r="H90">
        <v>10.236655123700755</v>
      </c>
      <c r="I90">
        <v>9.5380290308584303</v>
      </c>
      <c r="J90">
        <v>9.9147997271216166</v>
      </c>
      <c r="K90">
        <v>10.300814546847503</v>
      </c>
      <c r="L90">
        <v>10.833074738048953</v>
      </c>
      <c r="M90">
        <v>11.37348015974271</v>
      </c>
      <c r="N90">
        <v>11.671860627188725</v>
      </c>
      <c r="O90">
        <v>12.464727404930809</v>
      </c>
      <c r="P90">
        <v>10.42560598825515</v>
      </c>
      <c r="Q90" s="1"/>
    </row>
    <row r="91" spans="1:17" x14ac:dyDescent="0.25">
      <c r="A91" s="4">
        <v>44967</v>
      </c>
      <c r="B91">
        <v>7.5000000000059464</v>
      </c>
      <c r="C91">
        <v>7.7916981777969019</v>
      </c>
      <c r="D91">
        <v>7.8097758166173481</v>
      </c>
      <c r="E91">
        <v>7.9820822251573942</v>
      </c>
      <c r="F91">
        <v>8.1898746928115163</v>
      </c>
      <c r="G91">
        <v>8.2233048455780278</v>
      </c>
      <c r="H91">
        <v>9.6879991106777474</v>
      </c>
      <c r="I91">
        <v>9.5282233705730199</v>
      </c>
      <c r="J91">
        <v>9.6876464574405787</v>
      </c>
      <c r="K91">
        <v>10.145031012288586</v>
      </c>
      <c r="L91">
        <v>11.018696543946975</v>
      </c>
      <c r="M91">
        <v>11.557097845426023</v>
      </c>
      <c r="N91">
        <v>11.731178267691099</v>
      </c>
      <c r="O91">
        <v>12.977229369208976</v>
      </c>
      <c r="P91">
        <v>10.518999983589516</v>
      </c>
      <c r="Q91" s="1"/>
    </row>
    <row r="92" spans="1:17" x14ac:dyDescent="0.25">
      <c r="A92" s="4">
        <v>44966</v>
      </c>
      <c r="B92">
        <v>7.4980543026700319</v>
      </c>
      <c r="C92">
        <v>7.7826704307147887</v>
      </c>
      <c r="D92">
        <v>7.7954029584633711</v>
      </c>
      <c r="E92">
        <v>7.9752875595984207</v>
      </c>
      <c r="F92">
        <v>8.1821853626268251</v>
      </c>
      <c r="G92">
        <v>8.2307359704113736</v>
      </c>
      <c r="H92">
        <v>9.627161226700709</v>
      </c>
      <c r="I92">
        <v>9.4657949649411535</v>
      </c>
      <c r="J92">
        <v>9.9578347369030382</v>
      </c>
      <c r="K92">
        <v>10.318182688497313</v>
      </c>
      <c r="L92">
        <v>11.042132462576681</v>
      </c>
      <c r="M92">
        <v>11.589691705158446</v>
      </c>
      <c r="N92">
        <v>11.749295103775314</v>
      </c>
      <c r="O92">
        <v>13.002721060589417</v>
      </c>
      <c r="P92">
        <v>10.487937043217933</v>
      </c>
      <c r="Q92" s="1"/>
    </row>
    <row r="93" spans="1:17" x14ac:dyDescent="0.25">
      <c r="A93" s="4">
        <v>44965</v>
      </c>
      <c r="B93">
        <v>7.5018850130111332</v>
      </c>
      <c r="C93">
        <v>7.4781619376681503</v>
      </c>
      <c r="D93">
        <v>7.6913357268755256</v>
      </c>
      <c r="E93">
        <v>7.9587413475290525</v>
      </c>
      <c r="F93">
        <v>8.1721349051462333</v>
      </c>
      <c r="G93">
        <v>8.231928287985113</v>
      </c>
      <c r="H93">
        <v>9.5710952002733283</v>
      </c>
      <c r="I93">
        <v>9.4759951702488863</v>
      </c>
      <c r="J93">
        <v>9.9578455506975629</v>
      </c>
      <c r="K93">
        <v>10.335610412702545</v>
      </c>
      <c r="L93">
        <v>11.033294335198507</v>
      </c>
      <c r="M93">
        <v>11.575211275969831</v>
      </c>
      <c r="N93">
        <v>11.771070960307311</v>
      </c>
      <c r="O93">
        <v>13.037300021267706</v>
      </c>
      <c r="P93">
        <v>10.483843495496803</v>
      </c>
      <c r="Q93" s="1"/>
    </row>
    <row r="94" spans="1:17" x14ac:dyDescent="0.25">
      <c r="A94" s="4">
        <v>44964</v>
      </c>
      <c r="B94">
        <v>7.501742152930535</v>
      </c>
      <c r="C94">
        <v>7.4743713379702426</v>
      </c>
      <c r="D94">
        <v>7.6916081801982061</v>
      </c>
      <c r="E94">
        <v>7.9588925540676758</v>
      </c>
      <c r="F94">
        <v>8.1722951835840885</v>
      </c>
      <c r="G94">
        <v>8.2338195134011194</v>
      </c>
      <c r="H94">
        <v>9.458228431323711</v>
      </c>
      <c r="I94">
        <v>9.5169351709853984</v>
      </c>
      <c r="J94">
        <v>9.9000258683416007</v>
      </c>
      <c r="K94">
        <v>10.108975136676346</v>
      </c>
      <c r="L94">
        <v>10.992041078356829</v>
      </c>
      <c r="M94">
        <v>11.443230689984208</v>
      </c>
      <c r="N94">
        <v>11.627292241217614</v>
      </c>
      <c r="O94">
        <v>12.866897834643209</v>
      </c>
      <c r="P94">
        <v>10.378980343753842</v>
      </c>
      <c r="Q94" s="1"/>
    </row>
    <row r="95" spans="1:17" x14ac:dyDescent="0.25">
      <c r="A95" s="4">
        <v>44963</v>
      </c>
      <c r="B95">
        <v>7.5017409572304405</v>
      </c>
      <c r="C95">
        <v>7.4735815316709919</v>
      </c>
      <c r="D95">
        <v>7.6664568735497651</v>
      </c>
      <c r="E95">
        <v>7.9590385984363854</v>
      </c>
      <c r="F95">
        <v>8.1723973385389179</v>
      </c>
      <c r="G95">
        <v>8.2350693449507073</v>
      </c>
      <c r="H95">
        <v>9.4078296956011656</v>
      </c>
      <c r="I95">
        <v>9.5363060848568928</v>
      </c>
      <c r="J95">
        <v>10.046731819845871</v>
      </c>
      <c r="K95">
        <v>10.203481311127849</v>
      </c>
      <c r="L95">
        <v>10.97913766236125</v>
      </c>
      <c r="M95">
        <v>11.468964089741407</v>
      </c>
      <c r="N95">
        <v>11.621800314419062</v>
      </c>
      <c r="O95">
        <v>12.830253583639406</v>
      </c>
      <c r="P95">
        <v>10.398684747599084</v>
      </c>
      <c r="Q95" s="1"/>
    </row>
    <row r="96" spans="1:17" x14ac:dyDescent="0.25">
      <c r="A96" s="4">
        <v>44960</v>
      </c>
      <c r="B96">
        <v>7.5027670037450811</v>
      </c>
      <c r="C96">
        <v>7.472476155022445</v>
      </c>
      <c r="D96">
        <v>7.6138754706664979</v>
      </c>
      <c r="E96">
        <v>7.9185571866360327</v>
      </c>
      <c r="F96">
        <v>8.1273262792852528</v>
      </c>
      <c r="G96">
        <v>8.2396729673399616</v>
      </c>
      <c r="H96">
        <v>9.3432760735329126</v>
      </c>
      <c r="I96">
        <v>9.5791591361744644</v>
      </c>
      <c r="J96">
        <v>10.073299981655627</v>
      </c>
      <c r="K96">
        <v>10.279605667259872</v>
      </c>
      <c r="L96">
        <v>10.947285186892882</v>
      </c>
      <c r="M96">
        <v>11.354781589453466</v>
      </c>
      <c r="N96">
        <v>11.605947868319921</v>
      </c>
      <c r="O96">
        <v>12.726185207910179</v>
      </c>
      <c r="P96">
        <v>10.451038933240175</v>
      </c>
      <c r="Q96" s="1"/>
    </row>
    <row r="97" spans="1:17" x14ac:dyDescent="0.25">
      <c r="A97" s="4">
        <v>44959</v>
      </c>
      <c r="B97">
        <v>7.5029014606352584</v>
      </c>
      <c r="C97">
        <v>7.4723425767793117</v>
      </c>
      <c r="D97">
        <v>7.6141839740070383</v>
      </c>
      <c r="E97">
        <v>7.9100038987782728</v>
      </c>
      <c r="F97">
        <v>8.1176663111414129</v>
      </c>
      <c r="G97">
        <v>8.2390728772411936</v>
      </c>
      <c r="H97">
        <v>9.4078743924305144</v>
      </c>
      <c r="I97">
        <v>9.4110637915792985</v>
      </c>
      <c r="J97">
        <v>9.8896669523309555</v>
      </c>
      <c r="K97">
        <v>10.23927035119816</v>
      </c>
      <c r="L97">
        <v>10.943343417048833</v>
      </c>
      <c r="M97">
        <v>11.390644134482061</v>
      </c>
      <c r="N97">
        <v>11.643944995017641</v>
      </c>
      <c r="O97">
        <v>12.844609167093513</v>
      </c>
      <c r="P97">
        <v>10.375831894502753</v>
      </c>
      <c r="Q97" s="1"/>
    </row>
    <row r="98" spans="1:17" x14ac:dyDescent="0.25">
      <c r="A98" s="4">
        <v>44958</v>
      </c>
      <c r="B98">
        <v>7.5029911247129766</v>
      </c>
      <c r="C98">
        <v>7.4730692987526881</v>
      </c>
      <c r="D98">
        <v>7.5913545291919071</v>
      </c>
      <c r="E98">
        <v>7.8846390774904114</v>
      </c>
      <c r="F98">
        <v>8.0980634790662762</v>
      </c>
      <c r="G98">
        <v>8.2423745395727277</v>
      </c>
      <c r="H98">
        <v>9.3013172780841415</v>
      </c>
      <c r="I98">
        <v>9.5374280200386536</v>
      </c>
      <c r="J98">
        <v>10.040205835159153</v>
      </c>
      <c r="K98">
        <v>10.364830997953511</v>
      </c>
      <c r="L98">
        <v>10.892377989975554</v>
      </c>
      <c r="M98">
        <v>11.351127224258128</v>
      </c>
      <c r="N98">
        <v>11.608028108617162</v>
      </c>
      <c r="O98">
        <v>12.754196908651894</v>
      </c>
      <c r="P98">
        <v>10.424444846197535</v>
      </c>
      <c r="Q98" s="1"/>
    </row>
    <row r="99" spans="1:17" x14ac:dyDescent="0.25">
      <c r="A99" s="4">
        <v>44957</v>
      </c>
      <c r="B99">
        <v>7.5030410476658593</v>
      </c>
      <c r="C99">
        <v>7.4728977226253823</v>
      </c>
      <c r="D99">
        <v>7.5916385653896912</v>
      </c>
      <c r="E99">
        <v>7.884859895654869</v>
      </c>
      <c r="F99">
        <v>8.0981472122582119</v>
      </c>
      <c r="G99">
        <v>8.2423114566686273</v>
      </c>
      <c r="H99">
        <v>9.3192582359828968</v>
      </c>
      <c r="I99">
        <v>9.5478851526951871</v>
      </c>
      <c r="J99">
        <v>10.06428380155274</v>
      </c>
      <c r="K99">
        <v>10.366013284293407</v>
      </c>
      <c r="L99">
        <v>10.872960394127107</v>
      </c>
      <c r="M99">
        <v>11.315062540068865</v>
      </c>
      <c r="N99">
        <v>11.544882806049927</v>
      </c>
      <c r="O99">
        <v>12.686813515944362</v>
      </c>
      <c r="P99">
        <v>10.385757241766306</v>
      </c>
      <c r="Q99" s="1"/>
    </row>
    <row r="100" spans="1:17" x14ac:dyDescent="0.25">
      <c r="A100" s="4">
        <v>44956</v>
      </c>
      <c r="B100">
        <v>7.5030901635193548</v>
      </c>
      <c r="C100">
        <v>7.4733904714018307</v>
      </c>
      <c r="D100">
        <v>7.5919178931267979</v>
      </c>
      <c r="E100">
        <v>7.8850772973484791</v>
      </c>
      <c r="F100">
        <v>8.098229048075666</v>
      </c>
      <c r="G100">
        <v>8.2434314201989434</v>
      </c>
      <c r="H100">
        <v>9.3370025883854346</v>
      </c>
      <c r="I100">
        <v>9.5775684771461922</v>
      </c>
      <c r="J100">
        <v>10.12742947539839</v>
      </c>
      <c r="K100">
        <v>10.371662059178854</v>
      </c>
      <c r="L100">
        <v>10.766217954249147</v>
      </c>
      <c r="M100">
        <v>11.199089770676295</v>
      </c>
      <c r="N100">
        <v>11.397194803642542</v>
      </c>
      <c r="O100">
        <v>12.406300169083329</v>
      </c>
      <c r="P100">
        <v>10.303687485323103</v>
      </c>
      <c r="Q100" s="1"/>
    </row>
    <row r="101" spans="1:17" x14ac:dyDescent="0.25">
      <c r="A101" s="4">
        <v>44953</v>
      </c>
      <c r="B101">
        <v>7.5024775625222029</v>
      </c>
      <c r="C101">
        <v>7.4805780614951578</v>
      </c>
      <c r="D101">
        <v>7.5446665235163746</v>
      </c>
      <c r="E101">
        <v>7.9995919001923932</v>
      </c>
      <c r="F101">
        <v>8.2833230001682079</v>
      </c>
      <c r="G101">
        <v>8.5816326347273097</v>
      </c>
      <c r="H101">
        <v>9.2274696406174925</v>
      </c>
      <c r="I101">
        <v>9.6801606880466693</v>
      </c>
      <c r="J101">
        <v>10.083707901919038</v>
      </c>
      <c r="K101">
        <v>10.437577533618825</v>
      </c>
      <c r="L101">
        <v>10.781524826497526</v>
      </c>
      <c r="M101">
        <v>11.221878380711869</v>
      </c>
      <c r="N101">
        <v>11.405413287644773</v>
      </c>
      <c r="O101">
        <v>12.385513903463252</v>
      </c>
      <c r="P101">
        <v>10.386284308161242</v>
      </c>
      <c r="Q101" s="1"/>
    </row>
    <row r="102" spans="1:17" x14ac:dyDescent="0.25">
      <c r="A102" s="4">
        <v>44952</v>
      </c>
      <c r="B102">
        <v>7.4657510616089606</v>
      </c>
      <c r="C102">
        <v>7.8046280100658727</v>
      </c>
      <c r="D102">
        <v>8.1865305262828194</v>
      </c>
      <c r="E102">
        <v>8.1375290560050662</v>
      </c>
      <c r="F102">
        <v>8.3064168782416292</v>
      </c>
      <c r="G102">
        <v>8.5005742657806582</v>
      </c>
      <c r="H102">
        <v>9.3408909395992232</v>
      </c>
      <c r="I102">
        <v>9.728468455262318</v>
      </c>
      <c r="J102">
        <v>10.159418184439994</v>
      </c>
      <c r="K102">
        <v>10.662743075043934</v>
      </c>
      <c r="L102">
        <v>10.954184002258227</v>
      </c>
      <c r="M102">
        <v>11.167776267193453</v>
      </c>
      <c r="N102">
        <v>11.3160906200509</v>
      </c>
      <c r="O102">
        <v>12.467442910525861</v>
      </c>
      <c r="P102">
        <v>10.400066361418547</v>
      </c>
      <c r="Q102" s="1"/>
    </row>
    <row r="103" spans="1:17" x14ac:dyDescent="0.25">
      <c r="A103" s="4">
        <v>44951</v>
      </c>
      <c r="B103">
        <v>7.4654065520074475</v>
      </c>
      <c r="C103">
        <v>7.7656892091845249</v>
      </c>
      <c r="D103">
        <v>8.185343214632379</v>
      </c>
      <c r="E103">
        <v>8.1298114429944057</v>
      </c>
      <c r="F103">
        <v>8.2982163726953431</v>
      </c>
      <c r="G103">
        <v>8.5015463308084627</v>
      </c>
      <c r="H103">
        <v>9.5840367918983809</v>
      </c>
      <c r="I103">
        <v>9.7390558465981769</v>
      </c>
      <c r="J103">
        <v>10.015766713597941</v>
      </c>
      <c r="K103">
        <v>10.598854636083921</v>
      </c>
      <c r="L103">
        <v>11.04088787725399</v>
      </c>
      <c r="M103">
        <v>11.203291525872295</v>
      </c>
      <c r="N103">
        <v>11.405090422295428</v>
      </c>
      <c r="O103">
        <v>12.584398648568129</v>
      </c>
      <c r="P103">
        <v>10.4416165470248</v>
      </c>
      <c r="Q103" s="1"/>
    </row>
    <row r="104" spans="1:17" x14ac:dyDescent="0.25">
      <c r="A104" s="4">
        <v>44950</v>
      </c>
      <c r="B104">
        <v>7.4650700999380204</v>
      </c>
      <c r="C104">
        <v>7.723430442688306</v>
      </c>
      <c r="D104">
        <v>8.184294607718412</v>
      </c>
      <c r="E104">
        <v>8.1296366588932134</v>
      </c>
      <c r="F104">
        <v>8.2904904366287724</v>
      </c>
      <c r="G104">
        <v>8.5028395380020605</v>
      </c>
      <c r="H104">
        <v>9.6773605317347346</v>
      </c>
      <c r="I104">
        <v>9.6288186936208682</v>
      </c>
      <c r="J104">
        <v>10.117282970097396</v>
      </c>
      <c r="K104">
        <v>10.617215494302679</v>
      </c>
      <c r="L104">
        <v>11.057853839252729</v>
      </c>
      <c r="M104">
        <v>11.210303781722274</v>
      </c>
      <c r="N104">
        <v>11.392108743480623</v>
      </c>
      <c r="O104">
        <v>12.58555886354964</v>
      </c>
      <c r="P104">
        <v>10.442531178244675</v>
      </c>
      <c r="Q104" s="1"/>
    </row>
    <row r="105" spans="1:17" x14ac:dyDescent="0.25">
      <c r="A105" s="4">
        <v>44949</v>
      </c>
      <c r="B105">
        <v>7.4700699066199139</v>
      </c>
      <c r="C105">
        <v>7.7036854633710794</v>
      </c>
      <c r="D105">
        <v>8.1832716941044872</v>
      </c>
      <c r="E105">
        <v>8.1294811349624787</v>
      </c>
      <c r="F105">
        <v>8.2905831376970376</v>
      </c>
      <c r="G105">
        <v>8.5045035355386212</v>
      </c>
      <c r="H105">
        <v>9.5704212455234305</v>
      </c>
      <c r="I105">
        <v>9.7426851611904794</v>
      </c>
      <c r="J105">
        <v>10.291706201099723</v>
      </c>
      <c r="K105">
        <v>10.735120608377802</v>
      </c>
      <c r="L105">
        <v>10.972290676970475</v>
      </c>
      <c r="M105">
        <v>11.160261350825706</v>
      </c>
      <c r="N105">
        <v>11.289510084862231</v>
      </c>
      <c r="O105">
        <v>12.388878897940714</v>
      </c>
      <c r="P105">
        <v>10.424597785910873</v>
      </c>
      <c r="Q105" s="1"/>
    </row>
    <row r="106" spans="1:17" x14ac:dyDescent="0.25">
      <c r="A106" s="4">
        <v>44946</v>
      </c>
      <c r="B106">
        <v>7.473382671872475</v>
      </c>
      <c r="C106">
        <v>7.6652394905213361</v>
      </c>
      <c r="D106">
        <v>8.1622605790721003</v>
      </c>
      <c r="E106">
        <v>8.0911260556301166</v>
      </c>
      <c r="F106">
        <v>8.2642380734567755</v>
      </c>
      <c r="G106">
        <v>8.5097001530282324</v>
      </c>
      <c r="H106">
        <v>9.5698667533966599</v>
      </c>
      <c r="I106">
        <v>9.6939867981189476</v>
      </c>
      <c r="J106">
        <v>10.205249086356227</v>
      </c>
      <c r="K106">
        <v>10.676424043993116</v>
      </c>
      <c r="L106">
        <v>10.9584341948585</v>
      </c>
      <c r="M106">
        <v>11.123981881065447</v>
      </c>
      <c r="N106">
        <v>11.271534999249933</v>
      </c>
      <c r="O106">
        <v>12.3454572180413</v>
      </c>
      <c r="P106">
        <v>10.455767859018806</v>
      </c>
      <c r="Q106" s="1"/>
    </row>
    <row r="107" spans="1:17" x14ac:dyDescent="0.25">
      <c r="A107" s="4">
        <v>44945</v>
      </c>
      <c r="B107">
        <v>7.4729634349903762</v>
      </c>
      <c r="C107">
        <v>7.6661175466812281</v>
      </c>
      <c r="D107">
        <v>8.1546073073583969</v>
      </c>
      <c r="E107">
        <v>8.0838088866439506</v>
      </c>
      <c r="F107">
        <v>8.2587114188293889</v>
      </c>
      <c r="G107">
        <v>8.5109559229302079</v>
      </c>
      <c r="H107">
        <v>9.4922447836146553</v>
      </c>
      <c r="I107">
        <v>9.6458056022010741</v>
      </c>
      <c r="J107">
        <v>10.104243002870383</v>
      </c>
      <c r="K107">
        <v>10.605860556408064</v>
      </c>
      <c r="L107">
        <v>10.985808558854337</v>
      </c>
      <c r="M107">
        <v>11.179373875000639</v>
      </c>
      <c r="N107">
        <v>11.340410945645974</v>
      </c>
      <c r="O107">
        <v>12.50593671468847</v>
      </c>
      <c r="P107">
        <v>10.405963838992061</v>
      </c>
      <c r="Q107" s="1"/>
    </row>
    <row r="108" spans="1:17" x14ac:dyDescent="0.25">
      <c r="A108" s="4">
        <v>44944</v>
      </c>
      <c r="B108">
        <v>7.4799426973776191</v>
      </c>
      <c r="C108">
        <v>7.6283720169211273</v>
      </c>
      <c r="D108">
        <v>8.1460603247148775</v>
      </c>
      <c r="E108">
        <v>8.0766553785135429</v>
      </c>
      <c r="F108">
        <v>8.2535624952575493</v>
      </c>
      <c r="G108">
        <v>8.5128574307885785</v>
      </c>
      <c r="H108">
        <v>9.5861283971345763</v>
      </c>
      <c r="I108">
        <v>9.6537342618584496</v>
      </c>
      <c r="J108">
        <v>10.142838473916616</v>
      </c>
      <c r="K108">
        <v>10.627246858321859</v>
      </c>
      <c r="L108">
        <v>10.97576456205096</v>
      </c>
      <c r="M108">
        <v>11.144406612121793</v>
      </c>
      <c r="N108">
        <v>11.325402770935115</v>
      </c>
      <c r="O108">
        <v>12.455654867004151</v>
      </c>
      <c r="P108">
        <v>10.407855696578538</v>
      </c>
      <c r="Q108" s="1"/>
    </row>
    <row r="109" spans="1:17" x14ac:dyDescent="0.25">
      <c r="A109" s="4">
        <v>44943</v>
      </c>
      <c r="B109">
        <v>7.4845825555791556</v>
      </c>
      <c r="C109">
        <v>7.5908065156535809</v>
      </c>
      <c r="D109">
        <v>8.1455148435243263</v>
      </c>
      <c r="E109">
        <v>8.076462284412278</v>
      </c>
      <c r="F109">
        <v>8.248846621998652</v>
      </c>
      <c r="G109">
        <v>8.5142445570471015</v>
      </c>
      <c r="H109">
        <v>9.4549078652369509</v>
      </c>
      <c r="I109">
        <v>9.7223351062366952</v>
      </c>
      <c r="J109">
        <v>10.202862198718798</v>
      </c>
      <c r="K109">
        <v>10.676367424635247</v>
      </c>
      <c r="L109">
        <v>10.94729896921276</v>
      </c>
      <c r="M109">
        <v>11.126640777875728</v>
      </c>
      <c r="N109">
        <v>11.278382298435696</v>
      </c>
      <c r="O109">
        <v>12.41482103622733</v>
      </c>
      <c r="P109">
        <v>10.386127030129643</v>
      </c>
      <c r="Q109" s="1"/>
    </row>
    <row r="110" spans="1:17" x14ac:dyDescent="0.25">
      <c r="A110" s="4">
        <v>44942</v>
      </c>
      <c r="B110">
        <v>7.5408241374332885</v>
      </c>
      <c r="C110">
        <v>7.9383047992522826</v>
      </c>
      <c r="D110">
        <v>8.0107767288635223</v>
      </c>
      <c r="E110">
        <v>7.9888204491543879</v>
      </c>
      <c r="F110">
        <v>8.2927032857421636</v>
      </c>
      <c r="G110">
        <v>8.5623181813953675</v>
      </c>
      <c r="H110">
        <v>9.6537196923225377</v>
      </c>
      <c r="I110">
        <v>9.6287173903895074</v>
      </c>
      <c r="J110">
        <v>10.216627302256811</v>
      </c>
      <c r="K110">
        <v>10.585836505648016</v>
      </c>
      <c r="L110">
        <v>10.765641934050052</v>
      </c>
      <c r="M110">
        <v>10.899984594179069</v>
      </c>
      <c r="N110">
        <v>10.991960198682872</v>
      </c>
      <c r="O110">
        <v>11.939663382223831</v>
      </c>
      <c r="P110">
        <v>10.252802572394248</v>
      </c>
      <c r="Q110" s="1"/>
    </row>
    <row r="111" spans="1:17" x14ac:dyDescent="0.25">
      <c r="A111" s="4">
        <v>44939</v>
      </c>
      <c r="B111">
        <v>7.5163534116695629</v>
      </c>
      <c r="C111">
        <v>7.9181384087838591</v>
      </c>
      <c r="D111">
        <v>8.0103700271503264</v>
      </c>
      <c r="E111">
        <v>7.9965517271434194</v>
      </c>
      <c r="F111">
        <v>8.2873896964541505</v>
      </c>
      <c r="G111">
        <v>8.5581702116794833</v>
      </c>
      <c r="H111">
        <v>9.7192455233118267</v>
      </c>
      <c r="I111">
        <v>9.5388348499090281</v>
      </c>
      <c r="J111">
        <v>10.090369172018555</v>
      </c>
      <c r="K111">
        <v>10.506134047408722</v>
      </c>
      <c r="L111">
        <v>10.814480394905846</v>
      </c>
      <c r="M111">
        <v>10.924079260183127</v>
      </c>
      <c r="N111">
        <v>11.051931103451818</v>
      </c>
      <c r="O111">
        <v>12.023884287758113</v>
      </c>
      <c r="P111">
        <v>10.311467784128059</v>
      </c>
      <c r="Q111" s="1"/>
    </row>
    <row r="112" spans="1:17" x14ac:dyDescent="0.25">
      <c r="A112" s="4">
        <v>44938</v>
      </c>
      <c r="B112">
        <v>7.5165539502202172</v>
      </c>
      <c r="C112">
        <v>7.9173967469903239</v>
      </c>
      <c r="D112">
        <v>8.009904640546516</v>
      </c>
      <c r="E112">
        <v>7.997860904471632</v>
      </c>
      <c r="F112">
        <v>8.2851453925740781</v>
      </c>
      <c r="G112">
        <v>8.5483799201624411</v>
      </c>
      <c r="H112">
        <v>9.6215476371723785</v>
      </c>
      <c r="I112">
        <v>9.6234772332625127</v>
      </c>
      <c r="J112">
        <v>10.184400231521561</v>
      </c>
      <c r="K112">
        <v>10.568225990035307</v>
      </c>
      <c r="L112">
        <v>10.771305897334994</v>
      </c>
      <c r="M112">
        <v>10.924591532168442</v>
      </c>
      <c r="N112">
        <v>11.025451076535852</v>
      </c>
      <c r="O112">
        <v>11.993914623228052</v>
      </c>
      <c r="P112">
        <v>10.263373044703039</v>
      </c>
      <c r="Q112" s="1"/>
    </row>
    <row r="113" spans="1:17" x14ac:dyDescent="0.25">
      <c r="A113" s="4">
        <v>44937</v>
      </c>
      <c r="B113">
        <v>7.5030622409359999</v>
      </c>
      <c r="C113">
        <v>7.8976473365892659</v>
      </c>
      <c r="D113">
        <v>8.0092273645362422</v>
      </c>
      <c r="E113">
        <v>7.9990803130508548</v>
      </c>
      <c r="F113">
        <v>8.2825437456570672</v>
      </c>
      <c r="G113">
        <v>8.5437575267540034</v>
      </c>
      <c r="H113">
        <v>9.5759402297579044</v>
      </c>
      <c r="I113">
        <v>9.8028469515738514</v>
      </c>
      <c r="J113">
        <v>10.430959557949038</v>
      </c>
      <c r="K113">
        <v>10.758775903618956</v>
      </c>
      <c r="L113">
        <v>10.722806673144847</v>
      </c>
      <c r="M113">
        <v>10.896714331006363</v>
      </c>
      <c r="N113">
        <v>10.981951541848186</v>
      </c>
      <c r="O113">
        <v>11.873241540319057</v>
      </c>
      <c r="P113">
        <v>10.290354550684611</v>
      </c>
      <c r="Q113" s="1"/>
    </row>
    <row r="114" spans="1:17" x14ac:dyDescent="0.25">
      <c r="A114" s="4">
        <v>44936</v>
      </c>
      <c r="B114">
        <v>7.4999999999978417</v>
      </c>
      <c r="C114">
        <v>7.8724032286847656</v>
      </c>
      <c r="D114">
        <v>8.0093586706712081</v>
      </c>
      <c r="E114">
        <v>7.999127312340204</v>
      </c>
      <c r="F114">
        <v>8.2796282446349068</v>
      </c>
      <c r="G114">
        <v>8.5403574786797165</v>
      </c>
      <c r="H114">
        <v>9.7361647592120182</v>
      </c>
      <c r="I114">
        <v>9.7039620569537863</v>
      </c>
      <c r="J114">
        <v>10.217599743189032</v>
      </c>
      <c r="K114">
        <v>10.541479765602624</v>
      </c>
      <c r="L114">
        <v>10.785316540395385</v>
      </c>
      <c r="M114">
        <v>10.883284478391374</v>
      </c>
      <c r="N114">
        <v>10.990573996104036</v>
      </c>
      <c r="O114">
        <v>11.933778362012237</v>
      </c>
      <c r="P114">
        <v>10.258526522035293</v>
      </c>
      <c r="Q114" s="1"/>
    </row>
    <row r="115" spans="1:17" x14ac:dyDescent="0.25">
      <c r="A115" s="4">
        <v>44935</v>
      </c>
      <c r="B115">
        <v>7.4999999999978417</v>
      </c>
      <c r="C115">
        <v>7.8719884368831927</v>
      </c>
      <c r="D115">
        <v>8.0094855407947243</v>
      </c>
      <c r="E115">
        <v>7.9991721353342982</v>
      </c>
      <c r="F115">
        <v>8.2796140520047246</v>
      </c>
      <c r="G115">
        <v>8.539907781100009</v>
      </c>
      <c r="H115">
        <v>9.6225851044938757</v>
      </c>
      <c r="I115">
        <v>9.6630784660253219</v>
      </c>
      <c r="J115">
        <v>10.15475301260782</v>
      </c>
      <c r="K115">
        <v>10.480649553256827</v>
      </c>
      <c r="L115">
        <v>10.708583588874387</v>
      </c>
      <c r="M115">
        <v>10.807447925473168</v>
      </c>
      <c r="N115">
        <v>10.895736428786718</v>
      </c>
      <c r="O115">
        <v>11.799207678740498</v>
      </c>
      <c r="P115">
        <v>10.189189380222285</v>
      </c>
      <c r="Q115" s="1"/>
    </row>
    <row r="116" spans="1:17" x14ac:dyDescent="0.25">
      <c r="A116" s="4">
        <v>44925</v>
      </c>
      <c r="B116">
        <v>7.4999999999978417</v>
      </c>
      <c r="C116">
        <v>7.7310343713271612</v>
      </c>
      <c r="D116">
        <v>7.9850059247321692</v>
      </c>
      <c r="E116">
        <v>8.0067299988799689</v>
      </c>
      <c r="F116">
        <v>8.2402397537719736</v>
      </c>
      <c r="G116">
        <v>8.4827077383990357</v>
      </c>
      <c r="H116">
        <v>9.4755819124225038</v>
      </c>
      <c r="I116">
        <v>9.6760298338958162</v>
      </c>
      <c r="J116">
        <v>10.099911617698076</v>
      </c>
      <c r="K116">
        <v>10.455937651195901</v>
      </c>
      <c r="L116">
        <v>10.746996273153323</v>
      </c>
      <c r="M116">
        <v>10.854407761051231</v>
      </c>
      <c r="N116">
        <v>10.959631778455048</v>
      </c>
      <c r="O116">
        <v>11.836163007609368</v>
      </c>
      <c r="P116">
        <v>10.381090135485938</v>
      </c>
      <c r="Q116" s="1"/>
    </row>
    <row r="117" spans="1:17" x14ac:dyDescent="0.25">
      <c r="A117" s="4">
        <v>44924</v>
      </c>
      <c r="B117">
        <v>7.4999999999978417</v>
      </c>
      <c r="C117">
        <v>7.7312619890449463</v>
      </c>
      <c r="D117">
        <v>7.9817368026992019</v>
      </c>
      <c r="E117">
        <v>8.006920402560791</v>
      </c>
      <c r="F117">
        <v>8.2260851460390647</v>
      </c>
      <c r="G117">
        <v>8.4481417256009337</v>
      </c>
      <c r="H117">
        <v>9.9769222723407047</v>
      </c>
      <c r="I117">
        <v>9.6038259637560852</v>
      </c>
      <c r="J117">
        <v>10.007588720009618</v>
      </c>
      <c r="K117">
        <v>10.52392823483428</v>
      </c>
      <c r="L117">
        <v>10.930793809174588</v>
      </c>
      <c r="M117">
        <v>11.028226318457882</v>
      </c>
      <c r="N117">
        <v>11.157552126536242</v>
      </c>
      <c r="O117">
        <v>12.17630782074175</v>
      </c>
      <c r="P117">
        <v>10.362761403749587</v>
      </c>
      <c r="Q117" s="1"/>
    </row>
    <row r="118" spans="1:17" x14ac:dyDescent="0.25">
      <c r="A118" s="4">
        <v>44923</v>
      </c>
      <c r="B118">
        <v>7.5015412014463791</v>
      </c>
      <c r="C118">
        <v>7.7314820877831814</v>
      </c>
      <c r="D118">
        <v>7.9782939802996999</v>
      </c>
      <c r="E118">
        <v>8.0070254751168903</v>
      </c>
      <c r="F118">
        <v>8.219424278634202</v>
      </c>
      <c r="G118">
        <v>8.4414352696712278</v>
      </c>
      <c r="H118">
        <v>10.035426220654609</v>
      </c>
      <c r="I118">
        <v>9.6375753097800434</v>
      </c>
      <c r="J118">
        <v>10.115782487910451</v>
      </c>
      <c r="K118">
        <v>10.43498337317461</v>
      </c>
      <c r="L118">
        <v>10.956347429327007</v>
      </c>
      <c r="M118">
        <v>10.999161322394757</v>
      </c>
      <c r="N118">
        <v>11.149921437652774</v>
      </c>
      <c r="O118">
        <v>12.142983242465544</v>
      </c>
      <c r="P118">
        <v>10.366602609272846</v>
      </c>
      <c r="Q118" s="1"/>
    </row>
    <row r="119" spans="1:17" x14ac:dyDescent="0.25">
      <c r="A119" s="4">
        <v>44922</v>
      </c>
      <c r="B119">
        <v>7.4999999999978417</v>
      </c>
      <c r="C119">
        <v>7.7316949825363412</v>
      </c>
      <c r="D119">
        <v>7.9779785538399706</v>
      </c>
      <c r="E119">
        <v>8.0070476884031017</v>
      </c>
      <c r="F119">
        <v>8.212414181938188</v>
      </c>
      <c r="G119">
        <v>8.4331866504654407</v>
      </c>
      <c r="H119">
        <v>9.886482164766397</v>
      </c>
      <c r="I119">
        <v>9.6180062291800024</v>
      </c>
      <c r="J119">
        <v>10.263588595172624</v>
      </c>
      <c r="K119">
        <v>10.532363279499357</v>
      </c>
      <c r="L119">
        <v>10.967254192724107</v>
      </c>
      <c r="M119">
        <v>11.051374341972453</v>
      </c>
      <c r="N119">
        <v>11.200529401694691</v>
      </c>
      <c r="O119">
        <v>12.232522110936211</v>
      </c>
      <c r="P119">
        <v>10.388144213290484</v>
      </c>
      <c r="Q119" s="1"/>
    </row>
    <row r="120" spans="1:17" x14ac:dyDescent="0.25">
      <c r="A120" s="4">
        <v>44921</v>
      </c>
      <c r="B120">
        <v>7.4999999999978417</v>
      </c>
      <c r="C120">
        <v>7.7319009699743368</v>
      </c>
      <c r="D120">
        <v>7.9776755500812202</v>
      </c>
      <c r="E120">
        <v>8.0070529218532194</v>
      </c>
      <c r="F120">
        <v>8.2051188636047545</v>
      </c>
      <c r="G120">
        <v>8.4246417895568193</v>
      </c>
      <c r="H120">
        <v>9.7729692155092529</v>
      </c>
      <c r="I120">
        <v>9.6913809011106586</v>
      </c>
      <c r="J120">
        <v>10.36136581719486</v>
      </c>
      <c r="K120">
        <v>10.659783238605725</v>
      </c>
      <c r="L120">
        <v>11.068465964271601</v>
      </c>
      <c r="M120">
        <v>11.214007245070601</v>
      </c>
      <c r="N120">
        <v>11.367076067743787</v>
      </c>
      <c r="O120">
        <v>12.47812140123472</v>
      </c>
      <c r="P120">
        <v>10.486396526106434</v>
      </c>
      <c r="Q120" s="1"/>
    </row>
    <row r="121" spans="1:17" x14ac:dyDescent="0.25">
      <c r="A121" s="4">
        <v>44918</v>
      </c>
      <c r="B121">
        <v>7.4999999999978417</v>
      </c>
      <c r="C121">
        <v>7.6899254499204206</v>
      </c>
      <c r="D121">
        <v>7.9586417877328675</v>
      </c>
      <c r="E121">
        <v>8.0063534038015138</v>
      </c>
      <c r="F121">
        <v>8.1915565794596557</v>
      </c>
      <c r="G121">
        <v>8.4100004517901166</v>
      </c>
      <c r="H121">
        <v>9.7370034340275691</v>
      </c>
      <c r="I121">
        <v>9.7753669156468437</v>
      </c>
      <c r="J121">
        <v>10.461493580015468</v>
      </c>
      <c r="K121">
        <v>10.752186284971209</v>
      </c>
      <c r="L121">
        <v>11.055091955946006</v>
      </c>
      <c r="M121">
        <v>11.211092517043554</v>
      </c>
      <c r="N121">
        <v>11.360856177748069</v>
      </c>
      <c r="O121">
        <v>12.419476901412875</v>
      </c>
      <c r="P121">
        <v>10.56554192993473</v>
      </c>
      <c r="Q121" s="1"/>
    </row>
    <row r="122" spans="1:17" x14ac:dyDescent="0.25">
      <c r="A122" s="4">
        <v>44917</v>
      </c>
      <c r="B122">
        <v>7.4999999999978417</v>
      </c>
      <c r="C122">
        <v>7.6405675479630508</v>
      </c>
      <c r="D122">
        <v>7.9542571856193733</v>
      </c>
      <c r="E122">
        <v>8.005986265883891</v>
      </c>
      <c r="F122">
        <v>8.1733182569726495</v>
      </c>
      <c r="G122">
        <v>8.3903055854198669</v>
      </c>
      <c r="H122">
        <v>9.6284202450059198</v>
      </c>
      <c r="I122">
        <v>9.9553145374945409</v>
      </c>
      <c r="J122">
        <v>10.597673691986721</v>
      </c>
      <c r="K122">
        <v>10.851533922992207</v>
      </c>
      <c r="L122">
        <v>11.169110822731287</v>
      </c>
      <c r="M122">
        <v>11.385496743006412</v>
      </c>
      <c r="N122">
        <v>11.543083268703347</v>
      </c>
      <c r="O122">
        <v>12.70895730388677</v>
      </c>
      <c r="P122">
        <v>10.627000941872655</v>
      </c>
      <c r="Q122" s="1"/>
    </row>
    <row r="123" spans="1:17" x14ac:dyDescent="0.25">
      <c r="A123" s="4">
        <v>44916</v>
      </c>
      <c r="B123">
        <v>7.5015412014463791</v>
      </c>
      <c r="C123">
        <v>7.6253487479867044</v>
      </c>
      <c r="D123">
        <v>7.9497324327983954</v>
      </c>
      <c r="E123">
        <v>8.0055465639649057</v>
      </c>
      <c r="F123">
        <v>8.1647365887010928</v>
      </c>
      <c r="G123">
        <v>8.3817003696701207</v>
      </c>
      <c r="H123">
        <v>9.6797634046452696</v>
      </c>
      <c r="I123">
        <v>10.028565405414858</v>
      </c>
      <c r="J123">
        <v>10.716837919922174</v>
      </c>
      <c r="K123">
        <v>10.942747121072127</v>
      </c>
      <c r="L123">
        <v>11.159222326794671</v>
      </c>
      <c r="M123">
        <v>11.368377119809537</v>
      </c>
      <c r="N123">
        <v>11.537846846526664</v>
      </c>
      <c r="O123">
        <v>12.662466668508788</v>
      </c>
      <c r="P123">
        <v>10.649256940923557</v>
      </c>
      <c r="Q123" s="1"/>
    </row>
    <row r="124" spans="1:17" x14ac:dyDescent="0.25">
      <c r="A124" s="4">
        <v>44915</v>
      </c>
      <c r="B124">
        <v>7.4999999999978417</v>
      </c>
      <c r="C124">
        <v>7.6256453620161535</v>
      </c>
      <c r="D124">
        <v>7.9493712339036016</v>
      </c>
      <c r="E124">
        <v>8.0050344601614309</v>
      </c>
      <c r="F124">
        <v>8.1559346995545567</v>
      </c>
      <c r="G124">
        <v>8.3735171381255071</v>
      </c>
      <c r="H124">
        <v>9.782519844941362</v>
      </c>
      <c r="I124">
        <v>9.8877963225349301</v>
      </c>
      <c r="J124">
        <v>10.543548341332531</v>
      </c>
      <c r="K124">
        <v>10.821426915357479</v>
      </c>
      <c r="L124">
        <v>11.260992660995761</v>
      </c>
      <c r="M124">
        <v>11.439068394763495</v>
      </c>
      <c r="N124">
        <v>11.635351745256873</v>
      </c>
      <c r="O124">
        <v>12.877980913309866</v>
      </c>
      <c r="P124">
        <v>10.659842115162821</v>
      </c>
      <c r="Q124" s="1"/>
    </row>
    <row r="125" spans="1:17" x14ac:dyDescent="0.25">
      <c r="A125" s="4">
        <v>44914</v>
      </c>
      <c r="B125">
        <v>7.4999999999978417</v>
      </c>
      <c r="C125">
        <v>7.6259334490529351</v>
      </c>
      <c r="D125">
        <v>7.9490218398696744</v>
      </c>
      <c r="E125">
        <v>8.0050315112033523</v>
      </c>
      <c r="F125">
        <v>8.1468176721326557</v>
      </c>
      <c r="G125">
        <v>8.3639789946581278</v>
      </c>
      <c r="H125">
        <v>9.7023290627342718</v>
      </c>
      <c r="I125">
        <v>9.8927463010610737</v>
      </c>
      <c r="J125">
        <v>10.564608913301688</v>
      </c>
      <c r="K125">
        <v>10.832954868249312</v>
      </c>
      <c r="L125">
        <v>11.222069084320774</v>
      </c>
      <c r="M125">
        <v>11.41847370351301</v>
      </c>
      <c r="N125">
        <v>11.590508302245951</v>
      </c>
      <c r="O125">
        <v>12.799356619670244</v>
      </c>
      <c r="P125">
        <v>10.63744726157938</v>
      </c>
      <c r="Q125" s="1"/>
    </row>
    <row r="126" spans="1:17" x14ac:dyDescent="0.25">
      <c r="A126" s="4">
        <v>44911</v>
      </c>
      <c r="B126">
        <v>7.5000000000059464</v>
      </c>
      <c r="C126">
        <v>7.5498723679173763</v>
      </c>
      <c r="D126">
        <v>7.9206485462074427</v>
      </c>
      <c r="E126">
        <v>8.0021523687503482</v>
      </c>
      <c r="F126">
        <v>8.1281689747015893</v>
      </c>
      <c r="G126">
        <v>8.3159169105545558</v>
      </c>
      <c r="H126">
        <v>9.2091989666869711</v>
      </c>
      <c r="I126">
        <v>10.229898993022402</v>
      </c>
      <c r="J126">
        <v>10.791711151373452</v>
      </c>
      <c r="K126">
        <v>10.827239891177175</v>
      </c>
      <c r="L126">
        <v>11.282811937900528</v>
      </c>
      <c r="M126">
        <v>11.453423013111586</v>
      </c>
      <c r="N126">
        <v>11.650469350952374</v>
      </c>
      <c r="O126">
        <v>12.840626914061071</v>
      </c>
      <c r="P126">
        <v>10.752686652792587</v>
      </c>
      <c r="Q126" s="1"/>
    </row>
    <row r="127" spans="1:17" x14ac:dyDescent="0.25">
      <c r="A127" s="4">
        <v>44910</v>
      </c>
      <c r="B127">
        <v>7.4789279656045649</v>
      </c>
      <c r="C127">
        <v>7.6071566000431856</v>
      </c>
      <c r="D127">
        <v>7.867892693877665</v>
      </c>
      <c r="E127">
        <v>7.9971814298864796</v>
      </c>
      <c r="F127">
        <v>8.1081086072433131</v>
      </c>
      <c r="G127">
        <v>8.3085695746919477</v>
      </c>
      <c r="H127">
        <v>9.2074150912594632</v>
      </c>
      <c r="I127">
        <v>10.207288605589948</v>
      </c>
      <c r="J127">
        <v>10.760129661393169</v>
      </c>
      <c r="K127">
        <v>10.786649618741873</v>
      </c>
      <c r="L127">
        <v>11.265575616958223</v>
      </c>
      <c r="M127">
        <v>11.46123397001179</v>
      </c>
      <c r="N127">
        <v>11.650786991782901</v>
      </c>
      <c r="O127">
        <v>12.880019682206312</v>
      </c>
      <c r="P127">
        <v>10.678087572952766</v>
      </c>
      <c r="Q127" s="1"/>
    </row>
    <row r="128" spans="1:17" x14ac:dyDescent="0.25">
      <c r="A128" s="4">
        <v>44909</v>
      </c>
      <c r="B128">
        <v>7.480070575462924</v>
      </c>
      <c r="C128">
        <v>7.5983307763090036</v>
      </c>
      <c r="D128">
        <v>7.8596187097227377</v>
      </c>
      <c r="E128">
        <v>7.9959249051336778</v>
      </c>
      <c r="F128">
        <v>8.0996688208845313</v>
      </c>
      <c r="G128">
        <v>8.3040372674255671</v>
      </c>
      <c r="H128">
        <v>9.094487450478983</v>
      </c>
      <c r="I128">
        <v>10.39962926815241</v>
      </c>
      <c r="J128">
        <v>10.803572705288644</v>
      </c>
      <c r="K128">
        <v>10.730637194614534</v>
      </c>
      <c r="L128">
        <v>11.287485007568376</v>
      </c>
      <c r="M128">
        <v>11.432733444927123</v>
      </c>
      <c r="N128">
        <v>11.661663316354359</v>
      </c>
      <c r="O128">
        <v>12.876490571801069</v>
      </c>
      <c r="P128">
        <v>10.682653275503462</v>
      </c>
      <c r="Q128" s="1"/>
    </row>
    <row r="129" spans="1:17" x14ac:dyDescent="0.25">
      <c r="A129" s="4">
        <v>44908</v>
      </c>
      <c r="B129">
        <v>7.4785843025719778</v>
      </c>
      <c r="C129">
        <v>7.598688736675463</v>
      </c>
      <c r="D129">
        <v>7.8593548358539822</v>
      </c>
      <c r="E129">
        <v>7.9959502232380686</v>
      </c>
      <c r="F129">
        <v>8.091414393926577</v>
      </c>
      <c r="G129">
        <v>8.297977892749774</v>
      </c>
      <c r="H129">
        <v>8.9781361552913719</v>
      </c>
      <c r="I129">
        <v>10.293736533064832</v>
      </c>
      <c r="J129">
        <v>10.862466421799887</v>
      </c>
      <c r="K129">
        <v>10.845871166097364</v>
      </c>
      <c r="L129">
        <v>11.409052719672097</v>
      </c>
      <c r="M129">
        <v>11.613486234180904</v>
      </c>
      <c r="N129">
        <v>11.856348300031794</v>
      </c>
      <c r="O129">
        <v>13.243198875195059</v>
      </c>
      <c r="P129">
        <v>10.76553194164025</v>
      </c>
      <c r="Q129" s="1"/>
    </row>
    <row r="130" spans="1:17" x14ac:dyDescent="0.25">
      <c r="A130" s="4">
        <v>44907</v>
      </c>
      <c r="B130">
        <v>7.4787308370194427</v>
      </c>
      <c r="C130">
        <v>7.5990372041802035</v>
      </c>
      <c r="D130">
        <v>7.8590985723363538</v>
      </c>
      <c r="E130">
        <v>7.9959611540229014</v>
      </c>
      <c r="F130">
        <v>8.0832407152665589</v>
      </c>
      <c r="G130">
        <v>8.2887657121395453</v>
      </c>
      <c r="H130">
        <v>9.1993064817677439</v>
      </c>
      <c r="I130">
        <v>10.25184671336088</v>
      </c>
      <c r="J130">
        <v>10.929459523836579</v>
      </c>
      <c r="K130">
        <v>10.847868818419037</v>
      </c>
      <c r="L130">
        <v>11.38099100635146</v>
      </c>
      <c r="M130">
        <v>11.570065688343956</v>
      </c>
      <c r="N130">
        <v>11.776803082830911</v>
      </c>
      <c r="O130">
        <v>13.069434364511135</v>
      </c>
      <c r="P130">
        <v>10.755931982155831</v>
      </c>
      <c r="Q130" s="1"/>
    </row>
    <row r="131" spans="1:17" x14ac:dyDescent="0.25">
      <c r="A131" s="4">
        <v>44904</v>
      </c>
      <c r="B131">
        <v>7.4791086195717948</v>
      </c>
      <c r="C131">
        <v>7.5582379666503385</v>
      </c>
      <c r="D131">
        <v>7.8247921322028846</v>
      </c>
      <c r="E131">
        <v>7.9893996538725753</v>
      </c>
      <c r="F131">
        <v>8.0700440222600083</v>
      </c>
      <c r="G131">
        <v>8.2796618346793203</v>
      </c>
      <c r="H131">
        <v>9.2220107234759041</v>
      </c>
      <c r="I131">
        <v>10.343334315336739</v>
      </c>
      <c r="J131">
        <v>10.827202325067065</v>
      </c>
      <c r="K131">
        <v>10.873646737027954</v>
      </c>
      <c r="L131">
        <v>11.54815056920051</v>
      </c>
      <c r="M131">
        <v>11.49738080439433</v>
      </c>
      <c r="N131">
        <v>11.780689186404402</v>
      </c>
      <c r="O131">
        <v>12.99173017950972</v>
      </c>
      <c r="P131">
        <v>10.835806552055649</v>
      </c>
      <c r="Q131" s="1"/>
    </row>
    <row r="132" spans="1:17" x14ac:dyDescent="0.25">
      <c r="A132" s="4">
        <v>44903</v>
      </c>
      <c r="B132">
        <v>7.5034199005478142</v>
      </c>
      <c r="C132">
        <v>7.4916548904778724</v>
      </c>
      <c r="D132">
        <v>7.5051621508657185</v>
      </c>
      <c r="E132">
        <v>8.0373408729038651</v>
      </c>
      <c r="F132">
        <v>8.0600509259627362</v>
      </c>
      <c r="G132">
        <v>8.2672543127690901</v>
      </c>
      <c r="H132">
        <v>9.2862346119229056</v>
      </c>
      <c r="I132">
        <v>10.248981912663213</v>
      </c>
      <c r="J132">
        <v>10.898998261087645</v>
      </c>
      <c r="K132">
        <v>11.056412230729396</v>
      </c>
      <c r="L132">
        <v>11.576531750196439</v>
      </c>
      <c r="M132">
        <v>11.633771271147213</v>
      </c>
      <c r="N132">
        <v>11.902425691316608</v>
      </c>
      <c r="O132">
        <v>13.214387039494181</v>
      </c>
      <c r="P132">
        <v>10.845260082734587</v>
      </c>
      <c r="Q132" s="1"/>
    </row>
    <row r="133" spans="1:17" x14ac:dyDescent="0.25">
      <c r="A133" s="4">
        <v>44902</v>
      </c>
      <c r="B133">
        <v>7.5034606339384746</v>
      </c>
      <c r="C133">
        <v>7.4926725470247924</v>
      </c>
      <c r="D133">
        <v>7.4989178538473755</v>
      </c>
      <c r="E133">
        <v>8.0376912853572513</v>
      </c>
      <c r="F133">
        <v>8.0534371626400656</v>
      </c>
      <c r="G133">
        <v>8.2622027764668324</v>
      </c>
      <c r="H133">
        <v>9.372960893944482</v>
      </c>
      <c r="I133">
        <v>10.226156733046388</v>
      </c>
      <c r="J133">
        <v>10.905904686777102</v>
      </c>
      <c r="K133">
        <v>11.142507486442632</v>
      </c>
      <c r="L133">
        <v>11.538428835789061</v>
      </c>
      <c r="M133">
        <v>11.597073578885508</v>
      </c>
      <c r="N133">
        <v>11.881361749502533</v>
      </c>
      <c r="O133">
        <v>13.159303736397398</v>
      </c>
      <c r="P133">
        <v>10.842401096001231</v>
      </c>
      <c r="Q133" s="1"/>
    </row>
    <row r="134" spans="1:17" x14ac:dyDescent="0.25">
      <c r="A134" s="4">
        <v>44901</v>
      </c>
      <c r="B134">
        <v>7.5035007072639104</v>
      </c>
      <c r="C134">
        <v>7.492598017189156</v>
      </c>
      <c r="D134">
        <v>7.498960059524773</v>
      </c>
      <c r="E134">
        <v>8.0377982356584212</v>
      </c>
      <c r="F134">
        <v>8.047029167379316</v>
      </c>
      <c r="G134">
        <v>8.2569802853380558</v>
      </c>
      <c r="H134">
        <v>9.5901147271842291</v>
      </c>
      <c r="I134">
        <v>10.244418451690072</v>
      </c>
      <c r="J134">
        <v>10.780971814672968</v>
      </c>
      <c r="K134">
        <v>11.065795207080399</v>
      </c>
      <c r="L134">
        <v>11.584311549449522</v>
      </c>
      <c r="M134">
        <v>11.59295920159753</v>
      </c>
      <c r="N134">
        <v>11.867838222531791</v>
      </c>
      <c r="O134">
        <v>13.158285784261187</v>
      </c>
      <c r="P134">
        <v>10.836569908215532</v>
      </c>
      <c r="Q134" s="1"/>
    </row>
    <row r="135" spans="1:17" x14ac:dyDescent="0.25">
      <c r="A135" s="4">
        <v>44900</v>
      </c>
      <c r="B135">
        <v>7.5035401687061354</v>
      </c>
      <c r="C135">
        <v>7.4925246228362274</v>
      </c>
      <c r="D135">
        <v>7.4990016073332999</v>
      </c>
      <c r="E135">
        <v>8.0378226428755575</v>
      </c>
      <c r="F135">
        <v>8.0409657744127117</v>
      </c>
      <c r="G135">
        <v>8.253622992464571</v>
      </c>
      <c r="H135">
        <v>9.4570020047784809</v>
      </c>
      <c r="I135">
        <v>10.345704614413309</v>
      </c>
      <c r="J135">
        <v>10.979457288998555</v>
      </c>
      <c r="K135">
        <v>11.064214741340116</v>
      </c>
      <c r="L135">
        <v>11.586223341115565</v>
      </c>
      <c r="M135">
        <v>11.591330924151876</v>
      </c>
      <c r="N135">
        <v>11.845386681684445</v>
      </c>
      <c r="O135">
        <v>13.091933213944751</v>
      </c>
      <c r="P135">
        <v>10.84477495507441</v>
      </c>
      <c r="Q135" s="1"/>
    </row>
    <row r="136" spans="1:17" x14ac:dyDescent="0.25">
      <c r="A136" s="4">
        <v>44897</v>
      </c>
      <c r="B136">
        <v>7.5036548568118144</v>
      </c>
      <c r="C136">
        <v>7.4969882744770899</v>
      </c>
      <c r="D136">
        <v>7.4856282899535831</v>
      </c>
      <c r="E136">
        <v>8.035897642158174</v>
      </c>
      <c r="F136">
        <v>8.0313292791007385</v>
      </c>
      <c r="G136">
        <v>8.2486183644366893</v>
      </c>
      <c r="H136">
        <v>9.4376197398826189</v>
      </c>
      <c r="I136">
        <v>10.342925151064719</v>
      </c>
      <c r="J136">
        <v>10.971397358507273</v>
      </c>
      <c r="K136">
        <v>11.034101465618452</v>
      </c>
      <c r="L136">
        <v>11.499371659052837</v>
      </c>
      <c r="M136">
        <v>11.478354880753106</v>
      </c>
      <c r="N136">
        <v>11.725044292329013</v>
      </c>
      <c r="O136">
        <v>12.868961135692247</v>
      </c>
      <c r="P136">
        <v>10.847473779768668</v>
      </c>
      <c r="Q136" s="1"/>
    </row>
    <row r="137" spans="1:17" x14ac:dyDescent="0.25">
      <c r="A137" s="4">
        <v>44896</v>
      </c>
      <c r="B137">
        <v>7.5099386994964874</v>
      </c>
      <c r="C137">
        <v>7.4984210111558314</v>
      </c>
      <c r="D137">
        <v>7.4821975202382651</v>
      </c>
      <c r="E137">
        <v>8.0335587446738188</v>
      </c>
      <c r="F137">
        <v>8.0138649960965758</v>
      </c>
      <c r="G137">
        <v>8.2379334396480708</v>
      </c>
      <c r="H137">
        <v>9.4380952366638127</v>
      </c>
      <c r="I137">
        <v>10.317563881227585</v>
      </c>
      <c r="J137">
        <v>10.928373307806643</v>
      </c>
      <c r="K137">
        <v>10.978484647133691</v>
      </c>
      <c r="L137">
        <v>11.481989710935814</v>
      </c>
      <c r="M137">
        <v>11.472473665934402</v>
      </c>
      <c r="N137">
        <v>11.719140306015138</v>
      </c>
      <c r="O137">
        <v>12.881600196317716</v>
      </c>
      <c r="P137">
        <v>10.791589342028862</v>
      </c>
      <c r="Q137" s="1"/>
    </row>
    <row r="138" spans="1:17" x14ac:dyDescent="0.25">
      <c r="A138" s="4">
        <v>44895</v>
      </c>
      <c r="B138">
        <v>7.5020875631345296</v>
      </c>
      <c r="C138">
        <v>7.4983825957617434</v>
      </c>
      <c r="D138">
        <v>7.4821715066919481</v>
      </c>
      <c r="E138">
        <v>8.0320712631937177</v>
      </c>
      <c r="F138">
        <v>8.0091155367240106</v>
      </c>
      <c r="G138">
        <v>8.2379533229671722</v>
      </c>
      <c r="H138">
        <v>9.4337511834475585</v>
      </c>
      <c r="I138">
        <v>10.352984497096244</v>
      </c>
      <c r="J138">
        <v>10.97018819341611</v>
      </c>
      <c r="K138">
        <v>10.998466435716558</v>
      </c>
      <c r="L138">
        <v>11.399595147421815</v>
      </c>
      <c r="M138">
        <v>11.370513268392335</v>
      </c>
      <c r="N138">
        <v>11.614653601768056</v>
      </c>
      <c r="O138">
        <v>12.702687928069389</v>
      </c>
      <c r="P138">
        <v>10.724755800573904</v>
      </c>
      <c r="Q138" s="1"/>
    </row>
    <row r="139" spans="1:17" x14ac:dyDescent="0.25">
      <c r="A139" s="4">
        <v>44894</v>
      </c>
      <c r="B139">
        <v>7.5019273312172396</v>
      </c>
      <c r="C139">
        <v>7.4983447603348408</v>
      </c>
      <c r="D139">
        <v>7.4821459768865672</v>
      </c>
      <c r="E139">
        <v>8.0320924492750514</v>
      </c>
      <c r="F139">
        <v>8.004578741260481</v>
      </c>
      <c r="G139">
        <v>8.2355940270011363</v>
      </c>
      <c r="H139">
        <v>9.4563554987849407</v>
      </c>
      <c r="I139">
        <v>10.254497996829427</v>
      </c>
      <c r="J139">
        <v>10.811868606416477</v>
      </c>
      <c r="K139">
        <v>10.932949771004896</v>
      </c>
      <c r="L139">
        <v>11.536011050186401</v>
      </c>
      <c r="M139">
        <v>11.513855434443387</v>
      </c>
      <c r="N139">
        <v>11.798788682345073</v>
      </c>
      <c r="O139">
        <v>13.035162618061701</v>
      </c>
      <c r="P139">
        <v>10.771502601483984</v>
      </c>
      <c r="Q139" s="1"/>
    </row>
    <row r="140" spans="1:17" x14ac:dyDescent="0.25">
      <c r="A140" s="4">
        <v>44893</v>
      </c>
      <c r="B140">
        <v>7.5017611222258918</v>
      </c>
      <c r="C140">
        <v>7.5011288525661159</v>
      </c>
      <c r="D140">
        <v>7.4821208590313271</v>
      </c>
      <c r="E140">
        <v>8.032113253482521</v>
      </c>
      <c r="F140">
        <v>8.0045914862744141</v>
      </c>
      <c r="G140">
        <v>8.2335013687684366</v>
      </c>
      <c r="H140">
        <v>9.4509136527391568</v>
      </c>
      <c r="I140">
        <v>10.206404736766483</v>
      </c>
      <c r="J140">
        <v>10.756657787070912</v>
      </c>
      <c r="K140">
        <v>10.892728074248236</v>
      </c>
      <c r="L140">
        <v>11.528719134694976</v>
      </c>
      <c r="M140">
        <v>11.495199089606833</v>
      </c>
      <c r="N140">
        <v>11.783249607493552</v>
      </c>
      <c r="O140">
        <v>13.022154267426478</v>
      </c>
      <c r="P140">
        <v>10.752247752059363</v>
      </c>
      <c r="Q140" s="1"/>
    </row>
    <row r="141" spans="1:17" x14ac:dyDescent="0.25">
      <c r="A141" s="4">
        <v>44890</v>
      </c>
      <c r="B141">
        <v>7.5016560224301365</v>
      </c>
      <c r="C141">
        <v>7.5015824777201479</v>
      </c>
      <c r="D141">
        <v>7.4820479960016062</v>
      </c>
      <c r="E141">
        <v>8.0214683737179762</v>
      </c>
      <c r="F141">
        <v>7.9885310491840666</v>
      </c>
      <c r="G141">
        <v>8.2318683044457792</v>
      </c>
      <c r="H141">
        <v>9.4203892796895783</v>
      </c>
      <c r="I141">
        <v>10.247891375758877</v>
      </c>
      <c r="J141">
        <v>10.843840621021062</v>
      </c>
      <c r="K141">
        <v>10.914329067348238</v>
      </c>
      <c r="L141">
        <v>11.442182138788093</v>
      </c>
      <c r="M141">
        <v>11.396500412724443</v>
      </c>
      <c r="N141">
        <v>11.647187669566295</v>
      </c>
      <c r="O141">
        <v>12.778140422462503</v>
      </c>
      <c r="P141">
        <v>10.773006872100188</v>
      </c>
      <c r="Q141" s="1"/>
    </row>
    <row r="142" spans="1:17" x14ac:dyDescent="0.25">
      <c r="A142" s="4">
        <v>44889</v>
      </c>
      <c r="B142">
        <v>7.5028013472038264</v>
      </c>
      <c r="C142">
        <v>7.5019779627982786</v>
      </c>
      <c r="D142">
        <v>7.4820245233048199</v>
      </c>
      <c r="E142">
        <v>8.0187378425720102</v>
      </c>
      <c r="F142">
        <v>7.9850285467185644</v>
      </c>
      <c r="G142">
        <v>8.227353224903645</v>
      </c>
      <c r="H142">
        <v>9.448304647325978</v>
      </c>
      <c r="I142">
        <v>10.361785823260195</v>
      </c>
      <c r="J142">
        <v>11.014312325349884</v>
      </c>
      <c r="K142">
        <v>10.99271212759756</v>
      </c>
      <c r="L142">
        <v>11.31868370622211</v>
      </c>
      <c r="M142">
        <v>11.296798452717953</v>
      </c>
      <c r="N142">
        <v>11.484933534989029</v>
      </c>
      <c r="O142">
        <v>12.510413750153827</v>
      </c>
      <c r="P142">
        <v>10.673459319456047</v>
      </c>
      <c r="Q142" s="1"/>
    </row>
    <row r="143" spans="1:17" x14ac:dyDescent="0.25">
      <c r="A143" s="4">
        <v>44888</v>
      </c>
      <c r="B143">
        <v>7.5008576544017824</v>
      </c>
      <c r="C143">
        <v>7.5019701733672894</v>
      </c>
      <c r="D143">
        <v>7.4818932573963659</v>
      </c>
      <c r="E143">
        <v>8.0158127938765311</v>
      </c>
      <c r="F143">
        <v>7.9817493763488789</v>
      </c>
      <c r="G143">
        <v>8.2269702284576418</v>
      </c>
      <c r="H143">
        <v>9.5677807215338362</v>
      </c>
      <c r="I143">
        <v>10.336464963385028</v>
      </c>
      <c r="J143">
        <v>10.995453365840625</v>
      </c>
      <c r="K143">
        <v>11.018404132902004</v>
      </c>
      <c r="L143">
        <v>11.446824647206899</v>
      </c>
      <c r="M143">
        <v>11.416611518477392</v>
      </c>
      <c r="N143">
        <v>11.668194341355207</v>
      </c>
      <c r="O143">
        <v>12.781956285907059</v>
      </c>
      <c r="P143">
        <v>10.763207089000781</v>
      </c>
      <c r="Q143" s="1"/>
    </row>
    <row r="144" spans="1:17" x14ac:dyDescent="0.25">
      <c r="A144" s="4">
        <v>44887</v>
      </c>
      <c r="B144">
        <v>7.500665734272105</v>
      </c>
      <c r="C144">
        <v>7.5019624845876764</v>
      </c>
      <c r="D144">
        <v>7.4772365494590876</v>
      </c>
      <c r="E144">
        <v>8.0158293892290686</v>
      </c>
      <c r="F144">
        <v>7.9786886869201989</v>
      </c>
      <c r="G144">
        <v>8.2272750801364314</v>
      </c>
      <c r="H144">
        <v>9.7328359858083857</v>
      </c>
      <c r="I144">
        <v>10.235206796989157</v>
      </c>
      <c r="J144">
        <v>10.9037717852406</v>
      </c>
      <c r="K144">
        <v>10.962961114033053</v>
      </c>
      <c r="L144">
        <v>11.575821268761288</v>
      </c>
      <c r="M144">
        <v>11.524286642869308</v>
      </c>
      <c r="N144">
        <v>11.796795339740429</v>
      </c>
      <c r="O144">
        <v>13.023734144749149</v>
      </c>
      <c r="P144">
        <v>10.813006950216364</v>
      </c>
      <c r="Q144" s="1"/>
    </row>
    <row r="145" spans="1:17" x14ac:dyDescent="0.25">
      <c r="A145" s="4">
        <v>44886</v>
      </c>
      <c r="B145">
        <v>7.5004711037197636</v>
      </c>
      <c r="C145">
        <v>7.5041953060008844</v>
      </c>
      <c r="D145">
        <v>7.4771644084382638</v>
      </c>
      <c r="E145">
        <v>8.0158438904834881</v>
      </c>
      <c r="F145">
        <v>7.9786844080250718</v>
      </c>
      <c r="G145">
        <v>8.2269133340171496</v>
      </c>
      <c r="H145">
        <v>9.7188654428055354</v>
      </c>
      <c r="I145">
        <v>10.235506274102747</v>
      </c>
      <c r="J145">
        <v>10.961341966807538</v>
      </c>
      <c r="K145">
        <v>10.968452624902092</v>
      </c>
      <c r="L145">
        <v>11.479200559382896</v>
      </c>
      <c r="M145">
        <v>11.429643666975187</v>
      </c>
      <c r="N145">
        <v>11.658271245976071</v>
      </c>
      <c r="O145">
        <v>12.784295549615244</v>
      </c>
      <c r="P145">
        <v>10.754998504661728</v>
      </c>
      <c r="Q145" s="1"/>
    </row>
    <row r="146" spans="1:17" x14ac:dyDescent="0.25">
      <c r="A146" s="4">
        <v>44883</v>
      </c>
      <c r="B146">
        <v>7.5002877439332982</v>
      </c>
      <c r="C146">
        <v>7.5036645804933411</v>
      </c>
      <c r="D146">
        <v>7.4791212031280292</v>
      </c>
      <c r="E146">
        <v>7.9983626269192198</v>
      </c>
      <c r="F146">
        <v>7.9681552149536428</v>
      </c>
      <c r="G146">
        <v>8.228078658605865</v>
      </c>
      <c r="H146">
        <v>9.6101372885721847</v>
      </c>
      <c r="I146">
        <v>10.25435138688735</v>
      </c>
      <c r="J146">
        <v>10.948326167435575</v>
      </c>
      <c r="K146">
        <v>10.957629039871408</v>
      </c>
      <c r="L146">
        <v>11.420664527612745</v>
      </c>
      <c r="M146">
        <v>11.362981780037696</v>
      </c>
      <c r="N146">
        <v>11.59320112725004</v>
      </c>
      <c r="O146">
        <v>12.661494187750421</v>
      </c>
      <c r="P146">
        <v>10.774066150645867</v>
      </c>
      <c r="Q146" s="1"/>
    </row>
    <row r="147" spans="1:17" x14ac:dyDescent="0.25">
      <c r="A147" s="4">
        <v>44882</v>
      </c>
      <c r="B147">
        <v>7.5015681291515186</v>
      </c>
      <c r="C147">
        <v>7.5038408153067504</v>
      </c>
      <c r="D147">
        <v>7.4787622166643253</v>
      </c>
      <c r="E147">
        <v>7.9943304406664417</v>
      </c>
      <c r="F147">
        <v>7.9659861783817343</v>
      </c>
      <c r="G147">
        <v>8.2267477090777206</v>
      </c>
      <c r="H147">
        <v>9.6367165057428483</v>
      </c>
      <c r="I147">
        <v>10.443367113404323</v>
      </c>
      <c r="J147">
        <v>11.234600202724931</v>
      </c>
      <c r="K147">
        <v>11.107420942384373</v>
      </c>
      <c r="L147">
        <v>11.246758728414896</v>
      </c>
      <c r="M147">
        <v>11.219242142212927</v>
      </c>
      <c r="N147">
        <v>11.361256351288706</v>
      </c>
      <c r="O147">
        <v>12.26045720058222</v>
      </c>
      <c r="P147">
        <v>10.669815172441766</v>
      </c>
      <c r="Q147" s="1"/>
    </row>
    <row r="148" spans="1:17" x14ac:dyDescent="0.25">
      <c r="A148" s="4">
        <v>44881</v>
      </c>
      <c r="B148">
        <v>7.4999999999978417</v>
      </c>
      <c r="C148">
        <v>7.5038551486008576</v>
      </c>
      <c r="D148">
        <v>7.4796041173084138</v>
      </c>
      <c r="E148">
        <v>7.9901277781735391</v>
      </c>
      <c r="F148">
        <v>7.9640546402363066</v>
      </c>
      <c r="G148">
        <v>8.2284047524338035</v>
      </c>
      <c r="H148">
        <v>9.8294513558605079</v>
      </c>
      <c r="I148">
        <v>10.477291008381794</v>
      </c>
      <c r="J148">
        <v>11.110117932113695</v>
      </c>
      <c r="K148">
        <v>11.032488920965978</v>
      </c>
      <c r="L148">
        <v>11.235785550835642</v>
      </c>
      <c r="M148">
        <v>11.14961291022798</v>
      </c>
      <c r="N148">
        <v>11.317176172074063</v>
      </c>
      <c r="O148">
        <v>12.169500140317147</v>
      </c>
      <c r="P148">
        <v>10.645564159326915</v>
      </c>
      <c r="Q148" s="1"/>
    </row>
    <row r="149" spans="1:17" x14ac:dyDescent="0.25">
      <c r="A149" s="4">
        <v>44880</v>
      </c>
      <c r="B149">
        <v>7.4999999999978417</v>
      </c>
      <c r="C149">
        <v>7.5038692555083886</v>
      </c>
      <c r="D149">
        <v>7.4806118927008836</v>
      </c>
      <c r="E149">
        <v>7.9901370868089572</v>
      </c>
      <c r="F149">
        <v>7.9623767190341033</v>
      </c>
      <c r="G149">
        <v>8.231694548197833</v>
      </c>
      <c r="H149">
        <v>10.120851384718144</v>
      </c>
      <c r="I149">
        <v>10.474699292670717</v>
      </c>
      <c r="J149">
        <v>11.448374901744106</v>
      </c>
      <c r="K149">
        <v>11.272887507048246</v>
      </c>
      <c r="L149">
        <v>11.448212350364884</v>
      </c>
      <c r="M149">
        <v>11.401593065425875</v>
      </c>
      <c r="N149">
        <v>11.568653662264229</v>
      </c>
      <c r="O149">
        <v>12.523057914085294</v>
      </c>
      <c r="P149">
        <v>10.845107508150154</v>
      </c>
      <c r="Q149" s="1"/>
    </row>
    <row r="150" spans="1:17" x14ac:dyDescent="0.25">
      <c r="A150" s="4">
        <v>44879</v>
      </c>
      <c r="B150">
        <v>7.4999999999978417</v>
      </c>
      <c r="C150">
        <v>7.5056636411805506</v>
      </c>
      <c r="D150">
        <v>7.4817799453317235</v>
      </c>
      <c r="E150">
        <v>7.9901419744751179</v>
      </c>
      <c r="F150">
        <v>7.9623839338874847</v>
      </c>
      <c r="G150">
        <v>8.233297270721863</v>
      </c>
      <c r="H150">
        <v>10.178606428328152</v>
      </c>
      <c r="I150">
        <v>10.509298918578658</v>
      </c>
      <c r="J150">
        <v>11.592741702680803</v>
      </c>
      <c r="K150">
        <v>11.337389276727228</v>
      </c>
      <c r="L150">
        <v>11.367894479954099</v>
      </c>
      <c r="M150">
        <v>11.328232801770643</v>
      </c>
      <c r="N150">
        <v>11.447125397366031</v>
      </c>
      <c r="O150">
        <v>12.291568178940393</v>
      </c>
      <c r="P150">
        <v>10.819355813659071</v>
      </c>
      <c r="Q150" s="1"/>
    </row>
    <row r="151" spans="1:17" x14ac:dyDescent="0.25">
      <c r="A151" s="4">
        <v>44876</v>
      </c>
      <c r="B151">
        <v>7.4999999999978417</v>
      </c>
      <c r="C151">
        <v>7.5043531986874745</v>
      </c>
      <c r="D151">
        <v>7.4859817233422516</v>
      </c>
      <c r="E151">
        <v>7.9666224537431329</v>
      </c>
      <c r="F151">
        <v>7.9569524361198241</v>
      </c>
      <c r="G151">
        <v>8.2382066460690027</v>
      </c>
      <c r="H151">
        <v>10.17933904582482</v>
      </c>
      <c r="I151">
        <v>10.432596737072419</v>
      </c>
      <c r="J151">
        <v>11.46556524721154</v>
      </c>
      <c r="K151">
        <v>11.285714890188704</v>
      </c>
      <c r="L151">
        <v>11.452822749893166</v>
      </c>
      <c r="M151">
        <v>11.404433023428528</v>
      </c>
      <c r="N151">
        <v>11.569181809114149</v>
      </c>
      <c r="O151">
        <v>12.480656242496725</v>
      </c>
      <c r="P151">
        <v>10.901863690428115</v>
      </c>
      <c r="Q151" s="1"/>
    </row>
    <row r="152" spans="1:17" x14ac:dyDescent="0.25">
      <c r="A152" s="4">
        <v>44875</v>
      </c>
      <c r="B152">
        <v>7.5015412014463791</v>
      </c>
      <c r="C152">
        <v>7.5043556792304678</v>
      </c>
      <c r="D152">
        <v>7.4872368020429958</v>
      </c>
      <c r="E152">
        <v>7.9666110576797067</v>
      </c>
      <c r="F152">
        <v>7.9559202394567929</v>
      </c>
      <c r="G152">
        <v>8.2382432575349718</v>
      </c>
      <c r="H152">
        <v>10.11637107089447</v>
      </c>
      <c r="I152">
        <v>10.733915621895186</v>
      </c>
      <c r="J152">
        <v>11.394048550478209</v>
      </c>
      <c r="K152">
        <v>11.306975699054256</v>
      </c>
      <c r="L152">
        <v>11.417111368103594</v>
      </c>
      <c r="M152">
        <v>11.391018006918776</v>
      </c>
      <c r="N152">
        <v>11.5284929318753</v>
      </c>
      <c r="O152">
        <v>12.418597174710833</v>
      </c>
      <c r="P152">
        <v>10.853906380460376</v>
      </c>
      <c r="Q152" s="1"/>
    </row>
    <row r="153" spans="1:17" x14ac:dyDescent="0.25">
      <c r="A153" s="4">
        <v>44874</v>
      </c>
      <c r="B153">
        <v>7.4999999999978417</v>
      </c>
      <c r="C153">
        <v>7.5043826462133367</v>
      </c>
      <c r="D153">
        <v>7.4885020459816154</v>
      </c>
      <c r="E153">
        <v>7.9666051795469484</v>
      </c>
      <c r="F153">
        <v>7.9551708344043348</v>
      </c>
      <c r="G153">
        <v>8.2408293584704815</v>
      </c>
      <c r="H153">
        <v>10.270103698367228</v>
      </c>
      <c r="I153">
        <v>10.880821266983197</v>
      </c>
      <c r="J153">
        <v>11.416999154312379</v>
      </c>
      <c r="K153">
        <v>11.378177546215284</v>
      </c>
      <c r="L153">
        <v>11.473644335702682</v>
      </c>
      <c r="M153">
        <v>11.429796005884342</v>
      </c>
      <c r="N153">
        <v>11.593361244041091</v>
      </c>
      <c r="O153">
        <v>12.473455196038152</v>
      </c>
      <c r="P153">
        <v>10.915838564959568</v>
      </c>
      <c r="Q153" s="1"/>
    </row>
    <row r="154" spans="1:17" x14ac:dyDescent="0.25">
      <c r="A154" s="4">
        <v>44873</v>
      </c>
      <c r="B154">
        <v>7.4999999999978417</v>
      </c>
      <c r="C154">
        <v>7.5055786259580204</v>
      </c>
      <c r="D154">
        <v>7.4869803110689803</v>
      </c>
      <c r="E154">
        <v>7.7755676104358518</v>
      </c>
      <c r="F154">
        <v>7.9203039825237465</v>
      </c>
      <c r="G154">
        <v>8.237495270630335</v>
      </c>
      <c r="H154">
        <v>10.324486743941774</v>
      </c>
      <c r="I154">
        <v>10.997874252519821</v>
      </c>
      <c r="J154">
        <v>11.646211989611356</v>
      </c>
      <c r="K154">
        <v>11.555767213177859</v>
      </c>
      <c r="L154">
        <v>11.527142682405467</v>
      </c>
      <c r="M154">
        <v>11.517897476337247</v>
      </c>
      <c r="N154">
        <v>11.653416519341819</v>
      </c>
      <c r="O154">
        <v>12.559803945706882</v>
      </c>
      <c r="P154">
        <v>10.992543688616596</v>
      </c>
      <c r="Q154" s="1"/>
    </row>
    <row r="155" spans="1:17" x14ac:dyDescent="0.25">
      <c r="A155" s="4">
        <v>44872</v>
      </c>
      <c r="B155">
        <v>7.4999999999978417</v>
      </c>
      <c r="C155">
        <v>7.5056135953371905</v>
      </c>
      <c r="D155">
        <v>7.4884329637365799</v>
      </c>
      <c r="E155">
        <v>7.7755086131361395</v>
      </c>
      <c r="F155">
        <v>7.9203469790426473</v>
      </c>
      <c r="G155">
        <v>8.2382164270178304</v>
      </c>
      <c r="H155">
        <v>10.334475466104909</v>
      </c>
      <c r="I155">
        <v>10.750334000549255</v>
      </c>
      <c r="J155">
        <v>11.352531994491267</v>
      </c>
      <c r="K155">
        <v>11.253992878625052</v>
      </c>
      <c r="L155">
        <v>11.346124311965111</v>
      </c>
      <c r="M155">
        <v>11.266465181451579</v>
      </c>
      <c r="N155">
        <v>11.383411094439522</v>
      </c>
      <c r="O155">
        <v>12.184785749401073</v>
      </c>
      <c r="P155">
        <v>10.787570594381801</v>
      </c>
      <c r="Q155" s="1"/>
    </row>
    <row r="156" spans="1:17" x14ac:dyDescent="0.25">
      <c r="A156" s="4">
        <v>44868</v>
      </c>
      <c r="B156">
        <v>7.5015412014463791</v>
      </c>
      <c r="C156">
        <v>7.505749290557806</v>
      </c>
      <c r="D156">
        <v>7.4935728821994285</v>
      </c>
      <c r="E156">
        <v>7.8015870810820287</v>
      </c>
      <c r="F156">
        <v>7.8894082047421543</v>
      </c>
      <c r="G156">
        <v>8.2476999040799193</v>
      </c>
      <c r="H156">
        <v>10.30687553092493</v>
      </c>
      <c r="I156">
        <v>10.76120268087738</v>
      </c>
      <c r="J156">
        <v>11.087359768864102</v>
      </c>
      <c r="K156">
        <v>11.161865109680424</v>
      </c>
      <c r="L156">
        <v>11.489806802858116</v>
      </c>
      <c r="M156">
        <v>11.402757858726503</v>
      </c>
      <c r="N156">
        <v>11.585443795353644</v>
      </c>
      <c r="O156">
        <v>12.513830775757185</v>
      </c>
      <c r="P156">
        <v>10.912272629476405</v>
      </c>
      <c r="Q156" s="1"/>
    </row>
    <row r="157" spans="1:17" x14ac:dyDescent="0.25">
      <c r="A157" s="4">
        <v>44867</v>
      </c>
      <c r="B157">
        <v>7.4999999999978417</v>
      </c>
      <c r="C157">
        <v>7.5057821798193425</v>
      </c>
      <c r="D157">
        <v>7.4946982064367784</v>
      </c>
      <c r="E157">
        <v>7.8014818348599579</v>
      </c>
      <c r="F157">
        <v>7.8832865973099686</v>
      </c>
      <c r="G157">
        <v>8.25049810357803</v>
      </c>
      <c r="H157">
        <v>10.397018830963223</v>
      </c>
      <c r="I157">
        <v>10.903130626050583</v>
      </c>
      <c r="J157">
        <v>11.323455808447846</v>
      </c>
      <c r="K157">
        <v>11.22639017821192</v>
      </c>
      <c r="L157">
        <v>11.186240418554538</v>
      </c>
      <c r="M157">
        <v>11.067109625825577</v>
      </c>
      <c r="N157">
        <v>11.165755469687067</v>
      </c>
      <c r="O157">
        <v>11.812520285244876</v>
      </c>
      <c r="P157">
        <v>10.694526321508224</v>
      </c>
      <c r="Q157" s="1"/>
    </row>
    <row r="158" spans="1:17" x14ac:dyDescent="0.25">
      <c r="A158" s="4">
        <v>44866</v>
      </c>
      <c r="B158">
        <v>7.4999999999978417</v>
      </c>
      <c r="C158">
        <v>7.5120562551863612</v>
      </c>
      <c r="D158">
        <v>7.4968010102293148</v>
      </c>
      <c r="E158">
        <v>7.8118383903247324</v>
      </c>
      <c r="F158">
        <v>7.8665978100660467</v>
      </c>
      <c r="G158">
        <v>8.2552858683486718</v>
      </c>
      <c r="H158">
        <v>10.445137682499883</v>
      </c>
      <c r="I158">
        <v>10.861839927298167</v>
      </c>
      <c r="J158">
        <v>10.993231783304285</v>
      </c>
      <c r="K158">
        <v>11.18752784074136</v>
      </c>
      <c r="L158">
        <v>10.835436866693726</v>
      </c>
      <c r="M158">
        <v>10.951788054311184</v>
      </c>
      <c r="N158">
        <v>10.930197618850833</v>
      </c>
      <c r="O158">
        <v>11.537558965528438</v>
      </c>
      <c r="P158">
        <v>10.563744791367524</v>
      </c>
      <c r="Q158" s="1"/>
    </row>
    <row r="159" spans="1:17" x14ac:dyDescent="0.25">
      <c r="A159" s="4">
        <v>44865</v>
      </c>
      <c r="B159">
        <v>7.4999999999978417</v>
      </c>
      <c r="C159">
        <v>7.5120930374970811</v>
      </c>
      <c r="D159">
        <v>7.4967678769212176</v>
      </c>
      <c r="E159">
        <v>7.811725585236184</v>
      </c>
      <c r="F159">
        <v>7.866634763976867</v>
      </c>
      <c r="G159">
        <v>8.2558325935753185</v>
      </c>
      <c r="H159">
        <v>10.494790756581684</v>
      </c>
      <c r="I159">
        <v>10.888814489404597</v>
      </c>
      <c r="J159">
        <v>11.369246168080551</v>
      </c>
      <c r="K159">
        <v>11.354554878735417</v>
      </c>
      <c r="L159">
        <v>10.668783396560233</v>
      </c>
      <c r="M159">
        <v>10.80939229064326</v>
      </c>
      <c r="N159">
        <v>10.706833141859828</v>
      </c>
      <c r="O159">
        <v>11.136806745271288</v>
      </c>
      <c r="P159">
        <v>10.508175668163799</v>
      </c>
      <c r="Q159" s="1"/>
    </row>
    <row r="160" spans="1:17" x14ac:dyDescent="0.25">
      <c r="A160" s="4">
        <v>44862</v>
      </c>
      <c r="B160">
        <v>7.5000000000059464</v>
      </c>
      <c r="C160">
        <v>7.5033989096988662</v>
      </c>
      <c r="D160">
        <v>7.5001011596746254</v>
      </c>
      <c r="E160">
        <v>7.8148175797674302</v>
      </c>
      <c r="F160">
        <v>7.8544035898666653</v>
      </c>
      <c r="G160">
        <v>8.2859790554580641</v>
      </c>
      <c r="H160">
        <v>10.540852969729819</v>
      </c>
      <c r="I160">
        <v>10.443036118748307</v>
      </c>
      <c r="J160">
        <v>10.743358917897016</v>
      </c>
      <c r="K160">
        <v>10.967042525616645</v>
      </c>
      <c r="L160">
        <v>10.959206804891375</v>
      </c>
      <c r="M160">
        <v>11.081504164378364</v>
      </c>
      <c r="N160">
        <v>11.132505974812856</v>
      </c>
      <c r="O160">
        <v>11.933488540608383</v>
      </c>
      <c r="P160">
        <v>10.555395188916394</v>
      </c>
      <c r="Q160" s="1"/>
    </row>
    <row r="161" spans="1:17" x14ac:dyDescent="0.25">
      <c r="A161" s="4">
        <v>44861</v>
      </c>
      <c r="B161">
        <v>7.499449526972346</v>
      </c>
      <c r="C161">
        <v>7.5049898016703587</v>
      </c>
      <c r="D161">
        <v>7.4988958953220441</v>
      </c>
      <c r="E161">
        <v>7.8158526714846577</v>
      </c>
      <c r="F161">
        <v>7.8465449631109907</v>
      </c>
      <c r="G161">
        <v>8.2648268583883642</v>
      </c>
      <c r="H161">
        <v>10.221030366074135</v>
      </c>
      <c r="I161">
        <v>10.528493655690196</v>
      </c>
      <c r="J161">
        <v>10.669467042241919</v>
      </c>
      <c r="K161">
        <v>10.960990147852678</v>
      </c>
      <c r="L161">
        <v>10.948117132488822</v>
      </c>
      <c r="M161">
        <v>11.092913170533663</v>
      </c>
      <c r="N161">
        <v>11.145577184133003</v>
      </c>
      <c r="O161">
        <v>11.967927735911378</v>
      </c>
      <c r="P161">
        <v>10.543435068752682</v>
      </c>
      <c r="Q161" s="1"/>
    </row>
    <row r="162" spans="1:17" x14ac:dyDescent="0.25">
      <c r="A162" s="4">
        <v>44860</v>
      </c>
      <c r="B162">
        <v>7.5009209909436843</v>
      </c>
      <c r="C162">
        <v>7.5050334325466039</v>
      </c>
      <c r="D162">
        <v>7.4996735801450276</v>
      </c>
      <c r="E162">
        <v>7.8166500545737705</v>
      </c>
      <c r="F162">
        <v>7.8407498181943813</v>
      </c>
      <c r="G162">
        <v>8.2699418422172997</v>
      </c>
      <c r="H162">
        <v>9.940676897539058</v>
      </c>
      <c r="I162">
        <v>10.378852596280019</v>
      </c>
      <c r="J162">
        <v>10.344509731686768</v>
      </c>
      <c r="K162">
        <v>10.727859525241579</v>
      </c>
      <c r="L162">
        <v>10.857985059035791</v>
      </c>
      <c r="M162">
        <v>10.962810348467244</v>
      </c>
      <c r="N162">
        <v>11.065239740882694</v>
      </c>
      <c r="O162">
        <v>11.924319403337492</v>
      </c>
      <c r="P162">
        <v>10.403653828468906</v>
      </c>
      <c r="Q162" s="1"/>
    </row>
    <row r="163" spans="1:17" x14ac:dyDescent="0.25">
      <c r="A163" s="4">
        <v>44859</v>
      </c>
      <c r="B163">
        <v>7.4993327242719454</v>
      </c>
      <c r="C163">
        <v>7.5050766528099722</v>
      </c>
      <c r="D163">
        <v>7.5004060248287097</v>
      </c>
      <c r="E163">
        <v>7.8169832301041575</v>
      </c>
      <c r="F163">
        <v>7.8347321795571023</v>
      </c>
      <c r="G163">
        <v>8.2719212977443455</v>
      </c>
      <c r="H163">
        <v>9.9044629960500341</v>
      </c>
      <c r="I163">
        <v>10.376537972240511</v>
      </c>
      <c r="J163">
        <v>10.328028941528732</v>
      </c>
      <c r="K163">
        <v>10.697730898025171</v>
      </c>
      <c r="L163">
        <v>10.822553326291873</v>
      </c>
      <c r="M163">
        <v>10.912033442264324</v>
      </c>
      <c r="N163">
        <v>10.993206365291442</v>
      </c>
      <c r="O163">
        <v>11.846477174434767</v>
      </c>
      <c r="P163">
        <v>10.359791524858375</v>
      </c>
      <c r="Q163" s="1"/>
    </row>
    <row r="164" spans="1:17" x14ac:dyDescent="0.25">
      <c r="A164" s="4">
        <v>44858</v>
      </c>
      <c r="B164">
        <v>7.4993156081322176</v>
      </c>
      <c r="C164">
        <v>7.5061605669796512</v>
      </c>
      <c r="D164">
        <v>7.5010943041764477</v>
      </c>
      <c r="E164">
        <v>7.8168822683856165</v>
      </c>
      <c r="F164">
        <v>7.8349400596364749</v>
      </c>
      <c r="G164">
        <v>8.2754213602305171</v>
      </c>
      <c r="H164">
        <v>9.7133046562989378</v>
      </c>
      <c r="I164">
        <v>10.477292661434156</v>
      </c>
      <c r="J164">
        <v>10.453378790482693</v>
      </c>
      <c r="K164">
        <v>10.789858575622535</v>
      </c>
      <c r="L164">
        <v>10.741728209225743</v>
      </c>
      <c r="M164">
        <v>10.871198665016401</v>
      </c>
      <c r="N164">
        <v>10.913703244160967</v>
      </c>
      <c r="O164">
        <v>11.709785786871985</v>
      </c>
      <c r="P164">
        <v>10.334751345511162</v>
      </c>
      <c r="Q164" s="1"/>
    </row>
    <row r="165" spans="1:17" x14ac:dyDescent="0.25">
      <c r="A165" s="4">
        <v>44855</v>
      </c>
      <c r="B165">
        <v>7.4992861918659059</v>
      </c>
      <c r="C165">
        <v>7.5035912292813478</v>
      </c>
      <c r="D165">
        <v>7.5038602539897488</v>
      </c>
      <c r="E165">
        <v>7.813957651820802</v>
      </c>
      <c r="F165">
        <v>7.8115585293638823</v>
      </c>
      <c r="G165">
        <v>8.279907280917433</v>
      </c>
      <c r="H165">
        <v>9.6210982256300426</v>
      </c>
      <c r="I165">
        <v>10.625404259959947</v>
      </c>
      <c r="J165">
        <v>10.626419577835389</v>
      </c>
      <c r="K165">
        <v>10.923472380007905</v>
      </c>
      <c r="L165">
        <v>10.594691286299529</v>
      </c>
      <c r="M165">
        <v>10.733420988030872</v>
      </c>
      <c r="N165">
        <v>10.728035666227708</v>
      </c>
      <c r="O165">
        <v>11.372966575393884</v>
      </c>
      <c r="P165">
        <v>10.314412122962846</v>
      </c>
      <c r="Q165" s="1"/>
    </row>
    <row r="166" spans="1:17" x14ac:dyDescent="0.25">
      <c r="A166" s="4">
        <v>44854</v>
      </c>
      <c r="B166">
        <v>7.4992763688216391</v>
      </c>
      <c r="C166">
        <v>7.5033122610047576</v>
      </c>
      <c r="D166">
        <v>7.5034267792941645</v>
      </c>
      <c r="E166">
        <v>7.812159092062565</v>
      </c>
      <c r="F166">
        <v>7.8057542934778512</v>
      </c>
      <c r="G166">
        <v>8.275561605202931</v>
      </c>
      <c r="H166">
        <v>10.107200589446652</v>
      </c>
      <c r="I166">
        <v>10.433179862793462</v>
      </c>
      <c r="J166">
        <v>10.510081817984185</v>
      </c>
      <c r="K166">
        <v>10.822868918949013</v>
      </c>
      <c r="L166">
        <v>10.86082114981628</v>
      </c>
      <c r="M166">
        <v>10.98399920591975</v>
      </c>
      <c r="N166">
        <v>11.040059028440741</v>
      </c>
      <c r="O166">
        <v>11.850401899835328</v>
      </c>
      <c r="P166">
        <v>10.441505637298221</v>
      </c>
      <c r="Q166" s="1"/>
    </row>
    <row r="167" spans="1:17" x14ac:dyDescent="0.25">
      <c r="A167" s="4">
        <v>44853</v>
      </c>
      <c r="B167">
        <v>7.5053067416099486</v>
      </c>
      <c r="C167">
        <v>7.4823676276691842</v>
      </c>
      <c r="D167">
        <v>7.4794008745837637</v>
      </c>
      <c r="E167">
        <v>7.7281991887820922</v>
      </c>
      <c r="F167">
        <v>8.0395832812735222</v>
      </c>
      <c r="G167">
        <v>8.2986883354511107</v>
      </c>
      <c r="H167">
        <v>9.8707793919857068</v>
      </c>
      <c r="I167">
        <v>10.475528149485935</v>
      </c>
      <c r="J167">
        <v>10.463061891836656</v>
      </c>
      <c r="K167">
        <v>10.795728567152274</v>
      </c>
      <c r="L167">
        <v>10.761084806033017</v>
      </c>
      <c r="M167">
        <v>10.871362168642374</v>
      </c>
      <c r="N167">
        <v>10.935066863340486</v>
      </c>
      <c r="O167">
        <v>11.701649136255821</v>
      </c>
      <c r="P167">
        <v>10.364028754336463</v>
      </c>
      <c r="Q167" s="1"/>
    </row>
    <row r="168" spans="1:17" x14ac:dyDescent="0.25">
      <c r="A168" s="4">
        <v>44852</v>
      </c>
      <c r="B168">
        <v>7.5038170976962082</v>
      </c>
      <c r="C168">
        <v>7.4812895985482131</v>
      </c>
      <c r="D168">
        <v>7.4758996198500682</v>
      </c>
      <c r="E168">
        <v>7.74010146434434</v>
      </c>
      <c r="F168">
        <v>7.9672919158302324</v>
      </c>
      <c r="G168">
        <v>8.3104016884695255</v>
      </c>
      <c r="H168">
        <v>10.03225127726517</v>
      </c>
      <c r="I168">
        <v>10.461694102278523</v>
      </c>
      <c r="J168">
        <v>10.393056695021553</v>
      </c>
      <c r="K168">
        <v>10.765576162545587</v>
      </c>
      <c r="L168">
        <v>10.91863346113473</v>
      </c>
      <c r="M168">
        <v>10.991256210880152</v>
      </c>
      <c r="N168">
        <v>11.072751878586807</v>
      </c>
      <c r="O168">
        <v>11.912983037793905</v>
      </c>
      <c r="P168">
        <v>10.450479319003536</v>
      </c>
      <c r="Q168" s="1"/>
    </row>
    <row r="169" spans="1:17" x14ac:dyDescent="0.25">
      <c r="A169" s="4">
        <v>44851</v>
      </c>
      <c r="B169">
        <v>7.5037367217735129</v>
      </c>
      <c r="C169">
        <v>7.4862797396911835</v>
      </c>
      <c r="D169">
        <v>7.4736813890123877</v>
      </c>
      <c r="E169">
        <v>7.7402029344662004</v>
      </c>
      <c r="F169">
        <v>7.9672522213799502</v>
      </c>
      <c r="G169">
        <v>8.3041198803796021</v>
      </c>
      <c r="H169">
        <v>10.143513289659678</v>
      </c>
      <c r="I169">
        <v>10.34499873281025</v>
      </c>
      <c r="J169">
        <v>10.316389922527334</v>
      </c>
      <c r="K169">
        <v>10.601329844682095</v>
      </c>
      <c r="L169">
        <v>10.693406715631681</v>
      </c>
      <c r="M169">
        <v>10.702697096402925</v>
      </c>
      <c r="N169">
        <v>10.727947123303716</v>
      </c>
      <c r="O169">
        <v>11.37078592969598</v>
      </c>
      <c r="P169">
        <v>10.267703844181719</v>
      </c>
      <c r="Q169" s="1"/>
    </row>
    <row r="170" spans="1:17" x14ac:dyDescent="0.25">
      <c r="A170" s="4">
        <v>44848</v>
      </c>
      <c r="B170">
        <v>7.6532722192134139</v>
      </c>
      <c r="C170">
        <v>7.9245092042069532</v>
      </c>
      <c r="D170">
        <v>7.7300180938313385</v>
      </c>
      <c r="E170">
        <v>7.7329436532075357</v>
      </c>
      <c r="F170">
        <v>7.974161067954233</v>
      </c>
      <c r="G170">
        <v>8.2941853134316244</v>
      </c>
      <c r="H170">
        <v>10.430087343080352</v>
      </c>
      <c r="I170">
        <v>10.469739953566592</v>
      </c>
      <c r="J170">
        <v>10.549716111283637</v>
      </c>
      <c r="K170">
        <v>10.768531285919259</v>
      </c>
      <c r="L170">
        <v>10.713502172692069</v>
      </c>
      <c r="M170">
        <v>10.707915468978534</v>
      </c>
      <c r="N170">
        <v>10.703861662236358</v>
      </c>
      <c r="O170">
        <v>11.230764848946585</v>
      </c>
      <c r="P170">
        <v>10.369050536639124</v>
      </c>
      <c r="Q170" s="1"/>
    </row>
    <row r="171" spans="1:17" x14ac:dyDescent="0.25">
      <c r="A171" s="4">
        <v>44847</v>
      </c>
      <c r="B171">
        <v>7.6544942470544441</v>
      </c>
      <c r="C171">
        <v>7.9222061013312084</v>
      </c>
      <c r="D171">
        <v>7.7411173973205294</v>
      </c>
      <c r="E171">
        <v>7.7294982321725048</v>
      </c>
      <c r="F171">
        <v>7.9981796561224838</v>
      </c>
      <c r="G171">
        <v>8.5181168074578437</v>
      </c>
      <c r="H171">
        <v>10.355114675625554</v>
      </c>
      <c r="I171">
        <v>10.528856569686385</v>
      </c>
      <c r="J171">
        <v>10.515458873860961</v>
      </c>
      <c r="K171">
        <v>10.792427339891386</v>
      </c>
      <c r="L171">
        <v>10.862729570789131</v>
      </c>
      <c r="M171">
        <v>10.887855619183116</v>
      </c>
      <c r="N171">
        <v>10.909633578047529</v>
      </c>
      <c r="O171">
        <v>11.547147516005719</v>
      </c>
      <c r="P171">
        <v>10.455484613815891</v>
      </c>
      <c r="Q171" s="1"/>
    </row>
    <row r="172" spans="1:17" x14ac:dyDescent="0.25">
      <c r="A172" s="4">
        <v>44846</v>
      </c>
      <c r="B172">
        <v>7.6321781851097876</v>
      </c>
      <c r="C172">
        <v>7.9205908819407478</v>
      </c>
      <c r="D172">
        <v>7.7475271389260136</v>
      </c>
      <c r="E172">
        <v>7.726826464029557</v>
      </c>
      <c r="F172">
        <v>7.9946409037627841</v>
      </c>
      <c r="G172">
        <v>8.5135949103674058</v>
      </c>
      <c r="H172">
        <v>10.636575497729162</v>
      </c>
      <c r="I172">
        <v>10.449138865795128</v>
      </c>
      <c r="J172">
        <v>10.484866643099444</v>
      </c>
      <c r="K172">
        <v>10.762993878346894</v>
      </c>
      <c r="L172">
        <v>10.94843725728083</v>
      </c>
      <c r="M172">
        <v>10.933727857258212</v>
      </c>
      <c r="N172">
        <v>10.995260953200804</v>
      </c>
      <c r="O172">
        <v>11.65113101608739</v>
      </c>
      <c r="P172">
        <v>10.50566973159146</v>
      </c>
      <c r="Q172" s="1"/>
    </row>
    <row r="173" spans="1:17" x14ac:dyDescent="0.25">
      <c r="A173" s="4">
        <v>44845</v>
      </c>
      <c r="B173">
        <v>7.6074065946147851</v>
      </c>
      <c r="C173">
        <v>7.9190295293610768</v>
      </c>
      <c r="D173">
        <v>7.7538778766994554</v>
      </c>
      <c r="E173">
        <v>7.7244772341493739</v>
      </c>
      <c r="F173">
        <v>7.9915366897338469</v>
      </c>
      <c r="G173">
        <v>8.5084410378341033</v>
      </c>
      <c r="H173">
        <v>10.443503881176719</v>
      </c>
      <c r="I173">
        <v>10.603599003719397</v>
      </c>
      <c r="J173">
        <v>10.641762679562405</v>
      </c>
      <c r="K173">
        <v>10.906015657792366</v>
      </c>
      <c r="L173">
        <v>10.947050218816479</v>
      </c>
      <c r="M173">
        <v>10.974268924859309</v>
      </c>
      <c r="N173">
        <v>11.008002200589061</v>
      </c>
      <c r="O173">
        <v>11.685820409185533</v>
      </c>
      <c r="P173">
        <v>10.534836182447815</v>
      </c>
      <c r="Q173" s="1"/>
    </row>
    <row r="174" spans="1:17" x14ac:dyDescent="0.25">
      <c r="A174" s="4">
        <v>44844</v>
      </c>
      <c r="B174">
        <v>7.4891004498424119</v>
      </c>
      <c r="C174">
        <v>7.5245407236647823</v>
      </c>
      <c r="D174">
        <v>7.743068255051444</v>
      </c>
      <c r="E174">
        <v>7.7336149178935942</v>
      </c>
      <c r="F174">
        <v>7.993360631744606</v>
      </c>
      <c r="G174">
        <v>8.5054053833016887</v>
      </c>
      <c r="H174">
        <v>11.007215544394633</v>
      </c>
      <c r="I174">
        <v>10.454253405984826</v>
      </c>
      <c r="J174">
        <v>10.659093896060458</v>
      </c>
      <c r="K174">
        <v>10.984250689181852</v>
      </c>
      <c r="L174">
        <v>11.37576805584124</v>
      </c>
      <c r="M174">
        <v>11.424185112684725</v>
      </c>
      <c r="N174">
        <v>11.540681967090238</v>
      </c>
      <c r="O174">
        <v>12.465194093646549</v>
      </c>
      <c r="P174">
        <v>10.834091907155985</v>
      </c>
      <c r="Q174" s="1"/>
    </row>
    <row r="175" spans="1:17" x14ac:dyDescent="0.25">
      <c r="A175" s="4">
        <v>44841</v>
      </c>
      <c r="B175">
        <v>7.4907443430017873</v>
      </c>
      <c r="C175">
        <v>7.5066299470876174</v>
      </c>
      <c r="D175">
        <v>7.7434511668932338</v>
      </c>
      <c r="E175">
        <v>7.7203393291179756</v>
      </c>
      <c r="F175">
        <v>7.9836776833168699</v>
      </c>
      <c r="G175">
        <v>8.4991370898790031</v>
      </c>
      <c r="H175">
        <v>10.942713861266373</v>
      </c>
      <c r="I175">
        <v>10.113731630820745</v>
      </c>
      <c r="J175">
        <v>10.861181159202982</v>
      </c>
      <c r="K175">
        <v>10.884695585033466</v>
      </c>
      <c r="L175">
        <v>10.984240991902361</v>
      </c>
      <c r="M175">
        <v>10.979440164848754</v>
      </c>
      <c r="N175">
        <v>11.014856000869822</v>
      </c>
      <c r="O175">
        <v>11.642518059518213</v>
      </c>
      <c r="P175">
        <v>10.590321195226515</v>
      </c>
      <c r="Q175" s="1"/>
    </row>
    <row r="176" spans="1:17" x14ac:dyDescent="0.25">
      <c r="A176" s="4">
        <v>44840</v>
      </c>
      <c r="B176">
        <v>7.578124885893267</v>
      </c>
      <c r="C176">
        <v>7.8868823920925646</v>
      </c>
      <c r="D176">
        <v>7.7588087247318915</v>
      </c>
      <c r="E176">
        <v>7.7173867924579254</v>
      </c>
      <c r="F176">
        <v>7.9808149366480396</v>
      </c>
      <c r="G176">
        <v>8.4898042054407661</v>
      </c>
      <c r="H176">
        <v>11.191646702182512</v>
      </c>
      <c r="I176">
        <v>9.781055789567894</v>
      </c>
      <c r="J176">
        <v>10.187388299835565</v>
      </c>
      <c r="K176">
        <v>10.419000674266599</v>
      </c>
      <c r="L176">
        <v>10.931386257566666</v>
      </c>
      <c r="M176">
        <v>11.222464851107562</v>
      </c>
      <c r="N176">
        <v>11.355665085293843</v>
      </c>
      <c r="O176">
        <v>12.320510263084451</v>
      </c>
      <c r="P176">
        <v>10.583808227345104</v>
      </c>
      <c r="Q176" s="1"/>
    </row>
    <row r="177" spans="1:17" x14ac:dyDescent="0.25">
      <c r="A177" s="4">
        <v>44839</v>
      </c>
      <c r="B177">
        <v>7.57900036989545</v>
      </c>
      <c r="C177">
        <v>7.8861194456329997</v>
      </c>
      <c r="D177">
        <v>7.7588434184564514</v>
      </c>
      <c r="E177">
        <v>7.7242698489629058</v>
      </c>
      <c r="F177">
        <v>8.2635186114390358</v>
      </c>
      <c r="G177">
        <v>8.7633152260209179</v>
      </c>
      <c r="H177">
        <v>11.212032125175142</v>
      </c>
      <c r="I177">
        <v>9.792294541830838</v>
      </c>
      <c r="J177">
        <v>10.392698819453816</v>
      </c>
      <c r="K177">
        <v>10.543880807043383</v>
      </c>
      <c r="L177">
        <v>10.938855554741966</v>
      </c>
      <c r="M177">
        <v>11.236028868562453</v>
      </c>
      <c r="N177">
        <v>11.376852358475261</v>
      </c>
      <c r="O177">
        <v>12.310736172967518</v>
      </c>
      <c r="P177">
        <v>10.627205728129807</v>
      </c>
      <c r="Q177" s="1"/>
    </row>
    <row r="178" spans="1:17" x14ac:dyDescent="0.25">
      <c r="A178" s="4">
        <v>44838</v>
      </c>
      <c r="B178">
        <v>7.5570250675280617</v>
      </c>
      <c r="C178">
        <v>7.8845546466899119</v>
      </c>
      <c r="D178">
        <v>7.7248048719494866</v>
      </c>
      <c r="E178">
        <v>8.012705705833012</v>
      </c>
      <c r="F178">
        <v>8.2668244274592961</v>
      </c>
      <c r="G178">
        <v>8.7606251692579065</v>
      </c>
      <c r="H178">
        <v>11.26038012685262</v>
      </c>
      <c r="I178">
        <v>9.9045524666296174</v>
      </c>
      <c r="J178">
        <v>10.560915025393136</v>
      </c>
      <c r="K178">
        <v>10.646034049672014</v>
      </c>
      <c r="L178">
        <v>11.031374941166305</v>
      </c>
      <c r="M178">
        <v>10.919528188854887</v>
      </c>
      <c r="N178">
        <v>11.078426311316836</v>
      </c>
      <c r="O178">
        <v>11.748478967287332</v>
      </c>
      <c r="P178">
        <v>10.539105371954527</v>
      </c>
      <c r="Q178" s="1"/>
    </row>
    <row r="179" spans="1:17" x14ac:dyDescent="0.25">
      <c r="A179" s="4">
        <v>44837</v>
      </c>
      <c r="B179">
        <v>7.529691604855504</v>
      </c>
      <c r="C179">
        <v>7.8734225504734097</v>
      </c>
      <c r="D179">
        <v>7.7244617883491795</v>
      </c>
      <c r="E179">
        <v>8.0126596120170248</v>
      </c>
      <c r="F179">
        <v>8.2668998271727681</v>
      </c>
      <c r="G179">
        <v>8.7597802615698726</v>
      </c>
      <c r="H179">
        <v>11.705492381309002</v>
      </c>
      <c r="I179">
        <v>10.04435092122602</v>
      </c>
      <c r="J179">
        <v>11.017073800811444</v>
      </c>
      <c r="K179">
        <v>10.87586614274494</v>
      </c>
      <c r="L179">
        <v>10.919339458760691</v>
      </c>
      <c r="M179">
        <v>10.798517868676472</v>
      </c>
      <c r="N179">
        <v>10.860108530519884</v>
      </c>
      <c r="O179">
        <v>11.276557243408259</v>
      </c>
      <c r="P179">
        <v>10.562562863025438</v>
      </c>
      <c r="Q179" s="1"/>
    </row>
    <row r="180" spans="1:17" x14ac:dyDescent="0.25">
      <c r="A180" s="4">
        <v>44834</v>
      </c>
      <c r="B180">
        <v>7.5026276288666285</v>
      </c>
      <c r="C180">
        <v>7.8400753171601334</v>
      </c>
      <c r="D180">
        <v>7.7925319943014104</v>
      </c>
      <c r="E180">
        <v>8.0295214301041575</v>
      </c>
      <c r="F180">
        <v>8.2410296090718038</v>
      </c>
      <c r="G180">
        <v>8.7569270635928422</v>
      </c>
      <c r="H180">
        <v>12.12101674063919</v>
      </c>
      <c r="I180">
        <v>10.054940139709757</v>
      </c>
      <c r="J180">
        <v>11.168899057624193</v>
      </c>
      <c r="K180">
        <v>11.001362559740047</v>
      </c>
      <c r="L180">
        <v>11.085069884530174</v>
      </c>
      <c r="M180">
        <v>10.962822124151451</v>
      </c>
      <c r="N180">
        <v>11.043328477662948</v>
      </c>
      <c r="O180">
        <v>11.477835533940773</v>
      </c>
      <c r="P180">
        <v>10.734404794041996</v>
      </c>
      <c r="Q180" s="1"/>
    </row>
    <row r="181" spans="1:17" x14ac:dyDescent="0.25">
      <c r="A181" s="4">
        <v>44833</v>
      </c>
      <c r="B181">
        <v>7.502646671757411</v>
      </c>
      <c r="C181">
        <v>7.8310566852154428</v>
      </c>
      <c r="D181">
        <v>7.7986188999854544</v>
      </c>
      <c r="E181">
        <v>8.0328896526845597</v>
      </c>
      <c r="F181">
        <v>8.2342360082583443</v>
      </c>
      <c r="G181">
        <v>8.7454987738501124</v>
      </c>
      <c r="H181">
        <v>11.90280086378297</v>
      </c>
      <c r="I181">
        <v>10.025518707816094</v>
      </c>
      <c r="J181">
        <v>11.058566529570047</v>
      </c>
      <c r="K181">
        <v>10.83813300322678</v>
      </c>
      <c r="L181">
        <v>10.797854762576442</v>
      </c>
      <c r="M181">
        <v>10.635216883604027</v>
      </c>
      <c r="N181">
        <v>10.663725446850718</v>
      </c>
      <c r="O181">
        <v>10.95006024488443</v>
      </c>
      <c r="P181">
        <v>10.485184808255577</v>
      </c>
      <c r="Q181" s="1"/>
    </row>
    <row r="182" spans="1:17" x14ac:dyDescent="0.25">
      <c r="A182" s="4">
        <v>44832</v>
      </c>
      <c r="B182">
        <v>7.4999999999978417</v>
      </c>
      <c r="C182">
        <v>7.8309820977559008</v>
      </c>
      <c r="D182">
        <v>7.8047158342633427</v>
      </c>
      <c r="E182">
        <v>8.0362445564838847</v>
      </c>
      <c r="F182">
        <v>8.227079946505512</v>
      </c>
      <c r="G182">
        <v>8.73400855971318</v>
      </c>
      <c r="H182">
        <v>10.969768156713444</v>
      </c>
      <c r="I182">
        <v>10.224203845973335</v>
      </c>
      <c r="J182">
        <v>10.956211299072539</v>
      </c>
      <c r="K182">
        <v>10.991192443682628</v>
      </c>
      <c r="L182">
        <v>11.019936562367638</v>
      </c>
      <c r="M182">
        <v>11.011544951326503</v>
      </c>
      <c r="N182">
        <v>11.131353191563369</v>
      </c>
      <c r="O182">
        <v>11.783315623004054</v>
      </c>
      <c r="P182">
        <v>10.637577808530496</v>
      </c>
      <c r="Q182" s="1"/>
    </row>
    <row r="183" spans="1:17" x14ac:dyDescent="0.25">
      <c r="A183" s="4">
        <v>44831</v>
      </c>
      <c r="B183">
        <v>7.4999999999978417</v>
      </c>
      <c r="C183">
        <v>7.8309093222480586</v>
      </c>
      <c r="D183">
        <v>7.8108204082392163</v>
      </c>
      <c r="E183">
        <v>8.0360504769571008</v>
      </c>
      <c r="F183">
        <v>8.2199844434414082</v>
      </c>
      <c r="G183">
        <v>8.7263725958947056</v>
      </c>
      <c r="H183">
        <v>10.575623282669744</v>
      </c>
      <c r="I183">
        <v>10.151985234692999</v>
      </c>
      <c r="J183">
        <v>10.710235277656688</v>
      </c>
      <c r="K183">
        <v>10.799306706197109</v>
      </c>
      <c r="L183">
        <v>10.849852230112145</v>
      </c>
      <c r="M183">
        <v>10.82536012649815</v>
      </c>
      <c r="N183">
        <v>10.941623739943672</v>
      </c>
      <c r="O183">
        <v>11.577687097884834</v>
      </c>
      <c r="P183">
        <v>10.455675601832892</v>
      </c>
      <c r="Q183" s="1"/>
    </row>
    <row r="184" spans="1:17" x14ac:dyDescent="0.25">
      <c r="A184" s="4">
        <v>44830</v>
      </c>
      <c r="B184">
        <v>7.4999999999978417</v>
      </c>
      <c r="C184">
        <v>7.8099986521723199</v>
      </c>
      <c r="D184">
        <v>7.840061693199285</v>
      </c>
      <c r="E184">
        <v>7.7298715187229528</v>
      </c>
      <c r="F184">
        <v>8.2229644942601876</v>
      </c>
      <c r="G184">
        <v>8.7289523608994344</v>
      </c>
      <c r="H184">
        <v>11.344314163975211</v>
      </c>
      <c r="I184">
        <v>9.8288878854958526</v>
      </c>
      <c r="J184">
        <v>10.606115765806539</v>
      </c>
      <c r="K184">
        <v>10.643949582219591</v>
      </c>
      <c r="L184">
        <v>10.992133166928886</v>
      </c>
      <c r="M184">
        <v>10.889650303837705</v>
      </c>
      <c r="N184">
        <v>11.032242257850378</v>
      </c>
      <c r="O184">
        <v>11.675529103392535</v>
      </c>
      <c r="P184">
        <v>10.513451287638187</v>
      </c>
      <c r="Q184" s="1"/>
    </row>
    <row r="185" spans="1:17" x14ac:dyDescent="0.25">
      <c r="A185" s="4">
        <v>44827</v>
      </c>
      <c r="B185">
        <v>7.4999999999978417</v>
      </c>
      <c r="C185">
        <v>7.7666376962562955</v>
      </c>
      <c r="D185">
        <v>7.8604748435444627</v>
      </c>
      <c r="E185">
        <v>7.7398626102243018</v>
      </c>
      <c r="F185">
        <v>8.2018228795681658</v>
      </c>
      <c r="G185">
        <v>8.7151405691628199</v>
      </c>
      <c r="H185">
        <v>10.648905827608868</v>
      </c>
      <c r="I185">
        <v>9.8732302397600549</v>
      </c>
      <c r="J185">
        <v>10.401701816436294</v>
      </c>
      <c r="K185">
        <v>10.509186405017633</v>
      </c>
      <c r="L185">
        <v>10.737843935745772</v>
      </c>
      <c r="M185">
        <v>10.644463419716477</v>
      </c>
      <c r="N185">
        <v>10.77229752465314</v>
      </c>
      <c r="O185">
        <v>11.352294240615013</v>
      </c>
      <c r="P185">
        <v>10.327146475353288</v>
      </c>
      <c r="Q185" s="1"/>
    </row>
    <row r="186" spans="1:17" x14ac:dyDescent="0.25">
      <c r="A186" s="4">
        <v>44826</v>
      </c>
      <c r="B186">
        <v>7.5015412014463791</v>
      </c>
      <c r="C186">
        <v>7.7557880960907877</v>
      </c>
      <c r="D186">
        <v>7.8651006000335366</v>
      </c>
      <c r="E186">
        <v>7.7422930485426811</v>
      </c>
      <c r="F186">
        <v>8.1964005518305747</v>
      </c>
      <c r="G186">
        <v>8.6987228345241085</v>
      </c>
      <c r="H186">
        <v>10.134974530871244</v>
      </c>
      <c r="I186">
        <v>9.8847589413412216</v>
      </c>
      <c r="J186">
        <v>10.963386449104773</v>
      </c>
      <c r="K186">
        <v>10.500145441442953</v>
      </c>
      <c r="L186">
        <v>10.111559411666748</v>
      </c>
      <c r="M186">
        <v>10.577190221544242</v>
      </c>
      <c r="N186">
        <v>10.48715452929283</v>
      </c>
      <c r="O186">
        <v>11.022682370427695</v>
      </c>
      <c r="P186">
        <v>10.155474204798276</v>
      </c>
      <c r="Q186" s="1"/>
    </row>
    <row r="187" spans="1:17" x14ac:dyDescent="0.25">
      <c r="A187" s="4">
        <v>44825</v>
      </c>
      <c r="B187">
        <v>7.4999999999978417</v>
      </c>
      <c r="C187">
        <v>7.7561475915548517</v>
      </c>
      <c r="D187">
        <v>7.8696315860267152</v>
      </c>
      <c r="E187">
        <v>7.7448933524498775</v>
      </c>
      <c r="F187">
        <v>8.1912836709432391</v>
      </c>
      <c r="G187">
        <v>8.6959417815499762</v>
      </c>
      <c r="H187">
        <v>10.466418090970286</v>
      </c>
      <c r="I187">
        <v>9.2364690895802006</v>
      </c>
      <c r="J187">
        <v>10.1015238652592</v>
      </c>
      <c r="K187">
        <v>9.8428744702433448</v>
      </c>
      <c r="L187">
        <v>10.270253834024201</v>
      </c>
      <c r="M187">
        <v>10.576282262662051</v>
      </c>
      <c r="N187">
        <v>10.641212715199579</v>
      </c>
      <c r="O187">
        <v>11.392497125330415</v>
      </c>
      <c r="P187">
        <v>10.04750243528405</v>
      </c>
      <c r="Q187" s="1"/>
    </row>
    <row r="188" spans="1:17" x14ac:dyDescent="0.25">
      <c r="A188" s="4">
        <v>44824</v>
      </c>
      <c r="B188">
        <v>7.4999999999978417</v>
      </c>
      <c r="C188">
        <v>7.4991996185124199</v>
      </c>
      <c r="D188">
        <v>7.5034510189238013</v>
      </c>
      <c r="E188">
        <v>7.5929484783101575</v>
      </c>
      <c r="F188">
        <v>8.1782153804319524</v>
      </c>
      <c r="G188">
        <v>8.6870165464234539</v>
      </c>
      <c r="H188">
        <v>10.400403216623877</v>
      </c>
      <c r="I188">
        <v>9.5430805996413373</v>
      </c>
      <c r="J188">
        <v>10.592173485613587</v>
      </c>
      <c r="K188">
        <v>10.209348493383064</v>
      </c>
      <c r="L188">
        <v>10.229283219578056</v>
      </c>
      <c r="M188">
        <v>10.6178936219119</v>
      </c>
      <c r="N188">
        <v>10.607697530448545</v>
      </c>
      <c r="O188">
        <v>11.294167250618605</v>
      </c>
      <c r="P188">
        <v>10.126306863956236</v>
      </c>
      <c r="Q188" s="1"/>
    </row>
    <row r="189" spans="1:17" x14ac:dyDescent="0.25">
      <c r="A189" s="4">
        <v>44823</v>
      </c>
      <c r="B189">
        <v>7.4999999999978417</v>
      </c>
      <c r="C189">
        <v>7.5007236528782402</v>
      </c>
      <c r="D189">
        <v>7.503471046229726</v>
      </c>
      <c r="E189">
        <v>7.5929939386603085</v>
      </c>
      <c r="F189">
        <v>8.1780783859422002</v>
      </c>
      <c r="G189">
        <v>8.67771407408069</v>
      </c>
      <c r="H189">
        <v>9.8856043042828912</v>
      </c>
      <c r="I189">
        <v>9.2598145091312709</v>
      </c>
      <c r="J189">
        <v>10.033624984731112</v>
      </c>
      <c r="K189">
        <v>9.7448756740947662</v>
      </c>
      <c r="L189">
        <v>9.9281469867467997</v>
      </c>
      <c r="M189">
        <v>10.247395412824712</v>
      </c>
      <c r="N189">
        <v>10.236077486863394</v>
      </c>
      <c r="O189">
        <v>10.861550130914278</v>
      </c>
      <c r="P189">
        <v>9.779342898810528</v>
      </c>
      <c r="Q189" s="1"/>
    </row>
    <row r="190" spans="1:17" x14ac:dyDescent="0.25">
      <c r="A190" s="4">
        <v>44820</v>
      </c>
      <c r="B190">
        <v>7.5000000000059464</v>
      </c>
      <c r="C190">
        <v>7.4992046227393416</v>
      </c>
      <c r="D190">
        <v>7.5023188920506634</v>
      </c>
      <c r="E190">
        <v>7.5523935962165112</v>
      </c>
      <c r="F190">
        <v>8.1520975007819416</v>
      </c>
      <c r="G190">
        <v>8.6630688593381713</v>
      </c>
      <c r="H190">
        <v>9.3674325291058125</v>
      </c>
      <c r="I190">
        <v>9.2608984095041702</v>
      </c>
      <c r="J190">
        <v>9.8124337892109281</v>
      </c>
      <c r="K190">
        <v>9.6806500578172638</v>
      </c>
      <c r="L190">
        <v>9.9493323523847099</v>
      </c>
      <c r="M190">
        <v>10.306543881656527</v>
      </c>
      <c r="N190">
        <v>10.34539785140387</v>
      </c>
      <c r="O190">
        <v>11.096349358733161</v>
      </c>
      <c r="P190">
        <v>9.7934755277906849</v>
      </c>
      <c r="Q190" s="1"/>
    </row>
    <row r="191" spans="1:17" x14ac:dyDescent="0.25">
      <c r="A191" s="4">
        <v>44819</v>
      </c>
      <c r="B191">
        <v>7.2771226751809932</v>
      </c>
      <c r="C191">
        <v>7.3545767827734032</v>
      </c>
      <c r="D191">
        <v>7.7601854919270297</v>
      </c>
      <c r="E191">
        <v>7.578926088101956</v>
      </c>
      <c r="F191">
        <v>8.1472758004017543</v>
      </c>
      <c r="G191">
        <v>8.6403014626749162</v>
      </c>
      <c r="H191">
        <v>8.8279908667212137</v>
      </c>
      <c r="I191">
        <v>9.2802771274517184</v>
      </c>
      <c r="J191">
        <v>9.7924471605927987</v>
      </c>
      <c r="K191">
        <v>9.7962664961734891</v>
      </c>
      <c r="L191">
        <v>9.5239659264625853</v>
      </c>
      <c r="M191">
        <v>10.294814003982246</v>
      </c>
      <c r="N191">
        <v>10.20191639679946</v>
      </c>
      <c r="O191">
        <v>11.000237604052554</v>
      </c>
      <c r="P191">
        <v>9.6425789623050484</v>
      </c>
      <c r="Q191" s="1"/>
    </row>
    <row r="192" spans="1:17" x14ac:dyDescent="0.25">
      <c r="A192" s="4">
        <v>44818</v>
      </c>
      <c r="B192">
        <v>7.3342127880106078</v>
      </c>
      <c r="C192">
        <v>7.358532216869107</v>
      </c>
      <c r="D192">
        <v>7.7557746902092717</v>
      </c>
      <c r="E192">
        <v>7.5713423143358716</v>
      </c>
      <c r="F192">
        <v>8.1405535160199438</v>
      </c>
      <c r="G192">
        <v>8.6301557442711729</v>
      </c>
      <c r="H192">
        <v>9.0754050471286263</v>
      </c>
      <c r="I192">
        <v>9.1554050331530412</v>
      </c>
      <c r="J192">
        <v>9.6814931741879828</v>
      </c>
      <c r="K192">
        <v>9.7089183268136416</v>
      </c>
      <c r="L192">
        <v>9.6272648725899135</v>
      </c>
      <c r="M192">
        <v>10.350247024900948</v>
      </c>
      <c r="N192">
        <v>10.306838844170793</v>
      </c>
      <c r="O192">
        <v>11.153682711194325</v>
      </c>
      <c r="P192">
        <v>9.6833274500926603</v>
      </c>
      <c r="Q192" s="1"/>
    </row>
    <row r="193" spans="1:17" x14ac:dyDescent="0.25">
      <c r="A193" s="4">
        <v>44817</v>
      </c>
      <c r="B193">
        <v>7.3645461848798055</v>
      </c>
      <c r="C193">
        <v>7.36228759152735</v>
      </c>
      <c r="D193">
        <v>7.7500951334902313</v>
      </c>
      <c r="E193">
        <v>7.5703610326159909</v>
      </c>
      <c r="F193">
        <v>8.1403504560141329</v>
      </c>
      <c r="G193">
        <v>8.6225508661427206</v>
      </c>
      <c r="H193">
        <v>9.2045940425145911</v>
      </c>
      <c r="I193">
        <v>9.1238858101549987</v>
      </c>
      <c r="J193">
        <v>9.6791775414761805</v>
      </c>
      <c r="K193">
        <v>9.6814517636070185</v>
      </c>
      <c r="L193">
        <v>9.6453020171992865</v>
      </c>
      <c r="M193">
        <v>10.340237167757337</v>
      </c>
      <c r="N193">
        <v>10.285136044431265</v>
      </c>
      <c r="O193">
        <v>11.133627093156166</v>
      </c>
      <c r="P193">
        <v>9.6795291322458787</v>
      </c>
      <c r="Q193" s="1"/>
    </row>
    <row r="194" spans="1:17" x14ac:dyDescent="0.25">
      <c r="A194" s="4">
        <v>44816</v>
      </c>
      <c r="B194">
        <v>7.3942364626775614</v>
      </c>
      <c r="C194">
        <v>7.3349128618614996</v>
      </c>
      <c r="D194">
        <v>7.7328273826570149</v>
      </c>
      <c r="E194">
        <v>7.8698512696702139</v>
      </c>
      <c r="F194">
        <v>8.4207500466291219</v>
      </c>
      <c r="G194">
        <v>8.562849508968462</v>
      </c>
      <c r="H194">
        <v>9.0474763702381722</v>
      </c>
      <c r="I194">
        <v>9.1423170144371291</v>
      </c>
      <c r="J194">
        <v>9.6180943693363989</v>
      </c>
      <c r="K194">
        <v>9.6274143472273579</v>
      </c>
      <c r="L194">
        <v>9.5621781147885443</v>
      </c>
      <c r="M194">
        <v>10.247134224197541</v>
      </c>
      <c r="N194">
        <v>10.167578181320746</v>
      </c>
      <c r="O194">
        <v>10.949553493036944</v>
      </c>
      <c r="P194">
        <v>9.6120133315534151</v>
      </c>
      <c r="Q194" s="1"/>
    </row>
    <row r="195" spans="1:17" x14ac:dyDescent="0.25">
      <c r="A195" s="4">
        <v>44813</v>
      </c>
      <c r="B195">
        <v>7.4224925615374859</v>
      </c>
      <c r="C195">
        <v>7.2752054339642047</v>
      </c>
      <c r="D195">
        <v>7.7112965425044644</v>
      </c>
      <c r="E195">
        <v>7.8377332343300132</v>
      </c>
      <c r="F195">
        <v>8.3801643826879602</v>
      </c>
      <c r="G195">
        <v>8.5486306863761996</v>
      </c>
      <c r="H195">
        <v>9.297546551250413</v>
      </c>
      <c r="I195">
        <v>9.1028950659431942</v>
      </c>
      <c r="J195">
        <v>9.636633721310961</v>
      </c>
      <c r="K195">
        <v>9.623750951490706</v>
      </c>
      <c r="L195">
        <v>9.5241959971026358</v>
      </c>
      <c r="M195">
        <v>10.170832934958462</v>
      </c>
      <c r="N195">
        <v>10.080626025233851</v>
      </c>
      <c r="O195">
        <v>10.765219608640075</v>
      </c>
      <c r="P195">
        <v>9.629648248005207</v>
      </c>
      <c r="Q195" s="1"/>
    </row>
    <row r="196" spans="1:17" x14ac:dyDescent="0.25">
      <c r="A196" s="4">
        <v>44812</v>
      </c>
      <c r="B196">
        <v>7.4864456692214461</v>
      </c>
      <c r="C196">
        <v>7.2441790677205686</v>
      </c>
      <c r="D196">
        <v>7.7219110122294099</v>
      </c>
      <c r="E196">
        <v>8.046552047235366</v>
      </c>
      <c r="F196">
        <v>8.3884495739469109</v>
      </c>
      <c r="G196">
        <v>8.5373038106226762</v>
      </c>
      <c r="H196">
        <v>9.2098962714383781</v>
      </c>
      <c r="I196">
        <v>9.201983773829415</v>
      </c>
      <c r="J196">
        <v>9.7233704385776285</v>
      </c>
      <c r="K196">
        <v>9.7107329809935639</v>
      </c>
      <c r="L196">
        <v>9.6016984047279319</v>
      </c>
      <c r="M196">
        <v>10.296620036574982</v>
      </c>
      <c r="N196">
        <v>10.210502515289877</v>
      </c>
      <c r="O196">
        <v>10.961453953421852</v>
      </c>
      <c r="P196">
        <v>9.6802922755802712</v>
      </c>
      <c r="Q196" s="1"/>
    </row>
    <row r="197" spans="1:17" x14ac:dyDescent="0.25">
      <c r="A197" s="4">
        <v>44811</v>
      </c>
      <c r="B197">
        <v>7.5451215202301247</v>
      </c>
      <c r="C197">
        <v>7.247399312873104</v>
      </c>
      <c r="D197">
        <v>7.709244406050586</v>
      </c>
      <c r="E197">
        <v>8.044418232963757</v>
      </c>
      <c r="F197">
        <v>8.3084363946535067</v>
      </c>
      <c r="G197">
        <v>8.5222211551794214</v>
      </c>
      <c r="H197">
        <v>9.3202838703210222</v>
      </c>
      <c r="I197">
        <v>9.0429502933480066</v>
      </c>
      <c r="J197">
        <v>9.0095410878340267</v>
      </c>
      <c r="K197">
        <v>9.4053665635048809</v>
      </c>
      <c r="L197">
        <v>10.175517972570614</v>
      </c>
      <c r="M197">
        <v>10.043254273675251</v>
      </c>
      <c r="N197">
        <v>10.187657206532476</v>
      </c>
      <c r="O197">
        <v>10.737059002519977</v>
      </c>
      <c r="P197">
        <v>9.5761255761810382</v>
      </c>
      <c r="Q197" s="1"/>
    </row>
    <row r="198" spans="1:17" x14ac:dyDescent="0.25">
      <c r="A198" s="4">
        <v>44810</v>
      </c>
      <c r="B198">
        <v>7.5739168136421675</v>
      </c>
      <c r="C198">
        <v>7.2516453028373951</v>
      </c>
      <c r="D198">
        <v>7.6950379814509917</v>
      </c>
      <c r="E198">
        <v>8.0439239749272584</v>
      </c>
      <c r="F198">
        <v>8.2995697885118744</v>
      </c>
      <c r="G198">
        <v>8.5174432824801638</v>
      </c>
      <c r="H198">
        <v>9.2534770275751743</v>
      </c>
      <c r="I198">
        <v>9.1282132048002484</v>
      </c>
      <c r="J198">
        <v>9.1146353320973326</v>
      </c>
      <c r="K198">
        <v>9.4816995811390914</v>
      </c>
      <c r="L198">
        <v>10.133603570759941</v>
      </c>
      <c r="M198">
        <v>10.012493243010567</v>
      </c>
      <c r="N198">
        <v>10.12261941456627</v>
      </c>
      <c r="O198">
        <v>10.643668690266303</v>
      </c>
      <c r="P198">
        <v>9.56256722009452</v>
      </c>
      <c r="Q198" s="1"/>
    </row>
    <row r="199" spans="1:17" x14ac:dyDescent="0.25">
      <c r="A199" s="4">
        <v>44809</v>
      </c>
      <c r="B199">
        <v>7.6023348555414039</v>
      </c>
      <c r="C199">
        <v>7.255705307245397</v>
      </c>
      <c r="D199">
        <v>7.6917264750254732</v>
      </c>
      <c r="E199">
        <v>8.0434546155563336</v>
      </c>
      <c r="F199">
        <v>8.299591358955194</v>
      </c>
      <c r="G199">
        <v>8.5126618844297841</v>
      </c>
      <c r="H199">
        <v>9.1719108569538577</v>
      </c>
      <c r="I199">
        <v>9.0959109293921045</v>
      </c>
      <c r="J199">
        <v>9.0532123580751396</v>
      </c>
      <c r="K199">
        <v>9.49458629083788</v>
      </c>
      <c r="L199">
        <v>10.2652435705477</v>
      </c>
      <c r="M199">
        <v>10.179745914331239</v>
      </c>
      <c r="N199">
        <v>10.322507872076114</v>
      </c>
      <c r="O199">
        <v>10.968587724140777</v>
      </c>
      <c r="P199">
        <v>9.6406190852842411</v>
      </c>
      <c r="Q199" s="1"/>
    </row>
    <row r="200" spans="1:17" x14ac:dyDescent="0.25">
      <c r="A200" s="4">
        <v>44806</v>
      </c>
      <c r="B200">
        <v>7.6101262413262871</v>
      </c>
      <c r="C200">
        <v>7.2735034061941484</v>
      </c>
      <c r="D200">
        <v>7.9563723031866873</v>
      </c>
      <c r="E200">
        <v>7.9854304063055048</v>
      </c>
      <c r="F200">
        <v>8.264841598056627</v>
      </c>
      <c r="G200">
        <v>8.5045776109181261</v>
      </c>
      <c r="H200">
        <v>9.2699783787714374</v>
      </c>
      <c r="I200">
        <v>9.1013164478392916</v>
      </c>
      <c r="J200">
        <v>9.0530021330161858</v>
      </c>
      <c r="K200">
        <v>9.482225858056804</v>
      </c>
      <c r="L200">
        <v>10.320358567950061</v>
      </c>
      <c r="M200">
        <v>10.212107032948502</v>
      </c>
      <c r="N200">
        <v>10.370462509786126</v>
      </c>
      <c r="O200">
        <v>10.999579508706336</v>
      </c>
      <c r="P200">
        <v>9.7219611480877877</v>
      </c>
      <c r="Q200" s="1"/>
    </row>
    <row r="201" spans="1:17" x14ac:dyDescent="0.25">
      <c r="A201" s="4">
        <v>44805</v>
      </c>
      <c r="B201">
        <v>7.7280297554292998</v>
      </c>
      <c r="C201">
        <v>7.2254618975881408</v>
      </c>
      <c r="D201">
        <v>7.9169356928208146</v>
      </c>
      <c r="E201">
        <v>7.9761284391809406</v>
      </c>
      <c r="F201">
        <v>8.252451146251838</v>
      </c>
      <c r="G201">
        <v>8.4904375419829758</v>
      </c>
      <c r="H201">
        <v>9.3717139438256769</v>
      </c>
      <c r="I201">
        <v>9.3828798468102637</v>
      </c>
      <c r="J201">
        <v>9.5214952894235143</v>
      </c>
      <c r="K201">
        <v>9.7765773236313525</v>
      </c>
      <c r="L201">
        <v>10.164384075573452</v>
      </c>
      <c r="M201">
        <v>10.096428315858329</v>
      </c>
      <c r="N201">
        <v>10.156460398593341</v>
      </c>
      <c r="O201">
        <v>10.579208540583771</v>
      </c>
      <c r="P201">
        <v>9.6992693088606696</v>
      </c>
      <c r="Q201" s="1"/>
    </row>
    <row r="202" spans="1:17" x14ac:dyDescent="0.25">
      <c r="A202" s="4">
        <v>44804</v>
      </c>
      <c r="B202">
        <v>7.8704585736040222</v>
      </c>
      <c r="C202">
        <v>7.5789665119768719</v>
      </c>
      <c r="D202">
        <v>7.7985977588604927</v>
      </c>
      <c r="E202">
        <v>7.9725934599794712</v>
      </c>
      <c r="F202">
        <v>8.2501101315792802</v>
      </c>
      <c r="G202">
        <v>8.4901221359388046</v>
      </c>
      <c r="H202">
        <v>9.4371628007452024</v>
      </c>
      <c r="I202">
        <v>9.34906150762734</v>
      </c>
      <c r="J202">
        <v>9.468544236896804</v>
      </c>
      <c r="K202">
        <v>9.7536966134856851</v>
      </c>
      <c r="L202">
        <v>10.21251489955981</v>
      </c>
      <c r="M202">
        <v>10.127374164502267</v>
      </c>
      <c r="N202">
        <v>10.216672521270047</v>
      </c>
      <c r="O202">
        <v>10.666987060812964</v>
      </c>
      <c r="P202">
        <v>9.7143968409990844</v>
      </c>
      <c r="Q202" s="1"/>
    </row>
    <row r="203" spans="1:17" x14ac:dyDescent="0.25">
      <c r="A203" s="4">
        <v>44803</v>
      </c>
      <c r="B203">
        <v>7.869261403565031</v>
      </c>
      <c r="C203">
        <v>7.5807270419457158</v>
      </c>
      <c r="D203">
        <v>7.7978697760987536</v>
      </c>
      <c r="E203">
        <v>7.9725453513448397</v>
      </c>
      <c r="F203">
        <v>8.2447617615716275</v>
      </c>
      <c r="G203">
        <v>8.4867667268078151</v>
      </c>
      <c r="H203">
        <v>9.4260165578595512</v>
      </c>
      <c r="I203">
        <v>9.3849718398610165</v>
      </c>
      <c r="J203">
        <v>9.5300957474837222</v>
      </c>
      <c r="K203">
        <v>9.7705000919555687</v>
      </c>
      <c r="L203">
        <v>10.111884472046695</v>
      </c>
      <c r="M203">
        <v>10.020835619252821</v>
      </c>
      <c r="N203">
        <v>10.068457363197947</v>
      </c>
      <c r="O203">
        <v>10.436863314928955</v>
      </c>
      <c r="P203">
        <v>9.6513233487297345</v>
      </c>
      <c r="Q203" s="1"/>
    </row>
    <row r="204" spans="1:17" x14ac:dyDescent="0.25">
      <c r="A204" s="4">
        <v>44802</v>
      </c>
      <c r="B204">
        <v>7.8820828402507148</v>
      </c>
      <c r="C204">
        <v>7.5824192507427304</v>
      </c>
      <c r="D204">
        <v>7.7889632227964301</v>
      </c>
      <c r="E204">
        <v>7.9724989366747323</v>
      </c>
      <c r="F204">
        <v>8.2447914809429257</v>
      </c>
      <c r="G204">
        <v>8.4836528364121691</v>
      </c>
      <c r="H204">
        <v>9.4310328921449749</v>
      </c>
      <c r="I204">
        <v>9.3954216757506934</v>
      </c>
      <c r="J204">
        <v>9.555954226898109</v>
      </c>
      <c r="K204">
        <v>9.787556252054074</v>
      </c>
      <c r="L204">
        <v>10.099309244280796</v>
      </c>
      <c r="M204">
        <v>10.007815221549921</v>
      </c>
      <c r="N204">
        <v>10.048616050204684</v>
      </c>
      <c r="O204">
        <v>10.400803033208783</v>
      </c>
      <c r="P204">
        <v>9.648579109125377</v>
      </c>
      <c r="Q204" s="1"/>
    </row>
    <row r="205" spans="1:17" x14ac:dyDescent="0.25">
      <c r="A205" s="4">
        <v>44799</v>
      </c>
      <c r="B205">
        <v>7.9059876039100363</v>
      </c>
      <c r="C205">
        <v>7.5831362996993112</v>
      </c>
      <c r="D205">
        <v>7.7729105214277023</v>
      </c>
      <c r="E205">
        <v>7.9723675723728515</v>
      </c>
      <c r="F205">
        <v>8.2281555811870568</v>
      </c>
      <c r="G205">
        <v>8.480257767740234</v>
      </c>
      <c r="H205">
        <v>9.4134553290015521</v>
      </c>
      <c r="I205">
        <v>9.4975014298749336</v>
      </c>
      <c r="J205">
        <v>9.7168197258493691</v>
      </c>
      <c r="K205">
        <v>9.8765027828294762</v>
      </c>
      <c r="L205">
        <v>10.005733791625548</v>
      </c>
      <c r="M205">
        <v>9.9171066235711471</v>
      </c>
      <c r="N205">
        <v>9.9143118075121208</v>
      </c>
      <c r="O205">
        <v>10.161531081549935</v>
      </c>
      <c r="P205">
        <v>9.6385015641852423</v>
      </c>
      <c r="Q205" s="1"/>
    </row>
    <row r="206" spans="1:17" x14ac:dyDescent="0.25">
      <c r="A206" s="4">
        <v>44798</v>
      </c>
      <c r="B206">
        <v>7.9050211016845617</v>
      </c>
      <c r="C206">
        <v>7.5868337090525539</v>
      </c>
      <c r="D206">
        <v>7.7549956077755944</v>
      </c>
      <c r="E206">
        <v>7.9723275363124957</v>
      </c>
      <c r="F206">
        <v>8.2251764328024066</v>
      </c>
      <c r="G206">
        <v>8.4739221110965435</v>
      </c>
      <c r="H206">
        <v>9.4997903533688977</v>
      </c>
      <c r="I206">
        <v>9.4925236482735755</v>
      </c>
      <c r="J206">
        <v>9.7460070759927131</v>
      </c>
      <c r="K206">
        <v>9.8628839294853101</v>
      </c>
      <c r="L206">
        <v>9.9646787778725709</v>
      </c>
      <c r="M206">
        <v>9.8762608190338863</v>
      </c>
      <c r="N206">
        <v>9.8521565968736624</v>
      </c>
      <c r="O206">
        <v>10.063913093808496</v>
      </c>
      <c r="P206">
        <v>9.6029731727236278</v>
      </c>
      <c r="Q206" s="1"/>
    </row>
    <row r="207" spans="1:17" x14ac:dyDescent="0.25">
      <c r="A207" s="4">
        <v>44797</v>
      </c>
      <c r="B207">
        <v>7.9316340168399408</v>
      </c>
      <c r="C207">
        <v>7.5880405097967785</v>
      </c>
      <c r="D207">
        <v>7.7469566520401711</v>
      </c>
      <c r="E207">
        <v>7.9722870082525876</v>
      </c>
      <c r="F207">
        <v>8.2226359963645237</v>
      </c>
      <c r="G207">
        <v>8.471975760438454</v>
      </c>
      <c r="H207">
        <v>9.4545929534674222</v>
      </c>
      <c r="I207">
        <v>9.5396300079697571</v>
      </c>
      <c r="J207">
        <v>9.7816130921608568</v>
      </c>
      <c r="K207">
        <v>9.9421964635596503</v>
      </c>
      <c r="L207">
        <v>10.066676099943361</v>
      </c>
      <c r="M207">
        <v>10.00143357177674</v>
      </c>
      <c r="N207">
        <v>10.016561462804498</v>
      </c>
      <c r="O207">
        <v>10.30487858924789</v>
      </c>
      <c r="P207">
        <v>9.6864040783913197</v>
      </c>
      <c r="Q207" s="1"/>
    </row>
    <row r="208" spans="1:17" x14ac:dyDescent="0.25">
      <c r="A208" s="4">
        <v>44796</v>
      </c>
      <c r="B208">
        <v>7.9537306058155011</v>
      </c>
      <c r="C208">
        <v>7.5892055545083714</v>
      </c>
      <c r="D208">
        <v>7.7391103133108707</v>
      </c>
      <c r="E208">
        <v>7.9737485033076982</v>
      </c>
      <c r="F208">
        <v>8.2205480444812462</v>
      </c>
      <c r="G208">
        <v>8.4704327950230187</v>
      </c>
      <c r="H208">
        <v>9.4419253365588762</v>
      </c>
      <c r="I208">
        <v>9.4815723072943321</v>
      </c>
      <c r="J208">
        <v>9.6907342653438366</v>
      </c>
      <c r="K208">
        <v>9.8690048247314088</v>
      </c>
      <c r="L208">
        <v>10.064138023696056</v>
      </c>
      <c r="M208">
        <v>9.9807902084578792</v>
      </c>
      <c r="N208">
        <v>9.996783686650911</v>
      </c>
      <c r="O208">
        <v>10.311369336954128</v>
      </c>
      <c r="P208">
        <v>9.6549663777762973</v>
      </c>
      <c r="Q208" s="1"/>
    </row>
    <row r="209" spans="1:17" x14ac:dyDescent="0.25">
      <c r="A209" s="4">
        <v>44795</v>
      </c>
      <c r="B209">
        <v>7.9647565546887567</v>
      </c>
      <c r="C209">
        <v>7.5997148466601478</v>
      </c>
      <c r="D209">
        <v>7.7314605642656575</v>
      </c>
      <c r="E209">
        <v>7.9712272414278473</v>
      </c>
      <c r="F209">
        <v>8.2205384103234422</v>
      </c>
      <c r="G209">
        <v>8.4688430872349443</v>
      </c>
      <c r="H209">
        <v>9.375994862291348</v>
      </c>
      <c r="I209">
        <v>9.5332245309304184</v>
      </c>
      <c r="J209">
        <v>9.7948942004529496</v>
      </c>
      <c r="K209">
        <v>9.8611306783991104</v>
      </c>
      <c r="L209">
        <v>9.8104514807654919</v>
      </c>
      <c r="M209">
        <v>9.7092965461730287</v>
      </c>
      <c r="N209">
        <v>9.6512684103838851</v>
      </c>
      <c r="O209">
        <v>9.7648105769341242</v>
      </c>
      <c r="P209">
        <v>9.5027274558667774</v>
      </c>
      <c r="Q209" s="1"/>
    </row>
    <row r="210" spans="1:17" x14ac:dyDescent="0.25">
      <c r="A210" s="4">
        <v>44792</v>
      </c>
      <c r="B210">
        <v>7.9857859158972699</v>
      </c>
      <c r="C210">
        <v>7.6255488467883437</v>
      </c>
      <c r="D210">
        <v>7.718621350137715</v>
      </c>
      <c r="E210">
        <v>7.9725823233127713</v>
      </c>
      <c r="F210">
        <v>8.2164443676688848</v>
      </c>
      <c r="G210">
        <v>8.4680625890172969</v>
      </c>
      <c r="H210">
        <v>9.2474261784949885</v>
      </c>
      <c r="I210">
        <v>9.7668709737546155</v>
      </c>
      <c r="J210">
        <v>10.061569383325919</v>
      </c>
      <c r="K210">
        <v>10.188326174901841</v>
      </c>
      <c r="L210">
        <v>10.026555768343837</v>
      </c>
      <c r="M210">
        <v>10.021290908138415</v>
      </c>
      <c r="N210">
        <v>9.9872644283771628</v>
      </c>
      <c r="O210">
        <v>10.226877177182958</v>
      </c>
      <c r="P210">
        <v>9.741034821044714</v>
      </c>
      <c r="Q210" s="1"/>
    </row>
    <row r="211" spans="1:17" x14ac:dyDescent="0.25">
      <c r="A211" s="4">
        <v>44791</v>
      </c>
      <c r="B211">
        <v>7.9855782564907107</v>
      </c>
      <c r="C211">
        <v>7.6342390836364737</v>
      </c>
      <c r="D211">
        <v>7.7028828948112471</v>
      </c>
      <c r="E211">
        <v>7.9782385808821283</v>
      </c>
      <c r="F211">
        <v>8.2165414825257077</v>
      </c>
      <c r="G211">
        <v>8.4660452532555617</v>
      </c>
      <c r="H211">
        <v>9.4258817048411991</v>
      </c>
      <c r="I211">
        <v>9.5994618508231646</v>
      </c>
      <c r="J211">
        <v>9.896705612735035</v>
      </c>
      <c r="K211">
        <v>9.9615058415106752</v>
      </c>
      <c r="L211">
        <v>9.8799797654812505</v>
      </c>
      <c r="M211">
        <v>9.8116206662370882</v>
      </c>
      <c r="N211">
        <v>9.7537418746078686</v>
      </c>
      <c r="O211">
        <v>9.8961253029751219</v>
      </c>
      <c r="P211">
        <v>9.5808556744117368</v>
      </c>
      <c r="Q211" s="1"/>
    </row>
    <row r="212" spans="1:17" x14ac:dyDescent="0.25">
      <c r="A212" s="4">
        <v>44790</v>
      </c>
      <c r="B212">
        <v>8.000425490731768</v>
      </c>
      <c r="C212">
        <v>7.6346928073806053</v>
      </c>
      <c r="D212">
        <v>7.69625195929724</v>
      </c>
      <c r="E212">
        <v>7.981679901912786</v>
      </c>
      <c r="F212">
        <v>8.2169767085989989</v>
      </c>
      <c r="G212">
        <v>8.4657077513369252</v>
      </c>
      <c r="H212">
        <v>9.3737651611970119</v>
      </c>
      <c r="I212">
        <v>9.5500929003855539</v>
      </c>
      <c r="J212">
        <v>9.7873434454144324</v>
      </c>
      <c r="K212">
        <v>9.9254327931750375</v>
      </c>
      <c r="L212">
        <v>9.9746142875760668</v>
      </c>
      <c r="M212">
        <v>9.9066759267579805</v>
      </c>
      <c r="N212">
        <v>9.9022629854400215</v>
      </c>
      <c r="O212">
        <v>10.140163514876232</v>
      </c>
      <c r="P212">
        <v>9.6225564980246148</v>
      </c>
      <c r="Q212" s="1"/>
    </row>
    <row r="213" spans="1:17" x14ac:dyDescent="0.25">
      <c r="A213" s="4">
        <v>44789</v>
      </c>
      <c r="B213">
        <v>7.999999999994456</v>
      </c>
      <c r="C213">
        <v>7.9997080748084315</v>
      </c>
      <c r="D213">
        <v>8.0252495207369101</v>
      </c>
      <c r="E213">
        <v>7.6912083135231013</v>
      </c>
      <c r="F213">
        <v>8.2439602699709837</v>
      </c>
      <c r="G213">
        <v>8.3358850238256501</v>
      </c>
      <c r="H213">
        <v>9.3242396986896292</v>
      </c>
      <c r="I213">
        <v>9.4671654587678393</v>
      </c>
      <c r="J213">
        <v>9.629937238174735</v>
      </c>
      <c r="K213">
        <v>9.7380544950798065</v>
      </c>
      <c r="L213">
        <v>9.7210621070713543</v>
      </c>
      <c r="M213">
        <v>9.6130152321693974</v>
      </c>
      <c r="N213">
        <v>9.5662895315525844</v>
      </c>
      <c r="O213">
        <v>9.6990639383190977</v>
      </c>
      <c r="P213">
        <v>9.4010216985172868</v>
      </c>
      <c r="Q213" s="1"/>
    </row>
    <row r="214" spans="1:17" x14ac:dyDescent="0.25">
      <c r="A214" s="4">
        <v>44788</v>
      </c>
      <c r="B214">
        <v>7.999999999994456</v>
      </c>
      <c r="C214">
        <v>8.0004848966992466</v>
      </c>
      <c r="D214">
        <v>8.0254093175329277</v>
      </c>
      <c r="E214">
        <v>7.6885193783433614</v>
      </c>
      <c r="F214">
        <v>8.2439472612486639</v>
      </c>
      <c r="G214">
        <v>8.3323984126312247</v>
      </c>
      <c r="H214">
        <v>9.2545420970335357</v>
      </c>
      <c r="I214">
        <v>9.5235150616471707</v>
      </c>
      <c r="J214">
        <v>9.7181263855072881</v>
      </c>
      <c r="K214">
        <v>9.7992004430211832</v>
      </c>
      <c r="L214">
        <v>9.684524136424022</v>
      </c>
      <c r="M214">
        <v>9.5962560647161474</v>
      </c>
      <c r="N214">
        <v>9.5293426286907632</v>
      </c>
      <c r="O214">
        <v>9.6296812327327785</v>
      </c>
      <c r="P214">
        <v>9.3972809403760404</v>
      </c>
      <c r="Q214" s="1"/>
    </row>
    <row r="215" spans="1:17" x14ac:dyDescent="0.25">
      <c r="A215" s="4">
        <v>44785</v>
      </c>
      <c r="B215">
        <v>8.0000000000025615</v>
      </c>
      <c r="C215">
        <v>7.9973130160039263</v>
      </c>
      <c r="D215">
        <v>8.0271525631180722</v>
      </c>
      <c r="E215">
        <v>7.6861487738681955</v>
      </c>
      <c r="F215">
        <v>8.2243349011539291</v>
      </c>
      <c r="G215">
        <v>8.3277979459613913</v>
      </c>
      <c r="H215">
        <v>9.1833852092336521</v>
      </c>
      <c r="I215">
        <v>9.5312462733646584</v>
      </c>
      <c r="J215">
        <v>9.6651582691427151</v>
      </c>
      <c r="K215">
        <v>9.8826556786160147</v>
      </c>
      <c r="L215">
        <v>10.037899420007657</v>
      </c>
      <c r="M215">
        <v>10.016227375211685</v>
      </c>
      <c r="N215">
        <v>9.9868083387381077</v>
      </c>
      <c r="O215">
        <v>10.212989340480206</v>
      </c>
      <c r="P215">
        <v>9.6117232740751124</v>
      </c>
      <c r="Q215" s="1"/>
    </row>
    <row r="216" spans="1:17" x14ac:dyDescent="0.25">
      <c r="A216" s="4">
        <v>44784</v>
      </c>
      <c r="B216">
        <v>7.999999999994456</v>
      </c>
      <c r="C216">
        <v>7.997069817592517</v>
      </c>
      <c r="D216">
        <v>8.0247848701873181</v>
      </c>
      <c r="E216">
        <v>7.6831343592507579</v>
      </c>
      <c r="F216">
        <v>8.2189918060758806</v>
      </c>
      <c r="G216">
        <v>8.3213742178993577</v>
      </c>
      <c r="H216">
        <v>9.3887856939168124</v>
      </c>
      <c r="I216">
        <v>9.5103488885114338</v>
      </c>
      <c r="J216">
        <v>9.7781251668496161</v>
      </c>
      <c r="K216">
        <v>9.8613190286994659</v>
      </c>
      <c r="L216">
        <v>9.9274841678679504</v>
      </c>
      <c r="M216">
        <v>10.023549873152906</v>
      </c>
      <c r="N216">
        <v>10.023913363298998</v>
      </c>
      <c r="O216">
        <v>10.245329656381251</v>
      </c>
      <c r="P216">
        <v>9.6210354821105959</v>
      </c>
      <c r="Q216" s="1"/>
    </row>
    <row r="217" spans="1:17" x14ac:dyDescent="0.25">
      <c r="A217" s="4">
        <v>44783</v>
      </c>
      <c r="B217">
        <v>8.0017535527592294</v>
      </c>
      <c r="C217">
        <v>7.9970538987576001</v>
      </c>
      <c r="D217">
        <v>8.0243304571283591</v>
      </c>
      <c r="E217">
        <v>7.6778087848279331</v>
      </c>
      <c r="F217">
        <v>8.218985569394377</v>
      </c>
      <c r="G217">
        <v>8.3179338193023469</v>
      </c>
      <c r="H217">
        <v>9.2959808332091054</v>
      </c>
      <c r="I217">
        <v>9.4121826267489226</v>
      </c>
      <c r="J217">
        <v>9.6037079450778116</v>
      </c>
      <c r="K217">
        <v>9.6808772010252842</v>
      </c>
      <c r="L217">
        <v>9.7483833758616356</v>
      </c>
      <c r="M217">
        <v>9.7870563721936819</v>
      </c>
      <c r="N217">
        <v>9.7839646955597193</v>
      </c>
      <c r="O217">
        <v>9.912175154699888</v>
      </c>
      <c r="P217">
        <v>9.4525251421686551</v>
      </c>
      <c r="Q217" s="1"/>
    </row>
    <row r="218" spans="1:17" x14ac:dyDescent="0.25">
      <c r="A218" s="4">
        <v>44782</v>
      </c>
      <c r="B218">
        <v>7.999999999994456</v>
      </c>
      <c r="C218">
        <v>7.9970849400666788</v>
      </c>
      <c r="D218">
        <v>8.0233883299365427</v>
      </c>
      <c r="E218">
        <v>7.6705375613349558</v>
      </c>
      <c r="F218">
        <v>7.9787436700462511</v>
      </c>
      <c r="G218">
        <v>8.3274901819007106</v>
      </c>
      <c r="H218">
        <v>9.3042506214608522</v>
      </c>
      <c r="I218">
        <v>9.3721757014125782</v>
      </c>
      <c r="J218">
        <v>9.4544920901900031</v>
      </c>
      <c r="K218">
        <v>9.6262575600862821</v>
      </c>
      <c r="L218">
        <v>9.8167371162970252</v>
      </c>
      <c r="M218">
        <v>9.7716660427645827</v>
      </c>
      <c r="N218">
        <v>9.7962628521544026</v>
      </c>
      <c r="O218">
        <v>9.9597274537448861</v>
      </c>
      <c r="P218">
        <v>9.4364582254991447</v>
      </c>
      <c r="Q218" s="1"/>
    </row>
    <row r="219" spans="1:17" x14ac:dyDescent="0.25">
      <c r="A219" s="4">
        <v>44781</v>
      </c>
      <c r="B219">
        <v>7.999999999994456</v>
      </c>
      <c r="C219">
        <v>7.9984991841859001</v>
      </c>
      <c r="D219">
        <v>8.0227220413867641</v>
      </c>
      <c r="E219">
        <v>7.670095482652739</v>
      </c>
      <c r="F219">
        <v>7.978733016496431</v>
      </c>
      <c r="G219">
        <v>8.3274815152571957</v>
      </c>
      <c r="H219">
        <v>9.3111504165507952</v>
      </c>
      <c r="I219">
        <v>9.3049537110766458</v>
      </c>
      <c r="J219">
        <v>9.5040788691109412</v>
      </c>
      <c r="K219">
        <v>9.5612217368558063</v>
      </c>
      <c r="L219">
        <v>9.7833700991436068</v>
      </c>
      <c r="M219">
        <v>9.7168925967000561</v>
      </c>
      <c r="N219">
        <v>9.7331194249170583</v>
      </c>
      <c r="O219">
        <v>9.8595660391739273</v>
      </c>
      <c r="P219">
        <v>9.4006614282452716</v>
      </c>
      <c r="Q219" s="1"/>
    </row>
    <row r="220" spans="1:17" x14ac:dyDescent="0.25">
      <c r="A220" s="4">
        <v>44778</v>
      </c>
      <c r="B220">
        <v>8.0000000000025615</v>
      </c>
      <c r="C220">
        <v>7.9964629588378244</v>
      </c>
      <c r="D220">
        <v>8.022997881876659</v>
      </c>
      <c r="E220">
        <v>7.6701619837358237</v>
      </c>
      <c r="F220">
        <v>7.9993254245354084</v>
      </c>
      <c r="G220">
        <v>8.326197363761576</v>
      </c>
      <c r="H220">
        <v>9.0025663020076419</v>
      </c>
      <c r="I220">
        <v>9.4731979936926169</v>
      </c>
      <c r="J220">
        <v>9.7284594709092787</v>
      </c>
      <c r="K220">
        <v>9.7284033067768227</v>
      </c>
      <c r="L220">
        <v>9.7426075518327604</v>
      </c>
      <c r="M220">
        <v>9.7264179433487197</v>
      </c>
      <c r="N220">
        <v>9.7223056629630591</v>
      </c>
      <c r="O220">
        <v>9.8250451232607681</v>
      </c>
      <c r="P220">
        <v>9.4290032898591392</v>
      </c>
      <c r="Q220" s="1"/>
    </row>
    <row r="221" spans="1:17" x14ac:dyDescent="0.25">
      <c r="A221" s="4">
        <v>44777</v>
      </c>
      <c r="B221">
        <v>7.999999999994456</v>
      </c>
      <c r="C221">
        <v>7.9964743483121881</v>
      </c>
      <c r="D221">
        <v>8.0233237556193711</v>
      </c>
      <c r="E221">
        <v>7.6722648254526167</v>
      </c>
      <c r="F221">
        <v>8.0023506136507336</v>
      </c>
      <c r="G221">
        <v>8.2758894279749704</v>
      </c>
      <c r="H221">
        <v>9.1370771370198778</v>
      </c>
      <c r="I221">
        <v>9.2663704024269489</v>
      </c>
      <c r="J221">
        <v>9.4694271739392821</v>
      </c>
      <c r="K221">
        <v>9.609012264057192</v>
      </c>
      <c r="L221">
        <v>9.7450689181410866</v>
      </c>
      <c r="M221">
        <v>9.2930108822058735</v>
      </c>
      <c r="N221">
        <v>9.5477982657033991</v>
      </c>
      <c r="O221">
        <v>9.7587706284277829</v>
      </c>
      <c r="P221">
        <v>9.2919030514025724</v>
      </c>
      <c r="Q221" s="1"/>
    </row>
    <row r="222" spans="1:17" x14ac:dyDescent="0.25">
      <c r="A222" s="4">
        <v>44776</v>
      </c>
      <c r="B222">
        <v>8.0017535527592294</v>
      </c>
      <c r="C222">
        <v>7.9964460722860009</v>
      </c>
      <c r="D222">
        <v>8.0178839417536238</v>
      </c>
      <c r="E222">
        <v>7.6720827149999726</v>
      </c>
      <c r="F222">
        <v>8.0072319163573269</v>
      </c>
      <c r="G222">
        <v>8.2777378947280766</v>
      </c>
      <c r="H222">
        <v>9.1192422846104737</v>
      </c>
      <c r="I222">
        <v>9.2126166722304994</v>
      </c>
      <c r="J222">
        <v>10.080062014326764</v>
      </c>
      <c r="K222">
        <v>9.8486654639289295</v>
      </c>
      <c r="L222">
        <v>8.7089110356542765</v>
      </c>
      <c r="M222">
        <v>8.980761509830737</v>
      </c>
      <c r="N222">
        <v>9.1561706441468669</v>
      </c>
      <c r="O222">
        <v>9.8243840776759406</v>
      </c>
      <c r="P222">
        <v>9.1960255254840195</v>
      </c>
      <c r="Q222" s="1"/>
    </row>
    <row r="223" spans="1:17" x14ac:dyDescent="0.25">
      <c r="A223" s="4">
        <v>44775</v>
      </c>
      <c r="B223">
        <v>7.999999999994456</v>
      </c>
      <c r="C223">
        <v>7.9964181440294047</v>
      </c>
      <c r="D223">
        <v>8.0166368009039211</v>
      </c>
      <c r="E223">
        <v>7.6732827743388743</v>
      </c>
      <c r="F223">
        <v>8.0071173307508801</v>
      </c>
      <c r="G223">
        <v>8.2783224265210453</v>
      </c>
      <c r="H223">
        <v>8.8959343010981407</v>
      </c>
      <c r="I223">
        <v>9.3253622297565517</v>
      </c>
      <c r="J223">
        <v>10.167307766903665</v>
      </c>
      <c r="K223">
        <v>9.91274101833306</v>
      </c>
      <c r="L223">
        <v>8.6456996915166062</v>
      </c>
      <c r="M223">
        <v>8.9436110746659025</v>
      </c>
      <c r="N223">
        <v>9.0925568616337937</v>
      </c>
      <c r="O223">
        <v>9.746784317592498</v>
      </c>
      <c r="P223">
        <v>9.1718348065506827</v>
      </c>
      <c r="Q223" s="1"/>
    </row>
    <row r="224" spans="1:17" x14ac:dyDescent="0.25">
      <c r="A224" s="4">
        <v>44774</v>
      </c>
      <c r="B224">
        <v>8.0000000000025615</v>
      </c>
      <c r="C224">
        <v>7.996837637601284</v>
      </c>
      <c r="D224">
        <v>8.0141168643366196</v>
      </c>
      <c r="E224">
        <v>7.6768020206985366</v>
      </c>
      <c r="F224">
        <v>8.0517324220524262</v>
      </c>
      <c r="G224">
        <v>8.157535005456797</v>
      </c>
      <c r="H224">
        <v>8.900747087972638</v>
      </c>
      <c r="I224">
        <v>9.2355155697045888</v>
      </c>
      <c r="J224">
        <v>10.055698897146414</v>
      </c>
      <c r="K224">
        <v>9.8780447515053336</v>
      </c>
      <c r="L224">
        <v>8.718735331350258</v>
      </c>
      <c r="M224">
        <v>9.0271084988535755</v>
      </c>
      <c r="N224">
        <v>9.2011024796436747</v>
      </c>
      <c r="O224">
        <v>9.9351591429802646</v>
      </c>
      <c r="P224">
        <v>9.2051223064754328</v>
      </c>
      <c r="Q224" s="1"/>
    </row>
    <row r="225" spans="1:17" x14ac:dyDescent="0.25">
      <c r="A225" s="4">
        <v>44771</v>
      </c>
      <c r="B225">
        <v>8.0000000000025615</v>
      </c>
      <c r="C225">
        <v>7.9969389115911449</v>
      </c>
      <c r="D225">
        <v>8.014315571108952</v>
      </c>
      <c r="E225">
        <v>7.6771095843641834</v>
      </c>
      <c r="F225">
        <v>8.0516544388185558</v>
      </c>
      <c r="G225">
        <v>8.1571605988467475</v>
      </c>
      <c r="H225">
        <v>8.8086311763132308</v>
      </c>
      <c r="I225">
        <v>9.1594518494103596</v>
      </c>
      <c r="J225">
        <v>9.8386651241149092</v>
      </c>
      <c r="K225">
        <v>9.9704632166826013</v>
      </c>
      <c r="L225">
        <v>9.0050849311835268</v>
      </c>
      <c r="M225">
        <v>8.9824630539409043</v>
      </c>
      <c r="N225">
        <v>9.2824992628560707</v>
      </c>
      <c r="O225">
        <v>10.017589359913703</v>
      </c>
      <c r="P225">
        <v>9.2347686227866266</v>
      </c>
      <c r="Q225" s="1"/>
    </row>
    <row r="226" spans="1:17" x14ac:dyDescent="0.25">
      <c r="A226" s="4">
        <v>44770</v>
      </c>
      <c r="B226">
        <v>7.999999999994456</v>
      </c>
      <c r="C226">
        <v>7.9971242552284716</v>
      </c>
      <c r="D226">
        <v>8.0097204826811144</v>
      </c>
      <c r="E226">
        <v>7.6826174906148665</v>
      </c>
      <c r="F226">
        <v>8.0535564847937771</v>
      </c>
      <c r="G226">
        <v>8.1402090679244523</v>
      </c>
      <c r="H226">
        <v>8.8595516349358139</v>
      </c>
      <c r="I226">
        <v>9.2073480956335061</v>
      </c>
      <c r="J226">
        <v>9.9339620967799913</v>
      </c>
      <c r="K226">
        <v>10.03440508288811</v>
      </c>
      <c r="L226">
        <v>9.08444890358866</v>
      </c>
      <c r="M226">
        <v>9.0931281076234178</v>
      </c>
      <c r="N226">
        <v>9.4059212467874076</v>
      </c>
      <c r="O226">
        <v>10.186602066283301</v>
      </c>
      <c r="P226">
        <v>9.2951124424982545</v>
      </c>
      <c r="Q226" s="1"/>
    </row>
    <row r="227" spans="1:17" x14ac:dyDescent="0.25">
      <c r="A227" s="4">
        <v>44769</v>
      </c>
      <c r="B227">
        <v>8.0017535527592294</v>
      </c>
      <c r="C227">
        <v>7.9973371222638034</v>
      </c>
      <c r="D227">
        <v>8.008449507449388</v>
      </c>
      <c r="E227">
        <v>7.6856222663170826</v>
      </c>
      <c r="F227">
        <v>8.0512134774849429</v>
      </c>
      <c r="G227">
        <v>8.0060320909828278</v>
      </c>
      <c r="H227">
        <v>8.8331362717132045</v>
      </c>
      <c r="I227">
        <v>9.1944083865460602</v>
      </c>
      <c r="J227">
        <v>9.973677509358625</v>
      </c>
      <c r="K227">
        <v>10.051594019771182</v>
      </c>
      <c r="L227">
        <v>9.044340316427002</v>
      </c>
      <c r="M227">
        <v>9.0643971020907266</v>
      </c>
      <c r="N227">
        <v>9.3771103595360348</v>
      </c>
      <c r="O227">
        <v>10.160567392076159</v>
      </c>
      <c r="P227">
        <v>9.2689905667865613</v>
      </c>
      <c r="Q227" s="1"/>
    </row>
    <row r="240" spans="1:17" x14ac:dyDescent="0.25">
      <c r="A240" s="4"/>
    </row>
    <row r="241" spans="1:1" x14ac:dyDescent="0.25">
      <c r="A241" s="4"/>
    </row>
  </sheetData>
  <autoFilter ref="A2:Q227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7"/>
  <sheetViews>
    <sheetView topLeftCell="A10" workbookViewId="0">
      <selection activeCell="A11" sqref="A11"/>
    </sheetView>
  </sheetViews>
  <sheetFormatPr defaultRowHeight="15.75" x14ac:dyDescent="0.25"/>
  <cols>
    <col min="1" max="1" width="9.875" bestFit="1" customWidth="1"/>
  </cols>
  <sheetData>
    <row r="1" spans="1:11" x14ac:dyDescent="0.25">
      <c r="B1" s="1"/>
      <c r="C1" s="1"/>
      <c r="D1" s="1"/>
    </row>
    <row r="2" spans="1:11" x14ac:dyDescent="0.25">
      <c r="A2" t="s">
        <v>171</v>
      </c>
      <c r="B2" s="7" t="s">
        <v>160</v>
      </c>
      <c r="C2" s="7" t="s">
        <v>161</v>
      </c>
      <c r="D2" s="7" t="s">
        <v>162</v>
      </c>
      <c r="E2" s="7" t="s">
        <v>163</v>
      </c>
      <c r="F2" s="7" t="s">
        <v>164</v>
      </c>
      <c r="G2" s="7" t="s">
        <v>165</v>
      </c>
      <c r="H2" s="7" t="s">
        <v>166</v>
      </c>
      <c r="I2" s="7" t="s">
        <v>167</v>
      </c>
      <c r="J2" s="7" t="s">
        <v>168</v>
      </c>
      <c r="K2" s="7" t="s">
        <v>169</v>
      </c>
    </row>
    <row r="3" spans="1:11" x14ac:dyDescent="0.25">
      <c r="A3" s="4">
        <v>45107</v>
      </c>
      <c r="B3" s="7">
        <v>12.3313951</v>
      </c>
      <c r="C3" s="7">
        <v>12.436673859618388</v>
      </c>
      <c r="D3" s="7">
        <v>12.566760538789008</v>
      </c>
      <c r="E3" s="7">
        <v>12.707534112499367</v>
      </c>
      <c r="F3" s="7">
        <v>12.834397136294301</v>
      </c>
      <c r="G3" s="7">
        <v>12.870524179325956</v>
      </c>
      <c r="H3" s="7">
        <v>13.427743750785512</v>
      </c>
      <c r="I3" s="7">
        <v>13.985037361090253</v>
      </c>
      <c r="J3" s="7">
        <v>14.674362378049898</v>
      </c>
      <c r="K3" s="7">
        <v>15.372096780537253</v>
      </c>
    </row>
    <row r="4" spans="1:11" x14ac:dyDescent="0.25">
      <c r="A4" s="4">
        <v>45104</v>
      </c>
      <c r="B4" s="7">
        <v>11.772133800000001</v>
      </c>
      <c r="C4" s="7">
        <v>11.870717571130839</v>
      </c>
      <c r="D4" s="7">
        <v>11.986262740556315</v>
      </c>
      <c r="E4" s="7">
        <v>12.125708174454319</v>
      </c>
      <c r="F4" s="7">
        <v>12.24545340608549</v>
      </c>
      <c r="G4" s="7">
        <v>12.258959873957567</v>
      </c>
      <c r="H4" s="7">
        <v>12.802279342769872</v>
      </c>
      <c r="I4" s="7">
        <v>13.481718766751305</v>
      </c>
      <c r="J4" s="7">
        <v>14.19681311237319</v>
      </c>
      <c r="K4" s="7">
        <v>14.903701154577323</v>
      </c>
    </row>
    <row r="5" spans="1:11" x14ac:dyDescent="0.25">
      <c r="A5" s="4">
        <v>45103</v>
      </c>
      <c r="B5" s="7">
        <v>11.7271228</v>
      </c>
      <c r="C5" s="7">
        <v>11.827075146025889</v>
      </c>
      <c r="D5" s="7">
        <v>11.946118155304701</v>
      </c>
      <c r="E5" s="7">
        <v>12.090167021587522</v>
      </c>
      <c r="F5" s="7">
        <v>12.214143208236171</v>
      </c>
      <c r="G5" s="7">
        <v>12.212573905141495</v>
      </c>
      <c r="H5" s="7">
        <v>12.730990141528181</v>
      </c>
      <c r="I5" s="7">
        <v>13.396007570672863</v>
      </c>
      <c r="J5" s="7">
        <v>14.1021876797488</v>
      </c>
      <c r="K5" s="7">
        <v>14.824681211678881</v>
      </c>
    </row>
    <row r="6" spans="1:11" x14ac:dyDescent="0.25">
      <c r="A6" s="4">
        <v>45100</v>
      </c>
      <c r="B6" s="7">
        <v>11.699443499999999</v>
      </c>
      <c r="C6" s="7">
        <v>11.804377827479847</v>
      </c>
      <c r="D6" s="7">
        <v>11.922952905336254</v>
      </c>
      <c r="E6" s="7">
        <v>12.076279301081687</v>
      </c>
      <c r="F6" s="7">
        <v>12.213289986657585</v>
      </c>
      <c r="G6" s="7">
        <v>12.191624570609481</v>
      </c>
      <c r="H6" s="7">
        <v>12.695410892956538</v>
      </c>
      <c r="I6" s="7">
        <v>13.33645859407445</v>
      </c>
      <c r="J6" s="7">
        <v>14.033282808013292</v>
      </c>
      <c r="K6" s="7">
        <v>14.748516211136401</v>
      </c>
    </row>
    <row r="7" spans="1:11" x14ac:dyDescent="0.25">
      <c r="A7" s="4">
        <v>45099</v>
      </c>
      <c r="B7" s="7">
        <v>11.6553699</v>
      </c>
      <c r="C7" s="7">
        <v>11.749641408588223</v>
      </c>
      <c r="D7" s="7">
        <v>11.873656266690187</v>
      </c>
      <c r="E7" s="7">
        <v>12.024584394919058</v>
      </c>
      <c r="F7" s="7">
        <v>12.162411470264351</v>
      </c>
      <c r="G7" s="7">
        <v>12.139454467437918</v>
      </c>
      <c r="H7" s="7">
        <v>12.641806292195611</v>
      </c>
      <c r="I7" s="7">
        <v>13.286029358345447</v>
      </c>
      <c r="J7" s="7">
        <v>13.986872499097306</v>
      </c>
      <c r="K7" s="7">
        <v>14.689286144658089</v>
      </c>
    </row>
    <row r="8" spans="1:11" x14ac:dyDescent="0.25">
      <c r="A8" s="4">
        <v>45098</v>
      </c>
      <c r="B8" s="7">
        <v>11.663857999999999</v>
      </c>
      <c r="C8" s="7">
        <v>11.764006443253805</v>
      </c>
      <c r="D8" s="7">
        <v>11.888983560882998</v>
      </c>
      <c r="E8" s="7">
        <v>12.043870292926195</v>
      </c>
      <c r="F8" s="7">
        <v>12.178280480346924</v>
      </c>
      <c r="G8" s="7">
        <v>12.154442230165111</v>
      </c>
      <c r="H8" s="7">
        <v>12.660419866266304</v>
      </c>
      <c r="I8" s="7">
        <v>13.302898433634278</v>
      </c>
      <c r="J8" s="7">
        <v>13.986662401615122</v>
      </c>
      <c r="K8" s="7">
        <v>14.6763939476625</v>
      </c>
    </row>
    <row r="9" spans="1:11" x14ac:dyDescent="0.25">
      <c r="A9" s="4">
        <v>45097</v>
      </c>
      <c r="B9" s="7">
        <v>11.777306899999999</v>
      </c>
      <c r="C9" s="7">
        <v>11.873143740714694</v>
      </c>
      <c r="D9" s="7">
        <v>11.998878576082337</v>
      </c>
      <c r="E9" s="7">
        <v>12.1571995614177</v>
      </c>
      <c r="F9" s="7">
        <v>12.288342989022469</v>
      </c>
      <c r="G9" s="7">
        <v>12.266561829136256</v>
      </c>
      <c r="H9" s="7">
        <v>12.774428422653164</v>
      </c>
      <c r="I9" s="7">
        <v>13.417750851557308</v>
      </c>
      <c r="J9" s="7">
        <v>14.100616752687399</v>
      </c>
      <c r="K9" s="7">
        <v>14.78322570242787</v>
      </c>
    </row>
    <row r="10" spans="1:11" x14ac:dyDescent="0.25">
      <c r="A10" s="4">
        <v>45093</v>
      </c>
      <c r="B10" s="7">
        <v>11.765107</v>
      </c>
      <c r="C10" s="7">
        <v>11.827023532565521</v>
      </c>
      <c r="D10" s="7">
        <v>11.912116066470499</v>
      </c>
      <c r="E10" s="7">
        <v>12.028127565701507</v>
      </c>
      <c r="F10" s="7">
        <v>12.14250076246536</v>
      </c>
      <c r="G10" s="7">
        <v>12.280220170212425</v>
      </c>
      <c r="H10" s="7">
        <v>12.98832679597361</v>
      </c>
      <c r="I10" s="7">
        <v>13.766698203618576</v>
      </c>
      <c r="J10" s="7">
        <v>14.617432071908764</v>
      </c>
      <c r="K10" s="7">
        <v>15.521451779113308</v>
      </c>
    </row>
    <row r="11" spans="1:11" x14ac:dyDescent="0.25">
      <c r="A11" s="4">
        <v>45092</v>
      </c>
      <c r="B11" s="7">
        <v>11.7164997</v>
      </c>
      <c r="C11" s="7">
        <v>11.776955790181866</v>
      </c>
      <c r="D11" s="7">
        <v>11.865621461567054</v>
      </c>
      <c r="E11" s="7">
        <v>11.980471045518174</v>
      </c>
      <c r="F11" s="7">
        <v>12.093604786225939</v>
      </c>
      <c r="G11" s="7">
        <v>12.230883790729679</v>
      </c>
      <c r="H11" s="7">
        <v>12.940107379849167</v>
      </c>
      <c r="I11" s="7">
        <v>13.709424853484798</v>
      </c>
      <c r="J11" s="7">
        <v>14.527913272538937</v>
      </c>
      <c r="K11" s="7">
        <v>15.407067749433766</v>
      </c>
    </row>
    <row r="12" spans="1:11" x14ac:dyDescent="0.25">
      <c r="A12" s="4">
        <v>45091</v>
      </c>
      <c r="B12" s="7">
        <v>11.7501731</v>
      </c>
      <c r="C12" s="7">
        <v>11.806347193279516</v>
      </c>
      <c r="D12" s="7">
        <v>11.895183528203686</v>
      </c>
      <c r="E12" s="7">
        <v>12.011565356272792</v>
      </c>
      <c r="F12" s="7">
        <v>12.12470838745895</v>
      </c>
      <c r="G12" s="7">
        <v>12.267758636440336</v>
      </c>
      <c r="H12" s="7">
        <v>12.970511451817572</v>
      </c>
      <c r="I12" s="7">
        <v>13.742044070072241</v>
      </c>
      <c r="J12" s="7">
        <v>14.545473984274157</v>
      </c>
      <c r="K12" s="7">
        <v>15.393997418439037</v>
      </c>
    </row>
    <row r="13" spans="1:11" x14ac:dyDescent="0.25">
      <c r="A13" s="4">
        <v>45090</v>
      </c>
      <c r="B13" s="7">
        <v>11.735981499999999</v>
      </c>
      <c r="C13" s="7">
        <v>11.792266391227605</v>
      </c>
      <c r="D13" s="7">
        <v>11.878868437560447</v>
      </c>
      <c r="E13" s="7">
        <v>11.995762041387964</v>
      </c>
      <c r="F13" s="7">
        <v>12.109480467355938</v>
      </c>
      <c r="G13" s="7">
        <v>12.248619136647084</v>
      </c>
      <c r="H13" s="7">
        <v>12.942119803276851</v>
      </c>
      <c r="I13" s="7">
        <v>13.697134269698491</v>
      </c>
      <c r="J13" s="7">
        <v>14.463291325707267</v>
      </c>
      <c r="K13" s="7">
        <v>15.281421044566146</v>
      </c>
    </row>
    <row r="14" spans="1:11" x14ac:dyDescent="0.25">
      <c r="A14" s="4">
        <v>45086</v>
      </c>
      <c r="B14" s="7">
        <v>11.556640099999999</v>
      </c>
      <c r="C14" s="7">
        <v>11.618101481474252</v>
      </c>
      <c r="D14" s="7">
        <v>11.696971124492521</v>
      </c>
      <c r="E14" s="7">
        <v>11.809348847033016</v>
      </c>
      <c r="F14" s="7">
        <v>11.925708672129074</v>
      </c>
      <c r="G14" s="7">
        <v>12.041678428311515</v>
      </c>
      <c r="H14" s="7">
        <v>12.722585518367689</v>
      </c>
      <c r="I14" s="7">
        <v>13.437451161187013</v>
      </c>
      <c r="J14" s="7">
        <v>14.183396262819192</v>
      </c>
      <c r="K14" s="7">
        <v>14.96163642914952</v>
      </c>
    </row>
    <row r="15" spans="1:11" x14ac:dyDescent="0.25">
      <c r="A15" s="4">
        <v>45085</v>
      </c>
      <c r="B15" s="7">
        <v>11.594877800000001</v>
      </c>
      <c r="C15" s="7">
        <v>11.650310428217567</v>
      </c>
      <c r="D15" s="7">
        <v>11.736041639322373</v>
      </c>
      <c r="E15" s="7">
        <v>11.845444602960846</v>
      </c>
      <c r="F15" s="7">
        <v>11.957913787530018</v>
      </c>
      <c r="G15" s="7">
        <v>12.075502477504102</v>
      </c>
      <c r="H15" s="7">
        <v>12.753482964806782</v>
      </c>
      <c r="I15" s="7">
        <v>13.458912308491723</v>
      </c>
      <c r="J15" s="7">
        <v>14.195373239661302</v>
      </c>
      <c r="K15" s="7">
        <v>14.968606486334716</v>
      </c>
    </row>
    <row r="16" spans="1:11" x14ac:dyDescent="0.25">
      <c r="A16" s="4">
        <v>45084</v>
      </c>
      <c r="B16" s="7">
        <v>11.4818219</v>
      </c>
      <c r="C16" s="7">
        <v>11.537452641589928</v>
      </c>
      <c r="D16" s="7">
        <v>11.619449520714889</v>
      </c>
      <c r="E16" s="7">
        <v>11.724925631868155</v>
      </c>
      <c r="F16" s="7">
        <v>11.832199237310435</v>
      </c>
      <c r="G16" s="7">
        <v>11.965542896598073</v>
      </c>
      <c r="H16" s="7">
        <v>12.626518022605646</v>
      </c>
      <c r="I16" s="7">
        <v>13.333677993832522</v>
      </c>
      <c r="J16" s="7">
        <v>14.063153621697813</v>
      </c>
      <c r="K16" s="7">
        <v>14.824738172906855</v>
      </c>
    </row>
    <row r="17" spans="1:11" x14ac:dyDescent="0.25">
      <c r="A17" s="4">
        <v>45083</v>
      </c>
      <c r="B17" s="7">
        <v>11.408796199999999</v>
      </c>
      <c r="C17" s="7">
        <v>11.466298768641467</v>
      </c>
      <c r="D17" s="7">
        <v>11.543620664066143</v>
      </c>
      <c r="E17" s="7">
        <v>11.649180216005803</v>
      </c>
      <c r="F17" s="7">
        <v>11.756059140429597</v>
      </c>
      <c r="G17" s="7">
        <v>11.889249549927454</v>
      </c>
      <c r="H17" s="7">
        <v>12.547170010256282</v>
      </c>
      <c r="I17" s="7">
        <v>13.24318077926387</v>
      </c>
      <c r="J17" s="7">
        <v>13.98415132934257</v>
      </c>
      <c r="K17" s="7">
        <v>14.747971401542332</v>
      </c>
    </row>
    <row r="18" spans="1:11" x14ac:dyDescent="0.25">
      <c r="A18" s="4">
        <v>45082</v>
      </c>
      <c r="B18" s="7">
        <v>11.3747519</v>
      </c>
      <c r="C18" s="7">
        <v>11.429951768985616</v>
      </c>
      <c r="D18" s="7">
        <v>11.507449560032532</v>
      </c>
      <c r="E18" s="7">
        <v>11.611661727185618</v>
      </c>
      <c r="F18" s="7">
        <v>11.718444884989768</v>
      </c>
      <c r="G18" s="7">
        <v>11.841244953628157</v>
      </c>
      <c r="H18" s="7">
        <v>12.500402749059079</v>
      </c>
      <c r="I18" s="7">
        <v>13.191529768972929</v>
      </c>
      <c r="J18" s="7">
        <v>13.920924938707804</v>
      </c>
      <c r="K18" s="7">
        <v>14.694459573358699</v>
      </c>
    </row>
    <row r="19" spans="1:11" x14ac:dyDescent="0.25">
      <c r="A19" s="4">
        <v>45079</v>
      </c>
      <c r="B19" s="7">
        <v>11.4812789</v>
      </c>
      <c r="C19" s="7">
        <v>11.544018748659614</v>
      </c>
      <c r="D19" s="7">
        <v>11.622238801225812</v>
      </c>
      <c r="E19" s="7">
        <v>11.727005525489611</v>
      </c>
      <c r="F19" s="7">
        <v>11.835686696980975</v>
      </c>
      <c r="G19" s="7">
        <v>11.959164418541071</v>
      </c>
      <c r="H19" s="7">
        <v>12.620608286581749</v>
      </c>
      <c r="I19" s="7">
        <v>13.321223781241612</v>
      </c>
      <c r="J19" s="7">
        <v>14.056113150438909</v>
      </c>
      <c r="K19" s="7">
        <v>14.83818681652907</v>
      </c>
    </row>
    <row r="20" spans="1:11" x14ac:dyDescent="0.25">
      <c r="A20" s="4">
        <v>45078</v>
      </c>
      <c r="B20" s="7">
        <v>11.336426299999999</v>
      </c>
      <c r="C20" s="7">
        <v>11.390752228189218</v>
      </c>
      <c r="D20" s="7">
        <v>11.478788142902912</v>
      </c>
      <c r="E20" s="7">
        <v>11.578136185802382</v>
      </c>
      <c r="F20" s="7">
        <v>11.687764412614891</v>
      </c>
      <c r="G20" s="7">
        <v>11.806319925749387</v>
      </c>
      <c r="H20" s="7">
        <v>12.438376302609457</v>
      </c>
      <c r="I20" s="7">
        <v>13.118007239350248</v>
      </c>
      <c r="J20" s="7">
        <v>13.855127091676856</v>
      </c>
      <c r="K20" s="7">
        <v>14.606908132147199</v>
      </c>
    </row>
    <row r="21" spans="1:11" x14ac:dyDescent="0.25">
      <c r="A21" s="4">
        <v>45076</v>
      </c>
      <c r="B21" s="7">
        <v>11.433092500000001</v>
      </c>
      <c r="C21" s="7">
        <v>11.49087370658393</v>
      </c>
      <c r="D21" s="7">
        <v>11.56794457136157</v>
      </c>
      <c r="E21" s="7">
        <v>11.675262708219927</v>
      </c>
      <c r="F21" s="7">
        <v>11.777392121848523</v>
      </c>
      <c r="G21" s="7">
        <v>11.903083657384489</v>
      </c>
      <c r="H21" s="7">
        <v>12.530898398362472</v>
      </c>
      <c r="I21" s="7">
        <v>13.208757265050377</v>
      </c>
      <c r="J21" s="7">
        <v>13.939229615805566</v>
      </c>
      <c r="K21" s="7">
        <v>14.666422339708175</v>
      </c>
    </row>
    <row r="22" spans="1:11" x14ac:dyDescent="0.25">
      <c r="A22" s="4">
        <v>45075</v>
      </c>
      <c r="B22" s="7">
        <v>11.379649499999999</v>
      </c>
      <c r="C22" s="7">
        <v>11.433145789770274</v>
      </c>
      <c r="D22" s="7">
        <v>11.509471007138155</v>
      </c>
      <c r="E22" s="7">
        <v>11.620965996924369</v>
      </c>
      <c r="F22" s="7">
        <v>11.723923919941775</v>
      </c>
      <c r="G22" s="7">
        <v>11.827972760170386</v>
      </c>
      <c r="H22" s="7">
        <v>12.451008877306638</v>
      </c>
      <c r="I22" s="7">
        <v>13.118850630026502</v>
      </c>
      <c r="J22" s="7">
        <v>13.839141229327947</v>
      </c>
      <c r="K22" s="7">
        <v>14.603885313386792</v>
      </c>
    </row>
    <row r="23" spans="1:11" x14ac:dyDescent="0.25">
      <c r="A23" s="4">
        <v>45072</v>
      </c>
      <c r="B23" s="7">
        <v>11.303801099999999</v>
      </c>
      <c r="C23" s="7">
        <v>11.36669432534566</v>
      </c>
      <c r="D23" s="7">
        <v>11.438320967017349</v>
      </c>
      <c r="E23" s="7">
        <v>11.548347424327849</v>
      </c>
      <c r="F23" s="7">
        <v>11.650283375854668</v>
      </c>
      <c r="G23" s="7">
        <v>11.758782732387873</v>
      </c>
      <c r="H23" s="7">
        <v>12.372153289096314</v>
      </c>
      <c r="I23" s="7">
        <v>13.02107100653272</v>
      </c>
      <c r="J23" s="7">
        <v>13.73188552795297</v>
      </c>
      <c r="K23" s="7">
        <v>14.490152609306675</v>
      </c>
    </row>
    <row r="24" spans="1:11" x14ac:dyDescent="0.25">
      <c r="A24" s="4">
        <v>45071</v>
      </c>
      <c r="B24" s="7">
        <v>11.327853599999999</v>
      </c>
      <c r="C24" s="7">
        <v>11.392766446657394</v>
      </c>
      <c r="D24" s="7">
        <v>11.464322462441034</v>
      </c>
      <c r="E24" s="7">
        <v>11.571171303188752</v>
      </c>
      <c r="F24" s="7">
        <v>11.67740158402356</v>
      </c>
      <c r="G24" s="7">
        <v>11.780636041005701</v>
      </c>
      <c r="H24" s="7">
        <v>12.399541835413894</v>
      </c>
      <c r="I24" s="7">
        <v>13.0546760908195</v>
      </c>
      <c r="J24" s="7">
        <v>13.763304978807199</v>
      </c>
      <c r="K24" s="7">
        <v>14.531649267627913</v>
      </c>
    </row>
    <row r="25" spans="1:11" x14ac:dyDescent="0.25">
      <c r="A25" s="4">
        <v>45070</v>
      </c>
      <c r="B25" s="7">
        <v>11.3300473</v>
      </c>
      <c r="C25" s="7">
        <v>11.388114680721923</v>
      </c>
      <c r="D25" s="7">
        <v>11.46434082662827</v>
      </c>
      <c r="E25" s="7">
        <v>11.57090379004063</v>
      </c>
      <c r="F25" s="7">
        <v>11.678733393093166</v>
      </c>
      <c r="G25" s="7">
        <v>11.78707216101412</v>
      </c>
      <c r="H25" s="7">
        <v>12.403748524808071</v>
      </c>
      <c r="I25" s="7">
        <v>13.074024872025618</v>
      </c>
      <c r="J25" s="7">
        <v>13.788708294733553</v>
      </c>
      <c r="K25" s="7">
        <v>14.533774391043909</v>
      </c>
    </row>
    <row r="26" spans="1:11" x14ac:dyDescent="0.25">
      <c r="A26" s="4">
        <v>45069</v>
      </c>
      <c r="B26" s="7">
        <v>11.334441200000001</v>
      </c>
      <c r="C26" s="7">
        <v>11.38550283068516</v>
      </c>
      <c r="D26" s="7">
        <v>11.457677771768953</v>
      </c>
      <c r="E26" s="7">
        <v>11.572253349995588</v>
      </c>
      <c r="F26" s="7">
        <v>11.674398913434846</v>
      </c>
      <c r="G26" s="7">
        <v>11.787992135870878</v>
      </c>
      <c r="H26" s="7">
        <v>12.404872066823616</v>
      </c>
      <c r="I26" s="7">
        <v>13.074415620604231</v>
      </c>
      <c r="J26" s="7">
        <v>13.810603836010005</v>
      </c>
      <c r="K26" s="7">
        <v>14.569174734085941</v>
      </c>
    </row>
    <row r="27" spans="1:11" x14ac:dyDescent="0.25">
      <c r="A27" s="4">
        <v>45068</v>
      </c>
      <c r="B27" s="7">
        <v>11.3689611</v>
      </c>
      <c r="C27" s="7">
        <v>11.4211018632439</v>
      </c>
      <c r="D27" s="7">
        <v>11.492708743973349</v>
      </c>
      <c r="E27" s="7">
        <v>11.607277553993347</v>
      </c>
      <c r="F27" s="7">
        <v>11.710302177093839</v>
      </c>
      <c r="G27" s="7">
        <v>11.81679735718529</v>
      </c>
      <c r="H27" s="7">
        <v>12.427436338421421</v>
      </c>
      <c r="I27" s="7">
        <v>13.085094609054099</v>
      </c>
      <c r="J27" s="7">
        <v>13.811233156994804</v>
      </c>
      <c r="K27" s="7">
        <v>14.562135692712165</v>
      </c>
    </row>
    <row r="28" spans="1:11" x14ac:dyDescent="0.25">
      <c r="A28" s="4">
        <v>45065</v>
      </c>
      <c r="B28" s="7">
        <v>11.3732749</v>
      </c>
      <c r="C28" s="7">
        <v>11.427808502252608</v>
      </c>
      <c r="D28" s="7">
        <v>11.5014854919523</v>
      </c>
      <c r="E28" s="7">
        <v>11.621429170578523</v>
      </c>
      <c r="F28" s="7">
        <v>11.723014533237432</v>
      </c>
      <c r="G28" s="7">
        <v>11.826673103438399</v>
      </c>
      <c r="H28" s="7">
        <v>12.418274162218529</v>
      </c>
      <c r="I28" s="7">
        <v>13.069768729303986</v>
      </c>
      <c r="J28" s="7">
        <v>13.808459461612451</v>
      </c>
      <c r="K28" s="7">
        <v>14.575850465489168</v>
      </c>
    </row>
    <row r="29" spans="1:11" x14ac:dyDescent="0.25">
      <c r="A29" s="4">
        <v>45063</v>
      </c>
      <c r="B29" s="7">
        <v>11.3906264</v>
      </c>
      <c r="C29" s="7">
        <v>11.43560116764224</v>
      </c>
      <c r="D29" s="7">
        <v>11.511866321695088</v>
      </c>
      <c r="E29" s="7">
        <v>11.629627699449502</v>
      </c>
      <c r="F29" s="7">
        <v>11.731821210295193</v>
      </c>
      <c r="G29" s="7">
        <v>11.848467056203059</v>
      </c>
      <c r="H29" s="7">
        <v>12.423722137653419</v>
      </c>
      <c r="I29" s="7">
        <v>13.04566869584951</v>
      </c>
      <c r="J29" s="7">
        <v>13.790877547653841</v>
      </c>
      <c r="K29" s="7">
        <v>14.587137922815824</v>
      </c>
    </row>
    <row r="30" spans="1:11" x14ac:dyDescent="0.25">
      <c r="A30" s="4">
        <v>45062</v>
      </c>
      <c r="B30" s="7">
        <v>11.485752</v>
      </c>
      <c r="C30" s="7">
        <v>11.534145256027561</v>
      </c>
      <c r="D30" s="7">
        <v>11.607772816347047</v>
      </c>
      <c r="E30" s="7">
        <v>11.726316340813828</v>
      </c>
      <c r="F30" s="7">
        <v>11.829236919572393</v>
      </c>
      <c r="G30" s="7">
        <v>11.950873648315969</v>
      </c>
      <c r="H30" s="7">
        <v>12.529778633060573</v>
      </c>
      <c r="I30" s="7">
        <v>13.156699283920853</v>
      </c>
      <c r="J30" s="7">
        <v>13.918296309453879</v>
      </c>
      <c r="K30" s="7">
        <v>14.731555013173681</v>
      </c>
    </row>
    <row r="31" spans="1:11" x14ac:dyDescent="0.25">
      <c r="A31" s="4">
        <v>45061</v>
      </c>
      <c r="B31" s="7">
        <v>11.375899</v>
      </c>
      <c r="C31" s="7">
        <v>11.424150208771044</v>
      </c>
      <c r="D31" s="7">
        <v>11.496215521598721</v>
      </c>
      <c r="E31" s="7">
        <v>11.607103686813597</v>
      </c>
      <c r="F31" s="7">
        <v>11.716583365711479</v>
      </c>
      <c r="G31" s="7">
        <v>11.829222395571456</v>
      </c>
      <c r="H31" s="7">
        <v>12.389788106615415</v>
      </c>
      <c r="I31" s="7">
        <v>13.005764008773108</v>
      </c>
      <c r="J31" s="7">
        <v>13.767905866137983</v>
      </c>
      <c r="K31" s="7">
        <v>14.594208860495275</v>
      </c>
    </row>
    <row r="32" spans="1:11" x14ac:dyDescent="0.25">
      <c r="A32" s="4">
        <v>45058</v>
      </c>
      <c r="B32" s="7">
        <v>11.1437694</v>
      </c>
      <c r="C32" s="7">
        <v>11.19599913612938</v>
      </c>
      <c r="D32" s="7">
        <v>11.265352322179572</v>
      </c>
      <c r="E32" s="7">
        <v>11.378755195525601</v>
      </c>
      <c r="F32" s="7">
        <v>11.484353342820448</v>
      </c>
      <c r="G32" s="7">
        <v>11.599223957157989</v>
      </c>
      <c r="H32" s="7">
        <v>12.153690567975742</v>
      </c>
      <c r="I32" s="7">
        <v>12.779659651576399</v>
      </c>
      <c r="J32" s="7">
        <v>13.527654773196911</v>
      </c>
      <c r="K32" s="7">
        <v>14.340436392429572</v>
      </c>
    </row>
    <row r="33" spans="1:11" x14ac:dyDescent="0.25">
      <c r="A33" s="4">
        <v>45057</v>
      </c>
      <c r="B33" s="7">
        <v>11.0363642</v>
      </c>
      <c r="C33" s="7">
        <v>11.089267545667328</v>
      </c>
      <c r="D33" s="7">
        <v>11.15696245658958</v>
      </c>
      <c r="E33" s="7">
        <v>11.266518654791367</v>
      </c>
      <c r="F33" s="7">
        <v>11.375734822590093</v>
      </c>
      <c r="G33" s="7">
        <v>11.489520191441949</v>
      </c>
      <c r="H33" s="7">
        <v>12.014199114893223</v>
      </c>
      <c r="I33" s="7">
        <v>12.642553278710793</v>
      </c>
      <c r="J33" s="7">
        <v>13.390466311817717</v>
      </c>
      <c r="K33" s="7">
        <v>14.183396740116168</v>
      </c>
    </row>
    <row r="34" spans="1:11" x14ac:dyDescent="0.25">
      <c r="A34" s="4">
        <v>45056</v>
      </c>
      <c r="B34" s="7">
        <v>10.9424831</v>
      </c>
      <c r="C34" s="7">
        <v>10.99033764829209</v>
      </c>
      <c r="D34" s="7">
        <v>11.046515599489853</v>
      </c>
      <c r="E34" s="7">
        <v>11.140856800856914</v>
      </c>
      <c r="F34" s="7">
        <v>11.24213756403805</v>
      </c>
      <c r="G34" s="7">
        <v>11.3874048841546</v>
      </c>
      <c r="H34" s="7">
        <v>11.928857279623838</v>
      </c>
      <c r="I34" s="7">
        <v>12.540502574866423</v>
      </c>
      <c r="J34" s="7">
        <v>13.258144125942239</v>
      </c>
      <c r="K34" s="7">
        <v>13.996689685168286</v>
      </c>
    </row>
    <row r="35" spans="1:11" x14ac:dyDescent="0.25">
      <c r="A35" s="4">
        <v>45051</v>
      </c>
      <c r="B35" s="7">
        <v>11.1634087</v>
      </c>
      <c r="C35" s="7">
        <v>11.214788539386726</v>
      </c>
      <c r="D35" s="7">
        <v>11.288998520530928</v>
      </c>
      <c r="E35" s="7">
        <v>11.392936898473279</v>
      </c>
      <c r="F35" s="7">
        <v>11.493149439251333</v>
      </c>
      <c r="G35" s="7">
        <v>11.616559073359186</v>
      </c>
      <c r="H35" s="7">
        <v>12.168111089395202</v>
      </c>
      <c r="I35" s="7">
        <v>12.785629591335246</v>
      </c>
      <c r="J35" s="7">
        <v>13.532209349025409</v>
      </c>
      <c r="K35" s="7">
        <v>14.316120939283667</v>
      </c>
    </row>
    <row r="36" spans="1:11" x14ac:dyDescent="0.25">
      <c r="A36" s="4">
        <v>45050</v>
      </c>
      <c r="B36" s="7">
        <v>11.256277000000001</v>
      </c>
      <c r="C36" s="7">
        <v>11.309090452469128</v>
      </c>
      <c r="D36" s="7">
        <v>11.380352536388569</v>
      </c>
      <c r="E36" s="7">
        <v>11.483503157838495</v>
      </c>
      <c r="F36" s="7">
        <v>11.591788436072701</v>
      </c>
      <c r="G36" s="7">
        <v>11.705637480155971</v>
      </c>
      <c r="H36" s="7">
        <v>12.251442064912171</v>
      </c>
      <c r="I36" s="7">
        <v>12.870758801756166</v>
      </c>
      <c r="J36" s="7">
        <v>13.605927296917388</v>
      </c>
      <c r="K36" s="7">
        <v>14.3855447534718</v>
      </c>
    </row>
    <row r="37" spans="1:11" x14ac:dyDescent="0.25">
      <c r="A37" s="4">
        <v>45049</v>
      </c>
      <c r="B37" s="7">
        <v>11.456280899999999</v>
      </c>
      <c r="C37" s="7">
        <v>11.507358440489501</v>
      </c>
      <c r="D37" s="7">
        <v>11.581545786440799</v>
      </c>
      <c r="E37" s="7">
        <v>11.685151207917379</v>
      </c>
      <c r="F37" s="7">
        <v>11.792251395709711</v>
      </c>
      <c r="G37" s="7">
        <v>11.921506742018787</v>
      </c>
      <c r="H37" s="7">
        <v>12.477778839529369</v>
      </c>
      <c r="I37" s="7">
        <v>13.113841900295396</v>
      </c>
      <c r="J37" s="7">
        <v>13.866965413990783</v>
      </c>
      <c r="K37" s="7">
        <v>14.632036590484304</v>
      </c>
    </row>
    <row r="38" spans="1:11" x14ac:dyDescent="0.25">
      <c r="A38" s="4">
        <v>45048</v>
      </c>
      <c r="B38">
        <v>11.505895000000001</v>
      </c>
      <c r="C38">
        <v>11.556100273929633</v>
      </c>
      <c r="D38">
        <v>11.631007346621066</v>
      </c>
      <c r="E38">
        <v>11.735695253239484</v>
      </c>
      <c r="F38">
        <v>11.842895826140797</v>
      </c>
      <c r="G38">
        <v>11.966986334794541</v>
      </c>
      <c r="H38">
        <v>12.520760919370344</v>
      </c>
      <c r="I38">
        <v>13.156220224923921</v>
      </c>
      <c r="J38">
        <v>13.910366532120403</v>
      </c>
      <c r="K38">
        <v>14.67507767930573</v>
      </c>
    </row>
    <row r="39" spans="1:11" x14ac:dyDescent="0.25">
      <c r="A39" s="4">
        <v>45044</v>
      </c>
      <c r="B39">
        <v>11.5794531</v>
      </c>
      <c r="C39">
        <v>11.6389545145241</v>
      </c>
      <c r="D39">
        <v>11.70944651888072</v>
      </c>
      <c r="E39">
        <v>11.810032488374308</v>
      </c>
      <c r="F39">
        <v>11.914792498219516</v>
      </c>
      <c r="G39">
        <v>12.041566711487713</v>
      </c>
      <c r="H39">
        <v>12.596015668658739</v>
      </c>
      <c r="I39">
        <v>13.243075249279</v>
      </c>
      <c r="J39">
        <v>14.021029997247579</v>
      </c>
      <c r="K39">
        <v>14.840858264758467</v>
      </c>
    </row>
    <row r="40" spans="1:11" x14ac:dyDescent="0.25">
      <c r="A40" s="4">
        <v>45043</v>
      </c>
      <c r="B40">
        <v>11.699548999999999</v>
      </c>
      <c r="C40">
        <v>11.75140561452829</v>
      </c>
      <c r="D40">
        <v>11.815335645056075</v>
      </c>
      <c r="E40">
        <v>11.925271781506897</v>
      </c>
      <c r="F40">
        <v>12.026954325064551</v>
      </c>
      <c r="G40">
        <v>12.176732716850573</v>
      </c>
      <c r="H40">
        <v>12.76096552795301</v>
      </c>
      <c r="I40">
        <v>13.438050500044115</v>
      </c>
      <c r="J40">
        <v>14.250322964972209</v>
      </c>
      <c r="K40">
        <v>15.124516966153873</v>
      </c>
    </row>
    <row r="41" spans="1:11" x14ac:dyDescent="0.25">
      <c r="A41" s="4">
        <v>45042</v>
      </c>
      <c r="B41">
        <v>11.753195399999999</v>
      </c>
      <c r="C41">
        <v>11.799483645860347</v>
      </c>
      <c r="D41">
        <v>11.861372516979637</v>
      </c>
      <c r="E41">
        <v>11.971961004931066</v>
      </c>
      <c r="F41">
        <v>12.074332724408864</v>
      </c>
      <c r="G41">
        <v>12.227729020490294</v>
      </c>
      <c r="H41">
        <v>12.822686850168783</v>
      </c>
      <c r="I41">
        <v>13.514740224456926</v>
      </c>
      <c r="J41">
        <v>14.32792253657067</v>
      </c>
      <c r="K41">
        <v>15.191132677409604</v>
      </c>
    </row>
    <row r="42" spans="1:11" x14ac:dyDescent="0.25">
      <c r="A42" s="4">
        <v>45041</v>
      </c>
      <c r="B42">
        <v>11.757728</v>
      </c>
      <c r="C42">
        <v>11.802475657704425</v>
      </c>
      <c r="D42">
        <v>11.875117917423797</v>
      </c>
      <c r="E42">
        <v>11.995043254775791</v>
      </c>
      <c r="F42">
        <v>12.107267147173138</v>
      </c>
      <c r="G42">
        <v>12.230120147477049</v>
      </c>
      <c r="H42">
        <v>12.825554924421008</v>
      </c>
      <c r="I42">
        <v>13.517923665574676</v>
      </c>
      <c r="J42">
        <v>14.342250471668994</v>
      </c>
      <c r="K42">
        <v>15.212494660080006</v>
      </c>
    </row>
    <row r="43" spans="1:11" x14ac:dyDescent="0.25">
      <c r="A43" s="4">
        <v>45040</v>
      </c>
      <c r="B43">
        <v>11.7741045</v>
      </c>
      <c r="C43">
        <v>11.821606935177122</v>
      </c>
      <c r="D43">
        <v>11.89242917968971</v>
      </c>
      <c r="E43">
        <v>12.011683203409014</v>
      </c>
      <c r="F43">
        <v>12.122968717529128</v>
      </c>
      <c r="G43">
        <v>12.236708149327733</v>
      </c>
      <c r="H43">
        <v>12.81677278265869</v>
      </c>
      <c r="I43">
        <v>13.500169255642055</v>
      </c>
      <c r="J43">
        <v>14.296424902227553</v>
      </c>
      <c r="K43">
        <v>15.161390955872417</v>
      </c>
    </row>
    <row r="44" spans="1:11" x14ac:dyDescent="0.25">
      <c r="A44" s="4">
        <v>45037</v>
      </c>
      <c r="B44">
        <v>11.8145626</v>
      </c>
      <c r="C44">
        <v>11.863819074879951</v>
      </c>
      <c r="D44">
        <v>11.935454243989136</v>
      </c>
      <c r="E44">
        <v>12.056114807885137</v>
      </c>
      <c r="F44">
        <v>12.17043289771375</v>
      </c>
      <c r="G44">
        <v>12.279746192096294</v>
      </c>
      <c r="H44">
        <v>12.867344801621096</v>
      </c>
      <c r="I44">
        <v>13.55273157223021</v>
      </c>
      <c r="J44">
        <v>14.331483454258926</v>
      </c>
      <c r="K44">
        <v>15.181629625850542</v>
      </c>
    </row>
    <row r="45" spans="1:11" x14ac:dyDescent="0.25">
      <c r="A45" s="4">
        <v>45036</v>
      </c>
      <c r="B45">
        <v>11.822462099999999</v>
      </c>
      <c r="C45">
        <v>11.869369129350194</v>
      </c>
      <c r="D45">
        <v>11.944027215042722</v>
      </c>
      <c r="E45">
        <v>12.064513184599557</v>
      </c>
      <c r="F45">
        <v>12.18046972873873</v>
      </c>
      <c r="G45">
        <v>12.293961986620777</v>
      </c>
      <c r="H45">
        <v>12.885001962745978</v>
      </c>
      <c r="I45">
        <v>13.558121594010659</v>
      </c>
      <c r="J45">
        <v>14.319544987656043</v>
      </c>
      <c r="K45">
        <v>15.136435897279183</v>
      </c>
    </row>
    <row r="46" spans="1:11" x14ac:dyDescent="0.25">
      <c r="A46" s="4">
        <v>45035</v>
      </c>
      <c r="B46">
        <v>11.8462087</v>
      </c>
      <c r="C46">
        <v>11.894749648195575</v>
      </c>
      <c r="D46">
        <v>11.965450893438861</v>
      </c>
      <c r="E46">
        <v>12.083959650511781</v>
      </c>
      <c r="F46">
        <v>12.200610706100775</v>
      </c>
      <c r="G46">
        <v>12.36055003228072</v>
      </c>
      <c r="H46">
        <v>12.956677120411232</v>
      </c>
      <c r="I46">
        <v>13.659861617195695</v>
      </c>
      <c r="J46">
        <v>14.449053309474429</v>
      </c>
      <c r="K46">
        <v>15.294224417678501</v>
      </c>
    </row>
    <row r="47" spans="1:11" x14ac:dyDescent="0.25">
      <c r="A47" s="4">
        <v>45034</v>
      </c>
      <c r="B47">
        <v>11.8446567</v>
      </c>
      <c r="C47">
        <v>11.890127655574304</v>
      </c>
      <c r="D47">
        <v>11.961208356522961</v>
      </c>
      <c r="E47">
        <v>12.081607768888908</v>
      </c>
      <c r="F47">
        <v>12.197481937756924</v>
      </c>
      <c r="G47">
        <v>12.360707831335628</v>
      </c>
      <c r="H47">
        <v>12.958946514456633</v>
      </c>
      <c r="I47">
        <v>13.659966198488034</v>
      </c>
      <c r="J47">
        <v>14.46383706237161</v>
      </c>
      <c r="K47">
        <v>15.334548392928784</v>
      </c>
    </row>
    <row r="48" spans="1:11" x14ac:dyDescent="0.25">
      <c r="A48" s="4">
        <v>45033</v>
      </c>
      <c r="B48">
        <v>11.8150996</v>
      </c>
      <c r="C48">
        <v>11.858478040374802</v>
      </c>
      <c r="D48">
        <v>11.933579651530891</v>
      </c>
      <c r="E48">
        <v>12.052050352344192</v>
      </c>
      <c r="F48">
        <v>12.166947136982678</v>
      </c>
      <c r="G48">
        <v>12.330540834167254</v>
      </c>
      <c r="H48">
        <v>12.940146027526987</v>
      </c>
      <c r="I48">
        <v>13.646305229477855</v>
      </c>
      <c r="J48">
        <v>14.444609773808892</v>
      </c>
      <c r="K48">
        <v>15.332252865006133</v>
      </c>
    </row>
    <row r="49" spans="1:11" x14ac:dyDescent="0.25">
      <c r="A49" s="4">
        <v>45030</v>
      </c>
      <c r="B49">
        <v>11.890679</v>
      </c>
      <c r="C49">
        <v>11.941945867793166</v>
      </c>
      <c r="D49">
        <v>12.01407695586178</v>
      </c>
      <c r="E49">
        <v>12.133546944575595</v>
      </c>
      <c r="F49">
        <v>12.251691252351891</v>
      </c>
      <c r="G49">
        <v>12.45723429089996</v>
      </c>
      <c r="H49">
        <v>13.059168667281096</v>
      </c>
      <c r="I49">
        <v>13.801558054930553</v>
      </c>
      <c r="J49">
        <v>14.633045512697855</v>
      </c>
      <c r="K49">
        <v>15.549342811397405</v>
      </c>
    </row>
    <row r="50" spans="1:11" x14ac:dyDescent="0.25">
      <c r="A50" s="4">
        <v>45029</v>
      </c>
      <c r="B50">
        <v>11.835413600000001</v>
      </c>
      <c r="C50">
        <v>11.88752231080182</v>
      </c>
      <c r="D50">
        <v>11.978327832661936</v>
      </c>
      <c r="E50">
        <v>12.116912582452986</v>
      </c>
      <c r="F50">
        <v>12.25587067447157</v>
      </c>
      <c r="G50">
        <v>12.396666330563052</v>
      </c>
      <c r="H50">
        <v>13.010491733671056</v>
      </c>
      <c r="I50">
        <v>13.753876876413374</v>
      </c>
      <c r="J50">
        <v>14.584049218099807</v>
      </c>
      <c r="K50">
        <v>15.482262839685502</v>
      </c>
    </row>
    <row r="51" spans="1:11" x14ac:dyDescent="0.25">
      <c r="A51" s="4">
        <v>45028</v>
      </c>
      <c r="B51">
        <v>11.8856093</v>
      </c>
      <c r="C51">
        <v>11.936378450933066</v>
      </c>
      <c r="D51">
        <v>12.026862092332777</v>
      </c>
      <c r="E51">
        <v>12.164025949233485</v>
      </c>
      <c r="F51">
        <v>12.304822812127417</v>
      </c>
      <c r="G51">
        <v>12.453051362846031</v>
      </c>
      <c r="H51">
        <v>13.066378335217932</v>
      </c>
      <c r="I51">
        <v>13.826537867614203</v>
      </c>
      <c r="J51">
        <v>14.674362793670431</v>
      </c>
      <c r="K51">
        <v>15.564248664402566</v>
      </c>
    </row>
    <row r="52" spans="1:11" x14ac:dyDescent="0.25">
      <c r="A52" s="4">
        <v>45027</v>
      </c>
      <c r="B52">
        <v>11.9027806</v>
      </c>
      <c r="C52">
        <v>11.95369461168692</v>
      </c>
      <c r="D52">
        <v>12.044258293817446</v>
      </c>
      <c r="E52">
        <v>12.181594772631351</v>
      </c>
      <c r="F52">
        <v>12.322432579278114</v>
      </c>
      <c r="G52">
        <v>12.465414091223304</v>
      </c>
      <c r="H52">
        <v>13.076639343643054</v>
      </c>
      <c r="I52">
        <v>13.827627203115693</v>
      </c>
      <c r="J52">
        <v>14.683217605935656</v>
      </c>
      <c r="K52">
        <v>15.577483242890153</v>
      </c>
    </row>
    <row r="53" spans="1:11" x14ac:dyDescent="0.25">
      <c r="A53" s="4">
        <v>45026</v>
      </c>
      <c r="B53">
        <v>11.843412499999999</v>
      </c>
      <c r="C53">
        <v>11.898932064243315</v>
      </c>
      <c r="D53">
        <v>11.998311398439364</v>
      </c>
      <c r="E53">
        <v>12.130660398154692</v>
      </c>
      <c r="F53">
        <v>12.266575958863896</v>
      </c>
      <c r="G53">
        <v>12.405810448998038</v>
      </c>
      <c r="H53">
        <v>13.037633290109735</v>
      </c>
      <c r="I53">
        <v>13.799540849684226</v>
      </c>
      <c r="J53">
        <v>14.643312574672207</v>
      </c>
      <c r="K53">
        <v>15.552061205640234</v>
      </c>
    </row>
    <row r="54" spans="1:11" x14ac:dyDescent="0.25">
      <c r="A54" s="4">
        <v>45023</v>
      </c>
      <c r="B54">
        <v>11.809311299999999</v>
      </c>
      <c r="C54">
        <v>11.877762546124835</v>
      </c>
      <c r="D54">
        <v>11.966251499131522</v>
      </c>
      <c r="E54">
        <v>12.094573632693555</v>
      </c>
      <c r="F54">
        <v>12.238698206373499</v>
      </c>
      <c r="G54">
        <v>12.363355732073266</v>
      </c>
      <c r="H54">
        <v>12.97396666589008</v>
      </c>
      <c r="I54">
        <v>13.729327448522614</v>
      </c>
      <c r="J54">
        <v>14.553696552942585</v>
      </c>
      <c r="K54">
        <v>15.449169200541983</v>
      </c>
    </row>
    <row r="55" spans="1:11" x14ac:dyDescent="0.25">
      <c r="A55" s="4">
        <v>45022</v>
      </c>
      <c r="B55">
        <v>11.8035605</v>
      </c>
      <c r="C55">
        <v>11.874430453727898</v>
      </c>
      <c r="D55">
        <v>11.96086168173624</v>
      </c>
      <c r="E55">
        <v>12.08362250639394</v>
      </c>
      <c r="F55">
        <v>12.223697516641385</v>
      </c>
      <c r="G55">
        <v>12.35064642589991</v>
      </c>
      <c r="H55">
        <v>12.959939500379104</v>
      </c>
      <c r="I55">
        <v>13.706770324842312</v>
      </c>
      <c r="J55">
        <v>14.536810173293683</v>
      </c>
      <c r="K55">
        <v>15.407612020008694</v>
      </c>
    </row>
    <row r="56" spans="1:11" x14ac:dyDescent="0.25">
      <c r="A56" s="4">
        <v>45021</v>
      </c>
      <c r="B56">
        <v>11.568330599999999</v>
      </c>
      <c r="C56">
        <v>11.627432307228689</v>
      </c>
      <c r="D56">
        <v>11.71844152996181</v>
      </c>
      <c r="E56">
        <v>11.846774839000297</v>
      </c>
      <c r="F56">
        <v>11.981786095476391</v>
      </c>
      <c r="G56">
        <v>12.111363392119577</v>
      </c>
      <c r="H56">
        <v>12.701897369353452</v>
      </c>
      <c r="I56">
        <v>13.43438383174596</v>
      </c>
      <c r="J56">
        <v>14.240646419904868</v>
      </c>
      <c r="K56">
        <v>15.076570932962476</v>
      </c>
    </row>
    <row r="57" spans="1:11" x14ac:dyDescent="0.25">
      <c r="A57" s="4">
        <v>45020</v>
      </c>
      <c r="B57">
        <v>11.503527999999999</v>
      </c>
      <c r="C57">
        <v>11.56266233994376</v>
      </c>
      <c r="D57">
        <v>11.655424596336715</v>
      </c>
      <c r="E57">
        <v>11.785324180826938</v>
      </c>
      <c r="F57">
        <v>11.923308075536612</v>
      </c>
      <c r="G57">
        <v>12.052094653534807</v>
      </c>
      <c r="H57">
        <v>12.64052911567428</v>
      </c>
      <c r="I57">
        <v>13.355491123539332</v>
      </c>
      <c r="J57">
        <v>14.162875787629737</v>
      </c>
      <c r="K57">
        <v>14.988601556025099</v>
      </c>
    </row>
    <row r="58" spans="1:11" x14ac:dyDescent="0.25">
      <c r="A58" s="4">
        <v>45019</v>
      </c>
      <c r="B58">
        <v>11.4334241</v>
      </c>
      <c r="C58">
        <v>11.48752796195474</v>
      </c>
      <c r="D58">
        <v>11.578623158101355</v>
      </c>
      <c r="E58">
        <v>11.704544401136747</v>
      </c>
      <c r="F58">
        <v>11.840314192787131</v>
      </c>
      <c r="G58">
        <v>11.957762944311437</v>
      </c>
      <c r="H58">
        <v>12.560077584764562</v>
      </c>
      <c r="I58">
        <v>13.254894413813489</v>
      </c>
      <c r="J58">
        <v>14.026045285611811</v>
      </c>
      <c r="K58">
        <v>14.816342777336834</v>
      </c>
    </row>
    <row r="59" spans="1:11" x14ac:dyDescent="0.25">
      <c r="A59" s="4">
        <v>45016</v>
      </c>
      <c r="B59">
        <v>11.279164</v>
      </c>
      <c r="C59">
        <v>11.323752033236458</v>
      </c>
      <c r="D59">
        <v>11.419081342133673</v>
      </c>
      <c r="E59">
        <v>11.547041626282963</v>
      </c>
      <c r="F59">
        <v>11.669604500456757</v>
      </c>
      <c r="G59">
        <v>11.793973738640659</v>
      </c>
      <c r="H59">
        <v>12.375501952472659</v>
      </c>
      <c r="I59">
        <v>13.072921666703639</v>
      </c>
      <c r="J59">
        <v>13.838027863826781</v>
      </c>
      <c r="K59">
        <v>14.635234407133627</v>
      </c>
    </row>
    <row r="60" spans="1:11" x14ac:dyDescent="0.25">
      <c r="A60" s="4">
        <v>45015</v>
      </c>
      <c r="B60">
        <v>11.186792000000001</v>
      </c>
      <c r="C60">
        <v>11.243740460174745</v>
      </c>
      <c r="D60">
        <v>11.34051551881897</v>
      </c>
      <c r="E60">
        <v>11.460837072267532</v>
      </c>
      <c r="F60">
        <v>11.58816558406304</v>
      </c>
      <c r="G60">
        <v>11.712900953351289</v>
      </c>
      <c r="H60">
        <v>12.305271272477899</v>
      </c>
      <c r="I60">
        <v>13.017141369635407</v>
      </c>
      <c r="J60">
        <v>13.803126981387431</v>
      </c>
      <c r="K60">
        <v>14.631069083540462</v>
      </c>
    </row>
    <row r="61" spans="1:11" x14ac:dyDescent="0.25">
      <c r="A61" s="4">
        <v>45014</v>
      </c>
      <c r="B61">
        <v>11.193585000000001</v>
      </c>
      <c r="C61">
        <v>11.248395441898158</v>
      </c>
      <c r="D61">
        <v>11.343643204098784</v>
      </c>
      <c r="E61">
        <v>11.468473103267835</v>
      </c>
      <c r="F61">
        <v>11.59821422507204</v>
      </c>
      <c r="G61">
        <v>11.721196350030898</v>
      </c>
      <c r="H61">
        <v>12.331193854927916</v>
      </c>
      <c r="I61">
        <v>13.046727714500733</v>
      </c>
      <c r="J61">
        <v>13.808724013989405</v>
      </c>
      <c r="K61">
        <v>14.60798908685922</v>
      </c>
    </row>
    <row r="62" spans="1:11" x14ac:dyDescent="0.25">
      <c r="A62" s="4">
        <v>45013</v>
      </c>
      <c r="B62">
        <v>11.167454599999999</v>
      </c>
      <c r="C62">
        <v>11.221702729339855</v>
      </c>
      <c r="D62">
        <v>11.317326519068992</v>
      </c>
      <c r="E62">
        <v>11.44865382956019</v>
      </c>
      <c r="F62">
        <v>11.583508520638725</v>
      </c>
      <c r="G62">
        <v>11.701857084034103</v>
      </c>
      <c r="H62">
        <v>12.30447192607495</v>
      </c>
      <c r="I62">
        <v>13.017457144195266</v>
      </c>
      <c r="J62">
        <v>13.784218823513198</v>
      </c>
      <c r="K62">
        <v>14.603836119474638</v>
      </c>
    </row>
    <row r="63" spans="1:11" x14ac:dyDescent="0.25">
      <c r="A63" s="4">
        <v>45012</v>
      </c>
      <c r="B63">
        <v>11.1057653</v>
      </c>
      <c r="C63">
        <v>11.16162668621107</v>
      </c>
      <c r="D63">
        <v>11.258192542544684</v>
      </c>
      <c r="E63">
        <v>11.385232864611703</v>
      </c>
      <c r="F63">
        <v>11.519865949544705</v>
      </c>
      <c r="G63">
        <v>11.629356078073975</v>
      </c>
      <c r="H63">
        <v>12.241512319472985</v>
      </c>
      <c r="I63">
        <v>12.94284512485636</v>
      </c>
      <c r="J63">
        <v>13.68760301774474</v>
      </c>
      <c r="K63">
        <v>14.481863608601111</v>
      </c>
    </row>
    <row r="64" spans="1:11" x14ac:dyDescent="0.25">
      <c r="A64" s="4">
        <v>45009</v>
      </c>
      <c r="B64">
        <v>11.141958799999999</v>
      </c>
      <c r="C64">
        <v>11.203228947104916</v>
      </c>
      <c r="D64">
        <v>11.29699200224313</v>
      </c>
      <c r="E64">
        <v>11.433136257476761</v>
      </c>
      <c r="F64">
        <v>11.563409706745595</v>
      </c>
      <c r="G64">
        <v>11.662296725699758</v>
      </c>
      <c r="H64">
        <v>12.28887747185995</v>
      </c>
      <c r="I64">
        <v>13.003135461861048</v>
      </c>
      <c r="J64">
        <v>13.761352408427506</v>
      </c>
      <c r="K64">
        <v>14.572931868383579</v>
      </c>
    </row>
    <row r="65" spans="1:11" x14ac:dyDescent="0.25">
      <c r="A65" s="4">
        <v>45008</v>
      </c>
      <c r="B65">
        <v>11.103621800000001</v>
      </c>
      <c r="C65">
        <v>11.165266021835851</v>
      </c>
      <c r="D65">
        <v>11.257604450829215</v>
      </c>
      <c r="E65">
        <v>11.38982386076594</v>
      </c>
      <c r="F65">
        <v>11.520672908062132</v>
      </c>
      <c r="G65">
        <v>11.638395002507972</v>
      </c>
      <c r="H65">
        <v>12.257058219806211</v>
      </c>
      <c r="I65">
        <v>12.970920433364329</v>
      </c>
      <c r="J65">
        <v>13.740448421616362</v>
      </c>
      <c r="K65">
        <v>14.582721610289125</v>
      </c>
    </row>
    <row r="66" spans="1:11" x14ac:dyDescent="0.25">
      <c r="A66" s="4">
        <v>45007</v>
      </c>
      <c r="B66">
        <v>11.18256</v>
      </c>
      <c r="C66">
        <v>11.2401202766473</v>
      </c>
      <c r="D66">
        <v>11.337832980971077</v>
      </c>
      <c r="E66">
        <v>11.470914140148988</v>
      </c>
      <c r="F66">
        <v>11.604234687713939</v>
      </c>
      <c r="G66">
        <v>11.715708515103687</v>
      </c>
      <c r="H66">
        <v>12.33117884705079</v>
      </c>
      <c r="I66">
        <v>13.048181899626389</v>
      </c>
      <c r="J66">
        <v>13.819125139248547</v>
      </c>
      <c r="K66">
        <v>14.635435864706855</v>
      </c>
    </row>
    <row r="67" spans="1:11" x14ac:dyDescent="0.25">
      <c r="A67" s="4">
        <v>45006</v>
      </c>
      <c r="B67">
        <v>11.156527000000001</v>
      </c>
      <c r="C67">
        <v>11.212574280745008</v>
      </c>
      <c r="D67">
        <v>11.316388427716397</v>
      </c>
      <c r="E67">
        <v>11.444142056619269</v>
      </c>
      <c r="F67">
        <v>11.576136158067468</v>
      </c>
      <c r="G67">
        <v>11.69333186054754</v>
      </c>
      <c r="H67">
        <v>12.330929955589424</v>
      </c>
      <c r="I67">
        <v>13.06580160006496</v>
      </c>
      <c r="J67">
        <v>13.851125274292789</v>
      </c>
      <c r="K67">
        <v>14.683656226521363</v>
      </c>
    </row>
    <row r="68" spans="1:11" x14ac:dyDescent="0.25">
      <c r="A68" s="4">
        <v>45005</v>
      </c>
      <c r="B68">
        <v>11.1950041</v>
      </c>
      <c r="C68">
        <v>11.252882485231604</v>
      </c>
      <c r="D68">
        <v>11.355633889389715</v>
      </c>
      <c r="E68">
        <v>11.483284007817486</v>
      </c>
      <c r="F68">
        <v>11.612774119265495</v>
      </c>
      <c r="G68">
        <v>11.746006588064851</v>
      </c>
      <c r="H68">
        <v>12.402918395502686</v>
      </c>
      <c r="I68">
        <v>13.141591995357693</v>
      </c>
      <c r="J68">
        <v>13.921537108069664</v>
      </c>
      <c r="K68">
        <v>14.749189877014468</v>
      </c>
    </row>
    <row r="69" spans="1:11" x14ac:dyDescent="0.25">
      <c r="A69" s="4">
        <v>45002</v>
      </c>
      <c r="B69">
        <v>11.180799800000001</v>
      </c>
      <c r="C69">
        <v>11.247144999855049</v>
      </c>
      <c r="D69">
        <v>11.355294127723132</v>
      </c>
      <c r="E69">
        <v>11.487056802979176</v>
      </c>
      <c r="F69">
        <v>11.623956483988405</v>
      </c>
      <c r="G69">
        <v>11.728751091672997</v>
      </c>
      <c r="H69">
        <v>12.338649574386238</v>
      </c>
      <c r="I69">
        <v>13.066700177682749</v>
      </c>
      <c r="J69">
        <v>13.856972011069141</v>
      </c>
      <c r="K69">
        <v>14.704938723738643</v>
      </c>
    </row>
    <row r="70" spans="1:11" x14ac:dyDescent="0.25">
      <c r="A70" s="4">
        <v>45001</v>
      </c>
      <c r="B70">
        <v>11.0759375</v>
      </c>
      <c r="C70">
        <v>11.143754788148142</v>
      </c>
      <c r="D70">
        <v>11.24932406942542</v>
      </c>
      <c r="E70">
        <v>11.375302136242631</v>
      </c>
      <c r="F70">
        <v>11.513127308625188</v>
      </c>
      <c r="G70">
        <v>11.634106778666627</v>
      </c>
      <c r="H70">
        <v>12.24904120955129</v>
      </c>
      <c r="I70">
        <v>12.975240589308154</v>
      </c>
      <c r="J70">
        <v>13.758597950635066</v>
      </c>
      <c r="K70">
        <v>14.575538971306973</v>
      </c>
    </row>
    <row r="71" spans="1:11" x14ac:dyDescent="0.25">
      <c r="A71" s="4">
        <v>45000</v>
      </c>
      <c r="B71">
        <v>10.9902348</v>
      </c>
      <c r="C71">
        <v>11.052698062821507</v>
      </c>
      <c r="D71">
        <v>11.158155025866478</v>
      </c>
      <c r="E71">
        <v>11.292454614631405</v>
      </c>
      <c r="F71">
        <v>11.427201932687922</v>
      </c>
      <c r="G71">
        <v>11.538161909937951</v>
      </c>
      <c r="H71">
        <v>12.124161841525448</v>
      </c>
      <c r="I71">
        <v>12.843711963016492</v>
      </c>
      <c r="J71">
        <v>13.586160841370161</v>
      </c>
      <c r="K71">
        <v>14.368933492696616</v>
      </c>
    </row>
    <row r="72" spans="1:11" x14ac:dyDescent="0.25">
      <c r="A72" s="4">
        <v>44999</v>
      </c>
      <c r="B72">
        <v>10.931392000000001</v>
      </c>
      <c r="C72">
        <v>10.991177496908056</v>
      </c>
      <c r="D72">
        <v>11.096348567922833</v>
      </c>
      <c r="E72">
        <v>11.235847830108602</v>
      </c>
      <c r="F72">
        <v>11.373343680925156</v>
      </c>
      <c r="G72">
        <v>11.501099761386087</v>
      </c>
      <c r="H72">
        <v>12.102515016179742</v>
      </c>
      <c r="I72">
        <v>12.815570265903803</v>
      </c>
      <c r="J72">
        <v>13.572249701841866</v>
      </c>
      <c r="K72">
        <v>14.366490488330024</v>
      </c>
    </row>
    <row r="73" spans="1:11" x14ac:dyDescent="0.25">
      <c r="A73" s="4">
        <v>44998</v>
      </c>
      <c r="B73">
        <v>10.930339200000001</v>
      </c>
      <c r="C73">
        <v>10.987971590608327</v>
      </c>
      <c r="D73">
        <v>11.096310664018644</v>
      </c>
      <c r="E73">
        <v>11.235151262242001</v>
      </c>
      <c r="F73">
        <v>11.37076357765581</v>
      </c>
      <c r="G73">
        <v>11.496479320137523</v>
      </c>
      <c r="H73">
        <v>12.134949167070065</v>
      </c>
      <c r="I73">
        <v>12.882606236751938</v>
      </c>
      <c r="J73">
        <v>13.665448464276425</v>
      </c>
      <c r="K73">
        <v>14.472356181386964</v>
      </c>
    </row>
    <row r="74" spans="1:11" x14ac:dyDescent="0.25">
      <c r="A74" s="4">
        <v>44995</v>
      </c>
      <c r="B74">
        <v>10.968795</v>
      </c>
      <c r="C74">
        <v>11.030678756130044</v>
      </c>
      <c r="D74">
        <v>11.13745584350562</v>
      </c>
      <c r="E74">
        <v>11.280143203740767</v>
      </c>
      <c r="F74">
        <v>11.41520890210016</v>
      </c>
      <c r="G74">
        <v>11.572076724245234</v>
      </c>
      <c r="H74">
        <v>12.237464020602296</v>
      </c>
      <c r="I74">
        <v>13.02309565840226</v>
      </c>
      <c r="J74">
        <v>13.854903547486478</v>
      </c>
      <c r="K74">
        <v>14.72168038945507</v>
      </c>
    </row>
    <row r="75" spans="1:11" x14ac:dyDescent="0.25">
      <c r="A75" s="4">
        <v>44994</v>
      </c>
      <c r="B75">
        <v>10.8624939</v>
      </c>
      <c r="C75">
        <v>10.925771949666377</v>
      </c>
      <c r="D75">
        <v>11.030851498169689</v>
      </c>
      <c r="E75">
        <v>11.167580013639366</v>
      </c>
      <c r="F75">
        <v>11.301109405356341</v>
      </c>
      <c r="G75">
        <v>11.463544032675056</v>
      </c>
      <c r="H75">
        <v>12.106560497646459</v>
      </c>
      <c r="I75">
        <v>12.879130965530805</v>
      </c>
      <c r="J75">
        <v>13.715078362937405</v>
      </c>
      <c r="K75">
        <v>14.591269464674498</v>
      </c>
    </row>
    <row r="76" spans="1:11" x14ac:dyDescent="0.25">
      <c r="A76" s="4">
        <v>44992</v>
      </c>
      <c r="B76">
        <v>10.8727742</v>
      </c>
      <c r="C76">
        <v>10.931288483146648</v>
      </c>
      <c r="D76">
        <v>11.038479033161703</v>
      </c>
      <c r="E76">
        <v>11.17551499995489</v>
      </c>
      <c r="F76">
        <v>11.309420004573118</v>
      </c>
      <c r="G76">
        <v>11.465296829688493</v>
      </c>
      <c r="H76">
        <v>12.110616134027783</v>
      </c>
      <c r="I76">
        <v>12.889011095927613</v>
      </c>
      <c r="J76">
        <v>13.736614879106153</v>
      </c>
      <c r="K76">
        <v>14.621423502084339</v>
      </c>
    </row>
    <row r="77" spans="1:11" x14ac:dyDescent="0.25">
      <c r="A77" s="4">
        <v>44991</v>
      </c>
      <c r="B77">
        <v>10.858334899999999</v>
      </c>
      <c r="C77">
        <v>10.917930283482404</v>
      </c>
      <c r="D77">
        <v>11.024067025505778</v>
      </c>
      <c r="E77">
        <v>11.160345639867046</v>
      </c>
      <c r="F77">
        <v>11.29387433481098</v>
      </c>
      <c r="G77">
        <v>11.449474698096894</v>
      </c>
      <c r="H77">
        <v>12.087220828906753</v>
      </c>
      <c r="I77">
        <v>12.864696569340143</v>
      </c>
      <c r="J77">
        <v>13.716517531896724</v>
      </c>
      <c r="K77">
        <v>14.618855804631854</v>
      </c>
    </row>
    <row r="78" spans="1:11" x14ac:dyDescent="0.25">
      <c r="A78" s="4">
        <v>44988</v>
      </c>
      <c r="B78">
        <v>10.924720799999999</v>
      </c>
      <c r="C78">
        <v>10.989006994234535</v>
      </c>
      <c r="D78">
        <v>11.093831759398332</v>
      </c>
      <c r="E78">
        <v>11.236655567044391</v>
      </c>
      <c r="F78">
        <v>11.370517544254163</v>
      </c>
      <c r="G78">
        <v>11.546109014177448</v>
      </c>
      <c r="H78">
        <v>12.206983637991895</v>
      </c>
      <c r="I78">
        <v>13.014344855700465</v>
      </c>
      <c r="J78">
        <v>13.911849253892029</v>
      </c>
      <c r="K78">
        <v>14.823750434336846</v>
      </c>
    </row>
    <row r="79" spans="1:11" x14ac:dyDescent="0.25">
      <c r="A79" s="4">
        <v>44987</v>
      </c>
      <c r="B79">
        <v>10.8677352</v>
      </c>
      <c r="C79">
        <v>10.931393229489538</v>
      </c>
      <c r="D79">
        <v>11.035888586184161</v>
      </c>
      <c r="E79">
        <v>11.174462860608537</v>
      </c>
      <c r="F79">
        <v>11.329048264266399</v>
      </c>
      <c r="G79">
        <v>11.480219095728986</v>
      </c>
      <c r="H79">
        <v>12.154334572073145</v>
      </c>
      <c r="I79">
        <v>12.956169999892873</v>
      </c>
      <c r="J79">
        <v>13.859083658639344</v>
      </c>
      <c r="K79">
        <v>14.819996098367641</v>
      </c>
    </row>
    <row r="80" spans="1:11" x14ac:dyDescent="0.25">
      <c r="A80" s="4">
        <v>44986</v>
      </c>
      <c r="B80">
        <v>10.9038696</v>
      </c>
      <c r="C80">
        <v>10.956487380874199</v>
      </c>
      <c r="D80">
        <v>11.066510252955522</v>
      </c>
      <c r="E80">
        <v>11.217632164812997</v>
      </c>
      <c r="F80">
        <v>11.373310472904157</v>
      </c>
      <c r="G80">
        <v>11.521909540887295</v>
      </c>
      <c r="H80">
        <v>12.191399655345755</v>
      </c>
      <c r="I80">
        <v>13.014131821629835</v>
      </c>
      <c r="J80">
        <v>13.893700386370629</v>
      </c>
      <c r="K80">
        <v>14.856685016180466</v>
      </c>
    </row>
    <row r="81" spans="1:11" x14ac:dyDescent="0.25">
      <c r="A81" s="4">
        <v>44985</v>
      </c>
      <c r="B81">
        <v>10.779666600000001</v>
      </c>
      <c r="C81">
        <v>10.832853543551012</v>
      </c>
      <c r="D81">
        <v>10.945385697207277</v>
      </c>
      <c r="E81">
        <v>11.089366038137385</v>
      </c>
      <c r="F81">
        <v>11.243096421213878</v>
      </c>
      <c r="G81">
        <v>11.39209225660692</v>
      </c>
      <c r="H81">
        <v>12.075184569510496</v>
      </c>
      <c r="I81">
        <v>12.895105932813259</v>
      </c>
      <c r="J81">
        <v>13.795718719349727</v>
      </c>
      <c r="K81">
        <v>14.769791355470415</v>
      </c>
    </row>
    <row r="82" spans="1:11" x14ac:dyDescent="0.25">
      <c r="A82" s="4">
        <v>44984</v>
      </c>
      <c r="B82">
        <v>10.7113522</v>
      </c>
      <c r="C82">
        <v>10.766395974823578</v>
      </c>
      <c r="D82">
        <v>10.874916870747642</v>
      </c>
      <c r="E82">
        <v>11.016893618686234</v>
      </c>
      <c r="F82">
        <v>11.171574180831781</v>
      </c>
      <c r="G82">
        <v>11.314365220562932</v>
      </c>
      <c r="H82">
        <v>11.995800454519832</v>
      </c>
      <c r="I82">
        <v>12.812240291387536</v>
      </c>
      <c r="J82">
        <v>13.699442010936377</v>
      </c>
      <c r="K82">
        <v>14.649781184006663</v>
      </c>
    </row>
    <row r="83" spans="1:11" x14ac:dyDescent="0.25">
      <c r="A83" s="4">
        <v>44979</v>
      </c>
      <c r="B83">
        <v>10.894171099999999</v>
      </c>
      <c r="C83">
        <v>10.948854152351338</v>
      </c>
      <c r="D83">
        <v>11.059051314227263</v>
      </c>
      <c r="E83">
        <v>11.203098681222203</v>
      </c>
      <c r="F83">
        <v>11.359632780089303</v>
      </c>
      <c r="G83">
        <v>11.50164998736982</v>
      </c>
      <c r="H83">
        <v>12.194709778335115</v>
      </c>
      <c r="I83">
        <v>13.037011132951667</v>
      </c>
      <c r="J83">
        <v>13.944016459904898</v>
      </c>
      <c r="K83">
        <v>14.918410184612437</v>
      </c>
    </row>
    <row r="84" spans="1:11" x14ac:dyDescent="0.25">
      <c r="A84" s="4">
        <v>44978</v>
      </c>
      <c r="B84">
        <v>10.8525787</v>
      </c>
      <c r="C84">
        <v>10.905801353986018</v>
      </c>
      <c r="D84">
        <v>11.019438728060983</v>
      </c>
      <c r="E84">
        <v>11.158986288134692</v>
      </c>
      <c r="F84">
        <v>11.315354276874189</v>
      </c>
      <c r="G84">
        <v>11.45900068026762</v>
      </c>
      <c r="H84">
        <v>12.146394344278749</v>
      </c>
      <c r="I84">
        <v>12.980770872172268</v>
      </c>
      <c r="J84">
        <v>13.891501733420007</v>
      </c>
      <c r="K84">
        <v>14.892621982842387</v>
      </c>
    </row>
    <row r="85" spans="1:11" x14ac:dyDescent="0.25">
      <c r="A85" s="4">
        <v>44977</v>
      </c>
      <c r="B85">
        <v>10.859499899999999</v>
      </c>
      <c r="C85">
        <v>10.914084063724443</v>
      </c>
      <c r="D85">
        <v>11.022698817749074</v>
      </c>
      <c r="E85">
        <v>11.163737544897062</v>
      </c>
      <c r="F85">
        <v>11.320392114686539</v>
      </c>
      <c r="G85">
        <v>11.467945672789917</v>
      </c>
      <c r="H85">
        <v>12.15017458581046</v>
      </c>
      <c r="I85">
        <v>12.984160912286912</v>
      </c>
      <c r="J85">
        <v>13.895640264451572</v>
      </c>
      <c r="K85">
        <v>14.900315812882335</v>
      </c>
    </row>
    <row r="86" spans="1:11" x14ac:dyDescent="0.25">
      <c r="A86" s="4">
        <v>44974</v>
      </c>
      <c r="B86">
        <v>10.7683304</v>
      </c>
      <c r="C86">
        <v>10.825506090819873</v>
      </c>
      <c r="D86">
        <v>10.935673878158823</v>
      </c>
      <c r="E86">
        <v>11.073000578281002</v>
      </c>
      <c r="F86">
        <v>11.229901917526604</v>
      </c>
      <c r="G86">
        <v>11.378550229106587</v>
      </c>
      <c r="H86">
        <v>12.078930593115084</v>
      </c>
      <c r="I86">
        <v>12.898385960867259</v>
      </c>
      <c r="J86">
        <v>13.780032607415812</v>
      </c>
      <c r="K86">
        <v>14.73815037799997</v>
      </c>
    </row>
    <row r="87" spans="1:11" x14ac:dyDescent="0.25">
      <c r="A87" s="4">
        <v>44973</v>
      </c>
      <c r="B87">
        <v>10.8854197</v>
      </c>
      <c r="C87">
        <v>10.942248551395458</v>
      </c>
      <c r="D87">
        <v>11.049430134624151</v>
      </c>
      <c r="E87">
        <v>11.186713332369685</v>
      </c>
      <c r="F87">
        <v>11.342364714249417</v>
      </c>
      <c r="G87">
        <v>11.494395005036083</v>
      </c>
      <c r="H87">
        <v>12.217127595504779</v>
      </c>
      <c r="I87">
        <v>13.002388013253166</v>
      </c>
      <c r="J87">
        <v>13.831089088780001</v>
      </c>
      <c r="K87">
        <v>14.747420509040277</v>
      </c>
    </row>
    <row r="88" spans="1:11" x14ac:dyDescent="0.25">
      <c r="A88" s="4">
        <v>44972</v>
      </c>
      <c r="B88">
        <v>10.8723873</v>
      </c>
      <c r="C88">
        <v>10.927324112607716</v>
      </c>
      <c r="D88">
        <v>11.034346874552465</v>
      </c>
      <c r="E88">
        <v>11.179365981106972</v>
      </c>
      <c r="F88">
        <v>11.329846917568869</v>
      </c>
      <c r="G88">
        <v>11.478676416789789</v>
      </c>
      <c r="H88">
        <v>12.205901734119488</v>
      </c>
      <c r="I88">
        <v>12.996146935701649</v>
      </c>
      <c r="J88">
        <v>13.8412399613579</v>
      </c>
      <c r="K88">
        <v>14.745769369708974</v>
      </c>
    </row>
    <row r="89" spans="1:11" x14ac:dyDescent="0.25">
      <c r="A89" s="4">
        <v>44971</v>
      </c>
      <c r="B89">
        <v>10.803614100000001</v>
      </c>
      <c r="C89">
        <v>10.85687651132147</v>
      </c>
      <c r="D89">
        <v>10.965113114436106</v>
      </c>
      <c r="E89">
        <v>11.109547189913794</v>
      </c>
      <c r="F89">
        <v>11.253998319912444</v>
      </c>
      <c r="G89">
        <v>11.400942826690478</v>
      </c>
      <c r="H89">
        <v>12.077857051685868</v>
      </c>
      <c r="I89">
        <v>12.869833366199135</v>
      </c>
      <c r="J89">
        <v>13.730245996865538</v>
      </c>
      <c r="K89">
        <v>14.618923119918444</v>
      </c>
    </row>
    <row r="90" spans="1:11" x14ac:dyDescent="0.25">
      <c r="A90" s="4">
        <v>44970</v>
      </c>
      <c r="B90">
        <v>10.8022046</v>
      </c>
      <c r="C90">
        <v>10.856956427664315</v>
      </c>
      <c r="D90">
        <v>10.959616385959388</v>
      </c>
      <c r="E90">
        <v>11.104182686634507</v>
      </c>
      <c r="F90">
        <v>11.247651594115906</v>
      </c>
      <c r="G90">
        <v>11.392071720025955</v>
      </c>
      <c r="H90">
        <v>12.063068478660782</v>
      </c>
      <c r="I90">
        <v>12.837887684086988</v>
      </c>
      <c r="J90">
        <v>13.698334105576759</v>
      </c>
      <c r="K90">
        <v>14.643263589319217</v>
      </c>
    </row>
    <row r="91" spans="1:11" x14ac:dyDescent="0.25">
      <c r="A91" s="4">
        <v>44967</v>
      </c>
      <c r="B91">
        <v>10.7501037</v>
      </c>
      <c r="C91">
        <v>10.805164423208376</v>
      </c>
      <c r="D91">
        <v>10.91043480363404</v>
      </c>
      <c r="E91">
        <v>11.049223155955291</v>
      </c>
      <c r="F91">
        <v>11.192738335426862</v>
      </c>
      <c r="G91">
        <v>11.340195311664038</v>
      </c>
      <c r="H91">
        <v>11.965641093879057</v>
      </c>
      <c r="I91">
        <v>12.720016331808244</v>
      </c>
      <c r="J91">
        <v>13.557221698189771</v>
      </c>
      <c r="K91">
        <v>14.461410156410928</v>
      </c>
    </row>
    <row r="92" spans="1:11" x14ac:dyDescent="0.25">
      <c r="A92" s="4">
        <v>44966</v>
      </c>
      <c r="B92">
        <v>10.762201299999999</v>
      </c>
      <c r="C92">
        <v>10.818734658449319</v>
      </c>
      <c r="D92">
        <v>10.9260272535423</v>
      </c>
      <c r="E92">
        <v>11.062887028620345</v>
      </c>
      <c r="F92">
        <v>11.203993335085451</v>
      </c>
      <c r="G92">
        <v>11.39608461319364</v>
      </c>
      <c r="H92">
        <v>12.037156066785267</v>
      </c>
      <c r="I92">
        <v>12.80814160592136</v>
      </c>
      <c r="J92">
        <v>13.718301722879877</v>
      </c>
      <c r="K92">
        <v>14.698420788312289</v>
      </c>
    </row>
    <row r="93" spans="1:11" x14ac:dyDescent="0.25">
      <c r="A93" s="4">
        <v>44965</v>
      </c>
      <c r="B93">
        <v>10.6650416</v>
      </c>
      <c r="C93">
        <v>10.717966156723032</v>
      </c>
      <c r="D93">
        <v>10.822698906079022</v>
      </c>
      <c r="E93">
        <v>10.95620053665272</v>
      </c>
      <c r="F93">
        <v>11.098432077181259</v>
      </c>
      <c r="G93">
        <v>11.283237888902333</v>
      </c>
      <c r="H93">
        <v>11.908510120935523</v>
      </c>
      <c r="I93">
        <v>12.687679861920758</v>
      </c>
      <c r="J93">
        <v>13.568030344130015</v>
      </c>
      <c r="K93">
        <v>14.539623955357532</v>
      </c>
    </row>
    <row r="94" spans="1:11" x14ac:dyDescent="0.25">
      <c r="A94" s="4">
        <v>44964</v>
      </c>
      <c r="B94">
        <v>10.450760300000001</v>
      </c>
      <c r="C94">
        <v>10.502138505710626</v>
      </c>
      <c r="D94">
        <v>10.606815679821349</v>
      </c>
      <c r="E94">
        <v>10.732197411289764</v>
      </c>
      <c r="F94">
        <v>10.86856121420846</v>
      </c>
      <c r="G94">
        <v>11.058641733680814</v>
      </c>
      <c r="H94">
        <v>11.654407633705446</v>
      </c>
      <c r="I94">
        <v>12.394647152736368</v>
      </c>
      <c r="J94">
        <v>13.271269079657731</v>
      </c>
      <c r="K94">
        <v>14.193416113896564</v>
      </c>
    </row>
    <row r="95" spans="1:11" x14ac:dyDescent="0.25">
      <c r="A95" s="4">
        <v>44963</v>
      </c>
      <c r="B95">
        <v>10.4143548</v>
      </c>
      <c r="C95">
        <v>10.466839932435409</v>
      </c>
      <c r="D95">
        <v>10.560165179964635</v>
      </c>
      <c r="E95">
        <v>10.69095565569166</v>
      </c>
      <c r="F95">
        <v>10.824573623269915</v>
      </c>
      <c r="G95">
        <v>11.020059992631881</v>
      </c>
      <c r="H95">
        <v>11.616757083979159</v>
      </c>
      <c r="I95">
        <v>12.354265729175051</v>
      </c>
      <c r="J95">
        <v>13.240766949394772</v>
      </c>
      <c r="K95">
        <v>14.185982920320566</v>
      </c>
    </row>
    <row r="96" spans="1:11" x14ac:dyDescent="0.25">
      <c r="A96" s="4">
        <v>44960</v>
      </c>
      <c r="B96">
        <v>10.4041821</v>
      </c>
      <c r="C96">
        <v>10.457884838545622</v>
      </c>
      <c r="D96">
        <v>10.55311858856018</v>
      </c>
      <c r="E96">
        <v>10.680547387746072</v>
      </c>
      <c r="F96">
        <v>10.812451137444405</v>
      </c>
      <c r="G96">
        <v>11.006749448103665</v>
      </c>
      <c r="H96">
        <v>11.594273727973469</v>
      </c>
      <c r="I96">
        <v>12.328579404767382</v>
      </c>
      <c r="J96">
        <v>13.213423160693649</v>
      </c>
      <c r="K96">
        <v>14.170558456309147</v>
      </c>
    </row>
    <row r="97" spans="1:11" x14ac:dyDescent="0.25">
      <c r="A97" s="4">
        <v>44959</v>
      </c>
      <c r="B97">
        <v>10.4543412</v>
      </c>
      <c r="C97">
        <v>10.503916844577343</v>
      </c>
      <c r="D97">
        <v>10.594074503179433</v>
      </c>
      <c r="E97">
        <v>10.720074396340996</v>
      </c>
      <c r="F97">
        <v>10.851206260553196</v>
      </c>
      <c r="G97">
        <v>11.111460957057586</v>
      </c>
      <c r="H97">
        <v>11.777430226711472</v>
      </c>
      <c r="I97">
        <v>12.569661188747736</v>
      </c>
      <c r="J97">
        <v>13.515349149067404</v>
      </c>
      <c r="K97">
        <v>14.557432283943134</v>
      </c>
    </row>
    <row r="98" spans="1:11" x14ac:dyDescent="0.25">
      <c r="A98" s="4">
        <v>44958</v>
      </c>
      <c r="B98">
        <v>10.393686000000001</v>
      </c>
      <c r="C98">
        <v>10.439637324568658</v>
      </c>
      <c r="D98">
        <v>10.525660426281709</v>
      </c>
      <c r="E98">
        <v>10.649780503819466</v>
      </c>
      <c r="F98">
        <v>10.784437751542463</v>
      </c>
      <c r="G98">
        <v>11.043946637984371</v>
      </c>
      <c r="H98">
        <v>11.698288576123243</v>
      </c>
      <c r="I98">
        <v>12.500967605937761</v>
      </c>
      <c r="J98">
        <v>13.45942290559181</v>
      </c>
      <c r="K98">
        <v>14.522052755705815</v>
      </c>
    </row>
    <row r="99" spans="1:11" x14ac:dyDescent="0.25">
      <c r="A99" s="4">
        <v>44957</v>
      </c>
      <c r="B99">
        <v>10.344960800000001</v>
      </c>
      <c r="C99">
        <v>10.390886428528438</v>
      </c>
      <c r="D99">
        <v>10.476954469169842</v>
      </c>
      <c r="E99">
        <v>10.600707455446763</v>
      </c>
      <c r="F99">
        <v>10.731088274331015</v>
      </c>
      <c r="G99">
        <v>10.987217055243187</v>
      </c>
      <c r="H99">
        <v>11.630533301012601</v>
      </c>
      <c r="I99">
        <v>12.420499049367439</v>
      </c>
      <c r="J99">
        <v>13.367770226516249</v>
      </c>
      <c r="K99">
        <v>14.440417830008181</v>
      </c>
    </row>
    <row r="100" spans="1:11" x14ac:dyDescent="0.25">
      <c r="A100" s="4">
        <v>44956</v>
      </c>
      <c r="B100">
        <v>10.4129243</v>
      </c>
      <c r="C100">
        <v>10.459960705901851</v>
      </c>
      <c r="D100">
        <v>10.547010995864031</v>
      </c>
      <c r="E100">
        <v>10.670711683199574</v>
      </c>
      <c r="F100">
        <v>10.802732289868992</v>
      </c>
      <c r="G100">
        <v>11.056124057252081</v>
      </c>
      <c r="H100">
        <v>11.687128578675917</v>
      </c>
      <c r="I100">
        <v>12.476612298131123</v>
      </c>
      <c r="J100">
        <v>13.435129329110111</v>
      </c>
      <c r="K100">
        <v>14.4829232050519</v>
      </c>
    </row>
    <row r="101" spans="1:11" x14ac:dyDescent="0.25">
      <c r="A101" s="4">
        <v>44953</v>
      </c>
      <c r="B101">
        <v>10.2681161</v>
      </c>
      <c r="C101">
        <v>10.316781195393155</v>
      </c>
      <c r="D101">
        <v>10.397830926662399</v>
      </c>
      <c r="E101">
        <v>10.527388150287173</v>
      </c>
      <c r="F101">
        <v>10.656492253923277</v>
      </c>
      <c r="G101">
        <v>10.90999183356957</v>
      </c>
      <c r="H101">
        <v>11.537646995843824</v>
      </c>
      <c r="I101">
        <v>12.314870944337262</v>
      </c>
      <c r="J101">
        <v>13.247509974521433</v>
      </c>
      <c r="K101">
        <v>14.285854054851294</v>
      </c>
    </row>
    <row r="102" spans="1:11" x14ac:dyDescent="0.25">
      <c r="A102" s="4">
        <v>44952</v>
      </c>
      <c r="B102">
        <v>10.2821731</v>
      </c>
      <c r="C102">
        <v>10.332860502708593</v>
      </c>
      <c r="D102">
        <v>10.417798485249405</v>
      </c>
      <c r="E102">
        <v>10.552645338985387</v>
      </c>
      <c r="F102">
        <v>10.675429795310453</v>
      </c>
      <c r="G102">
        <v>10.942416252543914</v>
      </c>
      <c r="H102">
        <v>11.595921651571762</v>
      </c>
      <c r="I102">
        <v>12.397523639943966</v>
      </c>
      <c r="J102">
        <v>13.34913937243935</v>
      </c>
      <c r="K102">
        <v>14.429948501353188</v>
      </c>
    </row>
    <row r="103" spans="1:11" x14ac:dyDescent="0.25">
      <c r="A103" s="4">
        <v>44951</v>
      </c>
      <c r="B103">
        <v>10.230787400000001</v>
      </c>
      <c r="C103">
        <v>10.289235249167032</v>
      </c>
      <c r="D103">
        <v>10.372160167018512</v>
      </c>
      <c r="E103">
        <v>10.506587506219994</v>
      </c>
      <c r="F103">
        <v>10.628128761900303</v>
      </c>
      <c r="G103">
        <v>10.898533335794946</v>
      </c>
      <c r="H103">
        <v>11.58305352094939</v>
      </c>
      <c r="I103">
        <v>12.410256539774656</v>
      </c>
      <c r="J103">
        <v>13.36892552694089</v>
      </c>
      <c r="K103">
        <v>14.430056858291708</v>
      </c>
    </row>
    <row r="104" spans="1:11" x14ac:dyDescent="0.25">
      <c r="A104" s="4">
        <v>44950</v>
      </c>
      <c r="B104">
        <v>10.1438667</v>
      </c>
      <c r="C104">
        <v>10.20389964766383</v>
      </c>
      <c r="D104">
        <v>10.28631261601811</v>
      </c>
      <c r="E104">
        <v>10.419108174220602</v>
      </c>
      <c r="F104">
        <v>10.537867911871615</v>
      </c>
      <c r="G104">
        <v>10.800375417067407</v>
      </c>
      <c r="H104">
        <v>11.497191642628144</v>
      </c>
      <c r="I104">
        <v>12.298682942366565</v>
      </c>
      <c r="J104">
        <v>13.263972908968883</v>
      </c>
      <c r="K104">
        <v>14.328210814072378</v>
      </c>
    </row>
    <row r="105" spans="1:11" x14ac:dyDescent="0.25">
      <c r="A105" s="4">
        <v>44949</v>
      </c>
      <c r="B105">
        <v>10.1440248</v>
      </c>
      <c r="C105">
        <v>10.19951242447431</v>
      </c>
      <c r="D105">
        <v>10.288328720209527</v>
      </c>
      <c r="E105">
        <v>10.4210854853706</v>
      </c>
      <c r="F105">
        <v>10.539351526001603</v>
      </c>
      <c r="G105">
        <v>10.791676857806712</v>
      </c>
      <c r="H105">
        <v>11.478868143845652</v>
      </c>
      <c r="I105">
        <v>12.275419981394593</v>
      </c>
      <c r="J105">
        <v>13.237928822804493</v>
      </c>
      <c r="K105">
        <v>14.329719667230538</v>
      </c>
    </row>
    <row r="106" spans="1:11" x14ac:dyDescent="0.25">
      <c r="A106" s="4">
        <v>44946</v>
      </c>
      <c r="B106">
        <v>10.1355241</v>
      </c>
      <c r="C106">
        <v>10.193786979380786</v>
      </c>
      <c r="D106">
        <v>10.277071193385272</v>
      </c>
      <c r="E106">
        <v>10.411773670380981</v>
      </c>
      <c r="F106">
        <v>10.52890384131674</v>
      </c>
      <c r="G106">
        <v>10.778938972994633</v>
      </c>
      <c r="H106">
        <v>11.469193373521135</v>
      </c>
      <c r="I106">
        <v>12.260103233266934</v>
      </c>
      <c r="J106">
        <v>13.21482421442807</v>
      </c>
      <c r="K106">
        <v>14.286912647687197</v>
      </c>
    </row>
    <row r="107" spans="1:11" x14ac:dyDescent="0.25">
      <c r="A107" s="4">
        <v>44945</v>
      </c>
      <c r="B107">
        <v>10.122018499999999</v>
      </c>
      <c r="C107">
        <v>10.181766309843869</v>
      </c>
      <c r="D107">
        <v>10.263787918427735</v>
      </c>
      <c r="E107">
        <v>10.401031605299401</v>
      </c>
      <c r="F107">
        <v>10.516398354903092</v>
      </c>
      <c r="G107">
        <v>10.773865942149722</v>
      </c>
      <c r="H107">
        <v>11.471119498632738</v>
      </c>
      <c r="I107">
        <v>12.267595620691534</v>
      </c>
      <c r="J107">
        <v>13.219473561099305</v>
      </c>
      <c r="K107">
        <v>14.297213286329558</v>
      </c>
    </row>
    <row r="108" spans="1:11" x14ac:dyDescent="0.25">
      <c r="A108" s="4">
        <v>44944</v>
      </c>
      <c r="B108">
        <v>10.183437100000001</v>
      </c>
      <c r="C108">
        <v>10.228406860174093</v>
      </c>
      <c r="D108">
        <v>10.315889318471978</v>
      </c>
      <c r="E108">
        <v>10.451758595416898</v>
      </c>
      <c r="F108">
        <v>10.578516597764718</v>
      </c>
      <c r="G108">
        <v>10.853498695860759</v>
      </c>
      <c r="H108">
        <v>11.530971416194319</v>
      </c>
      <c r="I108">
        <v>12.364838201930674</v>
      </c>
      <c r="J108">
        <v>13.322883239537028</v>
      </c>
      <c r="K108">
        <v>14.405907904498786</v>
      </c>
    </row>
    <row r="109" spans="1:11" x14ac:dyDescent="0.25">
      <c r="A109" s="4">
        <v>44943</v>
      </c>
      <c r="B109">
        <v>10.197580200000001</v>
      </c>
      <c r="C109">
        <v>10.245474836712715</v>
      </c>
      <c r="D109">
        <v>10.325961247501578</v>
      </c>
      <c r="E109">
        <v>10.454060409690744</v>
      </c>
      <c r="F109">
        <v>10.573241836724515</v>
      </c>
      <c r="G109">
        <v>10.856857504900145</v>
      </c>
      <c r="H109">
        <v>11.538088360619678</v>
      </c>
      <c r="I109">
        <v>12.36571399213237</v>
      </c>
      <c r="J109">
        <v>13.349853318405373</v>
      </c>
      <c r="K109">
        <v>14.445877183439007</v>
      </c>
    </row>
    <row r="110" spans="1:11" x14ac:dyDescent="0.25">
      <c r="A110" s="4">
        <v>44942</v>
      </c>
      <c r="B110">
        <v>10.148297899999999</v>
      </c>
      <c r="C110">
        <v>10.192533363223761</v>
      </c>
      <c r="D110">
        <v>10.282663472283973</v>
      </c>
      <c r="E110">
        <v>10.414675314806187</v>
      </c>
      <c r="F110">
        <v>10.534013120528863</v>
      </c>
      <c r="G110">
        <v>10.787667402956034</v>
      </c>
      <c r="H110">
        <v>11.459760463317769</v>
      </c>
      <c r="I110">
        <v>12.272060940098028</v>
      </c>
      <c r="J110">
        <v>13.234763246542629</v>
      </c>
      <c r="K110">
        <v>14.339595089009389</v>
      </c>
    </row>
    <row r="111" spans="1:11" x14ac:dyDescent="0.25">
      <c r="A111" s="4">
        <v>44939</v>
      </c>
      <c r="B111">
        <v>10.196475</v>
      </c>
      <c r="C111">
        <v>10.243651520428115</v>
      </c>
      <c r="D111">
        <v>10.330088148159563</v>
      </c>
      <c r="E111">
        <v>10.461909674795104</v>
      </c>
      <c r="F111">
        <v>10.581279974352929</v>
      </c>
      <c r="G111">
        <v>10.85290024457333</v>
      </c>
      <c r="H111">
        <v>11.546600479936414</v>
      </c>
      <c r="I111">
        <v>12.347802161878485</v>
      </c>
      <c r="J111">
        <v>13.302646743106106</v>
      </c>
      <c r="K111">
        <v>14.383329737589408</v>
      </c>
    </row>
    <row r="112" spans="1:11" x14ac:dyDescent="0.25">
      <c r="A112" s="4">
        <v>44938</v>
      </c>
      <c r="B112">
        <v>10.0126895</v>
      </c>
      <c r="C112">
        <v>10.063363284497067</v>
      </c>
      <c r="D112">
        <v>10.149188830121327</v>
      </c>
      <c r="E112">
        <v>10.277675827454587</v>
      </c>
      <c r="F112">
        <v>10.392678686382812</v>
      </c>
      <c r="G112">
        <v>10.657059141434761</v>
      </c>
      <c r="H112">
        <v>11.321876021115727</v>
      </c>
      <c r="I112">
        <v>12.113381351491308</v>
      </c>
      <c r="J112">
        <v>13.054519910066697</v>
      </c>
      <c r="K112">
        <v>14.128416357513407</v>
      </c>
    </row>
    <row r="113" spans="1:11" x14ac:dyDescent="0.25">
      <c r="A113" s="4">
        <v>44937</v>
      </c>
      <c r="B113">
        <v>10.070381599999999</v>
      </c>
      <c r="C113">
        <v>10.11707719950647</v>
      </c>
      <c r="D113">
        <v>10.205316680706295</v>
      </c>
      <c r="E113">
        <v>10.332614199623007</v>
      </c>
      <c r="F113">
        <v>10.451347469662249</v>
      </c>
      <c r="G113">
        <v>10.729993354246179</v>
      </c>
      <c r="H113">
        <v>11.393770547908288</v>
      </c>
      <c r="I113">
        <v>12.223219032252713</v>
      </c>
      <c r="J113">
        <v>13.196786606262046</v>
      </c>
      <c r="K113">
        <v>14.328785238988539</v>
      </c>
    </row>
    <row r="114" spans="1:11" x14ac:dyDescent="0.25">
      <c r="A114" s="4">
        <v>44936</v>
      </c>
      <c r="B114">
        <v>10.2677546</v>
      </c>
      <c r="C114">
        <v>10.324235414431746</v>
      </c>
      <c r="D114">
        <v>10.428161793304499</v>
      </c>
      <c r="E114">
        <v>10.566949509083949</v>
      </c>
      <c r="F114">
        <v>10.700586319980722</v>
      </c>
      <c r="G114">
        <v>10.956790876811917</v>
      </c>
      <c r="H114">
        <v>11.649549012768345</v>
      </c>
      <c r="I114">
        <v>12.49475980813421</v>
      </c>
      <c r="J114">
        <v>13.495156471252436</v>
      </c>
      <c r="K114">
        <v>14.598544425656845</v>
      </c>
    </row>
    <row r="115" spans="1:11" x14ac:dyDescent="0.25">
      <c r="A115" s="4">
        <v>44935</v>
      </c>
      <c r="B115">
        <v>10.2213356</v>
      </c>
      <c r="C115">
        <v>10.276921462156508</v>
      </c>
      <c r="D115">
        <v>10.379884633447666</v>
      </c>
      <c r="E115">
        <v>10.520468198615768</v>
      </c>
      <c r="F115">
        <v>10.665285030857625</v>
      </c>
      <c r="G115">
        <v>10.919177634815686</v>
      </c>
      <c r="H115">
        <v>11.592097827715536</v>
      </c>
      <c r="I115">
        <v>12.421902421028411</v>
      </c>
      <c r="J115">
        <v>13.405354045819514</v>
      </c>
      <c r="K115">
        <v>14.484159471894468</v>
      </c>
    </row>
    <row r="116" spans="1:11" x14ac:dyDescent="0.25">
      <c r="A116" s="4">
        <v>44925</v>
      </c>
      <c r="B116">
        <v>9.9414096000000001</v>
      </c>
      <c r="C116">
        <v>10.007382541020416</v>
      </c>
      <c r="D116">
        <v>10.110554992396642</v>
      </c>
      <c r="E116">
        <v>10.265132686719296</v>
      </c>
      <c r="F116">
        <v>10.404798150577554</v>
      </c>
      <c r="G116">
        <v>10.624941098875842</v>
      </c>
      <c r="H116">
        <v>11.258752257799971</v>
      </c>
      <c r="I116">
        <v>12.024905140986174</v>
      </c>
      <c r="J116">
        <v>12.94897751425153</v>
      </c>
      <c r="K116">
        <v>13.996776827344069</v>
      </c>
    </row>
    <row r="117" spans="1:11" x14ac:dyDescent="0.25">
      <c r="A117" s="4">
        <v>44924</v>
      </c>
      <c r="B117">
        <v>10.164232800000001</v>
      </c>
      <c r="C117">
        <v>10.233725254001946</v>
      </c>
      <c r="D117">
        <v>10.321444576529117</v>
      </c>
      <c r="E117">
        <v>10.473273271718231</v>
      </c>
      <c r="F117">
        <v>10.615393807024518</v>
      </c>
      <c r="G117">
        <v>10.860112473024275</v>
      </c>
      <c r="H117">
        <v>11.536582570911353</v>
      </c>
      <c r="I117">
        <v>12.337430298815248</v>
      </c>
      <c r="J117">
        <v>13.280909550793943</v>
      </c>
      <c r="K117">
        <v>14.344953752488292</v>
      </c>
    </row>
    <row r="118" spans="1:11" x14ac:dyDescent="0.25">
      <c r="A118" s="4">
        <v>44923</v>
      </c>
      <c r="B118">
        <v>10.254538699999999</v>
      </c>
      <c r="C118">
        <v>10.316102648565844</v>
      </c>
      <c r="D118">
        <v>10.423334274172353</v>
      </c>
      <c r="E118">
        <v>10.579676681937677</v>
      </c>
      <c r="F118">
        <v>10.727145521746632</v>
      </c>
      <c r="G118">
        <v>10.960784749339359</v>
      </c>
      <c r="H118">
        <v>11.623249228852055</v>
      </c>
      <c r="I118">
        <v>12.442436190128591</v>
      </c>
      <c r="J118">
        <v>13.392880189738094</v>
      </c>
      <c r="K118">
        <v>14.444090178307855</v>
      </c>
    </row>
    <row r="119" spans="1:11" x14ac:dyDescent="0.25">
      <c r="A119" s="4">
        <v>44922</v>
      </c>
      <c r="B119">
        <v>9.9939189000000006</v>
      </c>
      <c r="C119">
        <v>10.053967709346258</v>
      </c>
      <c r="D119">
        <v>10.155846803684847</v>
      </c>
      <c r="E119">
        <v>10.305308778912604</v>
      </c>
      <c r="F119">
        <v>10.465024186971073</v>
      </c>
      <c r="G119">
        <v>10.680976867425063</v>
      </c>
      <c r="H119">
        <v>11.320905487448018</v>
      </c>
      <c r="I119">
        <v>12.118098513825286</v>
      </c>
      <c r="J119">
        <v>13.068228788814755</v>
      </c>
      <c r="K119">
        <v>14.105114741455633</v>
      </c>
    </row>
    <row r="120" spans="1:11" x14ac:dyDescent="0.25">
      <c r="A120" s="4">
        <v>44921</v>
      </c>
      <c r="B120">
        <v>9.7868873000000001</v>
      </c>
      <c r="C120">
        <v>9.8472538433188319</v>
      </c>
      <c r="D120">
        <v>9.9540525911945661</v>
      </c>
      <c r="E120">
        <v>10.10178063671213</v>
      </c>
      <c r="F120">
        <v>10.240199625681086</v>
      </c>
      <c r="G120">
        <v>10.442585643988885</v>
      </c>
      <c r="H120">
        <v>11.071111472947138</v>
      </c>
      <c r="I120">
        <v>11.841803160808682</v>
      </c>
      <c r="J120">
        <v>12.775565026356199</v>
      </c>
      <c r="K120">
        <v>13.818351606925113</v>
      </c>
    </row>
    <row r="121" spans="1:11" x14ac:dyDescent="0.25">
      <c r="A121" s="4">
        <v>44918</v>
      </c>
      <c r="B121">
        <v>9.9307009999999991</v>
      </c>
      <c r="C121">
        <v>9.9955367787332552</v>
      </c>
      <c r="D121">
        <v>10.096886383036349</v>
      </c>
      <c r="E121">
        <v>10.248562155560325</v>
      </c>
      <c r="F121">
        <v>10.389425261326634</v>
      </c>
      <c r="G121">
        <v>10.59538524908683</v>
      </c>
      <c r="H121">
        <v>11.235160717023312</v>
      </c>
      <c r="I121">
        <v>12.015155186367087</v>
      </c>
      <c r="J121">
        <v>12.974049540303719</v>
      </c>
      <c r="K121">
        <v>14.044598410865973</v>
      </c>
    </row>
    <row r="122" spans="1:11" x14ac:dyDescent="0.25">
      <c r="A122" s="4">
        <v>44917</v>
      </c>
      <c r="B122">
        <v>9.7783660000000001</v>
      </c>
      <c r="C122">
        <v>9.8433283069990694</v>
      </c>
      <c r="D122">
        <v>9.9417656719120391</v>
      </c>
      <c r="E122">
        <v>10.091718667549234</v>
      </c>
      <c r="F122">
        <v>10.228999655572027</v>
      </c>
      <c r="G122">
        <v>10.439534536147528</v>
      </c>
      <c r="H122">
        <v>11.073472993668123</v>
      </c>
      <c r="I122">
        <v>11.8665611273736</v>
      </c>
      <c r="J122">
        <v>12.847671914555809</v>
      </c>
      <c r="K122">
        <v>13.935110686757035</v>
      </c>
    </row>
    <row r="123" spans="1:11" x14ac:dyDescent="0.25">
      <c r="A123" s="4">
        <v>44916</v>
      </c>
      <c r="B123">
        <v>10.084647199999999</v>
      </c>
      <c r="C123">
        <v>10.147299779791402</v>
      </c>
      <c r="D123">
        <v>10.249242237824268</v>
      </c>
      <c r="E123">
        <v>10.402647040864592</v>
      </c>
      <c r="F123">
        <v>10.544491752026804</v>
      </c>
      <c r="G123">
        <v>10.767398639795424</v>
      </c>
      <c r="H123">
        <v>11.420305277455867</v>
      </c>
      <c r="I123">
        <v>12.262051653894074</v>
      </c>
      <c r="J123">
        <v>13.28187430207211</v>
      </c>
      <c r="K123">
        <v>14.425735757205759</v>
      </c>
    </row>
    <row r="124" spans="1:11" x14ac:dyDescent="0.25">
      <c r="A124" s="4">
        <v>44915</v>
      </c>
      <c r="B124">
        <v>9.8866984000000002</v>
      </c>
      <c r="C124">
        <v>9.9498234020799146</v>
      </c>
      <c r="D124">
        <v>10.052470534279577</v>
      </c>
      <c r="E124">
        <v>10.205551546277215</v>
      </c>
      <c r="F124">
        <v>10.352256268292123</v>
      </c>
      <c r="G124">
        <v>10.560509761190277</v>
      </c>
      <c r="H124">
        <v>11.20696383442977</v>
      </c>
      <c r="I124">
        <v>12.027991341425535</v>
      </c>
      <c r="J124">
        <v>13.023647053355347</v>
      </c>
      <c r="K124">
        <v>14.105558141578184</v>
      </c>
    </row>
    <row r="125" spans="1:11" x14ac:dyDescent="0.25">
      <c r="A125" s="4">
        <v>44914</v>
      </c>
      <c r="B125">
        <v>9.6708119999999997</v>
      </c>
      <c r="C125">
        <v>9.73227911386609</v>
      </c>
      <c r="D125">
        <v>9.8345323062757011</v>
      </c>
      <c r="E125">
        <v>9.982998713937544</v>
      </c>
      <c r="F125">
        <v>10.126068931598123</v>
      </c>
      <c r="G125">
        <v>10.313357102688636</v>
      </c>
      <c r="H125">
        <v>10.938726465538808</v>
      </c>
      <c r="I125">
        <v>11.730209057184378</v>
      </c>
      <c r="J125">
        <v>12.706517943219382</v>
      </c>
      <c r="K125">
        <v>13.778295769652781</v>
      </c>
    </row>
    <row r="126" spans="1:11" x14ac:dyDescent="0.25">
      <c r="A126" s="4">
        <v>44911</v>
      </c>
      <c r="B126">
        <v>9.2658199999999997</v>
      </c>
      <c r="C126">
        <v>9.3259237770267305</v>
      </c>
      <c r="D126">
        <v>9.4186686983872399</v>
      </c>
      <c r="E126">
        <v>9.5557306591783835</v>
      </c>
      <c r="F126">
        <v>9.6958828401999479</v>
      </c>
      <c r="G126">
        <v>9.8792754582543303</v>
      </c>
      <c r="H126">
        <v>10.454224632916361</v>
      </c>
      <c r="I126">
        <v>11.20987530659672</v>
      </c>
      <c r="J126">
        <v>12.175983195869486</v>
      </c>
      <c r="K126">
        <v>13.189581164186658</v>
      </c>
    </row>
    <row r="127" spans="1:11" x14ac:dyDescent="0.25">
      <c r="A127" s="4">
        <v>44910</v>
      </c>
      <c r="B127">
        <v>9.2132432000000009</v>
      </c>
      <c r="C127">
        <v>9.2726212684241673</v>
      </c>
      <c r="D127">
        <v>9.3630379579911498</v>
      </c>
      <c r="E127">
        <v>9.5101147571678197</v>
      </c>
      <c r="F127">
        <v>9.6477722252975209</v>
      </c>
      <c r="G127">
        <v>9.8216805389733235</v>
      </c>
      <c r="H127">
        <v>10.391310499844082</v>
      </c>
      <c r="I127">
        <v>11.140983230039437</v>
      </c>
      <c r="J127">
        <v>12.092250230812644</v>
      </c>
      <c r="K127">
        <v>13.107789563793666</v>
      </c>
    </row>
    <row r="128" spans="1:11" x14ac:dyDescent="0.25">
      <c r="A128" s="4">
        <v>44909</v>
      </c>
      <c r="B128">
        <v>9.1688486999999999</v>
      </c>
      <c r="C128">
        <v>9.2290707315756091</v>
      </c>
      <c r="D128">
        <v>9.3294075734975941</v>
      </c>
      <c r="E128">
        <v>9.4621502960185389</v>
      </c>
      <c r="F128">
        <v>9.5987247907069886</v>
      </c>
      <c r="G128">
        <v>9.7793600383762715</v>
      </c>
      <c r="H128">
        <v>10.336781558975453</v>
      </c>
      <c r="I128">
        <v>11.10793462940123</v>
      </c>
      <c r="J128">
        <v>12.074462141563689</v>
      </c>
      <c r="K128">
        <v>13.073170174775125</v>
      </c>
    </row>
    <row r="129" spans="1:11" x14ac:dyDescent="0.25">
      <c r="A129" s="4">
        <v>44908</v>
      </c>
      <c r="B129">
        <v>9.0337578000000001</v>
      </c>
      <c r="C129">
        <v>9.0863716500734082</v>
      </c>
      <c r="D129">
        <v>9.1825793934193864</v>
      </c>
      <c r="E129">
        <v>9.3287748962184818</v>
      </c>
      <c r="F129">
        <v>9.4649517187858638</v>
      </c>
      <c r="G129">
        <v>9.6302710233496676</v>
      </c>
      <c r="H129">
        <v>10.167681325032062</v>
      </c>
      <c r="I129">
        <v>10.901436485501428</v>
      </c>
      <c r="J129">
        <v>11.848082193815648</v>
      </c>
      <c r="K129">
        <v>12.845172264278117</v>
      </c>
    </row>
    <row r="130" spans="1:11" x14ac:dyDescent="0.25">
      <c r="A130" s="4">
        <v>44907</v>
      </c>
      <c r="B130">
        <v>8.9782483000000006</v>
      </c>
      <c r="C130">
        <v>9.0334031676016693</v>
      </c>
      <c r="D130">
        <v>9.132534998514549</v>
      </c>
      <c r="E130">
        <v>9.2775982956010772</v>
      </c>
      <c r="F130">
        <v>9.4138490068167542</v>
      </c>
      <c r="G130">
        <v>9.5734509336297773</v>
      </c>
      <c r="H130">
        <v>10.133588838298708</v>
      </c>
      <c r="I130">
        <v>10.878978017088853</v>
      </c>
      <c r="J130">
        <v>11.831429597741479</v>
      </c>
      <c r="K130">
        <v>12.842257446057689</v>
      </c>
    </row>
    <row r="131" spans="1:11" x14ac:dyDescent="0.25">
      <c r="A131" s="4">
        <v>44904</v>
      </c>
      <c r="B131">
        <v>8.9705042000000006</v>
      </c>
      <c r="C131">
        <v>9.0282749559614199</v>
      </c>
      <c r="D131">
        <v>9.1245276705141247</v>
      </c>
      <c r="E131">
        <v>9.2744493892417026</v>
      </c>
      <c r="F131">
        <v>9.4206432701207188</v>
      </c>
      <c r="G131">
        <v>9.5654564277491136</v>
      </c>
      <c r="H131">
        <v>10.133251035124955</v>
      </c>
      <c r="I131">
        <v>10.901832705586134</v>
      </c>
      <c r="J131">
        <v>11.890489624731929</v>
      </c>
      <c r="K131">
        <v>12.933084211565998</v>
      </c>
    </row>
    <row r="132" spans="1:11" x14ac:dyDescent="0.25">
      <c r="A132" s="4">
        <v>44903</v>
      </c>
      <c r="B132">
        <v>9.0032700000000006</v>
      </c>
      <c r="C132">
        <v>9.0656356109377416</v>
      </c>
      <c r="D132">
        <v>9.1617303388485833</v>
      </c>
      <c r="E132">
        <v>9.3120889299487697</v>
      </c>
      <c r="F132">
        <v>9.4613782753833302</v>
      </c>
      <c r="G132">
        <v>9.5820123118688887</v>
      </c>
      <c r="H132">
        <v>10.158911869092014</v>
      </c>
      <c r="I132">
        <v>10.931147363911075</v>
      </c>
      <c r="J132">
        <v>11.915459721820245</v>
      </c>
      <c r="K132">
        <v>12.986064672446028</v>
      </c>
    </row>
    <row r="133" spans="1:11" x14ac:dyDescent="0.25">
      <c r="A133" s="4">
        <v>44902</v>
      </c>
      <c r="B133">
        <v>8.9912113999999992</v>
      </c>
      <c r="C133">
        <v>9.0515514096065282</v>
      </c>
      <c r="D133">
        <v>9.1461596380642867</v>
      </c>
      <c r="E133">
        <v>9.2978605342693434</v>
      </c>
      <c r="F133">
        <v>9.4494378061683086</v>
      </c>
      <c r="G133">
        <v>9.5607123365187014</v>
      </c>
      <c r="H133">
        <v>10.138788253300817</v>
      </c>
      <c r="I133">
        <v>10.921340790848864</v>
      </c>
      <c r="J133">
        <v>11.885414393220914</v>
      </c>
      <c r="K133">
        <v>12.949136123606346</v>
      </c>
    </row>
    <row r="134" spans="1:11" x14ac:dyDescent="0.25">
      <c r="A134" s="4">
        <v>44901</v>
      </c>
      <c r="B134">
        <v>8.9686857999999994</v>
      </c>
      <c r="C134">
        <v>9.0301392504988574</v>
      </c>
      <c r="D134">
        <v>9.1239765117028639</v>
      </c>
      <c r="E134">
        <v>9.2730477598905683</v>
      </c>
      <c r="F134">
        <v>9.4244798368065741</v>
      </c>
      <c r="G134">
        <v>9.5371849867331004</v>
      </c>
      <c r="H134">
        <v>10.11586247893695</v>
      </c>
      <c r="I134">
        <v>10.888097695947096</v>
      </c>
      <c r="J134">
        <v>11.861404150517572</v>
      </c>
      <c r="K134">
        <v>12.902758106335209</v>
      </c>
    </row>
    <row r="135" spans="1:11" x14ac:dyDescent="0.25">
      <c r="A135" s="4">
        <v>44900</v>
      </c>
      <c r="B135">
        <v>8.9159232999999993</v>
      </c>
      <c r="C135">
        <v>8.9791238938435676</v>
      </c>
      <c r="D135">
        <v>9.072808291414475</v>
      </c>
      <c r="E135">
        <v>9.2219338942882825</v>
      </c>
      <c r="F135">
        <v>9.3713932377227156</v>
      </c>
      <c r="G135">
        <v>9.4757277220999008</v>
      </c>
      <c r="H135">
        <v>10.053725420890068</v>
      </c>
      <c r="I135">
        <v>10.827771837539714</v>
      </c>
      <c r="J135">
        <v>11.807468486540191</v>
      </c>
      <c r="K135">
        <v>12.863172546053027</v>
      </c>
    </row>
    <row r="136" spans="1:11" x14ac:dyDescent="0.25">
      <c r="A136" s="4">
        <v>44897</v>
      </c>
      <c r="B136">
        <v>8.8023206999999992</v>
      </c>
      <c r="C136">
        <v>8.8710903246459694</v>
      </c>
      <c r="D136">
        <v>8.9556033595408557</v>
      </c>
      <c r="E136">
        <v>9.1035647638886061</v>
      </c>
      <c r="F136">
        <v>9.2522097132869412</v>
      </c>
      <c r="G136">
        <v>9.3756408751150424</v>
      </c>
      <c r="H136">
        <v>9.9411973280655932</v>
      </c>
      <c r="I136">
        <v>10.701419058404424</v>
      </c>
      <c r="J136">
        <v>11.677018716956894</v>
      </c>
      <c r="K136">
        <v>12.726474677533533</v>
      </c>
    </row>
    <row r="137" spans="1:11" x14ac:dyDescent="0.25">
      <c r="A137" s="4">
        <v>44896</v>
      </c>
      <c r="B137">
        <v>8.7177924000000004</v>
      </c>
      <c r="C137">
        <v>8.7707674255304813</v>
      </c>
      <c r="D137">
        <v>8.8690717472734217</v>
      </c>
      <c r="E137">
        <v>9.018817443010759</v>
      </c>
      <c r="F137">
        <v>9.1697554702818795</v>
      </c>
      <c r="G137">
        <v>9.2788535136581594</v>
      </c>
      <c r="H137">
        <v>9.8439600544970638</v>
      </c>
      <c r="I137">
        <v>10.5987215814044</v>
      </c>
      <c r="J137">
        <v>11.561348645880022</v>
      </c>
      <c r="K137">
        <v>12.601969635092207</v>
      </c>
    </row>
    <row r="138" spans="1:11" x14ac:dyDescent="0.25">
      <c r="A138" s="4">
        <v>44895</v>
      </c>
      <c r="B138">
        <v>8.6019433999999997</v>
      </c>
      <c r="C138">
        <v>8.6534853186038987</v>
      </c>
      <c r="D138">
        <v>8.7515315681991339</v>
      </c>
      <c r="E138">
        <v>8.8977753661990207</v>
      </c>
      <c r="F138">
        <v>9.0512126543535629</v>
      </c>
      <c r="G138">
        <v>9.1691300722268192</v>
      </c>
      <c r="H138">
        <v>9.7136020128847758</v>
      </c>
      <c r="I138">
        <v>10.459905212939008</v>
      </c>
      <c r="J138">
        <v>11.411124296533938</v>
      </c>
      <c r="K138">
        <v>12.42794312593251</v>
      </c>
    </row>
    <row r="139" spans="1:11" x14ac:dyDescent="0.25">
      <c r="A139" s="4">
        <v>44894</v>
      </c>
      <c r="B139">
        <v>8.4811814000000005</v>
      </c>
      <c r="C139">
        <v>8.533979887868643</v>
      </c>
      <c r="D139">
        <v>8.6349124675204862</v>
      </c>
      <c r="E139">
        <v>8.7800331144075159</v>
      </c>
      <c r="F139">
        <v>8.9300973988779742</v>
      </c>
      <c r="G139">
        <v>9.0388422616977326</v>
      </c>
      <c r="H139">
        <v>9.5854404131075377</v>
      </c>
      <c r="I139">
        <v>10.318483529090669</v>
      </c>
      <c r="J139">
        <v>11.240745737777743</v>
      </c>
      <c r="K139">
        <v>12.22861345328303</v>
      </c>
    </row>
    <row r="140" spans="1:11" x14ac:dyDescent="0.25">
      <c r="A140" s="4">
        <v>44893</v>
      </c>
      <c r="B140">
        <v>8.4413266</v>
      </c>
      <c r="C140">
        <v>8.4931287248020961</v>
      </c>
      <c r="D140">
        <v>8.5970051789472208</v>
      </c>
      <c r="E140">
        <v>8.7496064598425125</v>
      </c>
      <c r="F140">
        <v>8.907099950050684</v>
      </c>
      <c r="G140">
        <v>8.9988134717009736</v>
      </c>
      <c r="H140">
        <v>9.5448934738030751</v>
      </c>
      <c r="I140">
        <v>10.281989421976267</v>
      </c>
      <c r="J140">
        <v>11.199434181665961</v>
      </c>
      <c r="K140">
        <v>12.183986822481776</v>
      </c>
    </row>
    <row r="141" spans="1:11" x14ac:dyDescent="0.25">
      <c r="A141" s="4">
        <v>44890</v>
      </c>
      <c r="B141">
        <v>8.4037588999999997</v>
      </c>
      <c r="C141">
        <v>8.4605871226746512</v>
      </c>
      <c r="D141">
        <v>8.5655401271740708</v>
      </c>
      <c r="E141">
        <v>8.7066236391721983</v>
      </c>
      <c r="F141">
        <v>8.8648612444650521</v>
      </c>
      <c r="G141">
        <v>8.9715202388196467</v>
      </c>
      <c r="H141">
        <v>9.5101947395484387</v>
      </c>
      <c r="I141">
        <v>10.248724527757261</v>
      </c>
      <c r="J141">
        <v>11.179110087179716</v>
      </c>
      <c r="K141">
        <v>12.177347176048336</v>
      </c>
    </row>
    <row r="142" spans="1:11" x14ac:dyDescent="0.25">
      <c r="A142" s="4">
        <v>44889</v>
      </c>
      <c r="B142">
        <v>8.4544791000000004</v>
      </c>
      <c r="C142">
        <v>8.507891492249815</v>
      </c>
      <c r="D142">
        <v>8.6186085919368267</v>
      </c>
      <c r="E142">
        <v>8.7588492821105959</v>
      </c>
      <c r="F142">
        <v>8.9157276393044693</v>
      </c>
      <c r="G142">
        <v>9.0255699380405812</v>
      </c>
      <c r="H142">
        <v>9.5836224779643544</v>
      </c>
      <c r="I142">
        <v>10.330711799918305</v>
      </c>
      <c r="J142">
        <v>11.289846102458085</v>
      </c>
      <c r="K142">
        <v>12.316208813215988</v>
      </c>
    </row>
    <row r="143" spans="1:11" x14ac:dyDescent="0.25">
      <c r="A143" s="4">
        <v>44888</v>
      </c>
      <c r="B143">
        <v>8.4552820999999998</v>
      </c>
      <c r="C143">
        <v>8.5081461753493919</v>
      </c>
      <c r="D143">
        <v>8.6115608375830099</v>
      </c>
      <c r="E143">
        <v>8.7569652797101671</v>
      </c>
      <c r="F143">
        <v>8.9159013202406019</v>
      </c>
      <c r="G143">
        <v>9.013520761936876</v>
      </c>
      <c r="H143">
        <v>9.5700902008891031</v>
      </c>
      <c r="I143">
        <v>10.316335319737744</v>
      </c>
      <c r="J143">
        <v>11.257977094287272</v>
      </c>
      <c r="K143">
        <v>12.258184927510341</v>
      </c>
    </row>
    <row r="144" spans="1:11" x14ac:dyDescent="0.25">
      <c r="A144" s="4">
        <v>44887</v>
      </c>
      <c r="B144">
        <v>8.4711213000000001</v>
      </c>
      <c r="C144">
        <v>8.523679621771393</v>
      </c>
      <c r="D144">
        <v>8.6286554962023487</v>
      </c>
      <c r="E144">
        <v>8.7769557108625609</v>
      </c>
      <c r="F144">
        <v>8.9338988112039868</v>
      </c>
      <c r="G144">
        <v>9.0322801422221826</v>
      </c>
      <c r="H144">
        <v>9.5943169404338811</v>
      </c>
      <c r="I144">
        <v>10.342410885824888</v>
      </c>
      <c r="J144">
        <v>11.282601575843719</v>
      </c>
      <c r="K144">
        <v>12.277533912441132</v>
      </c>
    </row>
    <row r="145" spans="1:11" x14ac:dyDescent="0.25">
      <c r="A145" s="4">
        <v>44886</v>
      </c>
      <c r="B145">
        <v>8.4602722000000004</v>
      </c>
      <c r="C145">
        <v>8.5113606161893216</v>
      </c>
      <c r="D145">
        <v>8.6140283448072452</v>
      </c>
      <c r="E145">
        <v>8.7614611674082088</v>
      </c>
      <c r="F145">
        <v>8.916246182618055</v>
      </c>
      <c r="G145">
        <v>9.0142747490674857</v>
      </c>
      <c r="H145">
        <v>9.5728833649897229</v>
      </c>
      <c r="I145">
        <v>10.312372427286405</v>
      </c>
      <c r="J145">
        <v>11.255345479368215</v>
      </c>
      <c r="K145">
        <v>12.260878104968441</v>
      </c>
    </row>
    <row r="146" spans="1:11" x14ac:dyDescent="0.25">
      <c r="A146" s="4">
        <v>44883</v>
      </c>
      <c r="B146">
        <v>8.4886931000000008</v>
      </c>
      <c r="C146">
        <v>8.5455694068031143</v>
      </c>
      <c r="D146">
        <v>8.6470976680990876</v>
      </c>
      <c r="E146">
        <v>8.7933411363079319</v>
      </c>
      <c r="F146">
        <v>8.9536648469196329</v>
      </c>
      <c r="G146">
        <v>9.0378238772512987</v>
      </c>
      <c r="H146">
        <v>9.5842292676133134</v>
      </c>
      <c r="I146">
        <v>10.310879972336156</v>
      </c>
      <c r="J146">
        <v>11.239382446166513</v>
      </c>
      <c r="K146">
        <v>12.235877577404381</v>
      </c>
    </row>
    <row r="147" spans="1:11" x14ac:dyDescent="0.25">
      <c r="A147" s="4">
        <v>44882</v>
      </c>
      <c r="B147">
        <v>8.4506899999999998</v>
      </c>
      <c r="C147">
        <v>8.5043489163705335</v>
      </c>
      <c r="D147">
        <v>8.6083413846819603</v>
      </c>
      <c r="E147">
        <v>8.7542382283789593</v>
      </c>
      <c r="F147">
        <v>8.911067462769223</v>
      </c>
      <c r="G147">
        <v>8.9976421358451404</v>
      </c>
      <c r="H147">
        <v>9.5533488060427363</v>
      </c>
      <c r="I147">
        <v>10.291478800881311</v>
      </c>
      <c r="J147">
        <v>11.24450595755693</v>
      </c>
      <c r="K147">
        <v>12.266295117800873</v>
      </c>
    </row>
    <row r="148" spans="1:11" x14ac:dyDescent="0.25">
      <c r="A148" s="4">
        <v>44881</v>
      </c>
      <c r="B148">
        <v>8.4956423000000001</v>
      </c>
      <c r="C148">
        <v>8.5484424914336632</v>
      </c>
      <c r="D148">
        <v>8.6531939918286209</v>
      </c>
      <c r="E148">
        <v>8.7979191775900549</v>
      </c>
      <c r="F148">
        <v>8.9512323822933002</v>
      </c>
      <c r="G148">
        <v>9.0316151264739517</v>
      </c>
      <c r="H148">
        <v>9.5924117650958252</v>
      </c>
      <c r="I148">
        <v>10.352662014113749</v>
      </c>
      <c r="J148">
        <v>11.304729736370565</v>
      </c>
      <c r="K148">
        <v>12.310467259128574</v>
      </c>
    </row>
    <row r="149" spans="1:11" x14ac:dyDescent="0.25">
      <c r="A149" s="4">
        <v>44880</v>
      </c>
      <c r="B149">
        <v>8.5578783000000005</v>
      </c>
      <c r="C149">
        <v>8.6112918229733424</v>
      </c>
      <c r="D149">
        <v>8.7140724623406722</v>
      </c>
      <c r="E149">
        <v>8.8653859014810372</v>
      </c>
      <c r="F149">
        <v>9.0249296425488659</v>
      </c>
      <c r="G149">
        <v>9.1130426985439037</v>
      </c>
      <c r="H149">
        <v>9.7084176407302873</v>
      </c>
      <c r="I149">
        <v>10.48910527458292</v>
      </c>
      <c r="J149">
        <v>11.47263610177226</v>
      </c>
      <c r="K149">
        <v>12.521923290924084</v>
      </c>
    </row>
    <row r="150" spans="1:11" x14ac:dyDescent="0.25">
      <c r="A150" s="4">
        <v>44879</v>
      </c>
      <c r="B150">
        <v>8.5360539000000006</v>
      </c>
      <c r="C150">
        <v>8.5898361675883645</v>
      </c>
      <c r="D150">
        <v>8.7002848157535322</v>
      </c>
      <c r="E150">
        <v>8.8607054253587059</v>
      </c>
      <c r="F150">
        <v>9.0255211687160912</v>
      </c>
      <c r="G150">
        <v>9.0889585725845556</v>
      </c>
      <c r="H150">
        <v>9.678757673015566</v>
      </c>
      <c r="I150">
        <v>10.463385774580495</v>
      </c>
      <c r="J150">
        <v>11.440908235864283</v>
      </c>
      <c r="K150">
        <v>12.509021094501357</v>
      </c>
    </row>
    <row r="151" spans="1:11" x14ac:dyDescent="0.25">
      <c r="A151" s="4">
        <v>44876</v>
      </c>
      <c r="B151">
        <v>8.4779420999999999</v>
      </c>
      <c r="C151">
        <v>8.5301334329671867</v>
      </c>
      <c r="D151">
        <v>8.6312509218636304</v>
      </c>
      <c r="E151">
        <v>8.7816239866991044</v>
      </c>
      <c r="F151">
        <v>8.9389091220356409</v>
      </c>
      <c r="G151">
        <v>9.0303309752099796</v>
      </c>
      <c r="H151">
        <v>9.6361402980088666</v>
      </c>
      <c r="I151">
        <v>10.434998556740387</v>
      </c>
      <c r="J151">
        <v>11.425717371683502</v>
      </c>
      <c r="K151">
        <v>12.486889416364029</v>
      </c>
    </row>
    <row r="152" spans="1:11" x14ac:dyDescent="0.25">
      <c r="A152" s="4">
        <v>44875</v>
      </c>
      <c r="B152">
        <v>8.3938749000000001</v>
      </c>
      <c r="C152">
        <v>8.4497893218826476</v>
      </c>
      <c r="D152">
        <v>8.5453903165541245</v>
      </c>
      <c r="E152">
        <v>8.6814302845080586</v>
      </c>
      <c r="F152">
        <v>8.8322654283337148</v>
      </c>
      <c r="G152">
        <v>8.9604049661551084</v>
      </c>
      <c r="H152">
        <v>9.5497358660251574</v>
      </c>
      <c r="I152">
        <v>10.35167863480245</v>
      </c>
      <c r="J152">
        <v>11.342724263989744</v>
      </c>
      <c r="K152">
        <v>12.401472684890857</v>
      </c>
    </row>
    <row r="153" spans="1:11" x14ac:dyDescent="0.25">
      <c r="A153" s="4">
        <v>44874</v>
      </c>
      <c r="B153">
        <v>8.4475032999999993</v>
      </c>
      <c r="C153">
        <v>8.4969906266583344</v>
      </c>
      <c r="D153">
        <v>8.5949309382824044</v>
      </c>
      <c r="E153">
        <v>8.7375588514461633</v>
      </c>
      <c r="F153">
        <v>8.8739295004787433</v>
      </c>
      <c r="G153">
        <v>9.0111029880053284</v>
      </c>
      <c r="H153">
        <v>9.605438515268494</v>
      </c>
      <c r="I153">
        <v>10.432643636746027</v>
      </c>
      <c r="J153">
        <v>11.431531245607848</v>
      </c>
      <c r="K153">
        <v>12.519176046919688</v>
      </c>
    </row>
    <row r="154" spans="1:11" x14ac:dyDescent="0.25">
      <c r="A154" s="4">
        <v>44873</v>
      </c>
      <c r="B154">
        <v>8.3737493999999995</v>
      </c>
      <c r="C154">
        <v>8.4231426208091591</v>
      </c>
      <c r="D154">
        <v>8.5189177820948814</v>
      </c>
      <c r="E154">
        <v>8.6608334001324323</v>
      </c>
      <c r="F154">
        <v>8.7886511938571061</v>
      </c>
      <c r="G154">
        <v>8.9279700542480445</v>
      </c>
      <c r="H154">
        <v>9.5139063717213261</v>
      </c>
      <c r="I154">
        <v>10.333987312028817</v>
      </c>
      <c r="J154">
        <v>11.348574614777215</v>
      </c>
      <c r="K154">
        <v>12.441184461526591</v>
      </c>
    </row>
    <row r="155" spans="1:11" x14ac:dyDescent="0.25">
      <c r="A155" s="4">
        <v>44872</v>
      </c>
      <c r="B155">
        <v>8.4176509999999993</v>
      </c>
      <c r="C155">
        <v>8.4662216365822953</v>
      </c>
      <c r="D155">
        <v>8.5587144733864537</v>
      </c>
      <c r="E155">
        <v>8.6973521495423185</v>
      </c>
      <c r="F155">
        <v>8.8215228385799165</v>
      </c>
      <c r="G155">
        <v>8.9665762347925799</v>
      </c>
      <c r="H155">
        <v>9.557299665122212</v>
      </c>
      <c r="I155">
        <v>10.36644771547709</v>
      </c>
      <c r="J155">
        <v>11.376769893535588</v>
      </c>
      <c r="K155">
        <v>12.407804279267431</v>
      </c>
    </row>
    <row r="156" spans="1:11" x14ac:dyDescent="0.25">
      <c r="A156" s="4">
        <v>44868</v>
      </c>
      <c r="B156">
        <v>8.4141244000000004</v>
      </c>
      <c r="C156">
        <v>8.4620358910834028</v>
      </c>
      <c r="D156">
        <v>8.5529486311132477</v>
      </c>
      <c r="E156">
        <v>8.6869432845852543</v>
      </c>
      <c r="F156">
        <v>8.8151891320286211</v>
      </c>
      <c r="G156">
        <v>8.959308526812185</v>
      </c>
      <c r="H156">
        <v>9.5554604859616443</v>
      </c>
      <c r="I156">
        <v>10.360261965559543</v>
      </c>
      <c r="J156">
        <v>11.342457245139501</v>
      </c>
      <c r="K156">
        <v>12.394303595861995</v>
      </c>
    </row>
    <row r="157" spans="1:11" x14ac:dyDescent="0.25">
      <c r="A157" s="4">
        <v>44867</v>
      </c>
      <c r="B157">
        <v>8.4230748999999996</v>
      </c>
      <c r="C157">
        <v>8.472219466956707</v>
      </c>
      <c r="D157">
        <v>8.5627044733646915</v>
      </c>
      <c r="E157">
        <v>8.6939507166198773</v>
      </c>
      <c r="F157">
        <v>8.808842870226405</v>
      </c>
      <c r="G157">
        <v>8.9640866466305553</v>
      </c>
      <c r="H157">
        <v>9.5535679917488654</v>
      </c>
      <c r="I157">
        <v>10.379782911473576</v>
      </c>
      <c r="J157">
        <v>11.366782465389107</v>
      </c>
      <c r="K157">
        <v>12.45756786242208</v>
      </c>
    </row>
    <row r="158" spans="1:11" x14ac:dyDescent="0.25">
      <c r="A158" s="4">
        <v>44866</v>
      </c>
      <c r="B158">
        <v>8.3820513000000005</v>
      </c>
      <c r="C158">
        <v>8.4305052704429855</v>
      </c>
      <c r="D158">
        <v>8.5208909481625366</v>
      </c>
      <c r="E158">
        <v>8.6345933765350598</v>
      </c>
      <c r="F158">
        <v>8.7339233586906406</v>
      </c>
      <c r="G158">
        <v>8.9165250513166807</v>
      </c>
      <c r="H158">
        <v>9.5060673307922183</v>
      </c>
      <c r="I158">
        <v>10.33788175767474</v>
      </c>
      <c r="J158">
        <v>11.29163175505596</v>
      </c>
      <c r="K158">
        <v>12.373509290199141</v>
      </c>
    </row>
    <row r="159" spans="1:11" x14ac:dyDescent="0.25">
      <c r="A159" s="4">
        <v>44865</v>
      </c>
      <c r="B159">
        <v>8.3748506999999996</v>
      </c>
      <c r="C159">
        <v>8.421432480599961</v>
      </c>
      <c r="D159">
        <v>8.5126148949459033</v>
      </c>
      <c r="E159">
        <v>8.625189232453474</v>
      </c>
      <c r="F159">
        <v>8.7233905531694269</v>
      </c>
      <c r="G159">
        <v>8.9113689440996442</v>
      </c>
      <c r="H159">
        <v>9.493909878497151</v>
      </c>
      <c r="I159">
        <v>10.323307886379608</v>
      </c>
      <c r="J159">
        <v>11.29786360014802</v>
      </c>
      <c r="K159">
        <v>12.425492569815692</v>
      </c>
    </row>
    <row r="160" spans="1:11" x14ac:dyDescent="0.25">
      <c r="A160" s="4">
        <v>44862</v>
      </c>
      <c r="B160">
        <v>8.4122274000000008</v>
      </c>
      <c r="C160">
        <v>8.4636807922956212</v>
      </c>
      <c r="D160">
        <v>8.5564400473604838</v>
      </c>
      <c r="E160">
        <v>8.6714092128712625</v>
      </c>
      <c r="F160">
        <v>8.7680069622620316</v>
      </c>
      <c r="G160">
        <v>8.9487629027707758</v>
      </c>
      <c r="H160">
        <v>9.5457474836398539</v>
      </c>
      <c r="I160">
        <v>10.354773387179597</v>
      </c>
      <c r="J160">
        <v>11.288027020490819</v>
      </c>
      <c r="K160">
        <v>12.336442151856305</v>
      </c>
    </row>
    <row r="161" spans="1:11" x14ac:dyDescent="0.25">
      <c r="A161" s="4">
        <v>44861</v>
      </c>
      <c r="B161">
        <v>8.4710859999999997</v>
      </c>
      <c r="C161">
        <v>8.5237545233893766</v>
      </c>
      <c r="D161">
        <v>8.6149360572730327</v>
      </c>
      <c r="E161">
        <v>8.725933657061864</v>
      </c>
      <c r="F161">
        <v>8.8259380579940849</v>
      </c>
      <c r="G161">
        <v>9.0057720417264271</v>
      </c>
      <c r="H161">
        <v>9.5882026035188339</v>
      </c>
      <c r="I161">
        <v>10.388896981928024</v>
      </c>
      <c r="J161">
        <v>11.310731639377291</v>
      </c>
      <c r="K161">
        <v>12.366000189899641</v>
      </c>
    </row>
    <row r="162" spans="1:11" x14ac:dyDescent="0.25">
      <c r="A162" s="4">
        <v>44860</v>
      </c>
      <c r="B162">
        <v>8.5039677999999999</v>
      </c>
      <c r="C162">
        <v>8.5512528111410742</v>
      </c>
      <c r="D162">
        <v>8.6442709756882881</v>
      </c>
      <c r="E162">
        <v>8.7526167731626003</v>
      </c>
      <c r="F162">
        <v>8.8525082390769771</v>
      </c>
      <c r="G162">
        <v>9.0257424201268925</v>
      </c>
      <c r="H162">
        <v>9.5920367096769663</v>
      </c>
      <c r="I162">
        <v>10.380476393801908</v>
      </c>
      <c r="J162">
        <v>11.283508119980787</v>
      </c>
      <c r="K162">
        <v>12.296229612985012</v>
      </c>
    </row>
    <row r="163" spans="1:11" x14ac:dyDescent="0.25">
      <c r="A163" s="4">
        <v>44859</v>
      </c>
      <c r="B163">
        <v>8.4075970000000009</v>
      </c>
      <c r="C163">
        <v>8.4566701050701862</v>
      </c>
      <c r="D163">
        <v>8.5507970336469619</v>
      </c>
      <c r="E163">
        <v>8.6577194457410176</v>
      </c>
      <c r="F163">
        <v>8.768278577131424</v>
      </c>
      <c r="G163">
        <v>8.9201597591524724</v>
      </c>
      <c r="H163">
        <v>9.4688821350921213</v>
      </c>
      <c r="I163">
        <v>10.224904367885038</v>
      </c>
      <c r="J163">
        <v>11.112481887238687</v>
      </c>
      <c r="K163">
        <v>12.096740199525394</v>
      </c>
    </row>
    <row r="164" spans="1:11" x14ac:dyDescent="0.25">
      <c r="A164" s="4">
        <v>44858</v>
      </c>
      <c r="B164">
        <v>8.3215026000000005</v>
      </c>
      <c r="C164">
        <v>8.3694388486177811</v>
      </c>
      <c r="D164">
        <v>8.4647121812923682</v>
      </c>
      <c r="E164">
        <v>8.5938906745849764</v>
      </c>
      <c r="F164">
        <v>8.7146746913867474</v>
      </c>
      <c r="G164">
        <v>8.8464401523124234</v>
      </c>
      <c r="H164">
        <v>9.3607843049775816</v>
      </c>
      <c r="I164">
        <v>10.118369917957425</v>
      </c>
      <c r="J164">
        <v>10.991097380578967</v>
      </c>
      <c r="K164">
        <v>11.993906469213922</v>
      </c>
    </row>
    <row r="165" spans="1:11" x14ac:dyDescent="0.25">
      <c r="A165" s="4">
        <v>44855</v>
      </c>
      <c r="B165">
        <v>8.3197276000000002</v>
      </c>
      <c r="C165">
        <v>8.3708646598116285</v>
      </c>
      <c r="D165">
        <v>8.4547699213491647</v>
      </c>
      <c r="E165">
        <v>8.5798766622770746</v>
      </c>
      <c r="F165">
        <v>8.6954777939663916</v>
      </c>
      <c r="G165">
        <v>8.8345791285425612</v>
      </c>
      <c r="H165">
        <v>9.3409258222183418</v>
      </c>
      <c r="I165">
        <v>10.093683540957912</v>
      </c>
      <c r="J165">
        <v>10.979271414175985</v>
      </c>
      <c r="K165">
        <v>12.005052050884075</v>
      </c>
    </row>
    <row r="166" spans="1:11" x14ac:dyDescent="0.25">
      <c r="A166" s="4">
        <v>44854</v>
      </c>
      <c r="B166">
        <v>8.4453879999999995</v>
      </c>
      <c r="C166">
        <v>8.5018267412734509</v>
      </c>
      <c r="D166">
        <v>8.5839832030763983</v>
      </c>
      <c r="E166">
        <v>8.7096266011041532</v>
      </c>
      <c r="F166">
        <v>8.8234760862309507</v>
      </c>
      <c r="G166">
        <v>8.9709754593393445</v>
      </c>
      <c r="H166">
        <v>9.5267758015867017</v>
      </c>
      <c r="I166">
        <v>10.295137364239901</v>
      </c>
      <c r="J166">
        <v>11.190450640377358</v>
      </c>
      <c r="K166">
        <v>12.206452517975491</v>
      </c>
    </row>
    <row r="167" spans="1:11" x14ac:dyDescent="0.25">
      <c r="A167" s="4">
        <v>44853</v>
      </c>
      <c r="B167">
        <v>8.4736013000000003</v>
      </c>
      <c r="C167">
        <v>8.5237415683071713</v>
      </c>
      <c r="D167">
        <v>8.6092732204340852</v>
      </c>
      <c r="E167">
        <v>8.7338548482436646</v>
      </c>
      <c r="F167">
        <v>8.8499142676594076</v>
      </c>
      <c r="G167">
        <v>9.0092155152611504</v>
      </c>
      <c r="H167">
        <v>9.5540744912873148</v>
      </c>
      <c r="I167">
        <v>10.330159397833107</v>
      </c>
      <c r="J167">
        <v>11.21865823941113</v>
      </c>
      <c r="K167">
        <v>12.210156925037252</v>
      </c>
    </row>
    <row r="168" spans="1:11" x14ac:dyDescent="0.25">
      <c r="A168" s="4">
        <v>44852</v>
      </c>
      <c r="B168">
        <v>8.4991290999999993</v>
      </c>
      <c r="C168">
        <v>8.5546169084715427</v>
      </c>
      <c r="D168">
        <v>8.6420718119086999</v>
      </c>
      <c r="E168">
        <v>8.7691666816024512</v>
      </c>
      <c r="F168">
        <v>8.8876828204604958</v>
      </c>
      <c r="G168">
        <v>9.0387576659660027</v>
      </c>
      <c r="H168">
        <v>9.598803023647994</v>
      </c>
      <c r="I168">
        <v>10.369435251872636</v>
      </c>
      <c r="J168">
        <v>11.24863222443504</v>
      </c>
      <c r="K168">
        <v>12.226861215559632</v>
      </c>
    </row>
    <row r="169" spans="1:11" x14ac:dyDescent="0.25">
      <c r="A169" s="4">
        <v>44851</v>
      </c>
      <c r="B169">
        <v>8.5247790999999999</v>
      </c>
      <c r="C169">
        <v>8.5807632038091413</v>
      </c>
      <c r="D169">
        <v>8.6684353785968664</v>
      </c>
      <c r="E169">
        <v>8.7969247300951281</v>
      </c>
      <c r="F169">
        <v>8.9151610209401611</v>
      </c>
      <c r="G169">
        <v>9.076958803165752</v>
      </c>
      <c r="H169">
        <v>9.6453857014065747</v>
      </c>
      <c r="I169">
        <v>10.410553588458379</v>
      </c>
      <c r="J169">
        <v>11.285153675191097</v>
      </c>
      <c r="K169">
        <v>12.252421802719038</v>
      </c>
    </row>
    <row r="170" spans="1:11" x14ac:dyDescent="0.25">
      <c r="A170" s="4">
        <v>44848</v>
      </c>
      <c r="B170">
        <v>8.6070598999999994</v>
      </c>
      <c r="C170">
        <v>8.6666608893089858</v>
      </c>
      <c r="D170">
        <v>8.7544423018401041</v>
      </c>
      <c r="E170">
        <v>8.882827945523216</v>
      </c>
      <c r="F170">
        <v>9.0013979546052028</v>
      </c>
      <c r="G170">
        <v>9.1556195531424045</v>
      </c>
      <c r="H170">
        <v>9.7586511633480715</v>
      </c>
      <c r="I170">
        <v>10.548717341566968</v>
      </c>
      <c r="J170">
        <v>11.469307797445328</v>
      </c>
      <c r="K170">
        <v>12.484375666689562</v>
      </c>
    </row>
    <row r="171" spans="1:11" x14ac:dyDescent="0.25">
      <c r="A171" s="4">
        <v>44847</v>
      </c>
      <c r="B171">
        <v>8.6982876000000005</v>
      </c>
      <c r="C171">
        <v>8.761263583833184</v>
      </c>
      <c r="D171">
        <v>8.8476492334125023</v>
      </c>
      <c r="E171">
        <v>8.9792709090639544</v>
      </c>
      <c r="F171">
        <v>9.1005383573667267</v>
      </c>
      <c r="G171">
        <v>9.2561751723903889</v>
      </c>
      <c r="H171">
        <v>9.8656114446955936</v>
      </c>
      <c r="I171">
        <v>10.66384540648122</v>
      </c>
      <c r="J171">
        <v>11.584925570260078</v>
      </c>
      <c r="K171">
        <v>12.596904591790025</v>
      </c>
    </row>
    <row r="172" spans="1:11" x14ac:dyDescent="0.25">
      <c r="A172" s="4">
        <v>44846</v>
      </c>
      <c r="B172">
        <v>8.6963743000000004</v>
      </c>
      <c r="C172">
        <v>8.7297083049087156</v>
      </c>
      <c r="D172">
        <v>8.8171876867684524</v>
      </c>
      <c r="E172">
        <v>8.9448170423626685</v>
      </c>
      <c r="F172">
        <v>9.0694290483280326</v>
      </c>
      <c r="G172">
        <v>9.21445627374686</v>
      </c>
      <c r="H172">
        <v>9.8308403022044608</v>
      </c>
      <c r="I172">
        <v>10.630401574233561</v>
      </c>
      <c r="J172">
        <v>11.544848135335995</v>
      </c>
      <c r="K172">
        <v>12.532694268816217</v>
      </c>
    </row>
    <row r="173" spans="1:11" x14ac:dyDescent="0.25">
      <c r="A173" s="4">
        <v>44845</v>
      </c>
      <c r="B173">
        <v>8.6894919999999995</v>
      </c>
      <c r="C173">
        <v>8.7348138988713</v>
      </c>
      <c r="D173">
        <v>8.8261267135061257</v>
      </c>
      <c r="E173">
        <v>8.9555992989032216</v>
      </c>
      <c r="F173">
        <v>9.0819159443407962</v>
      </c>
      <c r="G173">
        <v>9.1900246548471802</v>
      </c>
      <c r="H173">
        <v>9.8009762226486643</v>
      </c>
      <c r="I173">
        <v>10.604754105061502</v>
      </c>
      <c r="J173">
        <v>11.533319186805171</v>
      </c>
      <c r="K173">
        <v>12.579134914664206</v>
      </c>
    </row>
    <row r="174" spans="1:11" x14ac:dyDescent="0.25">
      <c r="A174" s="4">
        <v>44844</v>
      </c>
      <c r="B174">
        <v>8.6601216999999995</v>
      </c>
      <c r="C174">
        <v>8.7029122173155997</v>
      </c>
      <c r="D174">
        <v>8.795130225871242</v>
      </c>
      <c r="E174">
        <v>8.9166973926856503</v>
      </c>
      <c r="F174">
        <v>9.0436540335492399</v>
      </c>
      <c r="G174">
        <v>9.1418996745539793</v>
      </c>
      <c r="H174">
        <v>9.7902782034250002</v>
      </c>
      <c r="I174">
        <v>10.605181282778938</v>
      </c>
      <c r="J174">
        <v>11.558682562758467</v>
      </c>
      <c r="K174">
        <v>12.63513019680734</v>
      </c>
    </row>
    <row r="175" spans="1:11" x14ac:dyDescent="0.25">
      <c r="A175" s="4">
        <v>44841</v>
      </c>
      <c r="B175">
        <v>8.5201566999999994</v>
      </c>
      <c r="C175">
        <v>8.5502339237602971</v>
      </c>
      <c r="D175">
        <v>8.6548271760990847</v>
      </c>
      <c r="E175">
        <v>8.7724653529430956</v>
      </c>
      <c r="F175">
        <v>8.8987038406360917</v>
      </c>
      <c r="G175">
        <v>8.9869563799356378</v>
      </c>
      <c r="H175">
        <v>9.6089222906424645</v>
      </c>
      <c r="I175">
        <v>10.368709463018144</v>
      </c>
      <c r="J175">
        <v>11.283726240412783</v>
      </c>
      <c r="K175">
        <v>12.339386103193517</v>
      </c>
    </row>
    <row r="176" spans="1:11" x14ac:dyDescent="0.25">
      <c r="A176" s="4">
        <v>44840</v>
      </c>
      <c r="B176">
        <v>8.5998917000000006</v>
      </c>
      <c r="C176">
        <v>8.6523688358397717</v>
      </c>
      <c r="D176">
        <v>8.7559294276305568</v>
      </c>
      <c r="E176">
        <v>8.8762428181439255</v>
      </c>
      <c r="F176">
        <v>9.0039883612390366</v>
      </c>
      <c r="G176">
        <v>9.095699391403107</v>
      </c>
      <c r="H176">
        <v>9.7587780459517166</v>
      </c>
      <c r="I176">
        <v>10.525764279872631</v>
      </c>
      <c r="J176">
        <v>11.39834751640352</v>
      </c>
      <c r="K176">
        <v>12.395736499401282</v>
      </c>
    </row>
    <row r="177" spans="1:11" x14ac:dyDescent="0.25">
      <c r="A177" s="4">
        <v>44839</v>
      </c>
      <c r="B177">
        <v>8.5904208000000004</v>
      </c>
      <c r="C177">
        <v>8.6403147385771657</v>
      </c>
      <c r="D177">
        <v>8.7450311670594374</v>
      </c>
      <c r="E177">
        <v>8.8669566428059046</v>
      </c>
      <c r="F177">
        <v>8.9957762193495459</v>
      </c>
      <c r="G177">
        <v>9.0935990705580174</v>
      </c>
      <c r="H177">
        <v>9.7591340297490046</v>
      </c>
      <c r="I177">
        <v>10.536799093941584</v>
      </c>
      <c r="J177">
        <v>11.427393734953288</v>
      </c>
      <c r="K177">
        <v>12.450311188786154</v>
      </c>
    </row>
    <row r="178" spans="1:11" x14ac:dyDescent="0.25">
      <c r="A178" s="4">
        <v>44838</v>
      </c>
      <c r="B178">
        <v>8.3078290999999993</v>
      </c>
      <c r="C178">
        <v>8.363048181310921</v>
      </c>
      <c r="D178">
        <v>8.4719967750902985</v>
      </c>
      <c r="E178">
        <v>8.5931396726109988</v>
      </c>
      <c r="F178">
        <v>8.7211882675059478</v>
      </c>
      <c r="G178">
        <v>8.8002247166162881</v>
      </c>
      <c r="H178">
        <v>9.4275433250976661</v>
      </c>
      <c r="I178">
        <v>10.169174142326964</v>
      </c>
      <c r="J178">
        <v>11.045540453555919</v>
      </c>
      <c r="K178">
        <v>12.020589969585849</v>
      </c>
    </row>
    <row r="179" spans="1:11" x14ac:dyDescent="0.25">
      <c r="A179" s="4">
        <v>44837</v>
      </c>
      <c r="B179">
        <v>8.3310390000000005</v>
      </c>
      <c r="C179">
        <v>8.3722794156524873</v>
      </c>
      <c r="D179">
        <v>8.4742060229826439</v>
      </c>
      <c r="E179">
        <v>8.5901468475617619</v>
      </c>
      <c r="F179">
        <v>8.7097705144281719</v>
      </c>
      <c r="G179">
        <v>8.8083263211875344</v>
      </c>
      <c r="H179">
        <v>9.4569863532028116</v>
      </c>
      <c r="I179">
        <v>10.226891551642344</v>
      </c>
      <c r="J179">
        <v>11.136482295539833</v>
      </c>
      <c r="K179">
        <v>12.176617289931752</v>
      </c>
    </row>
    <row r="180" spans="1:11" x14ac:dyDescent="0.25">
      <c r="A180" s="4">
        <v>44834</v>
      </c>
      <c r="B180">
        <v>8.4004987</v>
      </c>
      <c r="C180">
        <v>8.4291659806897279</v>
      </c>
      <c r="D180">
        <v>8.5246686732087475</v>
      </c>
      <c r="E180">
        <v>8.6536360904511263</v>
      </c>
      <c r="F180">
        <v>8.7776946302371428</v>
      </c>
      <c r="G180">
        <v>8.8771071526646956</v>
      </c>
      <c r="H180">
        <v>9.5492294012211119</v>
      </c>
      <c r="I180">
        <v>10.344017598623164</v>
      </c>
      <c r="J180">
        <v>11.270372181587268</v>
      </c>
      <c r="K180">
        <v>12.33714161822328</v>
      </c>
    </row>
    <row r="181" spans="1:11" x14ac:dyDescent="0.25">
      <c r="A181" s="4">
        <v>44833</v>
      </c>
      <c r="B181">
        <v>8.1247129999999999</v>
      </c>
      <c r="C181">
        <v>8.17753129552346</v>
      </c>
      <c r="D181">
        <v>8.2752988507857381</v>
      </c>
      <c r="E181">
        <v>8.4065469055058646</v>
      </c>
      <c r="F181">
        <v>8.5290823886070495</v>
      </c>
      <c r="G181">
        <v>8.6225339700286003</v>
      </c>
      <c r="H181">
        <v>9.2705812838921258</v>
      </c>
      <c r="I181">
        <v>10.022388933251772</v>
      </c>
      <c r="J181">
        <v>10.90925476417566</v>
      </c>
      <c r="K181">
        <v>11.913524106072673</v>
      </c>
    </row>
    <row r="182" spans="1:11" x14ac:dyDescent="0.25">
      <c r="A182" s="4">
        <v>44832</v>
      </c>
      <c r="B182">
        <v>8.0216127000000004</v>
      </c>
      <c r="C182">
        <v>8.0688276383906654</v>
      </c>
      <c r="D182">
        <v>8.1658822033542293</v>
      </c>
      <c r="E182">
        <v>8.2911453160804705</v>
      </c>
      <c r="F182">
        <v>8.4129397747620231</v>
      </c>
      <c r="G182">
        <v>8.5030349781735772</v>
      </c>
      <c r="H182">
        <v>9.0919046599782956</v>
      </c>
      <c r="I182">
        <v>9.8166737856418127</v>
      </c>
      <c r="J182">
        <v>10.667342413139073</v>
      </c>
      <c r="K182">
        <v>11.650018977227784</v>
      </c>
    </row>
    <row r="183" spans="1:11" x14ac:dyDescent="0.25">
      <c r="A183" s="4">
        <v>44831</v>
      </c>
      <c r="B183">
        <v>8.1593964999999997</v>
      </c>
      <c r="C183">
        <v>8.2086936633714824</v>
      </c>
      <c r="D183">
        <v>8.3037238593957383</v>
      </c>
      <c r="E183">
        <v>8.4305792526608911</v>
      </c>
      <c r="F183">
        <v>8.5512562024766261</v>
      </c>
      <c r="G183">
        <v>8.6585232454647691</v>
      </c>
      <c r="H183">
        <v>9.2499268790620057</v>
      </c>
      <c r="I183">
        <v>9.9763340848001363</v>
      </c>
      <c r="J183">
        <v>10.852782976474284</v>
      </c>
      <c r="K183">
        <v>11.823390270461221</v>
      </c>
    </row>
    <row r="184" spans="1:11" x14ac:dyDescent="0.25">
      <c r="A184" s="4">
        <v>44830</v>
      </c>
      <c r="B184">
        <v>8.1205531999999998</v>
      </c>
      <c r="C184">
        <v>8.1692984229920427</v>
      </c>
      <c r="D184">
        <v>8.2655450795463761</v>
      </c>
      <c r="E184">
        <v>8.3918151599380284</v>
      </c>
      <c r="F184">
        <v>8.5122246602120395</v>
      </c>
      <c r="G184">
        <v>8.6021426103406604</v>
      </c>
      <c r="H184">
        <v>9.2380060989218986</v>
      </c>
      <c r="I184">
        <v>9.9663641755286481</v>
      </c>
      <c r="J184">
        <v>10.815354235649647</v>
      </c>
      <c r="K184">
        <v>11.743294828971832</v>
      </c>
    </row>
    <row r="185" spans="1:11" x14ac:dyDescent="0.25">
      <c r="A185" s="4">
        <v>44827</v>
      </c>
      <c r="B185">
        <v>8.1065240000000003</v>
      </c>
      <c r="C185">
        <v>8.1559694914202741</v>
      </c>
      <c r="D185">
        <v>8.2460289218510034</v>
      </c>
      <c r="E185">
        <v>8.3733839035476176</v>
      </c>
      <c r="F185">
        <v>8.4850201007676507</v>
      </c>
      <c r="G185">
        <v>8.6063961297894984</v>
      </c>
      <c r="H185">
        <v>9.2051770956251424</v>
      </c>
      <c r="I185">
        <v>9.9057650903904637</v>
      </c>
      <c r="J185">
        <v>10.732284864789513</v>
      </c>
      <c r="K185">
        <v>11.619071561234938</v>
      </c>
    </row>
    <row r="186" spans="1:11" x14ac:dyDescent="0.25">
      <c r="A186" s="4">
        <v>44826</v>
      </c>
      <c r="B186">
        <v>8.2832001999999996</v>
      </c>
      <c r="C186">
        <v>8.3332612859790824</v>
      </c>
      <c r="D186">
        <v>8.4273811175031526</v>
      </c>
      <c r="E186">
        <v>8.5641485860315729</v>
      </c>
      <c r="F186">
        <v>8.6755125743685539</v>
      </c>
      <c r="G186">
        <v>8.838379892057457</v>
      </c>
      <c r="H186">
        <v>9.4854769536655148</v>
      </c>
      <c r="I186">
        <v>10.23337920288551</v>
      </c>
      <c r="J186">
        <v>11.169970215791068</v>
      </c>
      <c r="K186">
        <v>12.23193775022767</v>
      </c>
    </row>
    <row r="187" spans="1:11" x14ac:dyDescent="0.25">
      <c r="A187" s="4">
        <v>44825</v>
      </c>
      <c r="B187">
        <v>8.5782810999999999</v>
      </c>
      <c r="C187">
        <v>8.6293953307366902</v>
      </c>
      <c r="D187">
        <v>8.7243426063042264</v>
      </c>
      <c r="E187">
        <v>8.8673784850607102</v>
      </c>
      <c r="F187">
        <v>8.9904934068003861</v>
      </c>
      <c r="G187">
        <v>9.1536145514990963</v>
      </c>
      <c r="H187">
        <v>9.8467422307133585</v>
      </c>
      <c r="I187">
        <v>10.596102877004366</v>
      </c>
      <c r="J187">
        <v>11.483119095312306</v>
      </c>
      <c r="K187">
        <v>12.435390446680627</v>
      </c>
    </row>
    <row r="188" spans="1:11" x14ac:dyDescent="0.25">
      <c r="A188" s="4">
        <v>44824</v>
      </c>
      <c r="B188">
        <v>8.6388701000000001</v>
      </c>
      <c r="C188">
        <v>8.6906355015972423</v>
      </c>
      <c r="D188">
        <v>8.7835578109748411</v>
      </c>
      <c r="E188">
        <v>8.9224770044365691</v>
      </c>
      <c r="F188">
        <v>9.0458452292787204</v>
      </c>
      <c r="G188">
        <v>9.2052838047290226</v>
      </c>
      <c r="H188">
        <v>9.8953971268737551</v>
      </c>
      <c r="I188">
        <v>10.669399945131833</v>
      </c>
      <c r="J188">
        <v>11.617304069909865</v>
      </c>
      <c r="K188">
        <v>12.658162836966458</v>
      </c>
    </row>
    <row r="189" spans="1:11" x14ac:dyDescent="0.25">
      <c r="A189" s="4">
        <v>44823</v>
      </c>
      <c r="B189">
        <v>8.5662977999999992</v>
      </c>
      <c r="C189">
        <v>8.6171713839994961</v>
      </c>
      <c r="D189">
        <v>8.7115330272980191</v>
      </c>
      <c r="E189">
        <v>8.8508896778128872</v>
      </c>
      <c r="F189">
        <v>8.9822953171591582</v>
      </c>
      <c r="G189">
        <v>9.1024831704933717</v>
      </c>
      <c r="H189">
        <v>9.7677819656903004</v>
      </c>
      <c r="I189">
        <v>10.503071600386441</v>
      </c>
      <c r="J189">
        <v>11.378011571051442</v>
      </c>
      <c r="K189">
        <v>12.362400241860813</v>
      </c>
    </row>
    <row r="190" spans="1:11" x14ac:dyDescent="0.25">
      <c r="A190" s="4">
        <v>44820</v>
      </c>
      <c r="B190">
        <v>8.5614551999999993</v>
      </c>
      <c r="C190">
        <v>8.6177747321170219</v>
      </c>
      <c r="D190">
        <v>8.7200448668073474</v>
      </c>
      <c r="E190">
        <v>8.8854561284206586</v>
      </c>
      <c r="F190">
        <v>9.0676453166552058</v>
      </c>
      <c r="G190">
        <v>9.1030619975309026</v>
      </c>
      <c r="H190">
        <v>9.7264732433415411</v>
      </c>
      <c r="I190">
        <v>10.449420805248241</v>
      </c>
      <c r="J190">
        <v>11.299493303795776</v>
      </c>
      <c r="K190">
        <v>12.258007653399778</v>
      </c>
    </row>
    <row r="191" spans="1:11" x14ac:dyDescent="0.25">
      <c r="A191" s="4">
        <v>44819</v>
      </c>
      <c r="B191">
        <v>8.5763277999999996</v>
      </c>
      <c r="C191">
        <v>8.630864715460163</v>
      </c>
      <c r="D191">
        <v>8.7375305764833779</v>
      </c>
      <c r="E191">
        <v>8.9061800373139555</v>
      </c>
      <c r="F191">
        <v>9.0833048105742762</v>
      </c>
      <c r="G191">
        <v>9.1261035101258461</v>
      </c>
      <c r="H191">
        <v>9.6987017538340936</v>
      </c>
      <c r="I191">
        <v>10.401153064629852</v>
      </c>
      <c r="J191">
        <v>11.222169481970536</v>
      </c>
      <c r="K191">
        <v>12.204078051492539</v>
      </c>
    </row>
    <row r="192" spans="1:11" x14ac:dyDescent="0.25">
      <c r="A192" s="4">
        <v>44818</v>
      </c>
      <c r="B192">
        <v>8.5907485999999995</v>
      </c>
      <c r="C192">
        <v>8.645117521294539</v>
      </c>
      <c r="D192">
        <v>8.7528455167001109</v>
      </c>
      <c r="E192">
        <v>8.9209353278686532</v>
      </c>
      <c r="F192">
        <v>9.095718862081851</v>
      </c>
      <c r="G192">
        <v>9.1389598047888665</v>
      </c>
      <c r="H192">
        <v>9.7289105236182856</v>
      </c>
      <c r="I192">
        <v>10.441340537689234</v>
      </c>
      <c r="J192">
        <v>11.265091744776564</v>
      </c>
      <c r="K192">
        <v>12.232237909815746</v>
      </c>
    </row>
    <row r="193" spans="1:11" x14ac:dyDescent="0.25">
      <c r="A193" s="4">
        <v>44817</v>
      </c>
      <c r="B193">
        <v>8.5922330000000002</v>
      </c>
      <c r="C193">
        <v>8.6467088225593596</v>
      </c>
      <c r="D193">
        <v>8.7540954100794206</v>
      </c>
      <c r="E193">
        <v>8.9214330422278394</v>
      </c>
      <c r="F193">
        <v>9.0944140169448389</v>
      </c>
      <c r="G193">
        <v>9.1580790891505615</v>
      </c>
      <c r="H193">
        <v>9.7698050240508181</v>
      </c>
      <c r="I193">
        <v>10.489649526068154</v>
      </c>
      <c r="J193">
        <v>11.31823907498865</v>
      </c>
      <c r="K193">
        <v>12.263979491450913</v>
      </c>
    </row>
    <row r="194" spans="1:11" x14ac:dyDescent="0.25">
      <c r="A194" s="4">
        <v>44816</v>
      </c>
      <c r="B194">
        <v>8.7129598999999995</v>
      </c>
      <c r="C194">
        <v>8.7691297030935313</v>
      </c>
      <c r="D194">
        <v>8.8825542741391654</v>
      </c>
      <c r="E194">
        <v>9.054367313872639</v>
      </c>
      <c r="F194">
        <v>9.2330989585388217</v>
      </c>
      <c r="G194">
        <v>9.301430475657618</v>
      </c>
      <c r="H194">
        <v>9.9269073435735145</v>
      </c>
      <c r="I194">
        <v>10.667274819990139</v>
      </c>
      <c r="J194">
        <v>11.502526131230873</v>
      </c>
      <c r="K194">
        <v>12.474695930489103</v>
      </c>
    </row>
    <row r="195" spans="1:11" x14ac:dyDescent="0.25">
      <c r="A195" s="4">
        <v>44813</v>
      </c>
      <c r="B195">
        <v>8.7284611000000005</v>
      </c>
      <c r="C195">
        <v>8.7871220697284453</v>
      </c>
      <c r="D195">
        <v>8.8927131469551028</v>
      </c>
      <c r="E195">
        <v>9.0621335398815077</v>
      </c>
      <c r="F195">
        <v>9.2389629858711917</v>
      </c>
      <c r="G195">
        <v>9.3262172752138941</v>
      </c>
      <c r="H195">
        <v>9.9614906054399324</v>
      </c>
      <c r="I195">
        <v>10.707450019938252</v>
      </c>
      <c r="J195">
        <v>11.54687459582648</v>
      </c>
      <c r="K195">
        <v>12.518142887649381</v>
      </c>
    </row>
    <row r="196" spans="1:11" x14ac:dyDescent="0.25">
      <c r="A196" s="4">
        <v>44812</v>
      </c>
      <c r="B196">
        <v>8.7319233000000001</v>
      </c>
      <c r="C196">
        <v>8.7906419033659375</v>
      </c>
      <c r="D196">
        <v>8.9011212547618364</v>
      </c>
      <c r="E196">
        <v>9.0766424111168842</v>
      </c>
      <c r="F196">
        <v>9.2611878154646767</v>
      </c>
      <c r="G196">
        <v>9.34156286725546</v>
      </c>
      <c r="H196">
        <v>9.9731477375400033</v>
      </c>
      <c r="I196">
        <v>10.716020131740034</v>
      </c>
      <c r="J196">
        <v>11.56210902937158</v>
      </c>
      <c r="K196">
        <v>12.548545334779641</v>
      </c>
    </row>
    <row r="197" spans="1:11" x14ac:dyDescent="0.25">
      <c r="A197" s="4">
        <v>44811</v>
      </c>
      <c r="B197">
        <v>8.7293856999999999</v>
      </c>
      <c r="C197">
        <v>8.7877000839175228</v>
      </c>
      <c r="D197">
        <v>8.8984311931552362</v>
      </c>
      <c r="E197">
        <v>9.0742448245738352</v>
      </c>
      <c r="F197">
        <v>9.2593854862132261</v>
      </c>
      <c r="G197">
        <v>9.3399349818239585</v>
      </c>
      <c r="H197">
        <v>9.9848489176223367</v>
      </c>
      <c r="I197">
        <v>10.724437913211252</v>
      </c>
      <c r="J197">
        <v>11.531920669977413</v>
      </c>
      <c r="K197">
        <v>12.395617082703829</v>
      </c>
    </row>
    <row r="198" spans="1:11" x14ac:dyDescent="0.25">
      <c r="A198" s="4">
        <v>44810</v>
      </c>
      <c r="B198">
        <v>8.7567579999999996</v>
      </c>
      <c r="C198">
        <v>8.811946334880016</v>
      </c>
      <c r="D198">
        <v>8.9213166171764673</v>
      </c>
      <c r="E198">
        <v>9.0984371658001155</v>
      </c>
      <c r="F198">
        <v>9.2810429861453123</v>
      </c>
      <c r="G198">
        <v>9.3625130683803288</v>
      </c>
      <c r="H198">
        <v>10.003107167572599</v>
      </c>
      <c r="I198">
        <v>10.73182969130532</v>
      </c>
      <c r="J198">
        <v>11.553076882778274</v>
      </c>
      <c r="K198">
        <v>12.428455937081585</v>
      </c>
    </row>
    <row r="199" spans="1:11" x14ac:dyDescent="0.25">
      <c r="A199" s="4">
        <v>44809</v>
      </c>
      <c r="B199">
        <v>8.7444845000000004</v>
      </c>
      <c r="C199">
        <v>8.8000857552187792</v>
      </c>
      <c r="D199">
        <v>8.9099452426219585</v>
      </c>
      <c r="E199">
        <v>9.0860987184173698</v>
      </c>
      <c r="F199">
        <v>9.2672341078327545</v>
      </c>
      <c r="G199">
        <v>9.3528968857104307</v>
      </c>
      <c r="H199">
        <v>9.9841642803037374</v>
      </c>
      <c r="I199">
        <v>10.700312149141599</v>
      </c>
      <c r="J199">
        <v>11.502766532705582</v>
      </c>
      <c r="K199">
        <v>12.374826627837768</v>
      </c>
    </row>
    <row r="200" spans="1:11" x14ac:dyDescent="0.25">
      <c r="A200" s="4">
        <v>44806</v>
      </c>
      <c r="B200">
        <v>8.8005300000000002</v>
      </c>
      <c r="C200">
        <v>8.8609639656993568</v>
      </c>
      <c r="D200">
        <v>8.9697607124879131</v>
      </c>
      <c r="E200">
        <v>9.1505307723410318</v>
      </c>
      <c r="F200">
        <v>9.3375666349760102</v>
      </c>
      <c r="G200">
        <v>9.4246627778193108</v>
      </c>
      <c r="H200">
        <v>10.055950178449468</v>
      </c>
      <c r="I200">
        <v>10.776138490772629</v>
      </c>
      <c r="J200">
        <v>11.585161147561072</v>
      </c>
      <c r="K200">
        <v>12.444467353744001</v>
      </c>
    </row>
    <row r="201" spans="1:11" x14ac:dyDescent="0.25">
      <c r="A201" s="4">
        <v>44805</v>
      </c>
      <c r="B201">
        <v>8.7306726999999995</v>
      </c>
      <c r="C201">
        <v>8.7852672736157267</v>
      </c>
      <c r="D201">
        <v>8.8994511740136293</v>
      </c>
      <c r="E201">
        <v>9.079185865770059</v>
      </c>
      <c r="F201">
        <v>9.2651900246125027</v>
      </c>
      <c r="G201">
        <v>9.3480440877376711</v>
      </c>
      <c r="H201">
        <v>9.965836122802612</v>
      </c>
      <c r="I201">
        <v>10.699597688513412</v>
      </c>
      <c r="J201">
        <v>11.529122538200312</v>
      </c>
      <c r="K201">
        <v>12.444693614678643</v>
      </c>
    </row>
    <row r="202" spans="1:11" x14ac:dyDescent="0.25">
      <c r="A202" s="4">
        <v>44804</v>
      </c>
      <c r="B202">
        <v>8.6990409</v>
      </c>
      <c r="C202">
        <v>8.7548996002813393</v>
      </c>
      <c r="D202">
        <v>8.8687556158498921</v>
      </c>
      <c r="E202">
        <v>9.0492561072507023</v>
      </c>
      <c r="F202">
        <v>9.2324983846800084</v>
      </c>
      <c r="G202">
        <v>9.3022580121627367</v>
      </c>
      <c r="H202">
        <v>9.9398022298062756</v>
      </c>
      <c r="I202">
        <v>10.660531206437927</v>
      </c>
      <c r="J202">
        <v>11.477693901219931</v>
      </c>
      <c r="K202">
        <v>12.375135808894596</v>
      </c>
    </row>
    <row r="203" spans="1:11" x14ac:dyDescent="0.25">
      <c r="A203" s="4">
        <v>44803</v>
      </c>
      <c r="B203">
        <v>8.6713017000000008</v>
      </c>
      <c r="C203">
        <v>8.7277451578397969</v>
      </c>
      <c r="D203">
        <v>8.8457180656881409</v>
      </c>
      <c r="E203">
        <v>9.0273801166278886</v>
      </c>
      <c r="F203">
        <v>9.2096933925505429</v>
      </c>
      <c r="G203">
        <v>9.2607073108145777</v>
      </c>
      <c r="H203">
        <v>9.9224377101098646</v>
      </c>
      <c r="I203">
        <v>10.648684526387424</v>
      </c>
      <c r="J203">
        <v>11.469349168774237</v>
      </c>
      <c r="K203">
        <v>12.379917682816998</v>
      </c>
    </row>
    <row r="204" spans="1:11" x14ac:dyDescent="0.25">
      <c r="A204" s="4">
        <v>44802</v>
      </c>
      <c r="B204">
        <v>8.7325967999999996</v>
      </c>
      <c r="C204">
        <v>8.7912213133351251</v>
      </c>
      <c r="D204">
        <v>8.9076712875695403</v>
      </c>
      <c r="E204">
        <v>9.0926262533516304</v>
      </c>
      <c r="F204">
        <v>9.2762431459711223</v>
      </c>
      <c r="G204">
        <v>9.3260749591160277</v>
      </c>
      <c r="H204">
        <v>9.9848705191143772</v>
      </c>
      <c r="I204">
        <v>10.711313376108189</v>
      </c>
      <c r="J204">
        <v>11.545863707822717</v>
      </c>
      <c r="K204">
        <v>12.452055225276968</v>
      </c>
    </row>
    <row r="205" spans="1:11" x14ac:dyDescent="0.25">
      <c r="A205" s="4">
        <v>44799</v>
      </c>
      <c r="B205">
        <v>8.7697138999999993</v>
      </c>
      <c r="C205">
        <v>8.8331174938459345</v>
      </c>
      <c r="D205">
        <v>8.9475700733054335</v>
      </c>
      <c r="E205">
        <v>9.1379934711775785</v>
      </c>
      <c r="F205">
        <v>9.3154134388681644</v>
      </c>
      <c r="G205">
        <v>9.379644321394407</v>
      </c>
      <c r="H205">
        <v>10.03186162829134</v>
      </c>
      <c r="I205">
        <v>10.765734169246947</v>
      </c>
      <c r="J205">
        <v>11.612634639168149</v>
      </c>
      <c r="K205">
        <v>12.542311231001552</v>
      </c>
    </row>
    <row r="206" spans="1:11" x14ac:dyDescent="0.25">
      <c r="A206" s="4">
        <v>44798</v>
      </c>
      <c r="B206">
        <v>8.7573781000000004</v>
      </c>
      <c r="C206">
        <v>8.8229422108089057</v>
      </c>
      <c r="D206">
        <v>8.935521486910039</v>
      </c>
      <c r="E206">
        <v>9.1291246059986673</v>
      </c>
      <c r="F206">
        <v>9.3031015620631479</v>
      </c>
      <c r="G206">
        <v>9.3666017519878348</v>
      </c>
      <c r="H206">
        <v>10.037947864599909</v>
      </c>
      <c r="I206">
        <v>10.776083869201964</v>
      </c>
      <c r="J206">
        <v>11.629155634450306</v>
      </c>
      <c r="K206">
        <v>12.574635764312019</v>
      </c>
    </row>
    <row r="207" spans="1:11" x14ac:dyDescent="0.25">
      <c r="A207" s="4">
        <v>44797</v>
      </c>
      <c r="B207">
        <v>8.7327288000000003</v>
      </c>
      <c r="C207">
        <v>8.7952908543575958</v>
      </c>
      <c r="D207">
        <v>8.9144446969285003</v>
      </c>
      <c r="E207">
        <v>9.1126474104827082</v>
      </c>
      <c r="F207">
        <v>9.2860990894024553</v>
      </c>
      <c r="G207">
        <v>9.3499805886099718</v>
      </c>
      <c r="H207">
        <v>10.020861057868236</v>
      </c>
      <c r="I207">
        <v>10.779729614982356</v>
      </c>
      <c r="J207">
        <v>11.646629758370668</v>
      </c>
      <c r="K207">
        <v>12.601002504374962</v>
      </c>
    </row>
    <row r="208" spans="1:11" x14ac:dyDescent="0.25">
      <c r="A208" s="4">
        <v>44796</v>
      </c>
      <c r="B208">
        <v>8.7283028999999992</v>
      </c>
      <c r="C208">
        <v>8.7895311901480611</v>
      </c>
      <c r="D208">
        <v>8.9111371393881775</v>
      </c>
      <c r="E208">
        <v>9.0781339994733354</v>
      </c>
      <c r="F208">
        <v>9.2572531522154442</v>
      </c>
      <c r="G208">
        <v>9.334655925032699</v>
      </c>
      <c r="H208">
        <v>10.004921500581741</v>
      </c>
      <c r="I208">
        <v>10.747432813492768</v>
      </c>
      <c r="J208">
        <v>11.609746904859186</v>
      </c>
      <c r="K208">
        <v>12.540449189935767</v>
      </c>
    </row>
    <row r="209" spans="1:11" x14ac:dyDescent="0.25">
      <c r="A209" s="4">
        <v>44795</v>
      </c>
      <c r="B209">
        <v>8.7136216999999991</v>
      </c>
      <c r="C209">
        <v>8.7689157941086187</v>
      </c>
      <c r="D209">
        <v>8.882902577678859</v>
      </c>
      <c r="E209">
        <v>9.0649780050333906</v>
      </c>
      <c r="F209">
        <v>9.2455150701656397</v>
      </c>
      <c r="G209">
        <v>9.3110880120233048</v>
      </c>
      <c r="H209">
        <v>9.9723265618041168</v>
      </c>
      <c r="I209">
        <v>10.70563702300997</v>
      </c>
      <c r="J209">
        <v>11.564193120183676</v>
      </c>
      <c r="K209">
        <v>12.494771189049075</v>
      </c>
    </row>
    <row r="210" spans="1:11" x14ac:dyDescent="0.25">
      <c r="A210" s="4">
        <v>44792</v>
      </c>
      <c r="B210">
        <v>8.6285594000000003</v>
      </c>
      <c r="C210">
        <v>8.684977836265821</v>
      </c>
      <c r="D210">
        <v>8.7976685746039305</v>
      </c>
      <c r="E210">
        <v>8.9830739058318496</v>
      </c>
      <c r="F210">
        <v>9.1553011922782233</v>
      </c>
      <c r="G210">
        <v>9.2278507281950883</v>
      </c>
      <c r="H210">
        <v>9.8733151912028312</v>
      </c>
      <c r="I210">
        <v>10.614535375945705</v>
      </c>
      <c r="J210">
        <v>11.487896893036055</v>
      </c>
      <c r="K210">
        <v>12.465299833450167</v>
      </c>
    </row>
    <row r="211" spans="1:11" x14ac:dyDescent="0.25">
      <c r="A211" s="4">
        <v>44791</v>
      </c>
      <c r="B211">
        <v>8.7777671999999995</v>
      </c>
      <c r="C211">
        <v>8.8404274181463993</v>
      </c>
      <c r="D211">
        <v>8.9536675259219898</v>
      </c>
      <c r="E211">
        <v>9.1385898897454219</v>
      </c>
      <c r="F211">
        <v>9.3180669543973238</v>
      </c>
      <c r="G211">
        <v>9.3868060344484956</v>
      </c>
      <c r="H211">
        <v>10.062973855392503</v>
      </c>
      <c r="I211">
        <v>10.809876779020598</v>
      </c>
      <c r="J211">
        <v>11.682784290771716</v>
      </c>
      <c r="K211">
        <v>12.638419877658466</v>
      </c>
    </row>
    <row r="212" spans="1:11" x14ac:dyDescent="0.25">
      <c r="A212" s="4">
        <v>44790</v>
      </c>
      <c r="B212">
        <v>8.9151144000000002</v>
      </c>
      <c r="C212">
        <v>8.9770625486315403</v>
      </c>
      <c r="D212">
        <v>9.0966601721385913</v>
      </c>
      <c r="E212">
        <v>9.2850754188538431</v>
      </c>
      <c r="F212">
        <v>9.46566539446688</v>
      </c>
      <c r="G212">
        <v>9.5376481015503103</v>
      </c>
      <c r="H212">
        <v>10.20995835380063</v>
      </c>
      <c r="I212">
        <v>10.964942319283503</v>
      </c>
      <c r="J212">
        <v>11.841488420179749</v>
      </c>
      <c r="K212">
        <v>12.793667894246678</v>
      </c>
    </row>
    <row r="213" spans="1:11" x14ac:dyDescent="0.25">
      <c r="A213" s="4">
        <v>44789</v>
      </c>
      <c r="B213">
        <v>8.9751343000000006</v>
      </c>
      <c r="C213">
        <v>9.037989163206003</v>
      </c>
      <c r="D213">
        <v>9.1659995414097608</v>
      </c>
      <c r="E213">
        <v>9.3525931480537405</v>
      </c>
      <c r="F213">
        <v>9.5365235128458146</v>
      </c>
      <c r="G213">
        <v>9.6043771071393973</v>
      </c>
      <c r="H213">
        <v>10.267684915020979</v>
      </c>
      <c r="I213">
        <v>11.028135482998623</v>
      </c>
      <c r="J213">
        <v>11.906757087042378</v>
      </c>
      <c r="K213">
        <v>12.852321282783576</v>
      </c>
    </row>
    <row r="214" spans="1:11" x14ac:dyDescent="0.25">
      <c r="A214" s="4">
        <v>44788</v>
      </c>
      <c r="B214">
        <v>9.0378945000000002</v>
      </c>
      <c r="C214">
        <v>9.1026164031281134</v>
      </c>
      <c r="D214">
        <v>9.2347168531616113</v>
      </c>
      <c r="E214">
        <v>9.4198655624397798</v>
      </c>
      <c r="F214">
        <v>9.6034904794936917</v>
      </c>
      <c r="G214">
        <v>9.6666017555266883</v>
      </c>
      <c r="H214">
        <v>10.332875264345919</v>
      </c>
      <c r="I214">
        <v>11.11574662926213</v>
      </c>
      <c r="J214">
        <v>12.010335949874415</v>
      </c>
      <c r="K214">
        <v>12.991727902701903</v>
      </c>
    </row>
    <row r="215" spans="1:11" x14ac:dyDescent="0.25">
      <c r="A215" s="4">
        <v>44785</v>
      </c>
      <c r="B215">
        <v>9.0018957999999998</v>
      </c>
      <c r="C215">
        <v>9.07028137139908</v>
      </c>
      <c r="D215">
        <v>9.1969854874846604</v>
      </c>
      <c r="E215">
        <v>9.3819791676325721</v>
      </c>
      <c r="F215">
        <v>9.5572452066145122</v>
      </c>
      <c r="G215">
        <v>9.6248605931365887</v>
      </c>
      <c r="H215">
        <v>10.270634768363852</v>
      </c>
      <c r="I215">
        <v>11.039017779380062</v>
      </c>
      <c r="J215">
        <v>11.912317139748748</v>
      </c>
      <c r="K215">
        <v>12.86791095056782</v>
      </c>
    </row>
    <row r="216" spans="1:11" x14ac:dyDescent="0.25">
      <c r="A216" s="4">
        <v>44784</v>
      </c>
      <c r="B216">
        <v>9.0291853</v>
      </c>
      <c r="C216">
        <v>9.0979502514541686</v>
      </c>
      <c r="D216">
        <v>9.2227829185922054</v>
      </c>
      <c r="E216">
        <v>9.4032757042146198</v>
      </c>
      <c r="F216">
        <v>9.5814807369545605</v>
      </c>
      <c r="G216">
        <v>9.6510986522220072</v>
      </c>
      <c r="H216">
        <v>10.31926295744052</v>
      </c>
      <c r="I216">
        <v>11.086339506642926</v>
      </c>
      <c r="J216">
        <v>11.965174328378067</v>
      </c>
      <c r="K216">
        <v>12.931973470767527</v>
      </c>
    </row>
    <row r="217" spans="1:11" x14ac:dyDescent="0.25">
      <c r="A217" s="4">
        <v>44783</v>
      </c>
      <c r="B217">
        <v>9.0872279999999996</v>
      </c>
      <c r="C217">
        <v>9.1519369025652288</v>
      </c>
      <c r="D217">
        <v>9.2813520029517935</v>
      </c>
      <c r="E217">
        <v>9.4633004428993086</v>
      </c>
      <c r="F217">
        <v>9.6418925577624019</v>
      </c>
      <c r="G217">
        <v>9.7071693877064398</v>
      </c>
      <c r="H217">
        <v>10.365158461739489</v>
      </c>
      <c r="I217">
        <v>11.127079932528208</v>
      </c>
      <c r="J217">
        <v>11.992313701111168</v>
      </c>
      <c r="K217">
        <v>12.923811248528283</v>
      </c>
    </row>
    <row r="218" spans="1:11" x14ac:dyDescent="0.25">
      <c r="A218" s="4">
        <v>44782</v>
      </c>
      <c r="B218">
        <v>8.9244994000000002</v>
      </c>
      <c r="C218">
        <v>8.9880848216132865</v>
      </c>
      <c r="D218">
        <v>9.1163449664914253</v>
      </c>
      <c r="E218">
        <v>9.2961532186596028</v>
      </c>
      <c r="F218">
        <v>9.4740352174980593</v>
      </c>
      <c r="G218">
        <v>9.5331858222000498</v>
      </c>
      <c r="H218">
        <v>10.171342480119673</v>
      </c>
      <c r="I218">
        <v>10.913957232768247</v>
      </c>
      <c r="J218">
        <v>11.758907727300054</v>
      </c>
      <c r="K218">
        <v>12.646017004749261</v>
      </c>
    </row>
    <row r="219" spans="1:11" x14ac:dyDescent="0.25">
      <c r="A219" s="4">
        <v>44781</v>
      </c>
      <c r="B219">
        <v>9.0265681000000004</v>
      </c>
      <c r="C219">
        <v>9.0916796292002271</v>
      </c>
      <c r="D219">
        <v>9.22151709489758</v>
      </c>
      <c r="E219">
        <v>9.4036790732721904</v>
      </c>
      <c r="F219">
        <v>9.5845291541364741</v>
      </c>
      <c r="G219">
        <v>9.6424488373158432</v>
      </c>
      <c r="H219">
        <v>10.299792641435326</v>
      </c>
      <c r="I219">
        <v>11.052728704024117</v>
      </c>
      <c r="J219">
        <v>11.915050388882696</v>
      </c>
      <c r="K219">
        <v>12.828250682164601</v>
      </c>
    </row>
    <row r="220" spans="1:11" x14ac:dyDescent="0.25">
      <c r="A220" s="4">
        <v>44778</v>
      </c>
      <c r="B220">
        <v>9.0531407000000002</v>
      </c>
      <c r="C220">
        <v>9.1216749979293397</v>
      </c>
      <c r="D220">
        <v>9.2564793150518128</v>
      </c>
      <c r="E220">
        <v>9.4350088962985552</v>
      </c>
      <c r="F220">
        <v>9.6079369282905365</v>
      </c>
      <c r="G220">
        <v>9.6731294987791792</v>
      </c>
      <c r="H220">
        <v>10.31941273574896</v>
      </c>
      <c r="I220">
        <v>11.077728322702015</v>
      </c>
      <c r="J220">
        <v>11.976485865136121</v>
      </c>
      <c r="K220">
        <v>12.924587403875949</v>
      </c>
    </row>
    <row r="221" spans="1:11" x14ac:dyDescent="0.25">
      <c r="A221" s="4">
        <v>44777</v>
      </c>
      <c r="B221">
        <v>8.9379118999999996</v>
      </c>
      <c r="C221">
        <v>9.0070912816519026</v>
      </c>
      <c r="D221">
        <v>9.1298968940897947</v>
      </c>
      <c r="E221">
        <v>9.3064220170444827</v>
      </c>
      <c r="F221">
        <v>9.4760557707443365</v>
      </c>
      <c r="G221">
        <v>9.5502220129139843</v>
      </c>
      <c r="H221">
        <v>10.181294762718711</v>
      </c>
      <c r="I221">
        <v>10.911734239571141</v>
      </c>
      <c r="J221">
        <v>11.772114299211085</v>
      </c>
      <c r="K221">
        <v>12.684176829494417</v>
      </c>
    </row>
    <row r="222" spans="1:11" x14ac:dyDescent="0.25">
      <c r="A222" s="4">
        <v>44776</v>
      </c>
      <c r="B222">
        <v>8.9908549000000004</v>
      </c>
      <c r="C222">
        <v>9.0566464887272513</v>
      </c>
      <c r="D222">
        <v>9.182591418032608</v>
      </c>
      <c r="E222">
        <v>9.3621746734724436</v>
      </c>
      <c r="F222">
        <v>9.5336073948420879</v>
      </c>
      <c r="G222">
        <v>9.5989622841936022</v>
      </c>
      <c r="H222">
        <v>10.230941198285052</v>
      </c>
      <c r="I222">
        <v>10.967705067145289</v>
      </c>
      <c r="J222">
        <v>11.852635132720195</v>
      </c>
      <c r="K222">
        <v>12.895411355477375</v>
      </c>
    </row>
    <row r="223" spans="1:11" x14ac:dyDescent="0.25">
      <c r="A223" s="4">
        <v>44775</v>
      </c>
      <c r="B223">
        <v>8.9692855999999992</v>
      </c>
      <c r="C223">
        <v>9.0325700271821123</v>
      </c>
      <c r="D223">
        <v>9.1545738617414276</v>
      </c>
      <c r="E223">
        <v>9.3278367608345523</v>
      </c>
      <c r="F223">
        <v>9.4949294931164054</v>
      </c>
      <c r="G223">
        <v>9.5695521476638046</v>
      </c>
      <c r="H223">
        <v>10.188601042948433</v>
      </c>
      <c r="I223">
        <v>10.933862793296671</v>
      </c>
      <c r="J223">
        <v>11.836452259439348</v>
      </c>
      <c r="K223">
        <v>12.913555365320885</v>
      </c>
    </row>
    <row r="224" spans="1:11" x14ac:dyDescent="0.25">
      <c r="A224" s="4">
        <v>44774</v>
      </c>
      <c r="B224">
        <v>8.9986856999999993</v>
      </c>
      <c r="C224">
        <v>9.0616311807266641</v>
      </c>
      <c r="D224">
        <v>9.1791603966135149</v>
      </c>
      <c r="E224">
        <v>9.3569062129772966</v>
      </c>
      <c r="F224">
        <v>9.5259783904749185</v>
      </c>
      <c r="G224">
        <v>9.5992235202335703</v>
      </c>
      <c r="H224">
        <v>10.209309117193113</v>
      </c>
      <c r="I224">
        <v>10.942674136966708</v>
      </c>
      <c r="J224">
        <v>11.824007523814126</v>
      </c>
      <c r="K224">
        <v>12.866561362732829</v>
      </c>
    </row>
    <row r="225" spans="1:11" x14ac:dyDescent="0.25">
      <c r="A225" s="4">
        <v>44771</v>
      </c>
      <c r="B225">
        <v>9.3136191000000004</v>
      </c>
      <c r="C225">
        <v>9.3787823083237427</v>
      </c>
      <c r="D225">
        <v>9.5029638336993969</v>
      </c>
      <c r="E225">
        <v>9.6842615096595068</v>
      </c>
      <c r="F225">
        <v>9.8546963923173152</v>
      </c>
      <c r="G225">
        <v>9.9336343121975972</v>
      </c>
      <c r="H225">
        <v>10.563000842515546</v>
      </c>
      <c r="I225">
        <v>11.310601928515196</v>
      </c>
      <c r="J225">
        <v>12.203477621398743</v>
      </c>
      <c r="K225">
        <v>13.261882621237056</v>
      </c>
    </row>
    <row r="226" spans="1:11" x14ac:dyDescent="0.25">
      <c r="A226" s="4">
        <v>44770</v>
      </c>
      <c r="B226">
        <v>9.1626250000000002</v>
      </c>
      <c r="C226">
        <v>9.2312400322080901</v>
      </c>
      <c r="D226">
        <v>9.3505782327984175</v>
      </c>
      <c r="E226">
        <v>9.5248842715181468</v>
      </c>
      <c r="F226">
        <v>9.6943859698301722</v>
      </c>
      <c r="G226">
        <v>9.7714232062686754</v>
      </c>
      <c r="H226">
        <v>10.386060922908706</v>
      </c>
      <c r="I226">
        <v>11.116055633722262</v>
      </c>
      <c r="J226">
        <v>11.981838028754803</v>
      </c>
      <c r="K226">
        <v>13.024323524749532</v>
      </c>
    </row>
    <row r="227" spans="1:11" x14ac:dyDescent="0.25">
      <c r="A227" s="4">
        <v>44769</v>
      </c>
      <c r="B227">
        <v>8.9845035000000006</v>
      </c>
      <c r="C227">
        <v>9.0480875147274631</v>
      </c>
      <c r="D227">
        <v>9.1691591042353391</v>
      </c>
      <c r="E227">
        <v>9.3423034342231279</v>
      </c>
      <c r="F227">
        <v>9.5095653352849503</v>
      </c>
      <c r="G227">
        <v>9.5831140652647182</v>
      </c>
      <c r="H227">
        <v>10.166129604732657</v>
      </c>
      <c r="I227">
        <v>10.885880250886009</v>
      </c>
      <c r="J227">
        <v>11.744044539042935</v>
      </c>
      <c r="K227">
        <v>12.761367968065045</v>
      </c>
    </row>
  </sheetData>
  <autoFilter ref="A2:L227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0:A57"/>
  <sheetViews>
    <sheetView topLeftCell="A30" workbookViewId="0">
      <selection activeCell="F58" sqref="F58"/>
    </sheetView>
  </sheetViews>
  <sheetFormatPr defaultRowHeight="15.75" x14ac:dyDescent="0.25"/>
  <sheetData>
    <row r="10" spans="1:1" x14ac:dyDescent="0.25">
      <c r="A10" t="s">
        <v>41</v>
      </c>
    </row>
    <row r="12" spans="1:1" x14ac:dyDescent="0.25">
      <c r="A12" t="s">
        <v>150</v>
      </c>
    </row>
    <row r="13" spans="1:1" x14ac:dyDescent="0.25">
      <c r="A13" t="s">
        <v>110</v>
      </c>
    </row>
    <row r="14" spans="1:1" x14ac:dyDescent="0.25">
      <c r="A14" t="s">
        <v>151</v>
      </c>
    </row>
    <row r="15" spans="1:1" x14ac:dyDescent="0.25">
      <c r="A15" t="s">
        <v>111</v>
      </c>
    </row>
    <row r="16" spans="1:1" x14ac:dyDescent="0.25">
      <c r="A16" t="s">
        <v>152</v>
      </c>
    </row>
    <row r="17" spans="1:1" x14ac:dyDescent="0.25">
      <c r="A17" t="s">
        <v>153</v>
      </c>
    </row>
    <row r="18" spans="1:1" x14ac:dyDescent="0.25">
      <c r="A18" t="s">
        <v>112</v>
      </c>
    </row>
    <row r="19" spans="1:1" x14ac:dyDescent="0.25">
      <c r="A19" t="s">
        <v>154</v>
      </c>
    </row>
    <row r="20" spans="1:1" x14ac:dyDescent="0.25">
      <c r="A20" t="s">
        <v>113</v>
      </c>
    </row>
    <row r="21" spans="1:1" x14ac:dyDescent="0.25">
      <c r="A21" t="s">
        <v>155</v>
      </c>
    </row>
    <row r="22" spans="1:1" x14ac:dyDescent="0.25">
      <c r="A22" t="s">
        <v>114</v>
      </c>
    </row>
    <row r="26" spans="1:1" x14ac:dyDescent="0.25">
      <c r="A26" t="s">
        <v>42</v>
      </c>
    </row>
    <row r="30" spans="1:1" x14ac:dyDescent="0.25">
      <c r="A30" t="s">
        <v>43</v>
      </c>
    </row>
    <row r="31" spans="1:1" x14ac:dyDescent="0.25">
      <c r="A31" t="s">
        <v>44</v>
      </c>
    </row>
    <row r="33" spans="1:1" x14ac:dyDescent="0.25">
      <c r="A33" t="s">
        <v>140</v>
      </c>
    </row>
    <row r="34" spans="1:1" x14ac:dyDescent="0.25">
      <c r="A34" t="s">
        <v>141</v>
      </c>
    </row>
    <row r="35" spans="1:1" x14ac:dyDescent="0.25">
      <c r="A35" t="s">
        <v>142</v>
      </c>
    </row>
    <row r="36" spans="1:1" x14ac:dyDescent="0.25">
      <c r="A36" t="s">
        <v>143</v>
      </c>
    </row>
    <row r="39" spans="1:1" x14ac:dyDescent="0.25">
      <c r="A39" t="s">
        <v>144</v>
      </c>
    </row>
    <row r="40" spans="1:1" x14ac:dyDescent="0.25">
      <c r="A40" t="s">
        <v>145</v>
      </c>
    </row>
    <row r="42" spans="1:1" x14ac:dyDescent="0.25">
      <c r="A42" t="s">
        <v>146</v>
      </c>
    </row>
    <row r="43" spans="1:1" x14ac:dyDescent="0.25">
      <c r="A43" t="s">
        <v>147</v>
      </c>
    </row>
    <row r="46" spans="1:1" x14ac:dyDescent="0.25">
      <c r="A46" t="s">
        <v>148</v>
      </c>
    </row>
    <row r="47" spans="1:1" x14ac:dyDescent="0.25">
      <c r="A47" t="s">
        <v>149</v>
      </c>
    </row>
    <row r="50" spans="1:1" x14ac:dyDescent="0.25">
      <c r="A50" t="s">
        <v>45</v>
      </c>
    </row>
    <row r="53" spans="1:1" x14ac:dyDescent="0.25">
      <c r="A53" t="s">
        <v>46</v>
      </c>
    </row>
    <row r="55" spans="1:1" x14ac:dyDescent="0.25">
      <c r="A55" t="s">
        <v>115</v>
      </c>
    </row>
    <row r="57" spans="1:1" x14ac:dyDescent="0.25">
      <c r="A57" t="s">
        <v>42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Settings</vt:lpstr>
      <vt:lpstr>UI_N</vt:lpstr>
      <vt:lpstr>FWDs</vt:lpstr>
      <vt:lpstr>HelpfulLinks</vt:lpstr>
      <vt:lpstr>PricesForTerminal</vt:lpstr>
      <vt:lpstr>IR Vols</vt:lpstr>
      <vt:lpstr>FX Vols</vt:lpstr>
      <vt:lpstr>FXIR Correl</vt:lpstr>
      <vt:lpstr>IR FWD Correls</vt:lpstr>
      <vt:lpstr>MD</vt:lpstr>
      <vt:lpstr>IR Curves</vt:lpstr>
      <vt:lpstr>FX Spots</vt:lpstr>
      <vt:lpstr>IR Fwds</vt:lpstr>
      <vt:lpstr>FX Fwds</vt:lpstr>
      <vt:lpstr>Macro</vt:lpstr>
    </vt:vector>
  </TitlesOfParts>
  <Company>ПАО Сбербанк России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Кульдин Максим</dc:creator>
  <cp:lastModifiedBy>Кульдин Максим</cp:lastModifiedBy>
  <dcterms:created xsi:type="dcterms:W3CDTF">2023-04-27T12:21:38Z</dcterms:created>
  <dcterms:modified xsi:type="dcterms:W3CDTF">2023-07-03T08:00:08Z</dcterms:modified>
</cp:coreProperties>
</file>