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aiwa\Projects\Gen6-GSE-Elec\Documents\Development\"/>
    </mc:Choice>
  </mc:AlternateContent>
  <xr:revisionPtr revIDLastSave="0" documentId="13_ncr:1_{12DCF158-792F-4CB0-9C4D-BC0807DFA446}" xr6:coauthVersionLast="47" xr6:coauthVersionMax="47" xr10:uidLastSave="{00000000-0000-0000-0000-000000000000}"/>
  <bookViews>
    <workbookView xWindow="4275" yWindow="1290" windowWidth="21600" windowHeight="13455" xr2:uid="{00000000-000D-0000-FFFF-FFFF00000000}"/>
  </bookViews>
  <sheets>
    <sheet name="9月4週発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3" i="1"/>
  <c r="K3" i="1" s="1"/>
  <c r="I2" i="1"/>
  <c r="K2" i="1" s="1"/>
</calcChain>
</file>

<file path=xl/sharedStrings.xml><?xml version="1.0" encoding="utf-8"?>
<sst xmlns="http://schemas.openxmlformats.org/spreadsheetml/2006/main" count="237" uniqueCount="206">
  <si>
    <t>品名</t>
    <rPh sb="0" eb="2">
      <t>ヒンメイ</t>
    </rPh>
    <phoneticPr fontId="1"/>
  </si>
  <si>
    <t>型番</t>
    <rPh sb="0" eb="2">
      <t>カタバン</t>
    </rPh>
    <phoneticPr fontId="1"/>
  </si>
  <si>
    <t>通販コード</t>
    <rPh sb="0" eb="2">
      <t>ツウハン</t>
    </rPh>
    <phoneticPr fontId="1"/>
  </si>
  <si>
    <t>単価</t>
    <rPh sb="0" eb="2">
      <t>タンカ</t>
    </rPh>
    <phoneticPr fontId="1"/>
  </si>
  <si>
    <t>価格</t>
    <rPh sb="0" eb="2">
      <t>カカク</t>
    </rPh>
    <phoneticPr fontId="1"/>
  </si>
  <si>
    <t>備考</t>
    <rPh sb="0" eb="2">
      <t>ビコウ</t>
    </rPh>
    <phoneticPr fontId="1"/>
  </si>
  <si>
    <t>URL</t>
    <phoneticPr fontId="1"/>
  </si>
  <si>
    <t>購入先</t>
    <rPh sb="0" eb="2">
      <t>コウニュウ</t>
    </rPh>
    <rPh sb="2" eb="3">
      <t>サキ</t>
    </rPh>
    <phoneticPr fontId="1"/>
  </si>
  <si>
    <t>記号</t>
    <rPh sb="0" eb="2">
      <t>キゴウ</t>
    </rPh>
    <phoneticPr fontId="1"/>
  </si>
  <si>
    <t>値</t>
    <rPh sb="0" eb="1">
      <t>アタイ</t>
    </rPh>
    <phoneticPr fontId="1"/>
  </si>
  <si>
    <t>C1-C3, C5-C8, C11-C13, C15, C17, C18</t>
    <phoneticPr fontId="1"/>
  </si>
  <si>
    <t>GRM188R6YA106MA73</t>
    <phoneticPr fontId="1"/>
  </si>
  <si>
    <t>秋月電子通商</t>
  </si>
  <si>
    <t>秋月電子通商</t>
    <rPh sb="0" eb="6">
      <t>アキヅキデンシツウショウ</t>
    </rPh>
    <phoneticPr fontId="1"/>
  </si>
  <si>
    <t>チップ積層セラミックコンデンサー 0.1μF50V X8L 1608 (40個入)</t>
    <phoneticPr fontId="1"/>
  </si>
  <si>
    <t>P-16143</t>
    <phoneticPr fontId="1"/>
  </si>
  <si>
    <t>https://akizukidenshi.com/catalog/g/gP-16143/</t>
    <phoneticPr fontId="1"/>
  </si>
  <si>
    <t>C4</t>
    <phoneticPr fontId="1"/>
  </si>
  <si>
    <t>https://akizukidenshi.com/catalog/g/gP-04249/</t>
    <phoneticPr fontId="1"/>
  </si>
  <si>
    <t>電気二重層コンデンサー1F5.5V(薄型)</t>
    <phoneticPr fontId="1"/>
  </si>
  <si>
    <t>SE-5R5-D105VYV</t>
    <phoneticPr fontId="1"/>
  </si>
  <si>
    <t>P-04249</t>
    <phoneticPr fontId="1"/>
  </si>
  <si>
    <t>C9, C10</t>
    <phoneticPr fontId="1"/>
  </si>
  <si>
    <t>チップ積層セラミックコンデンサー 15pF50V NP0 1608 (40個入)</t>
    <phoneticPr fontId="1"/>
  </si>
  <si>
    <t>CC0603N150J500</t>
    <phoneticPr fontId="1"/>
  </si>
  <si>
    <t>P-13312</t>
    <phoneticPr fontId="1"/>
  </si>
  <si>
    <t>C14, C16</t>
    <phoneticPr fontId="1"/>
  </si>
  <si>
    <t>https://akizukidenshi.com/catalog/g/gP-17338/</t>
    <phoneticPr fontId="1"/>
  </si>
  <si>
    <t>チップ積層セラミックコンデンサー 10μF50V B 3216 (10個入)</t>
    <phoneticPr fontId="1"/>
  </si>
  <si>
    <t>GRM31CB31H106KA12</t>
    <phoneticPr fontId="1"/>
  </si>
  <si>
    <t>P-17338</t>
    <phoneticPr fontId="1"/>
  </si>
  <si>
    <t>https://akizukidenshi.com/catalog/g/gP-13312/</t>
    <phoneticPr fontId="1"/>
  </si>
  <si>
    <t>購入数 (パック数)</t>
    <rPh sb="0" eb="2">
      <t>コウニュウ</t>
    </rPh>
    <rPh sb="2" eb="3">
      <t>スウ</t>
    </rPh>
    <rPh sb="8" eb="9">
      <t>スウ</t>
    </rPh>
    <phoneticPr fontId="1"/>
  </si>
  <si>
    <t>必要個数</t>
    <rPh sb="0" eb="2">
      <t>ヒツヨウ</t>
    </rPh>
    <rPh sb="2" eb="3">
      <t>コ</t>
    </rPh>
    <rPh sb="3" eb="4">
      <t>スウ</t>
    </rPh>
    <phoneticPr fontId="1"/>
  </si>
  <si>
    <t>エレキ在庫個数</t>
    <rPh sb="3" eb="5">
      <t>ザイコ</t>
    </rPh>
    <rPh sb="5" eb="7">
      <t>コスウ</t>
    </rPh>
    <phoneticPr fontId="1"/>
  </si>
  <si>
    <t>D1, D4</t>
    <phoneticPr fontId="1"/>
  </si>
  <si>
    <t>チップダイオード 1000V1A GS1010FL (10個入)</t>
    <phoneticPr fontId="1"/>
  </si>
  <si>
    <t>C=0.1uF, VDC=50V</t>
    <phoneticPr fontId="1"/>
  </si>
  <si>
    <t>C=1F, VDC=5.5V</t>
    <phoneticPr fontId="1"/>
  </si>
  <si>
    <t>C=15pF, VDC=50V</t>
    <phoneticPr fontId="1"/>
  </si>
  <si>
    <t>C=10uF, VDC=50V</t>
    <phoneticPr fontId="1"/>
  </si>
  <si>
    <t>VF=1.1V, IF=1A</t>
    <phoneticPr fontId="1"/>
  </si>
  <si>
    <t>GS1010FL</t>
    <phoneticPr fontId="1"/>
  </si>
  <si>
    <t>I-06014</t>
    <phoneticPr fontId="1"/>
  </si>
  <si>
    <t>https://akizukidenshi.com/catalog/g/gI-06014/</t>
    <phoneticPr fontId="1"/>
  </si>
  <si>
    <t>D2, D3</t>
    <phoneticPr fontId="1"/>
  </si>
  <si>
    <t>https://akizukidenshi.com/catalog/g/gI-07409/</t>
    <phoneticPr fontId="1"/>
  </si>
  <si>
    <t>TVSダイオード(サージ吸収素子) SMAJ45A (20個入)</t>
    <phoneticPr fontId="1"/>
  </si>
  <si>
    <t>PPPM=400W</t>
    <phoneticPr fontId="1"/>
  </si>
  <si>
    <t>SMAJ45A</t>
    <phoneticPr fontId="1"/>
  </si>
  <si>
    <t>I-07409</t>
    <phoneticPr fontId="1"/>
  </si>
  <si>
    <t>ディスコン</t>
    <phoneticPr fontId="1"/>
  </si>
  <si>
    <t>D5, D6</t>
    <phoneticPr fontId="1"/>
  </si>
  <si>
    <t>https://akizukidenshi.com/catalog/g/gI-02073/</t>
    <phoneticPr fontId="1"/>
  </si>
  <si>
    <t>表面実装用ショットキーバリアダイオード 40V2A SS2040FL (20個入)</t>
    <phoneticPr fontId="1"/>
  </si>
  <si>
    <t>VF=0.45V, IF=2A</t>
    <phoneticPr fontId="1"/>
  </si>
  <si>
    <t>SS2040FL</t>
    <phoneticPr fontId="1"/>
  </si>
  <si>
    <t>I-02073</t>
    <phoneticPr fontId="1"/>
  </si>
  <si>
    <t>D7-D9, D19-D29</t>
    <phoneticPr fontId="1"/>
  </si>
  <si>
    <t>https://akizukidenshi.com/catalog/g/gI-06416/</t>
    <phoneticPr fontId="1"/>
  </si>
  <si>
    <t>オレンジ色チップLED [1608] OSOR1608C1A (20個入)</t>
    <phoneticPr fontId="1"/>
  </si>
  <si>
    <t>VF=1.9V, IF=30mA</t>
    <phoneticPr fontId="1"/>
  </si>
  <si>
    <t>OSOR1608C1A</t>
    <phoneticPr fontId="1"/>
  </si>
  <si>
    <t>I-06416</t>
    <phoneticPr fontId="1"/>
  </si>
  <si>
    <t>D10, D11</t>
    <phoneticPr fontId="1"/>
  </si>
  <si>
    <t>緑色チップLED [1608] OSTG1608C1A (20個入)</t>
    <phoneticPr fontId="1"/>
  </si>
  <si>
    <t>VF=2.9V, IF=30mA</t>
    <phoneticPr fontId="1"/>
  </si>
  <si>
    <t>OSTG1608C1A</t>
    <phoneticPr fontId="1"/>
  </si>
  <si>
    <t>I-06417</t>
    <phoneticPr fontId="1"/>
  </si>
  <si>
    <t>https://akizukidenshi.com/catalog/g/gI-06417/</t>
    <phoneticPr fontId="1"/>
  </si>
  <si>
    <t>D12-D15</t>
    <phoneticPr fontId="1"/>
  </si>
  <si>
    <t>https://akizukidenshi.com/catalog/g/gI-03982/</t>
    <phoneticPr fontId="1"/>
  </si>
  <si>
    <t>青色チップLED [1608] OSBL1608 (20個入)</t>
    <phoneticPr fontId="1"/>
  </si>
  <si>
    <t>OSBL1608C1A</t>
    <phoneticPr fontId="1"/>
  </si>
  <si>
    <t>I-03982</t>
    <phoneticPr fontId="1"/>
  </si>
  <si>
    <t>D16, D17</t>
    <phoneticPr fontId="1"/>
  </si>
  <si>
    <t>赤色チップLED [1608] 625nm 120度 OSHR1608 (20個入)</t>
    <phoneticPr fontId="1"/>
  </si>
  <si>
    <t>OSHR1608C1A</t>
    <phoneticPr fontId="1"/>
  </si>
  <si>
    <t>I-03978</t>
    <phoneticPr fontId="1"/>
  </si>
  <si>
    <t>https://akizukidenshi.com/catalog/g/gI-03978/</t>
    <phoneticPr fontId="1"/>
  </si>
  <si>
    <t>F1</t>
    <phoneticPr fontId="1"/>
  </si>
  <si>
    <t>https://akizukidenshi.com/catalog/g/gP-15300/</t>
    <phoneticPr fontId="1"/>
  </si>
  <si>
    <t>リセッタブルヒューズ 0.5A トリップ電流:1A 耐圧:13.2V (4個入)</t>
    <phoneticPr fontId="1"/>
  </si>
  <si>
    <t>VDC=13.2V, IH=0.5A, IT=1A</t>
    <phoneticPr fontId="1"/>
  </si>
  <si>
    <t>MF-NSMF050-2</t>
    <phoneticPr fontId="1"/>
  </si>
  <si>
    <t>秋月電子通商</t>
    <phoneticPr fontId="1"/>
  </si>
  <si>
    <t>P-15300</t>
    <phoneticPr fontId="1"/>
  </si>
  <si>
    <t>J1</t>
    <phoneticPr fontId="1"/>
  </si>
  <si>
    <t>https://akizukidenshi.com/catalog/g/gC-03784/</t>
    <phoneticPr fontId="1"/>
  </si>
  <si>
    <t>ピンソケット(メス) 1×6(6P)</t>
    <phoneticPr fontId="1"/>
  </si>
  <si>
    <t>FH-1x6SG/RH</t>
    <phoneticPr fontId="1"/>
  </si>
  <si>
    <t>C-03784</t>
    <phoneticPr fontId="1"/>
  </si>
  <si>
    <t>J2</t>
    <phoneticPr fontId="1"/>
  </si>
  <si>
    <t>ターミナルブロック 2.54mm 4P 緑 縦</t>
    <phoneticPr fontId="1"/>
  </si>
  <si>
    <t>TB401-1-4-E</t>
    <phoneticPr fontId="1"/>
  </si>
  <si>
    <t>P-07756</t>
    <phoneticPr fontId="1"/>
  </si>
  <si>
    <t>https://akizukidenshi.com/catalog/g/gP-07756/</t>
    <phoneticPr fontId="1"/>
  </si>
  <si>
    <t>USB_B_Micro</t>
    <phoneticPr fontId="1"/>
  </si>
  <si>
    <t>J4-6</t>
    <phoneticPr fontId="1"/>
  </si>
  <si>
    <t>ターミナルブロック 2P 緑 縦</t>
    <phoneticPr fontId="1"/>
  </si>
  <si>
    <t>TB411-2-2-E-1</t>
    <phoneticPr fontId="1"/>
  </si>
  <si>
    <t>P-06309</t>
    <phoneticPr fontId="1"/>
  </si>
  <si>
    <t>https://akizukidenshi.com/catalog/g/gP-06309/</t>
    <phoneticPr fontId="1"/>
  </si>
  <si>
    <t>CONN_STATUS_PANEL</t>
    <phoneticPr fontId="1"/>
  </si>
  <si>
    <t>CONN_PANEL_BAORD_2</t>
    <phoneticPr fontId="1"/>
  </si>
  <si>
    <t>CONN_PANEL_BAORD_1</t>
  </si>
  <si>
    <t>J10, J12</t>
    <phoneticPr fontId="1"/>
  </si>
  <si>
    <t>ターミナルブロック 2.54mm 2P 緑 縦</t>
    <phoneticPr fontId="1"/>
  </si>
  <si>
    <t>TB401-1-2-E</t>
    <phoneticPr fontId="1"/>
  </si>
  <si>
    <t>P-01404</t>
    <phoneticPr fontId="1"/>
  </si>
  <si>
    <t>https://akizukidenshi.com/catalog/g/gP-01404/</t>
    <phoneticPr fontId="1"/>
  </si>
  <si>
    <t>RJ45</t>
    <phoneticPr fontId="1"/>
  </si>
  <si>
    <t>L1</t>
    <phoneticPr fontId="1"/>
  </si>
  <si>
    <t>チップインダクター 10μH1.7A(5個入)</t>
    <phoneticPr fontId="1"/>
  </si>
  <si>
    <t>DFE322512F-100M</t>
    <phoneticPr fontId="1"/>
  </si>
  <si>
    <t>P-14977</t>
    <phoneticPr fontId="1"/>
  </si>
  <si>
    <t>https://akizukidenshi.com/catalog/g/gP-14977/</t>
    <phoneticPr fontId="1"/>
  </si>
  <si>
    <t>Q1, Q2</t>
    <phoneticPr fontId="1"/>
  </si>
  <si>
    <t>PchパワーMOSFET 60V8A TJ8S06M3L</t>
    <phoneticPr fontId="1"/>
  </si>
  <si>
    <t>TJ8S06M3L(T6L1NQ)</t>
    <phoneticPr fontId="1"/>
  </si>
  <si>
    <t>I-13964</t>
    <phoneticPr fontId="1"/>
  </si>
  <si>
    <t>https://akizukidenshi.com/catalog/g/gI-13964/</t>
    <phoneticPr fontId="1"/>
  </si>
  <si>
    <t>Vth=-2~-3V, VGSS=-20, ID=-8A</t>
    <phoneticPr fontId="1"/>
  </si>
  <si>
    <t>Q3</t>
    <phoneticPr fontId="1"/>
  </si>
  <si>
    <t>https://akizukidenshi.com/catalog/g/gI-00628/</t>
    <phoneticPr fontId="1"/>
  </si>
  <si>
    <t>チップトランジスタ 2SC3325-Y 50V500mA (20個入)</t>
    <phoneticPr fontId="1"/>
  </si>
  <si>
    <t>I-00628</t>
    <phoneticPr fontId="1"/>
  </si>
  <si>
    <t>2SC3325-Y</t>
    <phoneticPr fontId="1"/>
  </si>
  <si>
    <t>hFE=120~240, IB=50mA, IC=500mA</t>
    <phoneticPr fontId="1"/>
  </si>
  <si>
    <t>10kR</t>
    <phoneticPr fontId="1"/>
  </si>
  <si>
    <t>22R</t>
    <phoneticPr fontId="1"/>
  </si>
  <si>
    <t>1kR</t>
  </si>
  <si>
    <t>1MR</t>
    <phoneticPr fontId="1"/>
  </si>
  <si>
    <t>5.6R</t>
    <phoneticPr fontId="1"/>
  </si>
  <si>
    <t>3.3R</t>
    <phoneticPr fontId="1"/>
  </si>
  <si>
    <t>0.1R2W</t>
    <phoneticPr fontId="1"/>
  </si>
  <si>
    <t>2.2kR</t>
    <phoneticPr fontId="1"/>
  </si>
  <si>
    <t>12kR</t>
    <phoneticPr fontId="1"/>
  </si>
  <si>
    <t>2kR</t>
    <phoneticPr fontId="1"/>
  </si>
  <si>
    <t>120R</t>
    <phoneticPr fontId="1"/>
  </si>
  <si>
    <t>3.6kR</t>
    <phoneticPr fontId="1"/>
  </si>
  <si>
    <t>2.4kR</t>
    <phoneticPr fontId="1"/>
  </si>
  <si>
    <t>SW1, SW2, SW17</t>
    <phoneticPr fontId="1"/>
  </si>
  <si>
    <t>表面実装用タクトスイッチ TVAF06-A020B-R (5個入)</t>
    <phoneticPr fontId="1"/>
  </si>
  <si>
    <t>TVAF06-A020B-R</t>
    <phoneticPr fontId="1"/>
  </si>
  <si>
    <t>P-14888</t>
    <phoneticPr fontId="1"/>
  </si>
  <si>
    <t>https://akizukidenshi.com/catalog/g/gP-14888/</t>
    <phoneticPr fontId="1"/>
  </si>
  <si>
    <t>SW11-SW16, SW18-SW25</t>
    <phoneticPr fontId="1"/>
  </si>
  <si>
    <t>ピンヘッダ 1×2 (2P) (10個入)</t>
    <phoneticPr fontId="1"/>
  </si>
  <si>
    <t>PH-1X2SG</t>
    <phoneticPr fontId="1"/>
  </si>
  <si>
    <t>C-08593</t>
    <phoneticPr fontId="1"/>
  </si>
  <si>
    <t>https://akizukidenshi.com/catalog/g/gC-08593/</t>
    <phoneticPr fontId="1"/>
  </si>
  <si>
    <t>TH1</t>
    <phoneticPr fontId="1"/>
  </si>
  <si>
    <t>NTCサーミスタ(温度検知・温度補償用)10kΩ 1608 (20個入)</t>
    <phoneticPr fontId="1"/>
  </si>
  <si>
    <t>おかしい</t>
    <phoneticPr fontId="1"/>
  </si>
  <si>
    <t>NCP18XH103F03RB</t>
    <phoneticPr fontId="1"/>
  </si>
  <si>
    <t>P-05252</t>
    <phoneticPr fontId="1"/>
  </si>
  <si>
    <t>https://akizukidenshi.com/catalog/g/gP-05252/</t>
    <phoneticPr fontId="1"/>
  </si>
  <si>
    <t>R=10kR, I=0.31mA</t>
    <phoneticPr fontId="1"/>
  </si>
  <si>
    <t>TP1-4</t>
    <phoneticPr fontId="1"/>
  </si>
  <si>
    <t>https://akizukidenshi.com/catalog/g/gP-12215/</t>
    <phoneticPr fontId="1"/>
  </si>
  <si>
    <t>チェック端子(テストポイント) TEST-8</t>
    <phoneticPr fontId="1"/>
  </si>
  <si>
    <t>TEST-8</t>
    <phoneticPr fontId="1"/>
  </si>
  <si>
    <t>P-12215</t>
    <phoneticPr fontId="1"/>
  </si>
  <si>
    <t>U1</t>
    <phoneticPr fontId="1"/>
  </si>
  <si>
    <t>https://akizukidenshi.com/catalog/g/gI-01739/</t>
    <phoneticPr fontId="1"/>
  </si>
  <si>
    <t>USBシリアル変換IC FT232RL</t>
    <phoneticPr fontId="1"/>
  </si>
  <si>
    <t>FT232RL</t>
    <phoneticPr fontId="1"/>
  </si>
  <si>
    <t>I-01739</t>
    <phoneticPr fontId="1"/>
  </si>
  <si>
    <t>U2</t>
    <phoneticPr fontId="1"/>
  </si>
  <si>
    <t>https://akizukidenshi.com/catalog/g/gI-16567/</t>
    <phoneticPr fontId="1"/>
  </si>
  <si>
    <t>AVRマイコン ATMEGA2560-16AUR</t>
    <phoneticPr fontId="1"/>
  </si>
  <si>
    <t>ATMEGA2560-16AUR</t>
    <phoneticPr fontId="1"/>
  </si>
  <si>
    <t>I-16567</t>
    <phoneticPr fontId="1"/>
  </si>
  <si>
    <t>U3</t>
    <phoneticPr fontId="1"/>
  </si>
  <si>
    <t>三端子レギュレーター 5V1.5A TO-252 NJM7805SDL1</t>
    <phoneticPr fontId="1"/>
  </si>
  <si>
    <t>NJM7805SDL1</t>
    <phoneticPr fontId="1"/>
  </si>
  <si>
    <t>I-11237</t>
    <phoneticPr fontId="1"/>
  </si>
  <si>
    <t>https://akizukidenshi.com/catalog/g/gI-11237/</t>
    <phoneticPr fontId="1"/>
  </si>
  <si>
    <t>VIN=~35V, VO=5V, IO=1.5A</t>
    <phoneticPr fontId="1"/>
  </si>
  <si>
    <t>INA219BIDCNT</t>
    <phoneticPr fontId="1"/>
  </si>
  <si>
    <t>U6</t>
    <phoneticPr fontId="1"/>
  </si>
  <si>
    <t>DFPlayer mini (MP3プレーヤー)</t>
    <phoneticPr fontId="1"/>
  </si>
  <si>
    <t>DFR0299</t>
    <phoneticPr fontId="1"/>
  </si>
  <si>
    <t>M-12544</t>
    <phoneticPr fontId="1"/>
  </si>
  <si>
    <t>https://akizukidenshi.com/catalog/g/gM-12544/</t>
    <phoneticPr fontId="1"/>
  </si>
  <si>
    <t>U7</t>
    <phoneticPr fontId="1"/>
  </si>
  <si>
    <t>U8</t>
    <phoneticPr fontId="1"/>
  </si>
  <si>
    <t>https://akizukidenshi.com/catalog/g/gI-00705/</t>
    <phoneticPr fontId="1"/>
  </si>
  <si>
    <t>I2C シリアルEEPROM 24LC256(マイクロチップ)</t>
    <phoneticPr fontId="1"/>
  </si>
  <si>
    <t>24LC256</t>
    <phoneticPr fontId="1"/>
  </si>
  <si>
    <t>I-00705</t>
    <phoneticPr fontId="1"/>
  </si>
  <si>
    <t>https://akizukidenshi.com/catalog/g/gI-02792/</t>
    <phoneticPr fontId="1"/>
  </si>
  <si>
    <t>RS485/RS422トランシーバ LTC485CN8#PBF</t>
    <phoneticPr fontId="1"/>
  </si>
  <si>
    <t>LTC485CN8#PBF</t>
    <phoneticPr fontId="1"/>
  </si>
  <si>
    <t>I-02792</t>
    <phoneticPr fontId="1"/>
  </si>
  <si>
    <t>Y1</t>
    <phoneticPr fontId="1"/>
  </si>
  <si>
    <t>https://akizukidenshi.com/catalog/g/gP-08671/</t>
    <phoneticPr fontId="1"/>
  </si>
  <si>
    <t>クリスタル(水晶発振子) 16MHz</t>
    <phoneticPr fontId="1"/>
  </si>
  <si>
    <t>HUSG-16.000-20</t>
    <phoneticPr fontId="1"/>
  </si>
  <si>
    <t>P-08671</t>
    <phoneticPr fontId="1"/>
  </si>
  <si>
    <t>https://akizukidenshi.com/catalog/g/gP-03890/</t>
    <phoneticPr fontId="1"/>
  </si>
  <si>
    <t>つまみ付ジャンパーピン(黒)(2.54mmピッチ)(20個入)</t>
    <phoneticPr fontId="1"/>
  </si>
  <si>
    <t>2228GG</t>
    <phoneticPr fontId="1"/>
  </si>
  <si>
    <t>P-03890</t>
    <phoneticPr fontId="1"/>
  </si>
  <si>
    <t>FL=16MHz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</si>
</sst>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&quot;¥&quot;#,##0_);[Red]\(&quot;¥&quot;#,##0\)"/>
    <numFmt numFmtId="184" formatCode="0_);[Red]\(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183" fontId="0" fillId="0" borderId="0" xfId="0" applyNumberFormat="1"/>
    <xf numFmtId="184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kizukidenshi.com/catalog/g/gI-06416/" TargetMode="External"/><Relationship Id="rId13" Type="http://schemas.openxmlformats.org/officeDocument/2006/relationships/hyperlink" Target="https://akizukidenshi.com/catalog/g/gC-03784/" TargetMode="External"/><Relationship Id="rId18" Type="http://schemas.openxmlformats.org/officeDocument/2006/relationships/hyperlink" Target="https://akizukidenshi.com/catalog/g/gI-13964/" TargetMode="External"/><Relationship Id="rId26" Type="http://schemas.openxmlformats.org/officeDocument/2006/relationships/hyperlink" Target="https://akizukidenshi.com/catalog/g/gI-11237/" TargetMode="External"/><Relationship Id="rId3" Type="http://schemas.openxmlformats.org/officeDocument/2006/relationships/hyperlink" Target="https://akizukidenshi.com/catalog/g/gP-13312/" TargetMode="External"/><Relationship Id="rId21" Type="http://schemas.openxmlformats.org/officeDocument/2006/relationships/hyperlink" Target="https://akizukidenshi.com/catalog/g/gC-08593/" TargetMode="External"/><Relationship Id="rId7" Type="http://schemas.openxmlformats.org/officeDocument/2006/relationships/hyperlink" Target="https://akizukidenshi.com/catalog/g/gI-02073/" TargetMode="External"/><Relationship Id="rId12" Type="http://schemas.openxmlformats.org/officeDocument/2006/relationships/hyperlink" Target="https://akizukidenshi.com/catalog/g/gP-15300/" TargetMode="External"/><Relationship Id="rId17" Type="http://schemas.openxmlformats.org/officeDocument/2006/relationships/hyperlink" Target="https://akizukidenshi.com/catalog/g/gP-14977/" TargetMode="External"/><Relationship Id="rId25" Type="http://schemas.openxmlformats.org/officeDocument/2006/relationships/hyperlink" Target="https://akizukidenshi.com/catalog/g/gI-16567/" TargetMode="External"/><Relationship Id="rId2" Type="http://schemas.openxmlformats.org/officeDocument/2006/relationships/hyperlink" Target="https://akizukidenshi.com/catalog/g/gP-04249/" TargetMode="External"/><Relationship Id="rId16" Type="http://schemas.openxmlformats.org/officeDocument/2006/relationships/hyperlink" Target="https://akizukidenshi.com/catalog/g/gP-01404/" TargetMode="External"/><Relationship Id="rId20" Type="http://schemas.openxmlformats.org/officeDocument/2006/relationships/hyperlink" Target="https://akizukidenshi.com/catalog/g/gP-14888/" TargetMode="External"/><Relationship Id="rId29" Type="http://schemas.openxmlformats.org/officeDocument/2006/relationships/hyperlink" Target="https://akizukidenshi.com/catalog/g/gI-02792/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I-07409/" TargetMode="External"/><Relationship Id="rId11" Type="http://schemas.openxmlformats.org/officeDocument/2006/relationships/hyperlink" Target="https://akizukidenshi.com/catalog/g/gI-03978/" TargetMode="External"/><Relationship Id="rId24" Type="http://schemas.openxmlformats.org/officeDocument/2006/relationships/hyperlink" Target="https://akizukidenshi.com/catalog/g/gI-01739/" TargetMode="External"/><Relationship Id="rId5" Type="http://schemas.openxmlformats.org/officeDocument/2006/relationships/hyperlink" Target="https://akizukidenshi.com/catalog/g/gI-06014/" TargetMode="External"/><Relationship Id="rId15" Type="http://schemas.openxmlformats.org/officeDocument/2006/relationships/hyperlink" Target="https://akizukidenshi.com/catalog/g/gP-06309/" TargetMode="External"/><Relationship Id="rId23" Type="http://schemas.openxmlformats.org/officeDocument/2006/relationships/hyperlink" Target="https://akizukidenshi.com/catalog/g/gP-12215/" TargetMode="External"/><Relationship Id="rId28" Type="http://schemas.openxmlformats.org/officeDocument/2006/relationships/hyperlink" Target="https://akizukidenshi.com/catalog/g/gI-00705/" TargetMode="External"/><Relationship Id="rId10" Type="http://schemas.openxmlformats.org/officeDocument/2006/relationships/hyperlink" Target="https://akizukidenshi.com/catalog/g/gI-03982/" TargetMode="External"/><Relationship Id="rId19" Type="http://schemas.openxmlformats.org/officeDocument/2006/relationships/hyperlink" Target="https://akizukidenshi.com/catalog/g/gI-00628/" TargetMode="External"/><Relationship Id="rId31" Type="http://schemas.openxmlformats.org/officeDocument/2006/relationships/hyperlink" Target="https://akizukidenshi.com/catalog/g/gP-03890/" TargetMode="External"/><Relationship Id="rId4" Type="http://schemas.openxmlformats.org/officeDocument/2006/relationships/hyperlink" Target="https://akizukidenshi.com/catalog/g/gP-17338/" TargetMode="External"/><Relationship Id="rId9" Type="http://schemas.openxmlformats.org/officeDocument/2006/relationships/hyperlink" Target="https://akizukidenshi.com/catalog/g/gI-06417/" TargetMode="External"/><Relationship Id="rId14" Type="http://schemas.openxmlformats.org/officeDocument/2006/relationships/hyperlink" Target="https://akizukidenshi.com/catalog/g/gP-07756/" TargetMode="External"/><Relationship Id="rId22" Type="http://schemas.openxmlformats.org/officeDocument/2006/relationships/hyperlink" Target="https://akizukidenshi.com/catalog/g/gP-05252/" TargetMode="External"/><Relationship Id="rId27" Type="http://schemas.openxmlformats.org/officeDocument/2006/relationships/hyperlink" Target="https://akizukidenshi.com/catalog/g/gM-12544/" TargetMode="External"/><Relationship Id="rId30" Type="http://schemas.openxmlformats.org/officeDocument/2006/relationships/hyperlink" Target="https://akizukidenshi.com/catalog/g/gP-0867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A17" zoomScale="85" zoomScaleNormal="85" workbookViewId="0">
      <selection activeCell="C37" sqref="C37"/>
    </sheetView>
  </sheetViews>
  <sheetFormatPr defaultRowHeight="18.75"/>
  <cols>
    <col min="1" max="1" width="37" bestFit="1" customWidth="1"/>
    <col min="2" max="2" width="65.125" bestFit="1" customWidth="1"/>
    <col min="3" max="3" width="35.125" bestFit="1" customWidth="1"/>
    <col min="4" max="4" width="22.875" bestFit="1" customWidth="1"/>
    <col min="5" max="5" width="13" bestFit="1" customWidth="1"/>
    <col min="6" max="6" width="11" customWidth="1"/>
    <col min="7" max="7" width="9" style="3" bestFit="1" customWidth="1"/>
    <col min="8" max="8" width="15.125" style="3" bestFit="1" customWidth="1"/>
    <col min="9" max="9" width="17.375" style="3" bestFit="1" customWidth="1"/>
    <col min="10" max="11" width="8.125" style="2" bestFit="1" customWidth="1"/>
    <col min="12" max="12" width="10.875" bestFit="1" customWidth="1"/>
    <col min="13" max="13" width="47.125" bestFit="1" customWidth="1"/>
  </cols>
  <sheetData>
    <row r="1" spans="1:13">
      <c r="A1" t="s">
        <v>8</v>
      </c>
      <c r="B1" t="s">
        <v>0</v>
      </c>
      <c r="C1" t="s">
        <v>9</v>
      </c>
      <c r="D1" t="s">
        <v>1</v>
      </c>
      <c r="E1" t="s">
        <v>7</v>
      </c>
      <c r="F1" t="s">
        <v>2</v>
      </c>
      <c r="G1" s="3" t="s">
        <v>33</v>
      </c>
      <c r="H1" s="3" t="s">
        <v>34</v>
      </c>
      <c r="I1" s="3" t="s">
        <v>32</v>
      </c>
      <c r="J1" s="2" t="s">
        <v>3</v>
      </c>
      <c r="K1" s="2" t="s">
        <v>4</v>
      </c>
      <c r="L1" t="s">
        <v>5</v>
      </c>
      <c r="M1" t="s">
        <v>6</v>
      </c>
    </row>
    <row r="2" spans="1:13">
      <c r="A2" t="s">
        <v>10</v>
      </c>
      <c r="B2" t="s">
        <v>14</v>
      </c>
      <c r="C2" t="s">
        <v>37</v>
      </c>
      <c r="D2" t="s">
        <v>11</v>
      </c>
      <c r="E2" t="s">
        <v>13</v>
      </c>
      <c r="F2" t="s">
        <v>15</v>
      </c>
      <c r="G2" s="3">
        <v>13</v>
      </c>
      <c r="I2" s="3">
        <f>1+0</f>
        <v>1</v>
      </c>
      <c r="J2" s="2">
        <v>100</v>
      </c>
      <c r="K2" s="2">
        <f>I2*J2</f>
        <v>100</v>
      </c>
      <c r="M2" s="1" t="s">
        <v>16</v>
      </c>
    </row>
    <row r="3" spans="1:13">
      <c r="A3" t="s">
        <v>17</v>
      </c>
      <c r="B3" t="s">
        <v>19</v>
      </c>
      <c r="C3" t="s">
        <v>38</v>
      </c>
      <c r="D3" t="s">
        <v>20</v>
      </c>
      <c r="E3" t="s">
        <v>13</v>
      </c>
      <c r="F3" t="s">
        <v>21</v>
      </c>
      <c r="G3" s="3">
        <v>1</v>
      </c>
      <c r="I3" s="3">
        <f>1+2</f>
        <v>3</v>
      </c>
      <c r="J3" s="2">
        <v>100</v>
      </c>
      <c r="K3" s="2">
        <f t="shared" ref="K3:K32" si="0">I3*J3</f>
        <v>300</v>
      </c>
      <c r="M3" s="1" t="s">
        <v>18</v>
      </c>
    </row>
    <row r="4" spans="1:13">
      <c r="A4" t="s">
        <v>22</v>
      </c>
      <c r="B4" t="s">
        <v>23</v>
      </c>
      <c r="C4" t="s">
        <v>39</v>
      </c>
      <c r="D4" t="s">
        <v>24</v>
      </c>
      <c r="E4" t="s">
        <v>13</v>
      </c>
      <c r="F4" t="s">
        <v>25</v>
      </c>
      <c r="G4" s="3">
        <v>2</v>
      </c>
      <c r="I4" s="3">
        <f>1+0</f>
        <v>1</v>
      </c>
      <c r="J4" s="2">
        <v>100</v>
      </c>
      <c r="K4" s="2">
        <f t="shared" si="0"/>
        <v>100</v>
      </c>
      <c r="M4" s="1" t="s">
        <v>31</v>
      </c>
    </row>
    <row r="5" spans="1:13">
      <c r="A5" t="s">
        <v>26</v>
      </c>
      <c r="B5" t="s">
        <v>28</v>
      </c>
      <c r="C5" t="s">
        <v>40</v>
      </c>
      <c r="D5" t="s">
        <v>29</v>
      </c>
      <c r="E5" t="s">
        <v>13</v>
      </c>
      <c r="F5" t="s">
        <v>30</v>
      </c>
      <c r="G5" s="3">
        <v>2</v>
      </c>
      <c r="I5" s="3">
        <f>1+0</f>
        <v>1</v>
      </c>
      <c r="J5" s="2">
        <v>250</v>
      </c>
      <c r="K5" s="2">
        <f t="shared" si="0"/>
        <v>250</v>
      </c>
      <c r="M5" s="1" t="s">
        <v>27</v>
      </c>
    </row>
    <row r="6" spans="1:13">
      <c r="A6" t="s">
        <v>35</v>
      </c>
      <c r="B6" t="s">
        <v>36</v>
      </c>
      <c r="C6" t="s">
        <v>41</v>
      </c>
      <c r="D6" t="s">
        <v>42</v>
      </c>
      <c r="E6" t="s">
        <v>12</v>
      </c>
      <c r="F6" t="s">
        <v>43</v>
      </c>
      <c r="G6" s="3">
        <v>2</v>
      </c>
      <c r="I6" s="3">
        <f>1+0</f>
        <v>1</v>
      </c>
      <c r="J6" s="2">
        <v>100</v>
      </c>
      <c r="K6" s="2">
        <f t="shared" si="0"/>
        <v>100</v>
      </c>
      <c r="M6" s="1" t="s">
        <v>44</v>
      </c>
    </row>
    <row r="7" spans="1:13">
      <c r="A7" t="s">
        <v>45</v>
      </c>
      <c r="B7" t="s">
        <v>47</v>
      </c>
      <c r="C7" t="s">
        <v>48</v>
      </c>
      <c r="D7" t="s">
        <v>49</v>
      </c>
      <c r="E7" t="s">
        <v>12</v>
      </c>
      <c r="F7" t="s">
        <v>50</v>
      </c>
      <c r="G7" s="3">
        <v>2</v>
      </c>
      <c r="I7" s="3">
        <f>1+0</f>
        <v>1</v>
      </c>
      <c r="J7" s="2">
        <v>120</v>
      </c>
      <c r="K7" s="2">
        <f t="shared" si="0"/>
        <v>120</v>
      </c>
      <c r="L7" t="s">
        <v>51</v>
      </c>
      <c r="M7" s="1" t="s">
        <v>46</v>
      </c>
    </row>
    <row r="8" spans="1:13">
      <c r="A8" t="s">
        <v>52</v>
      </c>
      <c r="B8" t="s">
        <v>54</v>
      </c>
      <c r="C8" t="s">
        <v>55</v>
      </c>
      <c r="D8" t="s">
        <v>56</v>
      </c>
      <c r="E8" t="s">
        <v>12</v>
      </c>
      <c r="F8" t="s">
        <v>57</v>
      </c>
      <c r="G8" s="3">
        <v>2</v>
      </c>
      <c r="I8" s="3">
        <f>1+0</f>
        <v>1</v>
      </c>
      <c r="J8" s="2">
        <v>300</v>
      </c>
      <c r="K8" s="2">
        <f t="shared" si="0"/>
        <v>300</v>
      </c>
      <c r="M8" s="1" t="s">
        <v>53</v>
      </c>
    </row>
    <row r="9" spans="1:13">
      <c r="A9" t="s">
        <v>58</v>
      </c>
      <c r="B9" t="s">
        <v>60</v>
      </c>
      <c r="C9" t="s">
        <v>61</v>
      </c>
      <c r="D9" t="s">
        <v>62</v>
      </c>
      <c r="E9" t="s">
        <v>12</v>
      </c>
      <c r="F9" t="s">
        <v>63</v>
      </c>
      <c r="G9" s="3">
        <v>14</v>
      </c>
      <c r="I9" s="3">
        <f>1+2</f>
        <v>3</v>
      </c>
      <c r="J9" s="2">
        <v>200</v>
      </c>
      <c r="K9" s="2">
        <f t="shared" si="0"/>
        <v>600</v>
      </c>
      <c r="M9" s="1" t="s">
        <v>59</v>
      </c>
    </row>
    <row r="10" spans="1:13">
      <c r="A10" t="s">
        <v>64</v>
      </c>
      <c r="B10" t="s">
        <v>65</v>
      </c>
      <c r="C10" t="s">
        <v>66</v>
      </c>
      <c r="D10" t="s">
        <v>67</v>
      </c>
      <c r="E10" t="s">
        <v>12</v>
      </c>
      <c r="F10" t="s">
        <v>68</v>
      </c>
      <c r="G10" s="3">
        <v>2</v>
      </c>
      <c r="I10" s="3">
        <f>1+0</f>
        <v>1</v>
      </c>
      <c r="J10" s="2">
        <v>250</v>
      </c>
      <c r="K10" s="2">
        <f t="shared" si="0"/>
        <v>250</v>
      </c>
      <c r="M10" s="1" t="s">
        <v>69</v>
      </c>
    </row>
    <row r="11" spans="1:13">
      <c r="A11" t="s">
        <v>70</v>
      </c>
      <c r="B11" t="s">
        <v>72</v>
      </c>
      <c r="C11" t="s">
        <v>66</v>
      </c>
      <c r="D11" t="s">
        <v>73</v>
      </c>
      <c r="E11" t="s">
        <v>12</v>
      </c>
      <c r="F11" t="s">
        <v>74</v>
      </c>
      <c r="G11" s="3">
        <v>4</v>
      </c>
      <c r="I11" s="3">
        <f>1+0</f>
        <v>1</v>
      </c>
      <c r="J11" s="2">
        <v>200</v>
      </c>
      <c r="K11" s="2">
        <f t="shared" si="0"/>
        <v>200</v>
      </c>
      <c r="M11" s="1" t="s">
        <v>71</v>
      </c>
    </row>
    <row r="12" spans="1:13">
      <c r="A12" t="s">
        <v>75</v>
      </c>
      <c r="B12" t="s">
        <v>76</v>
      </c>
      <c r="C12" t="s">
        <v>61</v>
      </c>
      <c r="D12" t="s">
        <v>77</v>
      </c>
      <c r="E12" t="s">
        <v>12</v>
      </c>
      <c r="F12" t="s">
        <v>78</v>
      </c>
      <c r="G12" s="3">
        <v>2</v>
      </c>
      <c r="I12" s="3">
        <f>1+0</f>
        <v>1</v>
      </c>
      <c r="J12" s="2">
        <v>200</v>
      </c>
      <c r="K12" s="2">
        <f t="shared" si="0"/>
        <v>200</v>
      </c>
      <c r="M12" s="1" t="s">
        <v>79</v>
      </c>
    </row>
    <row r="13" spans="1:13">
      <c r="A13" t="s">
        <v>80</v>
      </c>
      <c r="B13" t="s">
        <v>82</v>
      </c>
      <c r="C13" t="s">
        <v>83</v>
      </c>
      <c r="D13" t="s">
        <v>84</v>
      </c>
      <c r="E13" t="s">
        <v>85</v>
      </c>
      <c r="F13" t="s">
        <v>86</v>
      </c>
      <c r="G13" s="3">
        <v>1</v>
      </c>
      <c r="I13" s="3">
        <f>1+0</f>
        <v>1</v>
      </c>
      <c r="J13" s="2">
        <v>100</v>
      </c>
      <c r="K13" s="2">
        <f t="shared" si="0"/>
        <v>100</v>
      </c>
      <c r="M13" s="1" t="s">
        <v>81</v>
      </c>
    </row>
    <row r="14" spans="1:13">
      <c r="A14" t="s">
        <v>87</v>
      </c>
      <c r="B14" t="s">
        <v>89</v>
      </c>
      <c r="D14" t="s">
        <v>90</v>
      </c>
      <c r="E14" t="s">
        <v>85</v>
      </c>
      <c r="F14" t="s">
        <v>91</v>
      </c>
      <c r="G14" s="3">
        <v>1</v>
      </c>
      <c r="I14" s="3">
        <f>1+2</f>
        <v>3</v>
      </c>
      <c r="J14" s="2">
        <v>20</v>
      </c>
      <c r="K14" s="2">
        <f t="shared" si="0"/>
        <v>60</v>
      </c>
      <c r="M14" s="1" t="s">
        <v>88</v>
      </c>
    </row>
    <row r="15" spans="1:13">
      <c r="A15" t="s">
        <v>92</v>
      </c>
      <c r="B15" t="s">
        <v>93</v>
      </c>
      <c r="D15" t="s">
        <v>94</v>
      </c>
      <c r="E15" t="s">
        <v>85</v>
      </c>
      <c r="F15" t="s">
        <v>95</v>
      </c>
      <c r="G15" s="3">
        <v>1</v>
      </c>
      <c r="I15" s="3">
        <f>1+2</f>
        <v>3</v>
      </c>
      <c r="J15" s="2">
        <v>80</v>
      </c>
      <c r="K15" s="2">
        <f t="shared" si="0"/>
        <v>240</v>
      </c>
      <c r="M15" s="1" t="s">
        <v>96</v>
      </c>
    </row>
    <row r="16" spans="1:13">
      <c r="A16" t="s">
        <v>98</v>
      </c>
      <c r="B16" t="s">
        <v>99</v>
      </c>
      <c r="D16" t="s">
        <v>100</v>
      </c>
      <c r="E16" t="s">
        <v>85</v>
      </c>
      <c r="F16" t="s">
        <v>101</v>
      </c>
      <c r="G16" s="3">
        <v>3</v>
      </c>
      <c r="I16" s="3">
        <f>3+6</f>
        <v>9</v>
      </c>
      <c r="J16" s="2">
        <v>50</v>
      </c>
      <c r="K16" s="2">
        <f t="shared" si="0"/>
        <v>450</v>
      </c>
      <c r="M16" s="1" t="s">
        <v>102</v>
      </c>
    </row>
    <row r="17" spans="1:13">
      <c r="A17" t="s">
        <v>106</v>
      </c>
      <c r="B17" t="s">
        <v>107</v>
      </c>
      <c r="D17" t="s">
        <v>108</v>
      </c>
      <c r="E17" t="s">
        <v>85</v>
      </c>
      <c r="F17" t="s">
        <v>109</v>
      </c>
      <c r="G17" s="3">
        <v>2</v>
      </c>
      <c r="I17" s="3">
        <f>2+4</f>
        <v>6</v>
      </c>
      <c r="J17" s="2">
        <v>40</v>
      </c>
      <c r="K17" s="2">
        <f t="shared" si="0"/>
        <v>240</v>
      </c>
      <c r="M17" s="1" t="s">
        <v>110</v>
      </c>
    </row>
    <row r="18" spans="1:13">
      <c r="A18" t="s">
        <v>112</v>
      </c>
      <c r="B18" t="s">
        <v>113</v>
      </c>
      <c r="D18" t="s">
        <v>114</v>
      </c>
      <c r="E18" t="s">
        <v>85</v>
      </c>
      <c r="F18" t="s">
        <v>115</v>
      </c>
      <c r="G18" s="3">
        <v>1</v>
      </c>
      <c r="I18" s="3">
        <f>1+0</f>
        <v>1</v>
      </c>
      <c r="J18" s="2">
        <v>220</v>
      </c>
      <c r="K18" s="2">
        <f t="shared" si="0"/>
        <v>220</v>
      </c>
      <c r="M18" s="1" t="s">
        <v>116</v>
      </c>
    </row>
    <row r="19" spans="1:13">
      <c r="A19" t="s">
        <v>117</v>
      </c>
      <c r="B19" t="s">
        <v>118</v>
      </c>
      <c r="C19" t="s">
        <v>122</v>
      </c>
      <c r="D19" t="s">
        <v>119</v>
      </c>
      <c r="E19" t="s">
        <v>85</v>
      </c>
      <c r="F19" t="s">
        <v>120</v>
      </c>
      <c r="G19" s="3">
        <v>2</v>
      </c>
      <c r="I19" s="3">
        <f>2+4</f>
        <v>6</v>
      </c>
      <c r="J19" s="2">
        <v>60</v>
      </c>
      <c r="K19" s="2">
        <f t="shared" si="0"/>
        <v>360</v>
      </c>
      <c r="M19" s="1" t="s">
        <v>121</v>
      </c>
    </row>
    <row r="20" spans="1:13">
      <c r="A20" t="s">
        <v>123</v>
      </c>
      <c r="B20" t="s">
        <v>125</v>
      </c>
      <c r="C20" t="s">
        <v>128</v>
      </c>
      <c r="D20" t="s">
        <v>127</v>
      </c>
      <c r="E20" t="s">
        <v>85</v>
      </c>
      <c r="F20" t="s">
        <v>126</v>
      </c>
      <c r="G20" s="3">
        <v>1</v>
      </c>
      <c r="I20" s="3">
        <f>1+0</f>
        <v>1</v>
      </c>
      <c r="J20" s="2">
        <v>100</v>
      </c>
      <c r="K20" s="2">
        <f t="shared" si="0"/>
        <v>100</v>
      </c>
      <c r="M20" s="1" t="s">
        <v>124</v>
      </c>
    </row>
    <row r="21" spans="1:13">
      <c r="A21" t="s">
        <v>142</v>
      </c>
      <c r="B21" t="s">
        <v>143</v>
      </c>
      <c r="D21" t="s">
        <v>144</v>
      </c>
      <c r="E21" t="s">
        <v>85</v>
      </c>
      <c r="F21" t="s">
        <v>145</v>
      </c>
      <c r="G21" s="3">
        <v>3</v>
      </c>
      <c r="I21" s="3">
        <f>1+1</f>
        <v>2</v>
      </c>
      <c r="J21" s="2">
        <v>110</v>
      </c>
      <c r="K21" s="2">
        <f t="shared" si="0"/>
        <v>220</v>
      </c>
      <c r="M21" s="1" t="s">
        <v>146</v>
      </c>
    </row>
    <row r="22" spans="1:13">
      <c r="A22" t="s">
        <v>147</v>
      </c>
      <c r="B22" t="s">
        <v>148</v>
      </c>
      <c r="D22" t="s">
        <v>149</v>
      </c>
      <c r="E22" t="s">
        <v>85</v>
      </c>
      <c r="F22" t="s">
        <v>150</v>
      </c>
      <c r="G22" s="3">
        <v>14</v>
      </c>
      <c r="I22" s="3">
        <f>2+3</f>
        <v>5</v>
      </c>
      <c r="J22" s="2">
        <v>25</v>
      </c>
      <c r="K22" s="2">
        <f t="shared" si="0"/>
        <v>125</v>
      </c>
      <c r="M22" s="1" t="s">
        <v>151</v>
      </c>
    </row>
    <row r="23" spans="1:13">
      <c r="A23" t="s">
        <v>152</v>
      </c>
      <c r="B23" t="s">
        <v>153</v>
      </c>
      <c r="C23" t="s">
        <v>158</v>
      </c>
      <c r="D23" t="s">
        <v>155</v>
      </c>
      <c r="E23" t="s">
        <v>85</v>
      </c>
      <c r="F23" t="s">
        <v>156</v>
      </c>
      <c r="G23" s="3">
        <v>1</v>
      </c>
      <c r="I23" s="3">
        <f>1+0</f>
        <v>1</v>
      </c>
      <c r="J23" s="2">
        <v>200</v>
      </c>
      <c r="K23" s="2">
        <f t="shared" si="0"/>
        <v>200</v>
      </c>
      <c r="M23" s="1" t="s">
        <v>157</v>
      </c>
    </row>
    <row r="24" spans="1:13">
      <c r="A24" t="s">
        <v>159</v>
      </c>
      <c r="B24" t="s">
        <v>161</v>
      </c>
      <c r="D24" t="s">
        <v>162</v>
      </c>
      <c r="E24" t="s">
        <v>85</v>
      </c>
      <c r="F24" t="s">
        <v>163</v>
      </c>
      <c r="G24" s="3">
        <v>4</v>
      </c>
      <c r="I24" s="3">
        <f>4+8</f>
        <v>12</v>
      </c>
      <c r="J24" s="2">
        <v>20</v>
      </c>
      <c r="K24" s="2">
        <f t="shared" si="0"/>
        <v>240</v>
      </c>
      <c r="M24" s="1" t="s">
        <v>160</v>
      </c>
    </row>
    <row r="25" spans="1:13">
      <c r="A25" t="s">
        <v>164</v>
      </c>
      <c r="B25" t="s">
        <v>166</v>
      </c>
      <c r="D25" t="s">
        <v>167</v>
      </c>
      <c r="E25" t="s">
        <v>85</v>
      </c>
      <c r="F25" t="s">
        <v>168</v>
      </c>
      <c r="G25" s="3">
        <v>1</v>
      </c>
      <c r="I25" s="3">
        <f>1+2</f>
        <v>3</v>
      </c>
      <c r="J25" s="2">
        <v>550</v>
      </c>
      <c r="K25" s="2">
        <f t="shared" si="0"/>
        <v>1650</v>
      </c>
      <c r="M25" s="1" t="s">
        <v>165</v>
      </c>
    </row>
    <row r="26" spans="1:13">
      <c r="A26" t="s">
        <v>169</v>
      </c>
      <c r="B26" t="s">
        <v>171</v>
      </c>
      <c r="D26" t="s">
        <v>172</v>
      </c>
      <c r="E26" t="s">
        <v>85</v>
      </c>
      <c r="F26" t="s">
        <v>173</v>
      </c>
      <c r="G26" s="3">
        <v>1</v>
      </c>
      <c r="I26" s="3">
        <f>1+2</f>
        <v>3</v>
      </c>
      <c r="J26" s="2">
        <v>2800</v>
      </c>
      <c r="K26" s="2">
        <f t="shared" si="0"/>
        <v>8400</v>
      </c>
      <c r="M26" s="1" t="s">
        <v>170</v>
      </c>
    </row>
    <row r="27" spans="1:13">
      <c r="A27" t="s">
        <v>174</v>
      </c>
      <c r="B27" t="s">
        <v>175</v>
      </c>
      <c r="C27" t="s">
        <v>179</v>
      </c>
      <c r="D27" t="s">
        <v>176</v>
      </c>
      <c r="E27" t="s">
        <v>85</v>
      </c>
      <c r="F27" t="s">
        <v>177</v>
      </c>
      <c r="G27" s="3">
        <v>1</v>
      </c>
      <c r="I27" s="3">
        <f>1+2</f>
        <v>3</v>
      </c>
      <c r="J27" s="2">
        <v>50</v>
      </c>
      <c r="K27" s="2">
        <f t="shared" si="0"/>
        <v>150</v>
      </c>
      <c r="M27" s="1" t="s">
        <v>178</v>
      </c>
    </row>
    <row r="28" spans="1:13">
      <c r="A28" t="s">
        <v>181</v>
      </c>
      <c r="B28" t="s">
        <v>182</v>
      </c>
      <c r="D28" t="s">
        <v>183</v>
      </c>
      <c r="E28" t="s">
        <v>85</v>
      </c>
      <c r="F28" t="s">
        <v>184</v>
      </c>
      <c r="G28" s="3">
        <v>1</v>
      </c>
      <c r="I28" s="3">
        <f>1+2</f>
        <v>3</v>
      </c>
      <c r="J28" s="2">
        <v>1050</v>
      </c>
      <c r="K28" s="2">
        <f t="shared" si="0"/>
        <v>3150</v>
      </c>
      <c r="M28" s="1" t="s">
        <v>185</v>
      </c>
    </row>
    <row r="29" spans="1:13">
      <c r="A29" t="s">
        <v>186</v>
      </c>
      <c r="B29" t="s">
        <v>189</v>
      </c>
      <c r="D29" t="s">
        <v>190</v>
      </c>
      <c r="E29" t="s">
        <v>85</v>
      </c>
      <c r="F29" t="s">
        <v>191</v>
      </c>
      <c r="G29" s="3">
        <v>1</v>
      </c>
      <c r="I29" s="3">
        <f>1+2</f>
        <v>3</v>
      </c>
      <c r="J29" s="2">
        <v>100</v>
      </c>
      <c r="K29" s="2">
        <f t="shared" si="0"/>
        <v>300</v>
      </c>
      <c r="M29" s="1" t="s">
        <v>188</v>
      </c>
    </row>
    <row r="30" spans="1:13">
      <c r="A30" t="s">
        <v>187</v>
      </c>
      <c r="B30" t="s">
        <v>193</v>
      </c>
      <c r="D30" t="s">
        <v>194</v>
      </c>
      <c r="E30" t="s">
        <v>85</v>
      </c>
      <c r="F30" t="s">
        <v>195</v>
      </c>
      <c r="G30" s="3">
        <v>1</v>
      </c>
      <c r="I30" s="3">
        <f>1+2</f>
        <v>3</v>
      </c>
      <c r="J30" s="2">
        <v>250</v>
      </c>
      <c r="K30" s="2">
        <f t="shared" si="0"/>
        <v>750</v>
      </c>
      <c r="M30" s="1" t="s">
        <v>192</v>
      </c>
    </row>
    <row r="31" spans="1:13">
      <c r="A31" t="s">
        <v>196</v>
      </c>
      <c r="B31" t="s">
        <v>198</v>
      </c>
      <c r="C31" t="s">
        <v>205</v>
      </c>
      <c r="D31" t="s">
        <v>199</v>
      </c>
      <c r="E31" t="s">
        <v>85</v>
      </c>
      <c r="F31" t="s">
        <v>200</v>
      </c>
      <c r="G31" s="3">
        <v>1</v>
      </c>
      <c r="I31" s="3">
        <f>1+2</f>
        <v>3</v>
      </c>
      <c r="J31" s="2">
        <v>30</v>
      </c>
      <c r="K31" s="2">
        <f t="shared" si="0"/>
        <v>90</v>
      </c>
      <c r="M31" s="1" t="s">
        <v>197</v>
      </c>
    </row>
    <row r="32" spans="1:13">
      <c r="B32" t="s">
        <v>202</v>
      </c>
      <c r="D32" t="s">
        <v>203</v>
      </c>
      <c r="E32" t="s">
        <v>85</v>
      </c>
      <c r="F32" t="s">
        <v>204</v>
      </c>
      <c r="G32" s="3">
        <v>1</v>
      </c>
      <c r="I32" s="3">
        <f>1+0</f>
        <v>1</v>
      </c>
      <c r="J32" s="2">
        <v>100</v>
      </c>
      <c r="K32" s="2">
        <f t="shared" si="0"/>
        <v>100</v>
      </c>
      <c r="M32" s="1" t="s">
        <v>201</v>
      </c>
    </row>
    <row r="43" spans="2:2">
      <c r="B43" t="s">
        <v>97</v>
      </c>
    </row>
    <row r="44" spans="2:2">
      <c r="B44" t="s">
        <v>103</v>
      </c>
    </row>
    <row r="45" spans="2:2">
      <c r="B45" t="s">
        <v>104</v>
      </c>
    </row>
    <row r="46" spans="2:2">
      <c r="B46" t="s">
        <v>105</v>
      </c>
    </row>
    <row r="47" spans="2:2">
      <c r="B47" t="s">
        <v>111</v>
      </c>
    </row>
    <row r="48" spans="2:2">
      <c r="B48" t="s">
        <v>129</v>
      </c>
    </row>
    <row r="49" spans="2:3">
      <c r="B49" t="s">
        <v>130</v>
      </c>
    </row>
    <row r="50" spans="2:3">
      <c r="B50" t="s">
        <v>131</v>
      </c>
    </row>
    <row r="51" spans="2:3">
      <c r="B51" t="s">
        <v>132</v>
      </c>
    </row>
    <row r="52" spans="2:3">
      <c r="B52" t="s">
        <v>133</v>
      </c>
      <c r="C52" t="s">
        <v>154</v>
      </c>
    </row>
    <row r="53" spans="2:3">
      <c r="B53" t="s">
        <v>134</v>
      </c>
      <c r="C53" t="s">
        <v>154</v>
      </c>
    </row>
    <row r="54" spans="2:3">
      <c r="B54" t="s">
        <v>135</v>
      </c>
    </row>
    <row r="55" spans="2:3">
      <c r="B55" t="s">
        <v>136</v>
      </c>
    </row>
    <row r="56" spans="2:3">
      <c r="B56" t="s">
        <v>137</v>
      </c>
    </row>
    <row r="57" spans="2:3">
      <c r="B57" t="s">
        <v>138</v>
      </c>
    </row>
    <row r="58" spans="2:3">
      <c r="B58" t="s">
        <v>139</v>
      </c>
    </row>
    <row r="59" spans="2:3">
      <c r="B59" t="s">
        <v>140</v>
      </c>
    </row>
    <row r="60" spans="2:3">
      <c r="B60" t="s">
        <v>141</v>
      </c>
    </row>
    <row r="61" spans="2:3">
      <c r="B61" t="s">
        <v>180</v>
      </c>
    </row>
  </sheetData>
  <phoneticPr fontId="1"/>
  <hyperlinks>
    <hyperlink ref="M2" r:id="rId1" xr:uid="{25E71C85-A910-49E1-8110-145A40EAECA2}"/>
    <hyperlink ref="M3" r:id="rId2" xr:uid="{B67161AC-F28C-417C-A262-CC18D62A49E3}"/>
    <hyperlink ref="M4" r:id="rId3" xr:uid="{6F21A096-5F38-44F8-AD95-0EA675ACD04D}"/>
    <hyperlink ref="M5" r:id="rId4" xr:uid="{1D7A7F84-0045-4E76-BA5D-738676649612}"/>
    <hyperlink ref="M6" r:id="rId5" xr:uid="{8F6534E7-1740-4FBB-B637-D8ED873B10AE}"/>
    <hyperlink ref="M7" r:id="rId6" xr:uid="{4FFC2121-BC45-4167-962D-0505FCE40A1B}"/>
    <hyperlink ref="M8" r:id="rId7" xr:uid="{DE20999D-A049-4F5B-8D1F-05FA927DA01C}"/>
    <hyperlink ref="M9" r:id="rId8" xr:uid="{445F0B97-F7FE-4544-B32D-5D12165C8436}"/>
    <hyperlink ref="M10" r:id="rId9" xr:uid="{CC1F4E86-E627-48A7-9EA4-60050CF3940F}"/>
    <hyperlink ref="M11" r:id="rId10" xr:uid="{DE50E3E0-5575-427A-BDFF-57E6C775ABB1}"/>
    <hyperlink ref="M12" r:id="rId11" xr:uid="{99F0919F-7305-4ACA-9696-A5708D7DB489}"/>
    <hyperlink ref="M13" r:id="rId12" xr:uid="{03F46BD9-4A2B-44AD-812F-FA1C92A94D2F}"/>
    <hyperlink ref="M14" r:id="rId13" xr:uid="{F22D29A3-FD96-4B2A-846B-28ED2C15190E}"/>
    <hyperlink ref="M15" r:id="rId14" xr:uid="{48B9A0F5-4845-4F58-B775-A81F34EDD6D4}"/>
    <hyperlink ref="M16" r:id="rId15" xr:uid="{EE2D27BB-F80F-44EC-B59F-99D7BC8D4AEF}"/>
    <hyperlink ref="M17" r:id="rId16" xr:uid="{3EBD666E-E823-4CF1-8F15-0B43CE0DF85E}"/>
    <hyperlink ref="M18" r:id="rId17" xr:uid="{545CA15C-1541-46CE-A2B2-1D013995F9EA}"/>
    <hyperlink ref="M19" r:id="rId18" xr:uid="{AD3CD675-8A04-44C3-8BF6-F8183B8F9BDA}"/>
    <hyperlink ref="M20" r:id="rId19" xr:uid="{77836CB6-3E3D-428F-BA7F-B0B3C8E62B74}"/>
    <hyperlink ref="M21" r:id="rId20" xr:uid="{86200A8A-54E0-486C-9591-0A0CC2695E97}"/>
    <hyperlink ref="M22" r:id="rId21" xr:uid="{035E4B6C-ACB7-4C6C-9992-ED22154F7693}"/>
    <hyperlink ref="M23" r:id="rId22" xr:uid="{BE41B446-76D7-4EFB-8651-C1633F980773}"/>
    <hyperlink ref="M24" r:id="rId23" xr:uid="{2A183221-D13B-4D46-A241-05B830F5F331}"/>
    <hyperlink ref="M25" r:id="rId24" xr:uid="{45C7B496-AE9A-46EB-808C-535CEEDBD49F}"/>
    <hyperlink ref="M26" r:id="rId25" xr:uid="{C6EA3AE9-6A53-4E70-A8AE-0BBA56195E5A}"/>
    <hyperlink ref="M27" r:id="rId26" xr:uid="{3E263D0C-A40A-4AD9-8661-1D925F7A6D33}"/>
    <hyperlink ref="M28" r:id="rId27" xr:uid="{F6CDBEBF-711A-4403-B800-739940638DFF}"/>
    <hyperlink ref="M29" r:id="rId28" xr:uid="{0F9E72AA-75FD-43A5-9B47-F092A60E48F3}"/>
    <hyperlink ref="M30" r:id="rId29" xr:uid="{82855F1F-1AAE-4910-BF25-DF447EFEF2F3}"/>
    <hyperlink ref="M31" r:id="rId30" xr:uid="{D95B7F4C-16F7-4FD8-8674-76888B50395E}"/>
    <hyperlink ref="M32" r:id="rId31" xr:uid="{408352D8-8D76-4775-A649-814581CB5D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9月4週発注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wai</dc:creator>
  <cp:lastModifiedBy>wai wai</cp:lastModifiedBy>
  <dcterms:created xsi:type="dcterms:W3CDTF">2015-06-05T18:19:34Z</dcterms:created>
  <dcterms:modified xsi:type="dcterms:W3CDTF">2023-09-22T03:25:28Z</dcterms:modified>
</cp:coreProperties>
</file>