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waiwai/Projects/Gen6-GSE-Elec./Documents/Development/"/>
    </mc:Choice>
  </mc:AlternateContent>
  <xr:revisionPtr revIDLastSave="0" documentId="13_ncr:1_{8C479343-042F-EF49-8A07-DC1651B9FC4C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9月4週発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H33" i="1"/>
  <c r="J33" i="1" s="1"/>
  <c r="H32" i="1"/>
  <c r="J32" i="1" s="1"/>
  <c r="H31" i="1"/>
  <c r="J31" i="1" s="1"/>
  <c r="H30" i="1"/>
  <c r="J30" i="1" s="1"/>
  <c r="H29" i="1"/>
  <c r="J29" i="1" s="1"/>
  <c r="J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<sst xmlns="http://schemas.openxmlformats.org/spreadsheetml/2006/main" count="367" uniqueCount="264">
  <si>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</si>
  <si>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</si>
  <si>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</si>
  <si>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</si>
  <si>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</si>
  <si>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</si>
  <si>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</si>
  <si>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</si>
  <si>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</si>
  <si>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</si>
  <si>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</si>
  <si>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</si>
  <si>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</si>
  <si>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</si>
  <si>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</si>
  <si>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</si>
  <si>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</si>
  <si>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</si>
  <si>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</si>
  <si>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</si>
  <si>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</si>
  <si>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</si>
  <si>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</si>
  <si>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</si>
  <si>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</si>
  <si>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</si>
  <si>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</si>
  <si>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</si>
  <si>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</si>
  <si>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</si>
  <si>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</si>
  <si>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</si>
  <si>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</si>
  <si>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</si>
  <si>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</si>
  <si>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</si>
  <si>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</si>
  <si>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</si>
  <si>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</si>
  <si>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</si>
  <si>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</si>
  <si>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</si>
  <si>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</si>
  <si>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</si>
  <si>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</si>
  <si>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</si>
  <si>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</si>
  <si>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</si>
  <si>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</si>
  <si>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</si>
  <si>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</si>
  <si>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</si>
  <si>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</si>
  <si>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</si>
  <si>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</si>
  <si>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</si>
  <si>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</si>
  <si>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</si>
  <si>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</si>
  <si>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</si>
  <si>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</si>
  <si>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</si>
  <si>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</si>
  <si>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</si>
  <si>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</si>
  <si>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</si>
  <si>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</si>
  <si>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</si>
  <si>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</si>
  <si>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</si>
  <si>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</si>
  <si>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</si>
  <si>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</si>
  <si>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</si>
  <si>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</si>
  <si>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</si>
  <si>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</si>
  <si>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</si>
  <si>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</si>
  <si>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</si>
  <si>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</si>
  <si>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</si>
  <si>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</si>
  <si>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</si>
  <si>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</si>
  <si>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</si>
  <si>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</si>
  <si>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</si>
  <si>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</si>
  <si>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</si>
  <si>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</si>
  <si>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</si>
  <si>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</si>
  <si>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</si>
  <si>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</si>
  <si>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</si>
  <si>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</si>
  <si>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</si>
  <si>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</si>
  <si>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</si>
  <si>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</si>
  <si>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</si>
  <si>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</si>
  <si>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</si>
  <si>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</si>
  <si>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</si>
  <si>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</si>
  <si>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</si>
  <si>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</si>
  <si>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</si>
  <si>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</si>
  <si>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</si>
  <si>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</si>
  <si>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</si>
  <si>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</si>
  <si>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</si>
  <si>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</si>
  <si>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</si>
  <si>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</si>
  <si>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</si>
  <si>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</si>
  <si>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</si>
  <si>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</si>
  <si>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</si>
  <si>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</si>
  <si>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</si>
  <si>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</si>
  <si>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</si>
  <si>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</si>
  <si>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</si>
  <si>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</si>
  <si>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</si>
  <si>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</si>
  <si>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</si>
  <si>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</si>
  <si>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</si>
  <si>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</si>
  <si>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</si>
  <si>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</si>
  <si>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</si>
  <si>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</si>
  <si>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</si>
  <si>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</si>
  <si>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</si>
  <si>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</si>
  <si>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</si>
  <si>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</si>
  <si>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</si>
  <si>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</si>
  <si>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</si>
  <si>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</si>
  <si>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</si>
  <si>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</si>
  <si>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</si>
  <si>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</si>
  <si>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</si>
  <si>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</si>
  <si>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</si>
  <si>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</si>
  <si>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</si>
  <si>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</si>
  <si>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</si>
  <si>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</si>
  <si>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</si>
  <si>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</si>
  <si>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</si>
  <si>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</si>
  <si>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</si>
  <si>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</si>
  <si>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</si>
  <si>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</si>
  <si>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</si>
  <si>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</si>
  <si>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</si>
  <si>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</si>
  <si>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</si>
  <si>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</si>
  <si>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</si>
  <si>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</si>
  <si>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</si>
  <si>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</si>
  <si>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</si>
  <si>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</si>
  <si>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</si>
  <si>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</si>
  <si>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</si>
  <si>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U4, U5</t>
    <phoneticPr fontId="1"/>
  </si>
  <si>
    <t>C1S746206909863</t>
    <phoneticPr fontId="1"/>
  </si>
  <si>
    <t>チップワンストップ</t>
    <phoneticPr fontId="1"/>
  </si>
  <si>
    <t>https://www.chip1stop.com/view/dispDetail/DispDetail?partId=TI01-0690986</t>
    <phoneticPr fontId="1"/>
  </si>
  <si>
    <t>R1, R6, R7, R15-R17, R21, R22, R25</t>
    <phoneticPr fontId="1"/>
  </si>
  <si>
    <t>https://www.chip1stop.com/view/dispDetail/DispDetail?partId=ROHM-0021098</t>
    <phoneticPr fontId="1"/>
  </si>
  <si>
    <t>MCR03EZPFX1002</t>
    <phoneticPr fontId="1"/>
  </si>
  <si>
    <t>C1S625900210986</t>
    <phoneticPr fontId="1"/>
  </si>
  <si>
    <t>R=10kR, PD=0.1W</t>
    <phoneticPr fontId="1"/>
  </si>
  <si>
    <t>R2, R3</t>
    <phoneticPr fontId="1"/>
  </si>
  <si>
    <t>https://www.chip1stop.com/view/dispDetail/DispDetail?partId=ROHM-0041945</t>
    <phoneticPr fontId="1"/>
  </si>
  <si>
    <t>MCR03EZPFX22R0</t>
    <phoneticPr fontId="1"/>
  </si>
  <si>
    <t>C1S625900419453</t>
    <phoneticPr fontId="1"/>
  </si>
  <si>
    <t>R4, R8-R10, R29, R31-R52, R54-R57, R59-R67</t>
    <phoneticPr fontId="1"/>
  </si>
  <si>
    <t>https://www.chip1stop.com/view/dispDetail/DispDetail?partId=ROHM-0021097</t>
    <phoneticPr fontId="1"/>
  </si>
  <si>
    <t>MCR03EZPFX1001</t>
    <phoneticPr fontId="1"/>
  </si>
  <si>
    <t>R=22R, PD=0.1W</t>
    <phoneticPr fontId="1"/>
  </si>
  <si>
    <t>R=1kR, PD=0.1W</t>
    <phoneticPr fontId="1"/>
  </si>
  <si>
    <t>C1S625900210977</t>
    <phoneticPr fontId="1"/>
  </si>
  <si>
    <t>https://www.chip1stop.com/view/dispDetail/DispDetail?partId=ROHM-0000199</t>
    <phoneticPr fontId="1"/>
  </si>
  <si>
    <t>MCR03EZPFX1004</t>
    <phoneticPr fontId="1"/>
  </si>
  <si>
    <t>R5</t>
    <phoneticPr fontId="1"/>
  </si>
  <si>
    <t>R=1MR, PD=0.1W</t>
    <phoneticPr fontId="1"/>
  </si>
  <si>
    <t>C1S625900001999</t>
    <phoneticPr fontId="1"/>
  </si>
  <si>
    <t>https://www.chip1stop.com/view/dispDetail/DispDetail?partId=ROHM-0040168</t>
    <phoneticPr fontId="1"/>
  </si>
  <si>
    <t>R11</t>
    <phoneticPr fontId="1"/>
  </si>
  <si>
    <t>MCR03EZPFX5601</t>
    <phoneticPr fontId="1"/>
  </si>
  <si>
    <t>C1S625900401685</t>
  </si>
  <si>
    <t>R=5.6kR, PD=0.1W</t>
    <phoneticPr fontId="1"/>
  </si>
  <si>
    <t>R12</t>
    <phoneticPr fontId="1"/>
  </si>
  <si>
    <t>https://www.chip1stop.com/view/dispDetail/DispDetail?partId=ROHM-0039481</t>
    <phoneticPr fontId="1"/>
  </si>
  <si>
    <t>R=3.3kR, PD=0.1W</t>
    <phoneticPr fontId="1"/>
  </si>
  <si>
    <t>MCR03EZPFX3301</t>
    <phoneticPr fontId="1"/>
  </si>
  <si>
    <t>C1S625900394817</t>
    <phoneticPr fontId="1"/>
  </si>
  <si>
    <t>R13, R18</t>
    <phoneticPr fontId="1"/>
  </si>
  <si>
    <t>https://www.chip1stop.com/view/dispDetail/DispDetail?partId=VISH-0652940</t>
    <phoneticPr fontId="1"/>
  </si>
  <si>
    <t>WSL2816R1000FEH</t>
    <phoneticPr fontId="1"/>
  </si>
  <si>
    <t>R=0.1R, PD=2W</t>
    <phoneticPr fontId="1"/>
  </si>
  <si>
    <t>C1S803606529401</t>
    <phoneticPr fontId="1"/>
  </si>
  <si>
    <t>R14</t>
    <phoneticPr fontId="1"/>
  </si>
  <si>
    <t>https://www.chip1stop.com/view/dispDetail/DispDetail?partId=ROHM-0040131</t>
    <phoneticPr fontId="1"/>
  </si>
  <si>
    <t>R=22kR, PD=0.1W</t>
    <phoneticPr fontId="1"/>
  </si>
  <si>
    <t>MCR03EZPFX2201</t>
    <phoneticPr fontId="1"/>
  </si>
  <si>
    <t>C1S625900401311</t>
    <phoneticPr fontId="1"/>
  </si>
  <si>
    <t>R19, R20</t>
    <phoneticPr fontId="1"/>
  </si>
  <si>
    <t>R=12kR, PD=0.1W</t>
    <phoneticPr fontId="1"/>
  </si>
  <si>
    <t>https://www.chip1stop.com/view/dispDetail/DispDetail?partId=ROHM-0060927</t>
    <phoneticPr fontId="1"/>
  </si>
  <si>
    <t>MCR03EZPFX1202</t>
  </si>
  <si>
    <t>MCR03EZPFX1202</t>
    <phoneticPr fontId="1"/>
  </si>
  <si>
    <t>C1S625900609278</t>
  </si>
  <si>
    <t>https://www.chip1stop.com/view/dispDetail/DispDetail?partId=ROHM-0020954</t>
    <phoneticPr fontId="1"/>
  </si>
  <si>
    <t>C1S625900209546</t>
    <phoneticPr fontId="1"/>
  </si>
  <si>
    <t>MCR03EZPFX2001</t>
  </si>
  <si>
    <t>R23, R24</t>
    <phoneticPr fontId="1"/>
  </si>
  <si>
    <t>R=2kR, PD=0.1W</t>
    <phoneticPr fontId="1"/>
  </si>
  <si>
    <t>https://www.chip1stop.com/view/dispDetail/DispDetail?partId=ROHM-0040116</t>
    <phoneticPr fontId="1"/>
  </si>
  <si>
    <t>R26</t>
    <phoneticPr fontId="1"/>
  </si>
  <si>
    <t>MCR03EZPFX1200</t>
    <phoneticPr fontId="1"/>
  </si>
  <si>
    <t>R=120R, PD=0.1W</t>
    <phoneticPr fontId="1"/>
  </si>
  <si>
    <t>C1S625900401162</t>
    <phoneticPr fontId="1"/>
  </si>
  <si>
    <t>https://www.chip1stop.com/view/dispDetail/DispDetail?partId=ROHM-0040150</t>
    <phoneticPr fontId="1"/>
  </si>
  <si>
    <t>MCR03EZPFX3601</t>
    <phoneticPr fontId="1"/>
  </si>
  <si>
    <t>R28</t>
    <phoneticPr fontId="1"/>
  </si>
  <si>
    <t>R30</t>
    <phoneticPr fontId="1"/>
  </si>
  <si>
    <t>R=3.6kR, PD=0.1W</t>
    <phoneticPr fontId="1"/>
  </si>
  <si>
    <t>C1S625900401506</t>
    <phoneticPr fontId="1"/>
  </si>
  <si>
    <t>R=4.2kR, PD=0.1W</t>
    <phoneticPr fontId="1"/>
  </si>
  <si>
    <t>https://www.chip1stop.com/view/dispDetail/DispDetail?partId=ROHM-0040135</t>
    <phoneticPr fontId="1"/>
  </si>
  <si>
    <t>MCR03EZPFX2401</t>
    <phoneticPr fontId="1"/>
  </si>
  <si>
    <t>C1S625900401357</t>
    <phoneticPr fontId="1"/>
  </si>
  <si>
    <t>DF51A-14DP-2DS</t>
    <phoneticPr fontId="1"/>
  </si>
  <si>
    <t>DF51A-22DP-2DS</t>
    <phoneticPr fontId="1"/>
  </si>
  <si>
    <t>DF51A-18DP-2DS</t>
    <phoneticPr fontId="1"/>
  </si>
  <si>
    <t>J8</t>
    <phoneticPr fontId="1"/>
  </si>
  <si>
    <t>J7</t>
    <phoneticPr fontId="1"/>
  </si>
  <si>
    <t>J9</t>
    <phoneticPr fontId="1"/>
  </si>
  <si>
    <t>購入</t>
    <rPh sb="0" eb="2">
      <t>コウニュウコウニュウズム</t>
    </rPh>
    <phoneticPr fontId="1"/>
  </si>
  <si>
    <t>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</si>
</sst>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¥&quot;#,##0.00_);[Red]\(&quot;¥&quot;#,##0.00\)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  <xf numFmtId="0" fontId="3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9" Type="http://schemas.openxmlformats.org/officeDocument/2006/relationships/hyperlink" Target="https://www.chip1stop.com/view/dispDetail/DispDetail?partId=VISH-0652940" TargetMode="External"/><Relationship Id="rId21" Type="http://schemas.openxmlformats.org/officeDocument/2006/relationships/hyperlink" Target="https://akizukidenshi.com/catalog/g/gC-08593/" TargetMode="External"/><Relationship Id="rId34" Type="http://schemas.openxmlformats.org/officeDocument/2006/relationships/hyperlink" Target="https://www.chip1stop.com/view/dispDetail/DispDetail?partId=ROHM-0041945" TargetMode="External"/><Relationship Id="rId42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9" Type="http://schemas.openxmlformats.org/officeDocument/2006/relationships/hyperlink" Target="https://akizukidenshi.com/catalog/g/gI-02792/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32" Type="http://schemas.openxmlformats.org/officeDocument/2006/relationships/hyperlink" Target="https://www.chip1stop.com/view/dispDetail/DispDetail?partId=TI01-0690986" TargetMode="External"/><Relationship Id="rId37" Type="http://schemas.openxmlformats.org/officeDocument/2006/relationships/hyperlink" Target="https://www.chip1stop.com/view/dispDetail/DispDetail?partId=ROHM-0040168" TargetMode="External"/><Relationship Id="rId40" Type="http://schemas.openxmlformats.org/officeDocument/2006/relationships/hyperlink" Target="https://www.chip1stop.com/view/dispDetail/DispDetail?partId=ROHM-0040131" TargetMode="External"/><Relationship Id="rId45" Type="http://schemas.openxmlformats.org/officeDocument/2006/relationships/hyperlink" Target="https://www.chip1stop.com/view/dispDetail/DispDetail?partId=ROHM-0040135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36" Type="http://schemas.openxmlformats.org/officeDocument/2006/relationships/hyperlink" Target="https://www.chip1stop.com/view/dispDetail/DispDetail?partId=ROHM-0000199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4" Type="http://schemas.openxmlformats.org/officeDocument/2006/relationships/hyperlink" Target="https://www.chip1stop.com/view/dispDetail/DispDetail?partId=ROHM-0040150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Relationship Id="rId35" Type="http://schemas.openxmlformats.org/officeDocument/2006/relationships/hyperlink" Target="https://www.chip1stop.com/view/dispDetail/DispDetail?partId=ROHM-0021097" TargetMode="External"/><Relationship Id="rId43" Type="http://schemas.openxmlformats.org/officeDocument/2006/relationships/hyperlink" Target="https://www.chip1stop.com/view/dispDetail/DispDetail?partId=ROHM-0040116" TargetMode="External"/><Relationship Id="rId8" Type="http://schemas.openxmlformats.org/officeDocument/2006/relationships/hyperlink" Target="https://akizukidenshi.com/catalog/g/gI-06416/" TargetMode="External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33" Type="http://schemas.openxmlformats.org/officeDocument/2006/relationships/hyperlink" Target="https://www.chip1stop.com/view/dispDetail/DispDetail?partId=ROHM-0021098" TargetMode="External"/><Relationship Id="rId38" Type="http://schemas.openxmlformats.org/officeDocument/2006/relationships/hyperlink" Target="https://www.chip1stop.com/view/dispDetail/DispDetail?partId=ROHM-0039481" TargetMode="External"/><Relationship Id="rId20" Type="http://schemas.openxmlformats.org/officeDocument/2006/relationships/hyperlink" Target="https://akizukidenshi.com/catalog/g/gP-14888/" TargetMode="External"/><Relationship Id="rId41" Type="http://schemas.openxmlformats.org/officeDocument/2006/relationships/hyperlink" Target="https://www.chip1stop.com/view/dispDetail/DispDetail?partId=ROHM-00609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C19" zoomScale="143" zoomScaleNormal="85" workbookViewId="0">
      <selection activeCell="F27" sqref="F27"/>
    </sheetView>
  </sheetViews>
  <sheetFormatPr baseColWidth="10" defaultColWidth="8.83203125" defaultRowHeight="17" x14ac:dyDescent="0.25"/>
  <cols>
    <col min="1" max="1" width="64.83203125" bestFit="1" customWidth="1"/>
    <col min="2" max="2" width="43.1640625" bestFit="1" customWidth="1"/>
    <col min="3" max="3" width="34.83203125" bestFit="1" customWidth="1"/>
    <col min="4" max="4" width="22.83203125" bestFit="1" customWidth="1"/>
    <col min="5" max="5" width="19.1640625" bestFit="1" customWidth="1"/>
    <col min="6" max="6" width="22.6640625" bestFit="1" customWidth="1"/>
    <col min="7" max="7" width="9" style="2" bestFit="1" customWidth="1"/>
    <col min="8" max="8" width="17.33203125" style="2" bestFit="1" customWidth="1"/>
    <col min="9" max="10" width="10.6640625" style="3" bestFit="1" customWidth="1"/>
    <col min="11" max="11" width="5.6640625" style="3" bestFit="1" customWidth="1"/>
    <col min="12" max="12" width="10.83203125" bestFit="1" customWidth="1"/>
    <col min="13" max="13" width="76.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</v>
      </c>
      <c r="E1" t="s">
        <v>7</v>
      </c>
      <c r="F1" t="s">
        <v>2</v>
      </c>
      <c r="G1" s="2" t="s">
        <v>33</v>
      </c>
      <c r="H1" s="2" t="s">
        <v>32</v>
      </c>
      <c r="I1" s="3" t="s">
        <v>3</v>
      </c>
      <c r="J1" s="3" t="s">
        <v>4</v>
      </c>
      <c r="K1" s="3" t="s">
        <v>262</v>
      </c>
      <c r="L1" t="s">
        <v>5</v>
      </c>
      <c r="M1" t="s">
        <v>6</v>
      </c>
    </row>
    <row r="2" spans="1:13" x14ac:dyDescent="0.25">
      <c r="A2" t="s">
        <v>14</v>
      </c>
      <c r="B2" t="s">
        <v>10</v>
      </c>
      <c r="C2" t="s">
        <v>36</v>
      </c>
      <c r="D2" t="s">
        <v>11</v>
      </c>
      <c r="E2" t="s">
        <v>13</v>
      </c>
      <c r="F2" t="s">
        <v>15</v>
      </c>
      <c r="G2" s="2">
        <v>13</v>
      </c>
      <c r="H2" s="2">
        <f>1+0</f>
        <v>1</v>
      </c>
      <c r="I2" s="3">
        <v>110</v>
      </c>
      <c r="J2" s="3">
        <f>H2*I2</f>
        <v>110</v>
      </c>
      <c r="K2" s="3" t="s">
        <v>263</v>
      </c>
      <c r="M2" s="1" t="s">
        <v>16</v>
      </c>
    </row>
    <row r="3" spans="1:13" x14ac:dyDescent="0.25">
      <c r="A3" t="s">
        <v>19</v>
      </c>
      <c r="B3" t="s">
        <v>17</v>
      </c>
      <c r="C3" t="s">
        <v>37</v>
      </c>
      <c r="D3" t="s">
        <v>20</v>
      </c>
      <c r="E3" t="s">
        <v>13</v>
      </c>
      <c r="F3" t="s">
        <v>21</v>
      </c>
      <c r="G3" s="2">
        <v>1</v>
      </c>
      <c r="H3" s="2">
        <f>1+2</f>
        <v>3</v>
      </c>
      <c r="I3" s="3">
        <v>100</v>
      </c>
      <c r="J3" s="3">
        <f t="shared" ref="J3:J46" si="0">H3*I3</f>
        <v>300</v>
      </c>
      <c r="K3" s="3" t="s">
        <v>263</v>
      </c>
      <c r="M3" s="1" t="s">
        <v>18</v>
      </c>
    </row>
    <row r="4" spans="1:13" x14ac:dyDescent="0.25">
      <c r="A4" t="s">
        <v>23</v>
      </c>
      <c r="B4" t="s">
        <v>22</v>
      </c>
      <c r="C4" t="s">
        <v>38</v>
      </c>
      <c r="D4" t="s">
        <v>24</v>
      </c>
      <c r="E4" t="s">
        <v>13</v>
      </c>
      <c r="F4" t="s">
        <v>25</v>
      </c>
      <c r="G4" s="2">
        <v>2</v>
      </c>
      <c r="H4" s="2">
        <f>1+0</f>
        <v>1</v>
      </c>
      <c r="I4" s="3">
        <v>100</v>
      </c>
      <c r="J4" s="3">
        <f t="shared" si="0"/>
        <v>100</v>
      </c>
      <c r="K4" s="3" t="s">
        <v>263</v>
      </c>
      <c r="M4" s="1" t="s">
        <v>31</v>
      </c>
    </row>
    <row r="5" spans="1:13" x14ac:dyDescent="0.25">
      <c r="A5" t="s">
        <v>28</v>
      </c>
      <c r="B5" t="s">
        <v>26</v>
      </c>
      <c r="C5" t="s">
        <v>39</v>
      </c>
      <c r="D5" t="s">
        <v>29</v>
      </c>
      <c r="E5" t="s">
        <v>13</v>
      </c>
      <c r="F5" t="s">
        <v>30</v>
      </c>
      <c r="G5" s="2">
        <v>2</v>
      </c>
      <c r="H5" s="2">
        <f>1+0</f>
        <v>1</v>
      </c>
      <c r="I5" s="3">
        <v>250</v>
      </c>
      <c r="J5" s="3">
        <f t="shared" si="0"/>
        <v>250</v>
      </c>
      <c r="K5" s="3" t="s">
        <v>263</v>
      </c>
      <c r="M5" s="1" t="s">
        <v>27</v>
      </c>
    </row>
    <row r="6" spans="1:13" x14ac:dyDescent="0.25">
      <c r="A6" t="s">
        <v>35</v>
      </c>
      <c r="B6" t="s">
        <v>34</v>
      </c>
      <c r="C6" t="s">
        <v>40</v>
      </c>
      <c r="D6" t="s">
        <v>41</v>
      </c>
      <c r="E6" t="s">
        <v>12</v>
      </c>
      <c r="F6" t="s">
        <v>42</v>
      </c>
      <c r="G6" s="2">
        <v>2</v>
      </c>
      <c r="H6" s="2">
        <f>1+0</f>
        <v>1</v>
      </c>
      <c r="I6" s="3">
        <v>100</v>
      </c>
      <c r="J6" s="3">
        <f t="shared" si="0"/>
        <v>100</v>
      </c>
      <c r="K6" s="3" t="s">
        <v>263</v>
      </c>
      <c r="M6" s="1" t="s">
        <v>43</v>
      </c>
    </row>
    <row r="7" spans="1:13" x14ac:dyDescent="0.25">
      <c r="A7" t="s">
        <v>46</v>
      </c>
      <c r="B7" t="s">
        <v>44</v>
      </c>
      <c r="C7" t="s">
        <v>47</v>
      </c>
      <c r="D7" t="s">
        <v>48</v>
      </c>
      <c r="E7" t="s">
        <v>12</v>
      </c>
      <c r="F7" t="s">
        <v>49</v>
      </c>
      <c r="G7" s="2">
        <v>2</v>
      </c>
      <c r="H7" s="2">
        <f>1+0</f>
        <v>1</v>
      </c>
      <c r="I7" s="3">
        <v>120</v>
      </c>
      <c r="J7" s="3">
        <f t="shared" si="0"/>
        <v>120</v>
      </c>
      <c r="K7" s="3" t="s">
        <v>263</v>
      </c>
      <c r="L7" t="s">
        <v>50</v>
      </c>
      <c r="M7" s="1" t="s">
        <v>45</v>
      </c>
    </row>
    <row r="8" spans="1:13" x14ac:dyDescent="0.25">
      <c r="A8" t="s">
        <v>53</v>
      </c>
      <c r="B8" t="s">
        <v>51</v>
      </c>
      <c r="C8" t="s">
        <v>54</v>
      </c>
      <c r="D8" t="s">
        <v>55</v>
      </c>
      <c r="E8" t="s">
        <v>12</v>
      </c>
      <c r="F8" t="s">
        <v>56</v>
      </c>
      <c r="G8" s="2">
        <v>2</v>
      </c>
      <c r="H8" s="2">
        <f>1+0</f>
        <v>1</v>
      </c>
      <c r="I8" s="3">
        <v>300</v>
      </c>
      <c r="J8" s="3">
        <f t="shared" si="0"/>
        <v>300</v>
      </c>
      <c r="K8" s="3" t="s">
        <v>263</v>
      </c>
      <c r="M8" s="1" t="s">
        <v>52</v>
      </c>
    </row>
    <row r="9" spans="1:13" x14ac:dyDescent="0.25">
      <c r="A9" t="s">
        <v>59</v>
      </c>
      <c r="B9" t="s">
        <v>57</v>
      </c>
      <c r="C9" t="s">
        <v>60</v>
      </c>
      <c r="D9" t="s">
        <v>61</v>
      </c>
      <c r="E9" t="s">
        <v>12</v>
      </c>
      <c r="F9" t="s">
        <v>62</v>
      </c>
      <c r="G9" s="2">
        <v>14</v>
      </c>
      <c r="H9" s="2">
        <f>1+2</f>
        <v>3</v>
      </c>
      <c r="I9" s="3">
        <v>200</v>
      </c>
      <c r="J9" s="3">
        <f t="shared" si="0"/>
        <v>600</v>
      </c>
      <c r="K9" s="3" t="s">
        <v>263</v>
      </c>
      <c r="M9" s="1" t="s">
        <v>58</v>
      </c>
    </row>
    <row r="10" spans="1:13" x14ac:dyDescent="0.25">
      <c r="A10" t="s">
        <v>64</v>
      </c>
      <c r="B10" t="s">
        <v>63</v>
      </c>
      <c r="C10" t="s">
        <v>65</v>
      </c>
      <c r="D10" t="s">
        <v>66</v>
      </c>
      <c r="E10" t="s">
        <v>12</v>
      </c>
      <c r="F10" t="s">
        <v>67</v>
      </c>
      <c r="G10" s="2">
        <v>2</v>
      </c>
      <c r="H10" s="2">
        <f>1+0</f>
        <v>1</v>
      </c>
      <c r="I10" s="3">
        <v>250</v>
      </c>
      <c r="J10" s="3">
        <f t="shared" si="0"/>
        <v>250</v>
      </c>
      <c r="K10" s="3" t="s">
        <v>263</v>
      </c>
      <c r="M10" s="1" t="s">
        <v>68</v>
      </c>
    </row>
    <row r="11" spans="1:13" x14ac:dyDescent="0.25">
      <c r="A11" t="s">
        <v>71</v>
      </c>
      <c r="B11" t="s">
        <v>69</v>
      </c>
      <c r="C11" t="s">
        <v>65</v>
      </c>
      <c r="D11" t="s">
        <v>72</v>
      </c>
      <c r="E11" t="s">
        <v>12</v>
      </c>
      <c r="F11" t="s">
        <v>73</v>
      </c>
      <c r="G11" s="2">
        <v>4</v>
      </c>
      <c r="H11" s="2">
        <f>1+0</f>
        <v>1</v>
      </c>
      <c r="I11" s="3">
        <v>200</v>
      </c>
      <c r="J11" s="3">
        <f t="shared" si="0"/>
        <v>200</v>
      </c>
      <c r="K11" s="3" t="s">
        <v>263</v>
      </c>
      <c r="M11" s="1" t="s">
        <v>70</v>
      </c>
    </row>
    <row r="12" spans="1:13" x14ac:dyDescent="0.25">
      <c r="A12" t="s">
        <v>75</v>
      </c>
      <c r="B12" t="s">
        <v>74</v>
      </c>
      <c r="C12" t="s">
        <v>60</v>
      </c>
      <c r="D12" t="s">
        <v>76</v>
      </c>
      <c r="E12" t="s">
        <v>12</v>
      </c>
      <c r="F12" t="s">
        <v>77</v>
      </c>
      <c r="G12" s="2">
        <v>2</v>
      </c>
      <c r="H12" s="2">
        <f>1+0</f>
        <v>1</v>
      </c>
      <c r="I12" s="3">
        <v>200</v>
      </c>
      <c r="J12" s="3">
        <f t="shared" si="0"/>
        <v>200</v>
      </c>
      <c r="K12" s="3" t="s">
        <v>263</v>
      </c>
      <c r="M12" s="1" t="s">
        <v>78</v>
      </c>
    </row>
    <row r="13" spans="1:13" x14ac:dyDescent="0.25">
      <c r="A13" t="s">
        <v>81</v>
      </c>
      <c r="B13" t="s">
        <v>79</v>
      </c>
      <c r="C13" t="s">
        <v>82</v>
      </c>
      <c r="D13" t="s">
        <v>83</v>
      </c>
      <c r="E13" t="s">
        <v>84</v>
      </c>
      <c r="F13" t="s">
        <v>85</v>
      </c>
      <c r="G13" s="2">
        <v>1</v>
      </c>
      <c r="H13" s="2">
        <f>1+0</f>
        <v>1</v>
      </c>
      <c r="I13" s="3">
        <v>100</v>
      </c>
      <c r="J13" s="3">
        <f t="shared" si="0"/>
        <v>100</v>
      </c>
      <c r="K13" s="3" t="s">
        <v>263</v>
      </c>
      <c r="M13" s="1" t="s">
        <v>80</v>
      </c>
    </row>
    <row r="14" spans="1:13" x14ac:dyDescent="0.25">
      <c r="A14" t="s">
        <v>88</v>
      </c>
      <c r="B14" t="s">
        <v>86</v>
      </c>
      <c r="D14" t="s">
        <v>89</v>
      </c>
      <c r="E14" t="s">
        <v>84</v>
      </c>
      <c r="F14" t="s">
        <v>90</v>
      </c>
      <c r="G14" s="2">
        <v>1</v>
      </c>
      <c r="H14" s="2">
        <f>1+2</f>
        <v>3</v>
      </c>
      <c r="I14" s="3">
        <v>20</v>
      </c>
      <c r="J14" s="3">
        <f t="shared" si="0"/>
        <v>60</v>
      </c>
      <c r="K14" s="3" t="s">
        <v>263</v>
      </c>
      <c r="M14" s="1" t="s">
        <v>87</v>
      </c>
    </row>
    <row r="15" spans="1:13" x14ac:dyDescent="0.25">
      <c r="A15" t="s">
        <v>92</v>
      </c>
      <c r="B15" t="s">
        <v>91</v>
      </c>
      <c r="D15" t="s">
        <v>93</v>
      </c>
      <c r="E15" t="s">
        <v>84</v>
      </c>
      <c r="F15" t="s">
        <v>94</v>
      </c>
      <c r="G15" s="2">
        <v>1</v>
      </c>
      <c r="H15" s="2">
        <f>1+2</f>
        <v>3</v>
      </c>
      <c r="I15" s="3">
        <v>80</v>
      </c>
      <c r="J15" s="3">
        <f t="shared" si="0"/>
        <v>240</v>
      </c>
      <c r="K15" s="3" t="s">
        <v>263</v>
      </c>
      <c r="M15" s="1" t="s">
        <v>95</v>
      </c>
    </row>
    <row r="16" spans="1:13" x14ac:dyDescent="0.25">
      <c r="A16" t="s">
        <v>97</v>
      </c>
      <c r="B16" t="s">
        <v>96</v>
      </c>
      <c r="D16" t="s">
        <v>98</v>
      </c>
      <c r="E16" t="s">
        <v>84</v>
      </c>
      <c r="F16" t="s">
        <v>99</v>
      </c>
      <c r="G16" s="2">
        <v>3</v>
      </c>
      <c r="H16" s="2">
        <f>3+6</f>
        <v>9</v>
      </c>
      <c r="I16" s="3">
        <v>50</v>
      </c>
      <c r="J16" s="3">
        <f t="shared" si="0"/>
        <v>450</v>
      </c>
      <c r="K16" s="3" t="s">
        <v>263</v>
      </c>
      <c r="M16" s="1" t="s">
        <v>100</v>
      </c>
    </row>
    <row r="17" spans="1:13" x14ac:dyDescent="0.25">
      <c r="A17" t="s">
        <v>102</v>
      </c>
      <c r="B17" t="s">
        <v>101</v>
      </c>
      <c r="D17" t="s">
        <v>103</v>
      </c>
      <c r="E17" t="s">
        <v>84</v>
      </c>
      <c r="F17" t="s">
        <v>104</v>
      </c>
      <c r="G17" s="2">
        <v>2</v>
      </c>
      <c r="H17" s="2">
        <f>2+4</f>
        <v>6</v>
      </c>
      <c r="I17" s="3">
        <v>40</v>
      </c>
      <c r="J17" s="3">
        <f t="shared" si="0"/>
        <v>240</v>
      </c>
      <c r="K17" s="3" t="s">
        <v>263</v>
      </c>
      <c r="M17" s="1" t="s">
        <v>105</v>
      </c>
    </row>
    <row r="18" spans="1:13" x14ac:dyDescent="0.25">
      <c r="A18" t="s">
        <v>107</v>
      </c>
      <c r="B18" t="s">
        <v>106</v>
      </c>
      <c r="D18" t="s">
        <v>108</v>
      </c>
      <c r="E18" t="s">
        <v>84</v>
      </c>
      <c r="F18" t="s">
        <v>109</v>
      </c>
      <c r="G18" s="2">
        <v>1</v>
      </c>
      <c r="H18" s="2">
        <f>1+0</f>
        <v>1</v>
      </c>
      <c r="I18" s="3">
        <v>220</v>
      </c>
      <c r="J18" s="3">
        <f t="shared" si="0"/>
        <v>220</v>
      </c>
      <c r="K18" s="3" t="s">
        <v>263</v>
      </c>
      <c r="M18" s="1" t="s">
        <v>110</v>
      </c>
    </row>
    <row r="19" spans="1:13" x14ac:dyDescent="0.25">
      <c r="A19" t="s">
        <v>112</v>
      </c>
      <c r="B19" t="s">
        <v>111</v>
      </c>
      <c r="C19" t="s">
        <v>116</v>
      </c>
      <c r="D19" t="s">
        <v>113</v>
      </c>
      <c r="E19" t="s">
        <v>84</v>
      </c>
      <c r="F19" t="s">
        <v>114</v>
      </c>
      <c r="G19" s="2">
        <v>2</v>
      </c>
      <c r="H19" s="2">
        <f>2+4</f>
        <v>6</v>
      </c>
      <c r="I19" s="3">
        <v>60</v>
      </c>
      <c r="J19" s="3">
        <f t="shared" si="0"/>
        <v>360</v>
      </c>
      <c r="K19" s="3" t="s">
        <v>263</v>
      </c>
      <c r="M19" s="1" t="s">
        <v>115</v>
      </c>
    </row>
    <row r="20" spans="1:13" x14ac:dyDescent="0.25">
      <c r="A20" t="s">
        <v>119</v>
      </c>
      <c r="B20" t="s">
        <v>117</v>
      </c>
      <c r="C20" t="s">
        <v>122</v>
      </c>
      <c r="D20" t="s">
        <v>121</v>
      </c>
      <c r="E20" t="s">
        <v>84</v>
      </c>
      <c r="F20" t="s">
        <v>120</v>
      </c>
      <c r="G20" s="2">
        <v>1</v>
      </c>
      <c r="H20" s="2">
        <f>1+0</f>
        <v>1</v>
      </c>
      <c r="I20" s="3">
        <v>100</v>
      </c>
      <c r="J20" s="3">
        <f t="shared" si="0"/>
        <v>100</v>
      </c>
      <c r="K20" s="3" t="s">
        <v>263</v>
      </c>
      <c r="M20" s="1" t="s">
        <v>118</v>
      </c>
    </row>
    <row r="21" spans="1:13" x14ac:dyDescent="0.25">
      <c r="A21" t="s">
        <v>124</v>
      </c>
      <c r="B21" t="s">
        <v>123</v>
      </c>
      <c r="D21" t="s">
        <v>125</v>
      </c>
      <c r="E21" t="s">
        <v>84</v>
      </c>
      <c r="F21" t="s">
        <v>126</v>
      </c>
      <c r="G21" s="2">
        <v>3</v>
      </c>
      <c r="H21" s="2">
        <f>1+1</f>
        <v>2</v>
      </c>
      <c r="I21" s="3">
        <v>110</v>
      </c>
      <c r="J21" s="3">
        <f t="shared" si="0"/>
        <v>220</v>
      </c>
      <c r="K21" s="3" t="s">
        <v>263</v>
      </c>
      <c r="M21" s="1" t="s">
        <v>127</v>
      </c>
    </row>
    <row r="22" spans="1:13" x14ac:dyDescent="0.25">
      <c r="A22" t="s">
        <v>129</v>
      </c>
      <c r="B22" t="s">
        <v>128</v>
      </c>
      <c r="D22" t="s">
        <v>130</v>
      </c>
      <c r="E22" t="s">
        <v>84</v>
      </c>
      <c r="F22" t="s">
        <v>131</v>
      </c>
      <c r="G22" s="2">
        <v>14</v>
      </c>
      <c r="H22" s="2">
        <f>2+3</f>
        <v>5</v>
      </c>
      <c r="I22" s="3">
        <v>25</v>
      </c>
      <c r="J22" s="3">
        <f t="shared" si="0"/>
        <v>125</v>
      </c>
      <c r="K22" s="3" t="s">
        <v>263</v>
      </c>
      <c r="M22" s="1" t="s">
        <v>132</v>
      </c>
    </row>
    <row r="23" spans="1:13" x14ac:dyDescent="0.25">
      <c r="A23" t="s">
        <v>134</v>
      </c>
      <c r="B23" t="s">
        <v>133</v>
      </c>
      <c r="C23" t="s">
        <v>138</v>
      </c>
      <c r="D23" t="s">
        <v>135</v>
      </c>
      <c r="E23" t="s">
        <v>84</v>
      </c>
      <c r="F23" t="s">
        <v>136</v>
      </c>
      <c r="G23" s="2">
        <v>1</v>
      </c>
      <c r="H23" s="2">
        <f>1+0</f>
        <v>1</v>
      </c>
      <c r="I23" s="3">
        <v>200</v>
      </c>
      <c r="J23" s="3">
        <f t="shared" si="0"/>
        <v>200</v>
      </c>
      <c r="K23" s="3" t="s">
        <v>263</v>
      </c>
      <c r="M23" s="1" t="s">
        <v>137</v>
      </c>
    </row>
    <row r="24" spans="1:13" x14ac:dyDescent="0.25">
      <c r="A24" t="s">
        <v>141</v>
      </c>
      <c r="B24" t="s">
        <v>139</v>
      </c>
      <c r="D24" t="s">
        <v>142</v>
      </c>
      <c r="E24" t="s">
        <v>84</v>
      </c>
      <c r="F24" t="s">
        <v>143</v>
      </c>
      <c r="G24" s="2">
        <v>4</v>
      </c>
      <c r="H24" s="2">
        <f>4+8</f>
        <v>12</v>
      </c>
      <c r="I24" s="3">
        <v>20</v>
      </c>
      <c r="J24" s="3">
        <f t="shared" si="0"/>
        <v>240</v>
      </c>
      <c r="K24" s="3" t="s">
        <v>263</v>
      </c>
      <c r="M24" s="1" t="s">
        <v>140</v>
      </c>
    </row>
    <row r="25" spans="1:13" x14ac:dyDescent="0.25">
      <c r="A25" t="s">
        <v>146</v>
      </c>
      <c r="B25" t="s">
        <v>144</v>
      </c>
      <c r="D25" t="s">
        <v>147</v>
      </c>
      <c r="E25" t="s">
        <v>84</v>
      </c>
      <c r="F25" t="s">
        <v>148</v>
      </c>
      <c r="G25" s="2">
        <v>1</v>
      </c>
      <c r="H25" s="2">
        <f t="shared" ref="H25:H31" si="1">1+2</f>
        <v>3</v>
      </c>
      <c r="I25" s="3">
        <v>550</v>
      </c>
      <c r="J25" s="3">
        <f t="shared" si="0"/>
        <v>1650</v>
      </c>
      <c r="K25" s="3" t="s">
        <v>263</v>
      </c>
      <c r="M25" s="1" t="s">
        <v>145</v>
      </c>
    </row>
    <row r="26" spans="1:13" x14ac:dyDescent="0.25">
      <c r="A26" t="s">
        <v>151</v>
      </c>
      <c r="B26" t="s">
        <v>149</v>
      </c>
      <c r="D26" t="s">
        <v>152</v>
      </c>
      <c r="E26" t="s">
        <v>84</v>
      </c>
      <c r="F26" t="s">
        <v>153</v>
      </c>
      <c r="G26" s="2">
        <v>1</v>
      </c>
      <c r="H26" s="2">
        <f t="shared" si="1"/>
        <v>3</v>
      </c>
      <c r="I26" s="3">
        <v>2800</v>
      </c>
      <c r="J26" s="3">
        <f t="shared" si="0"/>
        <v>8400</v>
      </c>
      <c r="K26" s="3" t="s">
        <v>263</v>
      </c>
      <c r="M26" s="1" t="s">
        <v>150</v>
      </c>
    </row>
    <row r="27" spans="1:13" x14ac:dyDescent="0.25">
      <c r="A27" t="s">
        <v>155</v>
      </c>
      <c r="B27" t="s">
        <v>154</v>
      </c>
      <c r="C27" t="s">
        <v>159</v>
      </c>
      <c r="D27" t="s">
        <v>156</v>
      </c>
      <c r="E27" t="s">
        <v>84</v>
      </c>
      <c r="F27" t="s">
        <v>157</v>
      </c>
      <c r="G27" s="2">
        <v>1</v>
      </c>
      <c r="H27" s="2">
        <f t="shared" si="1"/>
        <v>3</v>
      </c>
      <c r="I27" s="3">
        <v>50</v>
      </c>
      <c r="J27" s="3">
        <f t="shared" si="0"/>
        <v>150</v>
      </c>
      <c r="K27" s="3" t="s">
        <v>263</v>
      </c>
      <c r="M27" s="1" t="s">
        <v>158</v>
      </c>
    </row>
    <row r="28" spans="1:13" x14ac:dyDescent="0.25">
      <c r="A28" t="s">
        <v>162</v>
      </c>
      <c r="B28" t="s">
        <v>161</v>
      </c>
      <c r="D28" t="s">
        <v>163</v>
      </c>
      <c r="E28" t="s">
        <v>84</v>
      </c>
      <c r="F28" t="s">
        <v>164</v>
      </c>
      <c r="G28" s="2">
        <v>1</v>
      </c>
      <c r="H28" s="2">
        <v>1</v>
      </c>
      <c r="I28" s="3">
        <v>1050</v>
      </c>
      <c r="J28" s="3">
        <f t="shared" si="0"/>
        <v>1050</v>
      </c>
      <c r="K28" s="3" t="s">
        <v>263</v>
      </c>
      <c r="M28" s="1" t="s">
        <v>165</v>
      </c>
    </row>
    <row r="29" spans="1:13" x14ac:dyDescent="0.25">
      <c r="A29" t="s">
        <v>169</v>
      </c>
      <c r="B29" t="s">
        <v>166</v>
      </c>
      <c r="D29" t="s">
        <v>170</v>
      </c>
      <c r="E29" t="s">
        <v>84</v>
      </c>
      <c r="F29" t="s">
        <v>171</v>
      </c>
      <c r="G29" s="2">
        <v>1</v>
      </c>
      <c r="H29" s="2">
        <f t="shared" si="1"/>
        <v>3</v>
      </c>
      <c r="I29" s="3">
        <v>100</v>
      </c>
      <c r="J29" s="3">
        <f t="shared" si="0"/>
        <v>300</v>
      </c>
      <c r="K29" s="3" t="s">
        <v>263</v>
      </c>
      <c r="M29" s="1" t="s">
        <v>168</v>
      </c>
    </row>
    <row r="30" spans="1:13" x14ac:dyDescent="0.25">
      <c r="A30" t="s">
        <v>173</v>
      </c>
      <c r="B30" t="s">
        <v>167</v>
      </c>
      <c r="D30" t="s">
        <v>174</v>
      </c>
      <c r="E30" t="s">
        <v>84</v>
      </c>
      <c r="F30" t="s">
        <v>175</v>
      </c>
      <c r="G30" s="2">
        <v>1</v>
      </c>
      <c r="H30" s="2">
        <f t="shared" si="1"/>
        <v>3</v>
      </c>
      <c r="I30" s="3">
        <v>250</v>
      </c>
      <c r="J30" s="3">
        <f t="shared" si="0"/>
        <v>750</v>
      </c>
      <c r="K30" s="3" t="s">
        <v>263</v>
      </c>
      <c r="M30" s="1" t="s">
        <v>172</v>
      </c>
    </row>
    <row r="31" spans="1:13" x14ac:dyDescent="0.25">
      <c r="A31" t="s">
        <v>178</v>
      </c>
      <c r="B31" t="s">
        <v>176</v>
      </c>
      <c r="C31" t="s">
        <v>185</v>
      </c>
      <c r="D31" t="s">
        <v>179</v>
      </c>
      <c r="E31" t="s">
        <v>84</v>
      </c>
      <c r="F31" t="s">
        <v>180</v>
      </c>
      <c r="G31" s="2">
        <v>1</v>
      </c>
      <c r="H31" s="2">
        <f t="shared" si="1"/>
        <v>3</v>
      </c>
      <c r="I31" s="3">
        <v>30</v>
      </c>
      <c r="J31" s="3">
        <f t="shared" si="0"/>
        <v>90</v>
      </c>
      <c r="K31" s="3" t="s">
        <v>263</v>
      </c>
      <c r="M31" s="1" t="s">
        <v>177</v>
      </c>
    </row>
    <row r="32" spans="1:13" x14ac:dyDescent="0.25">
      <c r="A32" t="s">
        <v>182</v>
      </c>
      <c r="D32" t="s">
        <v>183</v>
      </c>
      <c r="E32" t="s">
        <v>84</v>
      </c>
      <c r="F32" t="s">
        <v>184</v>
      </c>
      <c r="G32" s="2">
        <v>1</v>
      </c>
      <c r="H32" s="2">
        <f>1+0</f>
        <v>1</v>
      </c>
      <c r="I32" s="3">
        <v>100</v>
      </c>
      <c r="J32" s="3">
        <f t="shared" si="0"/>
        <v>100</v>
      </c>
      <c r="K32" s="3" t="s">
        <v>263</v>
      </c>
      <c r="M32" s="1" t="s">
        <v>181</v>
      </c>
    </row>
    <row r="33" spans="1:13" x14ac:dyDescent="0.25">
      <c r="A33" t="s">
        <v>160</v>
      </c>
      <c r="B33" t="s">
        <v>186</v>
      </c>
      <c r="D33" t="s">
        <v>160</v>
      </c>
      <c r="E33" t="s">
        <v>188</v>
      </c>
      <c r="F33" t="s">
        <v>187</v>
      </c>
      <c r="G33" s="2">
        <v>2</v>
      </c>
      <c r="H33" s="2">
        <f>2+3</f>
        <v>5</v>
      </c>
      <c r="I33" s="3">
        <v>705</v>
      </c>
      <c r="J33" s="3">
        <f t="shared" si="0"/>
        <v>3525</v>
      </c>
      <c r="K33" s="3" t="s">
        <v>263</v>
      </c>
      <c r="M33" s="1" t="s">
        <v>189</v>
      </c>
    </row>
    <row r="34" spans="1:13" x14ac:dyDescent="0.25">
      <c r="A34" t="s">
        <v>192</v>
      </c>
      <c r="B34" t="s">
        <v>190</v>
      </c>
      <c r="C34" t="s">
        <v>194</v>
      </c>
      <c r="D34" t="s">
        <v>192</v>
      </c>
      <c r="E34" t="s">
        <v>188</v>
      </c>
      <c r="F34" t="s">
        <v>193</v>
      </c>
      <c r="G34" s="2">
        <v>9</v>
      </c>
      <c r="H34" s="2">
        <v>100</v>
      </c>
      <c r="I34" s="3">
        <v>2.13</v>
      </c>
      <c r="J34" s="3">
        <f t="shared" si="0"/>
        <v>213</v>
      </c>
      <c r="K34" s="3" t="s">
        <v>263</v>
      </c>
      <c r="M34" s="1" t="s">
        <v>191</v>
      </c>
    </row>
    <row r="35" spans="1:13" x14ac:dyDescent="0.25">
      <c r="A35" t="s">
        <v>197</v>
      </c>
      <c r="B35" t="s">
        <v>195</v>
      </c>
      <c r="C35" t="s">
        <v>202</v>
      </c>
      <c r="D35" t="s">
        <v>197</v>
      </c>
      <c r="E35" t="s">
        <v>188</v>
      </c>
      <c r="F35" t="s">
        <v>198</v>
      </c>
      <c r="G35" s="2">
        <v>2</v>
      </c>
      <c r="H35" s="2">
        <v>100</v>
      </c>
      <c r="I35" s="3">
        <v>2.0499999999999998</v>
      </c>
      <c r="J35" s="3">
        <f t="shared" si="0"/>
        <v>204.99999999999997</v>
      </c>
      <c r="K35" s="3" t="s">
        <v>263</v>
      </c>
      <c r="M35" s="1" t="s">
        <v>196</v>
      </c>
    </row>
    <row r="36" spans="1:13" x14ac:dyDescent="0.25">
      <c r="A36" t="s">
        <v>201</v>
      </c>
      <c r="B36" t="s">
        <v>199</v>
      </c>
      <c r="C36" t="s">
        <v>203</v>
      </c>
      <c r="D36" t="s">
        <v>201</v>
      </c>
      <c r="E36" t="s">
        <v>188</v>
      </c>
      <c r="F36" t="s">
        <v>204</v>
      </c>
      <c r="G36" s="2">
        <v>40</v>
      </c>
      <c r="H36" s="2">
        <v>200</v>
      </c>
      <c r="I36" s="3">
        <v>2.0299999999999998</v>
      </c>
      <c r="J36" s="3">
        <f t="shared" si="0"/>
        <v>405.99999999999994</v>
      </c>
      <c r="K36" s="3" t="s">
        <v>263</v>
      </c>
      <c r="M36" s="1" t="s">
        <v>200</v>
      </c>
    </row>
    <row r="37" spans="1:13" x14ac:dyDescent="0.25">
      <c r="A37" t="s">
        <v>206</v>
      </c>
      <c r="B37" t="s">
        <v>207</v>
      </c>
      <c r="C37" t="s">
        <v>208</v>
      </c>
      <c r="D37" t="s">
        <v>206</v>
      </c>
      <c r="E37" t="s">
        <v>188</v>
      </c>
      <c r="F37" t="s">
        <v>209</v>
      </c>
      <c r="G37" s="2">
        <v>1</v>
      </c>
      <c r="H37" s="2">
        <v>100</v>
      </c>
      <c r="I37" s="3">
        <v>2.12</v>
      </c>
      <c r="J37" s="3">
        <f t="shared" si="0"/>
        <v>212</v>
      </c>
      <c r="K37" s="3" t="s">
        <v>263</v>
      </c>
      <c r="M37" s="1" t="s">
        <v>205</v>
      </c>
    </row>
    <row r="38" spans="1:13" x14ac:dyDescent="0.25">
      <c r="A38" t="s">
        <v>212</v>
      </c>
      <c r="B38" t="s">
        <v>211</v>
      </c>
      <c r="C38" t="s">
        <v>214</v>
      </c>
      <c r="D38" t="s">
        <v>212</v>
      </c>
      <c r="E38" t="s">
        <v>188</v>
      </c>
      <c r="F38" t="s">
        <v>213</v>
      </c>
      <c r="G38" s="2">
        <v>1</v>
      </c>
      <c r="H38" s="2">
        <v>100</v>
      </c>
      <c r="I38" s="3">
        <v>1.91</v>
      </c>
      <c r="J38" s="3">
        <f t="shared" si="0"/>
        <v>191</v>
      </c>
      <c r="K38" s="3" t="s">
        <v>263</v>
      </c>
      <c r="M38" s="1" t="s">
        <v>210</v>
      </c>
    </row>
    <row r="39" spans="1:13" x14ac:dyDescent="0.25">
      <c r="A39" t="s">
        <v>218</v>
      </c>
      <c r="B39" t="s">
        <v>215</v>
      </c>
      <c r="C39" t="s">
        <v>217</v>
      </c>
      <c r="D39" t="s">
        <v>218</v>
      </c>
      <c r="E39" t="s">
        <v>188</v>
      </c>
      <c r="F39" t="s">
        <v>219</v>
      </c>
      <c r="G39" s="2">
        <v>1</v>
      </c>
      <c r="H39" s="2">
        <v>100</v>
      </c>
      <c r="I39" s="3">
        <v>2.02</v>
      </c>
      <c r="J39" s="3">
        <f t="shared" si="0"/>
        <v>202</v>
      </c>
      <c r="K39" s="3" t="s">
        <v>263</v>
      </c>
      <c r="M39" s="1" t="s">
        <v>216</v>
      </c>
    </row>
    <row r="40" spans="1:13" x14ac:dyDescent="0.25">
      <c r="A40" t="s">
        <v>222</v>
      </c>
      <c r="B40" t="s">
        <v>220</v>
      </c>
      <c r="C40" t="s">
        <v>223</v>
      </c>
      <c r="D40" t="s">
        <v>222</v>
      </c>
      <c r="E40" t="s">
        <v>188</v>
      </c>
      <c r="F40" t="s">
        <v>224</v>
      </c>
      <c r="G40" s="2">
        <v>2</v>
      </c>
      <c r="H40" s="2">
        <v>10</v>
      </c>
      <c r="I40" s="3">
        <v>60.3</v>
      </c>
      <c r="J40" s="3">
        <f t="shared" si="0"/>
        <v>603</v>
      </c>
      <c r="K40" s="3" t="s">
        <v>263</v>
      </c>
      <c r="M40" s="1" t="s">
        <v>221</v>
      </c>
    </row>
    <row r="41" spans="1:13" x14ac:dyDescent="0.25">
      <c r="A41" t="s">
        <v>228</v>
      </c>
      <c r="B41" t="s">
        <v>225</v>
      </c>
      <c r="C41" t="s">
        <v>227</v>
      </c>
      <c r="D41" t="s">
        <v>228</v>
      </c>
      <c r="E41" t="s">
        <v>188</v>
      </c>
      <c r="F41" t="s">
        <v>229</v>
      </c>
      <c r="G41" s="2">
        <v>1</v>
      </c>
      <c r="H41" s="2">
        <v>100</v>
      </c>
      <c r="I41" s="3">
        <v>2.0099999999999998</v>
      </c>
      <c r="J41" s="3">
        <f t="shared" si="0"/>
        <v>200.99999999999997</v>
      </c>
      <c r="K41" s="3" t="s">
        <v>263</v>
      </c>
      <c r="M41" s="1" t="s">
        <v>226</v>
      </c>
    </row>
    <row r="42" spans="1:13" x14ac:dyDescent="0.25">
      <c r="A42" t="s">
        <v>234</v>
      </c>
      <c r="B42" t="s">
        <v>230</v>
      </c>
      <c r="C42" t="s">
        <v>231</v>
      </c>
      <c r="D42" t="s">
        <v>233</v>
      </c>
      <c r="E42" t="s">
        <v>188</v>
      </c>
      <c r="F42" t="s">
        <v>235</v>
      </c>
      <c r="G42" s="2">
        <v>2</v>
      </c>
      <c r="H42" s="2">
        <v>100</v>
      </c>
      <c r="I42" s="3">
        <v>1.44</v>
      </c>
      <c r="J42" s="3">
        <f t="shared" si="0"/>
        <v>144</v>
      </c>
      <c r="K42" s="3" t="s">
        <v>263</v>
      </c>
      <c r="M42" s="1" t="s">
        <v>232</v>
      </c>
    </row>
    <row r="43" spans="1:13" x14ac:dyDescent="0.25">
      <c r="A43" t="s">
        <v>238</v>
      </c>
      <c r="B43" t="s">
        <v>239</v>
      </c>
      <c r="C43" t="s">
        <v>240</v>
      </c>
      <c r="D43" t="s">
        <v>238</v>
      </c>
      <c r="E43" t="s">
        <v>188</v>
      </c>
      <c r="F43" t="s">
        <v>237</v>
      </c>
      <c r="G43" s="2">
        <v>2</v>
      </c>
      <c r="H43" s="2">
        <v>100</v>
      </c>
      <c r="I43" s="3">
        <v>2.02</v>
      </c>
      <c r="J43" s="3">
        <f t="shared" si="0"/>
        <v>202</v>
      </c>
      <c r="K43" s="3" t="s">
        <v>263</v>
      </c>
      <c r="M43" s="1" t="s">
        <v>236</v>
      </c>
    </row>
    <row r="44" spans="1:13" x14ac:dyDescent="0.25">
      <c r="A44" t="s">
        <v>243</v>
      </c>
      <c r="B44" t="s">
        <v>242</v>
      </c>
      <c r="C44" s="4" t="s">
        <v>244</v>
      </c>
      <c r="D44" t="s">
        <v>243</v>
      </c>
      <c r="E44" t="s">
        <v>188</v>
      </c>
      <c r="F44" t="s">
        <v>245</v>
      </c>
      <c r="G44" s="2">
        <v>1</v>
      </c>
      <c r="H44" s="2">
        <v>100</v>
      </c>
      <c r="I44" s="3">
        <v>1.68</v>
      </c>
      <c r="J44" s="3">
        <f t="shared" si="0"/>
        <v>168</v>
      </c>
      <c r="K44" s="3" t="s">
        <v>263</v>
      </c>
      <c r="M44" s="1" t="s">
        <v>241</v>
      </c>
    </row>
    <row r="45" spans="1:13" x14ac:dyDescent="0.25">
      <c r="A45" t="s">
        <v>247</v>
      </c>
      <c r="B45" t="s">
        <v>248</v>
      </c>
      <c r="C45" t="s">
        <v>250</v>
      </c>
      <c r="D45" t="s">
        <v>247</v>
      </c>
      <c r="E45" t="s">
        <v>188</v>
      </c>
      <c r="F45" t="s">
        <v>251</v>
      </c>
      <c r="G45" s="2">
        <v>1</v>
      </c>
      <c r="H45" s="2">
        <v>100</v>
      </c>
      <c r="I45" s="3">
        <v>0.90300000000000002</v>
      </c>
      <c r="J45" s="3">
        <f t="shared" si="0"/>
        <v>90.3</v>
      </c>
      <c r="K45" s="3" t="s">
        <v>263</v>
      </c>
      <c r="M45" s="1" t="s">
        <v>246</v>
      </c>
    </row>
    <row r="46" spans="1:13" x14ac:dyDescent="0.25">
      <c r="A46" t="s">
        <v>254</v>
      </c>
      <c r="B46" t="s">
        <v>249</v>
      </c>
      <c r="C46" t="s">
        <v>252</v>
      </c>
      <c r="D46" t="s">
        <v>254</v>
      </c>
      <c r="E46" t="s">
        <v>188</v>
      </c>
      <c r="F46" t="s">
        <v>255</v>
      </c>
      <c r="G46" s="2">
        <v>1</v>
      </c>
      <c r="H46" s="2">
        <v>100</v>
      </c>
      <c r="I46" s="3">
        <v>1.46</v>
      </c>
      <c r="J46" s="3">
        <f t="shared" si="0"/>
        <v>146</v>
      </c>
      <c r="K46" s="3" t="s">
        <v>263</v>
      </c>
      <c r="M46" s="1" t="s">
        <v>253</v>
      </c>
    </row>
    <row r="47" spans="1:13" x14ac:dyDescent="0.25">
      <c r="A47" t="s">
        <v>256</v>
      </c>
      <c r="B47" t="s">
        <v>260</v>
      </c>
      <c r="D47" t="s">
        <v>256</v>
      </c>
      <c r="G47" s="2">
        <v>1</v>
      </c>
      <c r="H47" s="2">
        <v>10</v>
      </c>
      <c r="M47" s="1"/>
    </row>
    <row r="48" spans="1:13" x14ac:dyDescent="0.25">
      <c r="A48" t="s">
        <v>257</v>
      </c>
      <c r="B48" t="s">
        <v>259</v>
      </c>
      <c r="D48" t="s">
        <v>257</v>
      </c>
      <c r="G48" s="2">
        <v>1</v>
      </c>
      <c r="H48" s="2">
        <v>10</v>
      </c>
    </row>
    <row r="49" spans="1:8" x14ac:dyDescent="0.25">
      <c r="A49" t="s">
        <v>258</v>
      </c>
      <c r="B49" t="s">
        <v>261</v>
      </c>
      <c r="D49" t="s">
        <v>258</v>
      </c>
      <c r="G49" s="2">
        <v>1</v>
      </c>
      <c r="H49" s="2">
        <v>10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  <hyperlink ref="M33" r:id="rId32" xr:uid="{100EA08A-FEFA-A443-BD02-2BBD18AA7F20}"/>
    <hyperlink ref="M34" r:id="rId33" xr:uid="{36D55200-4555-1E49-805B-E7835A57D8EC}"/>
    <hyperlink ref="M35" r:id="rId34" xr:uid="{390F4486-8EB2-874D-93B2-D43A72919F18}"/>
    <hyperlink ref="M36" r:id="rId35" xr:uid="{A8A0711F-7DE6-DA45-8560-84DF29F35FB2}"/>
    <hyperlink ref="M37" r:id="rId36" xr:uid="{4D61DB97-30C0-3C47-8F2B-F4597EC9F7D3}"/>
    <hyperlink ref="M38" r:id="rId37" xr:uid="{B35BC849-20AA-834B-814B-09AC05AAFF55}"/>
    <hyperlink ref="M39" r:id="rId38" xr:uid="{33B4D096-C4DF-F343-B5F2-D8B663F1A955}"/>
    <hyperlink ref="M40" r:id="rId39" xr:uid="{DED1F129-8E20-D045-95E5-68FE3A70B485}"/>
    <hyperlink ref="M41" r:id="rId40" xr:uid="{189546CB-B181-B144-895B-0A8C2CF2D893}"/>
    <hyperlink ref="M42" r:id="rId41" xr:uid="{ECCDBE4F-EC86-B94F-88EB-1B0D9444E14B}"/>
    <hyperlink ref="M43" r:id="rId42" xr:uid="{6811496F-9226-3843-B7D4-E79547FD52CF}"/>
    <hyperlink ref="M44" r:id="rId43" xr:uid="{FF3E1D60-EFCC-0B40-B257-44889C5A30A2}"/>
    <hyperlink ref="M45" r:id="rId44" xr:uid="{260B3A3F-D0AD-E347-A354-6CC8A08B356F}"/>
    <hyperlink ref="M46" r:id="rId45" xr:uid="{DB28505E-F043-914F-8BC9-0D7D7F0E85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9月4週発注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2CEU1107</cp:lastModifiedBy>
  <dcterms:created xsi:type="dcterms:W3CDTF">2015-06-05T18:19:34Z</dcterms:created>
  <dcterms:modified xsi:type="dcterms:W3CDTF">2023-09-22T11:14:25Z</dcterms:modified>
</cp:coreProperties>
</file>