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ea\Desktop\learn\statistics\統計学入門\"/>
    </mc:Choice>
  </mc:AlternateContent>
  <xr:revisionPtr revIDLastSave="0" documentId="13_ncr:1_{0685F8EC-D852-4EC4-AB1A-CB830ADF3069}" xr6:coauthVersionLast="45" xr6:coauthVersionMax="45" xr10:uidLastSave="{00000000-0000-0000-0000-000000000000}"/>
  <bookViews>
    <workbookView xWindow="-120" yWindow="-120" windowWidth="29040" windowHeight="15840" xr2:uid="{75D419B0-8C63-4B95-B59E-9010054B0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  <c r="F10" i="1"/>
  <c r="E10" i="1"/>
  <c r="D10" i="1"/>
  <c r="C10" i="1"/>
  <c r="B10" i="1"/>
  <c r="F9" i="1"/>
  <c r="E9" i="1"/>
  <c r="D9" i="1"/>
  <c r="H9" i="1" s="1"/>
  <c r="C9" i="1"/>
  <c r="B9" i="1"/>
  <c r="F8" i="1"/>
  <c r="E8" i="1"/>
  <c r="D8" i="1"/>
  <c r="C8" i="1"/>
  <c r="B8" i="1"/>
  <c r="H6" i="1"/>
  <c r="H5" i="1"/>
  <c r="G6" i="1"/>
  <c r="G5" i="1"/>
  <c r="H10" i="1" l="1"/>
  <c r="H8" i="1"/>
  <c r="B13" i="1"/>
  <c r="B12" i="1" l="1"/>
  <c r="C7" i="1" s="1"/>
  <c r="F7" i="1" l="1"/>
  <c r="B7" i="1"/>
  <c r="E7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<sst xmlns="http://schemas.openxmlformats.org/spreadsheetml/2006/main" count="15" uniqueCount="15">
  <si>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x: 年齢</t>
    <rPh sb="3" eb="5">
      <t>ネンレイ</t>
    </rPh>
    <phoneticPr fontId="1"/>
  </si>
  <si>
    <t>y: 血圧</t>
    <rPh sb="3" eb="5">
      <t>ケツアツ</t>
    </rPh>
    <phoneticPr fontId="1"/>
  </si>
  <si>
    <t>平均</t>
    <rPh sb="0" eb="2">
      <t>ヘイキン</t>
    </rPh>
    <phoneticPr fontId="1"/>
  </si>
  <si>
    <t>和</t>
    <rPh sb="0" eb="1">
      <t>ワ</t>
    </rPh>
    <phoneticPr fontId="1"/>
  </si>
  <si>
    <t>x^2</t>
    <phoneticPr fontId="1"/>
  </si>
  <si>
    <t>y^2</t>
    <phoneticPr fontId="1"/>
  </si>
  <si>
    <t>x*y</t>
    <phoneticPr fontId="1"/>
  </si>
  <si>
    <t>y=bx+a</t>
    <phoneticPr fontId="1"/>
  </si>
  <si>
    <t>近似</t>
    <rPh sb="0" eb="2">
      <t>キンジ</t>
    </rPh>
    <phoneticPr fontId="1"/>
  </si>
  <si>
    <t>b</t>
    <phoneticPr fontId="1"/>
  </si>
  <si>
    <t>n</t>
    <phoneticPr fontId="1"/>
  </si>
  <si>
    <t>近似値</t>
    <rPh sb="0" eb="2">
      <t>キンジ</t>
    </rPh>
    <rPh sb="2" eb="3">
      <t>アタイ</t>
    </rPh>
    <phoneticPr fontId="1"/>
  </si>
  <si>
    <t>a</t>
    <phoneticPr fontId="1"/>
  </si>
  <si>
    <t>表3.2の年齢と血圧データ+最小二乗法による近似直線</t>
    <rPh sb="0" eb="1">
      <t>ヒョウ</t>
    </rPh>
    <rPh sb="5" eb="7">
      <t>ネンレイ</t>
    </rPh>
    <rPh sb="8" eb="10">
      <t>ケツアツ</t>
    </rPh>
    <rPh sb="14" eb="19">
      <t>サイショウジジョウホウ</t>
    </rPh>
    <rPh sb="22" eb="24">
      <t>キンジ</t>
    </rPh>
    <rPh sb="24" eb="26">
      <t>チョクセン</t>
    </rPh>
    <phoneticPr fontId="1"/>
  </si>
  <si>
    <t>LINESTによるa,b算出結果</t>
    <rPh sb="12" eb="14">
      <t>サンシュツ</t>
    </rPh>
    <rPh sb="14" eb="16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</si>
</sst>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y: 血圧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Sheet1!$B$5:$F$5</c:f>
              <c:numCache>
                <c:formatCode>General</c:formatCode>
                <c:ptCount val="5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75</c:v>
                </c:pt>
              </c:numCache>
            </c:numRef>
          </c:xVal>
          <c:yVal>
            <c:numRef>
              <c:f>Sheet1!$B$6:$F$6</c:f>
              <c:numCache>
                <c:formatCode>General</c:formatCode>
                <c:ptCount val="5"/>
                <c:pt idx="0">
                  <c:v>114</c:v>
                </c:pt>
                <c:pt idx="1">
                  <c:v>124</c:v>
                </c:pt>
                <c:pt idx="2">
                  <c:v>143</c:v>
                </c:pt>
                <c:pt idx="3">
                  <c:v>158</c:v>
                </c:pt>
                <c:pt idx="4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0-42EF-9413-D68A47A9832F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近似値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Sheet1!$B$5:$F$5</c:f>
              <c:numCache>
                <c:formatCode>General</c:formatCode>
                <c:ptCount val="5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75</c:v>
                </c:pt>
              </c:numCache>
            </c:numRef>
          </c:xVal>
          <c:yVal>
            <c:numRef>
              <c:f>Sheet1!$B$7:$F$7</c:f>
              <c:numCache>
                <c:formatCode>General</c:formatCode>
                <c:ptCount val="5"/>
                <c:pt idx="0">
                  <c:v>113.4</c:v>
                </c:pt>
                <c:pt idx="1">
                  <c:v>127.2</c:v>
                </c:pt>
                <c:pt idx="2">
                  <c:v>141</c:v>
                </c:pt>
                <c:pt idx="3">
                  <c:v>154.80000000000001</c:v>
                </c:pt>
                <c:pt idx="4">
                  <c:v>168.6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FF0-42EF-9413-D68A47A98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468624"/>
        <c:axId val="910488144"/>
      </c:scatterChart>
      <c:valAx>
        <c:axId val="1093468624"/>
        <c:scaling>
          <c:orientation val="minMax"/>
          <c:max val="7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488144"/>
        <c:crosses val="autoZero"/>
        <c:crossBetween val="midCat"/>
      </c:valAx>
      <c:valAx>
        <c:axId val="91048814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346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461962</xdr:colOff>
      <xdr:row>18</xdr:row>
      <xdr:rowOff>38100</xdr:rowOff>
    </xdr:from>
    <xdr:to>
      <xdr:col>21</xdr:col>
      <xdr:colOff>433387</xdr:colOff>
      <xdr:row>30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3C83030-9B7F-4D45-99C1-66B023A18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89C2-A061-475D-926D-E34012020474}">
  <dimension ref="A1:H16"/>
  <sheetViews>
    <sheetView tabSelected="1" workbookViewId="0">
      <selection activeCell="D7" sqref="D7"/>
    </sheetView>
  </sheetViews>
  <sheetFormatPr defaultRowHeight="18" x14ac:dyDescent="0.55000000000000004"/>
  <sheetData>
    <row r="1" spans="1:8" x14ac:dyDescent="0.55000000000000004">
      <c r="A1" s="1" t="s">
        <v>13</v>
      </c>
    </row>
    <row r="2" spans="1:8" x14ac:dyDescent="0.55000000000000004">
      <c r="A2" t="s">
        <v>8</v>
      </c>
      <c r="B2" t="s">
        <v>7</v>
      </c>
    </row>
    <row r="3" spans="1:8" x14ac:dyDescent="0.55000000000000004">
      <c r="A3" t="s">
        <v>10</v>
      </c>
      <c r="B3">
        <v>5</v>
      </c>
    </row>
    <row r="4" spans="1:8" x14ac:dyDescent="0.55000000000000004">
      <c r="G4" t="s">
        <v>2</v>
      </c>
      <c r="H4" t="s">
        <v>3</v>
      </c>
    </row>
    <row r="5" spans="1:8" x14ac:dyDescent="0.55000000000000004">
      <c r="A5" t="s">
        <v>0</v>
      </c>
      <c r="B5">
        <v>35</v>
      </c>
      <c r="C5">
        <v>45</v>
      </c>
      <c r="D5">
        <v>55</v>
      </c>
      <c r="E5">
        <v>65</v>
      </c>
      <c r="F5">
        <v>75</v>
      </c>
      <c r="G5">
        <f>AVERAGE(B5:F5)</f>
        <v>55</v>
      </c>
      <c r="H5">
        <f>SUM(B5:F5)</f>
        <v>275</v>
      </c>
    </row>
    <row r="6" spans="1:8" x14ac:dyDescent="0.55000000000000004">
      <c r="A6" t="s">
        <v>1</v>
      </c>
      <c r="B6">
        <v>114</v>
      </c>
      <c r="C6">
        <v>124</v>
      </c>
      <c r="D6">
        <v>143</v>
      </c>
      <c r="E6">
        <v>158</v>
      </c>
      <c r="F6">
        <v>166</v>
      </c>
      <c r="G6">
        <f>AVERAGE(B6:F6)</f>
        <v>141</v>
      </c>
      <c r="H6">
        <f>SUM(B6:F6)</f>
        <v>705</v>
      </c>
    </row>
    <row r="7" spans="1:8" x14ac:dyDescent="0.55000000000000004">
      <c r="A7" t="s">
        <v>11</v>
      </c>
      <c r="B7">
        <f>$B$13*B5+$B$12</f>
        <v>113.4</v>
      </c>
      <c r="C7">
        <f>$B$13*C5+$B$12</f>
        <v>127.2</v>
      </c>
      <c r="D7">
        <f>$B$13*D5+$B$12</f>
        <v>141</v>
      </c>
      <c r="E7">
        <f>$B$13*E5+$B$12</f>
        <v>154.80000000000001</v>
      </c>
      <c r="F7">
        <f>$B$13*F5+$B$12</f>
        <v>168.6</v>
      </c>
    </row>
    <row r="8" spans="1:8" x14ac:dyDescent="0.55000000000000004">
      <c r="A8" t="s">
        <v>4</v>
      </c>
      <c r="B8">
        <f>B5^2</f>
        <v>1225</v>
      </c>
      <c r="C8">
        <f t="shared" ref="C8:F8" si="0">C5^2</f>
        <v>2025</v>
      </c>
      <c r="D8">
        <f t="shared" si="0"/>
        <v>3025</v>
      </c>
      <c r="E8">
        <f t="shared" si="0"/>
        <v>4225</v>
      </c>
      <c r="F8">
        <f t="shared" si="0"/>
        <v>5625</v>
      </c>
      <c r="H8">
        <f t="shared" ref="H8:H10" si="1">SUM(B8:F8)</f>
        <v>16125</v>
      </c>
    </row>
    <row r="9" spans="1:8" x14ac:dyDescent="0.55000000000000004">
      <c r="A9" t="s">
        <v>5</v>
      </c>
      <c r="B9">
        <f>B6^2</f>
        <v>12996</v>
      </c>
      <c r="C9">
        <f t="shared" ref="C9:F9" si="2">C6^2</f>
        <v>15376</v>
      </c>
      <c r="D9">
        <f t="shared" si="2"/>
        <v>20449</v>
      </c>
      <c r="E9">
        <f t="shared" si="2"/>
        <v>24964</v>
      </c>
      <c r="F9">
        <f t="shared" si="2"/>
        <v>27556</v>
      </c>
      <c r="H9">
        <f t="shared" si="1"/>
        <v>101341</v>
      </c>
    </row>
    <row r="10" spans="1:8" x14ac:dyDescent="0.55000000000000004">
      <c r="A10" t="s">
        <v>6</v>
      </c>
      <c r="B10">
        <f>B5*B6</f>
        <v>3990</v>
      </c>
      <c r="C10">
        <f t="shared" ref="C10:F10" si="3">C5*C6</f>
        <v>5580</v>
      </c>
      <c r="D10">
        <f t="shared" si="3"/>
        <v>7865</v>
      </c>
      <c r="E10">
        <f t="shared" si="3"/>
        <v>10270</v>
      </c>
      <c r="F10">
        <f t="shared" si="3"/>
        <v>12450</v>
      </c>
      <c r="H10">
        <f t="shared" si="1"/>
        <v>40155</v>
      </c>
    </row>
    <row r="12" spans="1:8" x14ac:dyDescent="0.55000000000000004">
      <c r="A12" t="s">
        <v>12</v>
      </c>
      <c r="B12">
        <f>G6-B13*G5</f>
        <v>65.100000000000009</v>
      </c>
    </row>
    <row r="13" spans="1:8" x14ac:dyDescent="0.55000000000000004">
      <c r="A13" t="s">
        <v>9</v>
      </c>
      <c r="B13">
        <f>(H10-B3*G5*G6)/(H8-B3*G5*G5)</f>
        <v>1.38</v>
      </c>
    </row>
    <row r="15" spans="1:8" x14ac:dyDescent="0.55000000000000004">
      <c r="A15" t="s">
        <v>14</v>
      </c>
    </row>
    <row r="16" spans="1:8" x14ac:dyDescent="0.55000000000000004">
      <c r="A16" cm="1">
        <f t="array" ref="A16:B16">LINEST(B6:F6,B5:F5,TRUE)</f>
        <v>1.3800000000000001</v>
      </c>
      <c r="B16">
        <v>65.099999999999994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tarou itirou</dc:creator>
  <cp:lastModifiedBy>tarou itirou</cp:lastModifiedBy>
  <dcterms:created xsi:type="dcterms:W3CDTF">2020-09-20T21:25:23Z</dcterms:created>
  <dcterms:modified xsi:type="dcterms:W3CDTF">2020-09-21T01:19:03Z</dcterms:modified>
</cp:coreProperties>
</file>