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ea\Desktop\learn\statistics\統計学入門\"/>
    </mc:Choice>
  </mc:AlternateContent>
  <xr:revisionPtr revIDLastSave="0" documentId="13_ncr:1_{643D6509-3886-4E61-840E-B0F1D450CD7B}" xr6:coauthVersionLast="45" xr6:coauthVersionMax="45" xr10:uidLastSave="{00000000-0000-0000-0000-000000000000}"/>
  <bookViews>
    <workbookView xWindow="-120" yWindow="-120" windowWidth="29040" windowHeight="15840" xr2:uid="{C0633A1D-6CFA-4DEC-B241-30224E50C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" i="1"/>
  <c r="B59" i="1" l="1"/>
  <c r="B60" i="1"/>
  <c r="E5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" i="1"/>
  <c r="B56" i="1"/>
  <c r="C55" i="1" l="1"/>
  <c r="C53" i="1"/>
  <c r="B53" i="1"/>
  <c r="B55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54" i="1" s="1"/>
  <c r="B58" i="1" s="1"/>
</calcChain>
</file>

<file path=xl/sharedStrings.xml><?xml version="1.0" encoding="utf-8"?>
<sst xmlns="http://schemas.openxmlformats.org/spreadsheetml/2006/main" count="60" uniqueCount="60">
  <si>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</si>
  <si>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</si>
  <si>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</si>
  <si>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</si>
  <si>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</si>
  <si>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</si>
  <si>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</si>
  <si>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茨木</t>
    <rPh sb="0" eb="2">
      <t>イバラギ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</si>
  <si>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</si>
  <si>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</si>
  <si>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</si>
  <si>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</si>
  <si>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</si>
  <si>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</si>
  <si>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</si>
  <si>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</si>
  <si>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</si>
  <si>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</si>
  <si>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</si>
  <si>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</si>
  <si>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</si>
  <si>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</si>
  <si>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</si>
  <si>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</si>
  <si>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</si>
  <si>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</si>
  <si>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</si>
  <si>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</si>
  <si>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</si>
  <si>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</si>
  <si>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</si>
  <si>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</si>
  <si>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</si>
  <si>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</si>
  <si>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</si>
  <si>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</si>
  <si>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</si>
  <si>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</si>
  <si>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</si>
  <si>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</si>
  <si>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</si>
  <si>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</si>
  <si>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</si>
  <si>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</si>
  <si>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</si>
  <si>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</si>
  <si>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</si>
  <si>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自民得票率</t>
    <rPh sb="0" eb="2">
      <t>ジミン</t>
    </rPh>
    <rPh sb="2" eb="5">
      <t>トクヒョウリツ</t>
    </rPh>
    <phoneticPr fontId="1"/>
  </si>
  <si>
    <t>持ち家比率</t>
    <rPh sb="0" eb="1">
      <t>モ</t>
    </rPh>
    <rPh sb="2" eb="5">
      <t>イエヒリツ</t>
    </rPh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</si>
  <si>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</si>
  <si>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</si>
  <si>
    <t>相関係数</t>
    <rPh sb="0" eb="4">
      <t>ソウカンケイスウ</t>
    </rPh>
    <phoneticPr fontId="1"/>
  </si>
  <si>
    <t>自民得票率*持ち家比率</t>
    <rPh sb="0" eb="2">
      <t>ジミン</t>
    </rPh>
    <rPh sb="2" eb="5">
      <t>トクヒョウリツ</t>
    </rPh>
    <rPh sb="6" eb="7">
      <t>モ</t>
    </rPh>
    <rPh sb="8" eb="11">
      <t>イエヒリツ</t>
    </rPh>
    <phoneticPr fontId="1"/>
  </si>
  <si>
    <t>合計</t>
    <rPh sb="0" eb="2">
      <t>ゴウケイ</t>
    </rPh>
    <phoneticPr fontId="1"/>
  </si>
  <si>
    <t>得票率と持ち家比率</t>
    <rPh sb="0" eb="3">
      <t>トクヒョウリツ</t>
    </rPh>
    <rPh sb="4" eb="5">
      <t>モ</t>
    </rPh>
    <rPh sb="6" eb="9">
      <t>イエヒリツ</t>
    </rPh>
    <phoneticPr fontId="1"/>
  </si>
  <si>
    <t>a</t>
    <phoneticPr fontId="1"/>
  </si>
  <si>
    <t>b</t>
    <phoneticPr fontId="1"/>
  </si>
  <si>
    <t>データ数</t>
    <rPh sb="3" eb="4">
      <t>スウ</t>
    </rPh>
    <phoneticPr fontId="1"/>
  </si>
  <si>
    <t>自民得票率^2</t>
    <rPh sb="0" eb="5">
      <t>ジミントクヒョウリツ</t>
    </rPh>
    <phoneticPr fontId="1"/>
  </si>
  <si>
    <t>近似値</t>
    <rPh sb="0" eb="3">
      <t>キンジチ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</si>
</sst>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持ち家比率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Sheet1!$B$5:$B$51</c:f>
              <c:numCache>
                <c:formatCode>General</c:formatCode>
                <c:ptCount val="47"/>
                <c:pt idx="0">
                  <c:v>41.4</c:v>
                </c:pt>
                <c:pt idx="1">
                  <c:v>76.3</c:v>
                </c:pt>
                <c:pt idx="2">
                  <c:v>59.2</c:v>
                </c:pt>
                <c:pt idx="3">
                  <c:v>51.8</c:v>
                </c:pt>
                <c:pt idx="4">
                  <c:v>52.5</c:v>
                </c:pt>
                <c:pt idx="5">
                  <c:v>53.2</c:v>
                </c:pt>
                <c:pt idx="6">
                  <c:v>62.4</c:v>
                </c:pt>
                <c:pt idx="7">
                  <c:v>55</c:v>
                </c:pt>
                <c:pt idx="8">
                  <c:v>57.7</c:v>
                </c:pt>
                <c:pt idx="9">
                  <c:v>63.2</c:v>
                </c:pt>
                <c:pt idx="10">
                  <c:v>37.5</c:v>
                </c:pt>
                <c:pt idx="11">
                  <c:v>48.5</c:v>
                </c:pt>
                <c:pt idx="12">
                  <c:v>32.4</c:v>
                </c:pt>
                <c:pt idx="13">
                  <c:v>20.5</c:v>
                </c:pt>
                <c:pt idx="14">
                  <c:v>47.9</c:v>
                </c:pt>
                <c:pt idx="15">
                  <c:v>68.900000000000006</c:v>
                </c:pt>
                <c:pt idx="16">
                  <c:v>68.5</c:v>
                </c:pt>
                <c:pt idx="17">
                  <c:v>52.5</c:v>
                </c:pt>
                <c:pt idx="18">
                  <c:v>63.3</c:v>
                </c:pt>
                <c:pt idx="19">
                  <c:v>58.8</c:v>
                </c:pt>
                <c:pt idx="20">
                  <c:v>59.7</c:v>
                </c:pt>
                <c:pt idx="21">
                  <c:v>48.4</c:v>
                </c:pt>
                <c:pt idx="22">
                  <c:v>40.700000000000003</c:v>
                </c:pt>
                <c:pt idx="23">
                  <c:v>51</c:v>
                </c:pt>
                <c:pt idx="24">
                  <c:v>34.299999999999997</c:v>
                </c:pt>
                <c:pt idx="25">
                  <c:v>34.299999999999997</c:v>
                </c:pt>
                <c:pt idx="26">
                  <c:v>25.8</c:v>
                </c:pt>
                <c:pt idx="27">
                  <c:v>32.1</c:v>
                </c:pt>
                <c:pt idx="28">
                  <c:v>34.4</c:v>
                </c:pt>
                <c:pt idx="29">
                  <c:v>55.1</c:v>
                </c:pt>
                <c:pt idx="30">
                  <c:v>60.3</c:v>
                </c:pt>
                <c:pt idx="31">
                  <c:v>57</c:v>
                </c:pt>
                <c:pt idx="32">
                  <c:v>45.6</c:v>
                </c:pt>
                <c:pt idx="33">
                  <c:v>54.2</c:v>
                </c:pt>
                <c:pt idx="34">
                  <c:v>55.1</c:v>
                </c:pt>
                <c:pt idx="35">
                  <c:v>55.7</c:v>
                </c:pt>
                <c:pt idx="36">
                  <c:v>70.3</c:v>
                </c:pt>
                <c:pt idx="37">
                  <c:v>61.8</c:v>
                </c:pt>
                <c:pt idx="38">
                  <c:v>47.6</c:v>
                </c:pt>
                <c:pt idx="39">
                  <c:v>42.5</c:v>
                </c:pt>
                <c:pt idx="40">
                  <c:v>71.3</c:v>
                </c:pt>
                <c:pt idx="41">
                  <c:v>55.2</c:v>
                </c:pt>
                <c:pt idx="42">
                  <c:v>65.2</c:v>
                </c:pt>
                <c:pt idx="43">
                  <c:v>42.9</c:v>
                </c:pt>
                <c:pt idx="44">
                  <c:v>54.7</c:v>
                </c:pt>
                <c:pt idx="45">
                  <c:v>62</c:v>
                </c:pt>
                <c:pt idx="46">
                  <c:v>48.2</c:v>
                </c:pt>
              </c:numCache>
            </c:numRef>
          </c:xVal>
          <c:yVal>
            <c:numRef>
              <c:f>Sheet1!$C$5:$C$51</c:f>
              <c:numCache>
                <c:formatCode>General</c:formatCode>
                <c:ptCount val="47"/>
                <c:pt idx="0">
                  <c:v>52.8</c:v>
                </c:pt>
                <c:pt idx="1">
                  <c:v>71.2</c:v>
                </c:pt>
                <c:pt idx="2">
                  <c:v>72.599999999999994</c:v>
                </c:pt>
                <c:pt idx="3">
                  <c:v>63.7</c:v>
                </c:pt>
                <c:pt idx="4">
                  <c:v>81.3</c:v>
                </c:pt>
                <c:pt idx="5">
                  <c:v>81.8</c:v>
                </c:pt>
                <c:pt idx="6">
                  <c:v>70.900000000000006</c:v>
                </c:pt>
                <c:pt idx="7">
                  <c:v>74</c:v>
                </c:pt>
                <c:pt idx="8">
                  <c:v>73.2</c:v>
                </c:pt>
                <c:pt idx="9">
                  <c:v>72.900000000000006</c:v>
                </c:pt>
                <c:pt idx="10">
                  <c:v>66.7</c:v>
                </c:pt>
                <c:pt idx="11">
                  <c:v>65.7</c:v>
                </c:pt>
                <c:pt idx="12">
                  <c:v>43.7</c:v>
                </c:pt>
                <c:pt idx="13">
                  <c:v>55.5</c:v>
                </c:pt>
                <c:pt idx="14">
                  <c:v>79.599999999999994</c:v>
                </c:pt>
                <c:pt idx="15">
                  <c:v>85.7</c:v>
                </c:pt>
                <c:pt idx="16">
                  <c:v>75.3</c:v>
                </c:pt>
                <c:pt idx="17">
                  <c:v>80.5</c:v>
                </c:pt>
                <c:pt idx="18">
                  <c:v>73</c:v>
                </c:pt>
                <c:pt idx="19">
                  <c:v>77</c:v>
                </c:pt>
                <c:pt idx="20">
                  <c:v>77.5</c:v>
                </c:pt>
                <c:pt idx="21">
                  <c:v>69.2</c:v>
                </c:pt>
                <c:pt idx="22">
                  <c:v>60</c:v>
                </c:pt>
                <c:pt idx="23">
                  <c:v>78.2</c:v>
                </c:pt>
                <c:pt idx="24">
                  <c:v>79.5</c:v>
                </c:pt>
                <c:pt idx="25">
                  <c:v>61.8</c:v>
                </c:pt>
                <c:pt idx="26">
                  <c:v>49.6</c:v>
                </c:pt>
                <c:pt idx="27">
                  <c:v>59.6</c:v>
                </c:pt>
                <c:pt idx="28">
                  <c:v>72.099999999999994</c:v>
                </c:pt>
                <c:pt idx="29">
                  <c:v>71</c:v>
                </c:pt>
                <c:pt idx="30">
                  <c:v>76.3</c:v>
                </c:pt>
                <c:pt idx="31">
                  <c:v>72.8</c:v>
                </c:pt>
                <c:pt idx="32">
                  <c:v>71.8</c:v>
                </c:pt>
                <c:pt idx="33">
                  <c:v>60.7</c:v>
                </c:pt>
                <c:pt idx="34">
                  <c:v>67</c:v>
                </c:pt>
                <c:pt idx="35">
                  <c:v>71.8</c:v>
                </c:pt>
                <c:pt idx="36">
                  <c:v>71.2</c:v>
                </c:pt>
                <c:pt idx="37">
                  <c:v>68.3</c:v>
                </c:pt>
                <c:pt idx="38">
                  <c:v>68.5</c:v>
                </c:pt>
                <c:pt idx="39">
                  <c:v>54.8</c:v>
                </c:pt>
                <c:pt idx="40">
                  <c:v>76</c:v>
                </c:pt>
                <c:pt idx="41">
                  <c:v>65.8</c:v>
                </c:pt>
                <c:pt idx="42">
                  <c:v>69.400000000000006</c:v>
                </c:pt>
                <c:pt idx="43">
                  <c:v>66.900000000000006</c:v>
                </c:pt>
                <c:pt idx="44">
                  <c:v>69.7</c:v>
                </c:pt>
                <c:pt idx="45">
                  <c:v>71.2</c:v>
                </c:pt>
                <c:pt idx="46">
                  <c:v>59.6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5-4D79-8C36-0E51B1A8BF7E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近似値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Sheet1!$B$5:$B$51</c:f>
              <c:numCache>
                <c:formatCode>General</c:formatCode>
                <c:ptCount val="47"/>
                <c:pt idx="0">
                  <c:v>41.4</c:v>
                </c:pt>
                <c:pt idx="1">
                  <c:v>76.3</c:v>
                </c:pt>
                <c:pt idx="2">
                  <c:v>59.2</c:v>
                </c:pt>
                <c:pt idx="3">
                  <c:v>51.8</c:v>
                </c:pt>
                <c:pt idx="4">
                  <c:v>52.5</c:v>
                </c:pt>
                <c:pt idx="5">
                  <c:v>53.2</c:v>
                </c:pt>
                <c:pt idx="6">
                  <c:v>62.4</c:v>
                </c:pt>
                <c:pt idx="7">
                  <c:v>55</c:v>
                </c:pt>
                <c:pt idx="8">
                  <c:v>57.7</c:v>
                </c:pt>
                <c:pt idx="9">
                  <c:v>63.2</c:v>
                </c:pt>
                <c:pt idx="10">
                  <c:v>37.5</c:v>
                </c:pt>
                <c:pt idx="11">
                  <c:v>48.5</c:v>
                </c:pt>
                <c:pt idx="12">
                  <c:v>32.4</c:v>
                </c:pt>
                <c:pt idx="13">
                  <c:v>20.5</c:v>
                </c:pt>
                <c:pt idx="14">
                  <c:v>47.9</c:v>
                </c:pt>
                <c:pt idx="15">
                  <c:v>68.900000000000006</c:v>
                </c:pt>
                <c:pt idx="16">
                  <c:v>68.5</c:v>
                </c:pt>
                <c:pt idx="17">
                  <c:v>52.5</c:v>
                </c:pt>
                <c:pt idx="18">
                  <c:v>63.3</c:v>
                </c:pt>
                <c:pt idx="19">
                  <c:v>58.8</c:v>
                </c:pt>
                <c:pt idx="20">
                  <c:v>59.7</c:v>
                </c:pt>
                <c:pt idx="21">
                  <c:v>48.4</c:v>
                </c:pt>
                <c:pt idx="22">
                  <c:v>40.700000000000003</c:v>
                </c:pt>
                <c:pt idx="23">
                  <c:v>51</c:v>
                </c:pt>
                <c:pt idx="24">
                  <c:v>34.299999999999997</c:v>
                </c:pt>
                <c:pt idx="25">
                  <c:v>34.299999999999997</c:v>
                </c:pt>
                <c:pt idx="26">
                  <c:v>25.8</c:v>
                </c:pt>
                <c:pt idx="27">
                  <c:v>32.1</c:v>
                </c:pt>
                <c:pt idx="28">
                  <c:v>34.4</c:v>
                </c:pt>
                <c:pt idx="29">
                  <c:v>55.1</c:v>
                </c:pt>
                <c:pt idx="30">
                  <c:v>60.3</c:v>
                </c:pt>
                <c:pt idx="31">
                  <c:v>57</c:v>
                </c:pt>
                <c:pt idx="32">
                  <c:v>45.6</c:v>
                </c:pt>
                <c:pt idx="33">
                  <c:v>54.2</c:v>
                </c:pt>
                <c:pt idx="34">
                  <c:v>55.1</c:v>
                </c:pt>
                <c:pt idx="35">
                  <c:v>55.7</c:v>
                </c:pt>
                <c:pt idx="36">
                  <c:v>70.3</c:v>
                </c:pt>
                <c:pt idx="37">
                  <c:v>61.8</c:v>
                </c:pt>
                <c:pt idx="38">
                  <c:v>47.6</c:v>
                </c:pt>
                <c:pt idx="39">
                  <c:v>42.5</c:v>
                </c:pt>
                <c:pt idx="40">
                  <c:v>71.3</c:v>
                </c:pt>
                <c:pt idx="41">
                  <c:v>55.2</c:v>
                </c:pt>
                <c:pt idx="42">
                  <c:v>65.2</c:v>
                </c:pt>
                <c:pt idx="43">
                  <c:v>42.9</c:v>
                </c:pt>
                <c:pt idx="44">
                  <c:v>54.7</c:v>
                </c:pt>
                <c:pt idx="45">
                  <c:v>62</c:v>
                </c:pt>
                <c:pt idx="46">
                  <c:v>48.2</c:v>
                </c:pt>
              </c:numCache>
            </c:numRef>
          </c:xVal>
          <c:yVal>
            <c:numRef>
              <c:f>Sheet1!$D$5:$D$51</c:f>
              <c:numCache>
                <c:formatCode>0.0</c:formatCode>
                <c:ptCount val="47"/>
                <c:pt idx="0">
                  <c:v>64.925847876217375</c:v>
                </c:pt>
                <c:pt idx="1">
                  <c:v>79.557067034516464</c:v>
                </c:pt>
                <c:pt idx="2">
                  <c:v>72.388188879590558</c:v>
                </c:pt>
                <c:pt idx="3">
                  <c:v>69.285867338862374</c:v>
                </c:pt>
                <c:pt idx="4">
                  <c:v>69.579330187309637</c:v>
                </c:pt>
                <c:pt idx="5">
                  <c:v>69.872793035756899</c:v>
                </c:pt>
                <c:pt idx="6">
                  <c:v>73.729733329635167</c:v>
                </c:pt>
                <c:pt idx="7">
                  <c:v>70.627411788906997</c:v>
                </c:pt>
                <c:pt idx="8">
                  <c:v>71.759339918632136</c:v>
                </c:pt>
                <c:pt idx="9">
                  <c:v>74.065119442146326</c:v>
                </c:pt>
                <c:pt idx="10">
                  <c:v>63.290840577725504</c:v>
                </c:pt>
                <c:pt idx="11">
                  <c:v>67.902399624753869</c:v>
                </c:pt>
                <c:pt idx="12">
                  <c:v>61.152754110466894</c:v>
                </c:pt>
                <c:pt idx="13">
                  <c:v>56.16388568686348</c:v>
                </c:pt>
                <c:pt idx="14">
                  <c:v>67.650860040370503</c:v>
                </c:pt>
                <c:pt idx="15">
                  <c:v>76.454745493788295</c:v>
                </c:pt>
                <c:pt idx="16">
                  <c:v>76.287052437532708</c:v>
                </c:pt>
                <c:pt idx="17">
                  <c:v>69.579330187309637</c:v>
                </c:pt>
                <c:pt idx="18">
                  <c:v>74.107042706210208</c:v>
                </c:pt>
                <c:pt idx="19">
                  <c:v>72.220495823334971</c:v>
                </c:pt>
                <c:pt idx="20">
                  <c:v>72.597805199910027</c:v>
                </c:pt>
                <c:pt idx="21">
                  <c:v>67.860476360689972</c:v>
                </c:pt>
                <c:pt idx="22">
                  <c:v>64.632385027770113</c:v>
                </c:pt>
                <c:pt idx="23">
                  <c:v>68.950481226351229</c:v>
                </c:pt>
                <c:pt idx="24">
                  <c:v>61.949296127680881</c:v>
                </c:pt>
                <c:pt idx="25">
                  <c:v>61.949296127680881</c:v>
                </c:pt>
                <c:pt idx="26">
                  <c:v>58.385818682249877</c:v>
                </c:pt>
                <c:pt idx="27">
                  <c:v>61.026984318275211</c:v>
                </c:pt>
                <c:pt idx="28">
                  <c:v>61.991219391744778</c:v>
                </c:pt>
                <c:pt idx="29">
                  <c:v>70.669335052970894</c:v>
                </c:pt>
                <c:pt idx="30">
                  <c:v>72.849344784293379</c:v>
                </c:pt>
                <c:pt idx="31">
                  <c:v>71.465877070184874</c:v>
                </c:pt>
                <c:pt idx="32">
                  <c:v>66.686624966900936</c:v>
                </c:pt>
                <c:pt idx="33">
                  <c:v>70.292025676395838</c:v>
                </c:pt>
                <c:pt idx="34">
                  <c:v>70.669335052970894</c:v>
                </c:pt>
                <c:pt idx="35">
                  <c:v>70.920874637354245</c:v>
                </c:pt>
                <c:pt idx="36">
                  <c:v>77.041671190682806</c:v>
                </c:pt>
                <c:pt idx="37">
                  <c:v>73.478193745251801</c:v>
                </c:pt>
                <c:pt idx="38">
                  <c:v>67.525090248178827</c:v>
                </c:pt>
                <c:pt idx="39">
                  <c:v>65.38700378092021</c:v>
                </c:pt>
                <c:pt idx="40">
                  <c:v>77.460903831321758</c:v>
                </c:pt>
                <c:pt idx="41">
                  <c:v>70.711258317034776</c:v>
                </c:pt>
                <c:pt idx="42">
                  <c:v>74.903584723424203</c:v>
                </c:pt>
                <c:pt idx="43">
                  <c:v>65.554696837175783</c:v>
                </c:pt>
                <c:pt idx="44">
                  <c:v>70.501641996715307</c:v>
                </c:pt>
                <c:pt idx="45">
                  <c:v>73.562040273379594</c:v>
                </c:pt>
                <c:pt idx="46">
                  <c:v>67.776629832562179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94-4F7E-B5E8-13653699D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759215"/>
        <c:axId val="1592105215"/>
      </c:scatterChart>
      <c:valAx>
        <c:axId val="157575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自民得票率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2105215"/>
        <c:crosses val="autoZero"/>
        <c:crossBetween val="midCat"/>
      </c:valAx>
      <c:valAx>
        <c:axId val="15921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持ち家比率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575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15</xdr:row>
      <xdr:rowOff>209550</xdr:rowOff>
    </xdr:from>
    <xdr:to>
      <xdr:col>12</xdr:col>
      <xdr:colOff>657225</xdr:colOff>
      <xdr:row>27</xdr:row>
      <xdr:rowOff>95250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EB995F55-6F80-47AC-BB64-694A988F4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B2EA-0E7A-45DD-881D-E0E70F9DA352}">
  <dimension ref="A1:I60"/>
  <sheetViews>
    <sheetView tabSelected="1" workbookViewId="0">
      <selection activeCell="J12" sqref="J12"/>
    </sheetView>
  </sheetViews>
  <sheetFormatPr defaultRowHeight="18.75" x14ac:dyDescent="0.4"/>
  <cols>
    <col min="1" max="1" width="9" bestFit="1" customWidth="1"/>
    <col min="2" max="3" width="11" bestFit="1" customWidth="1"/>
    <col min="4" max="4" width="11" customWidth="1"/>
    <col min="5" max="5" width="13.125" bestFit="1" customWidth="1"/>
    <col min="6" max="6" width="11" customWidth="1"/>
    <col min="7" max="7" width="15" bestFit="1" customWidth="1"/>
  </cols>
  <sheetData>
    <row r="1" spans="1:9" x14ac:dyDescent="0.4">
      <c r="A1" s="3" t="s">
        <v>54</v>
      </c>
    </row>
    <row r="3" spans="1:9" x14ac:dyDescent="0.4">
      <c r="I3" s="1"/>
    </row>
    <row r="4" spans="1:9" x14ac:dyDescent="0.4">
      <c r="B4" t="s">
        <v>47</v>
      </c>
      <c r="C4" t="s">
        <v>48</v>
      </c>
      <c r="D4" t="s">
        <v>59</v>
      </c>
      <c r="E4" t="s">
        <v>58</v>
      </c>
      <c r="F4" t="s">
        <v>52</v>
      </c>
    </row>
    <row r="5" spans="1:9" x14ac:dyDescent="0.4">
      <c r="A5" t="s">
        <v>0</v>
      </c>
      <c r="B5">
        <v>41.4</v>
      </c>
      <c r="C5">
        <v>52.8</v>
      </c>
      <c r="D5" s="2">
        <f>$B$60*B5+$B$59</f>
        <v>64.925847876217375</v>
      </c>
      <c r="E5" s="2">
        <f>B5^2</f>
        <v>1713.9599999999998</v>
      </c>
      <c r="F5">
        <f t="shared" ref="F5:F51" si="0">B5*C5</f>
        <v>2185.9199999999996</v>
      </c>
    </row>
    <row r="6" spans="1:9" x14ac:dyDescent="0.4">
      <c r="A6" t="s">
        <v>1</v>
      </c>
      <c r="B6">
        <v>76.3</v>
      </c>
      <c r="C6">
        <v>71.2</v>
      </c>
      <c r="D6" s="2">
        <f t="shared" ref="D6:D51" si="1">$B$60*B6+$B$59</f>
        <v>79.557067034516464</v>
      </c>
      <c r="E6" s="2">
        <f t="shared" ref="E6:E51" si="2">B6^2</f>
        <v>5821.69</v>
      </c>
      <c r="F6">
        <f t="shared" si="0"/>
        <v>5432.56</v>
      </c>
    </row>
    <row r="7" spans="1:9" x14ac:dyDescent="0.4">
      <c r="A7" t="s">
        <v>2</v>
      </c>
      <c r="B7">
        <v>59.2</v>
      </c>
      <c r="C7">
        <v>72.599999999999994</v>
      </c>
      <c r="D7" s="2">
        <f t="shared" si="1"/>
        <v>72.388188879590558</v>
      </c>
      <c r="E7" s="2">
        <f t="shared" si="2"/>
        <v>3504.6400000000003</v>
      </c>
      <c r="F7">
        <f t="shared" si="0"/>
        <v>4297.92</v>
      </c>
    </row>
    <row r="8" spans="1:9" x14ac:dyDescent="0.4">
      <c r="A8" t="s">
        <v>3</v>
      </c>
      <c r="B8">
        <v>51.8</v>
      </c>
      <c r="C8">
        <v>63.7</v>
      </c>
      <c r="D8" s="2">
        <f t="shared" si="1"/>
        <v>69.285867338862374</v>
      </c>
      <c r="E8" s="2">
        <f t="shared" si="2"/>
        <v>2683.24</v>
      </c>
      <c r="F8">
        <f t="shared" si="0"/>
        <v>3299.66</v>
      </c>
    </row>
    <row r="9" spans="1:9" x14ac:dyDescent="0.4">
      <c r="A9" t="s">
        <v>4</v>
      </c>
      <c r="B9">
        <v>52.5</v>
      </c>
      <c r="C9">
        <v>81.3</v>
      </c>
      <c r="D9" s="2">
        <f t="shared" si="1"/>
        <v>69.579330187309637</v>
      </c>
      <c r="E9" s="2">
        <f t="shared" si="2"/>
        <v>2756.25</v>
      </c>
      <c r="F9">
        <f t="shared" si="0"/>
        <v>4268.25</v>
      </c>
    </row>
    <row r="10" spans="1:9" x14ac:dyDescent="0.4">
      <c r="A10" t="s">
        <v>5</v>
      </c>
      <c r="B10">
        <v>53.2</v>
      </c>
      <c r="C10">
        <v>81.8</v>
      </c>
      <c r="D10" s="2">
        <f t="shared" si="1"/>
        <v>69.872793035756899</v>
      </c>
      <c r="E10" s="2">
        <f t="shared" si="2"/>
        <v>2830.2400000000002</v>
      </c>
      <c r="F10">
        <f t="shared" si="0"/>
        <v>4351.76</v>
      </c>
    </row>
    <row r="11" spans="1:9" x14ac:dyDescent="0.4">
      <c r="A11" t="s">
        <v>6</v>
      </c>
      <c r="B11">
        <v>62.4</v>
      </c>
      <c r="C11">
        <v>70.900000000000006</v>
      </c>
      <c r="D11" s="2">
        <f t="shared" si="1"/>
        <v>73.729733329635167</v>
      </c>
      <c r="E11" s="2">
        <f t="shared" si="2"/>
        <v>3893.7599999999998</v>
      </c>
      <c r="F11">
        <f t="shared" si="0"/>
        <v>4424.16</v>
      </c>
    </row>
    <row r="12" spans="1:9" x14ac:dyDescent="0.4">
      <c r="A12" t="s">
        <v>7</v>
      </c>
      <c r="B12">
        <v>55</v>
      </c>
      <c r="C12">
        <v>74</v>
      </c>
      <c r="D12" s="2">
        <f t="shared" si="1"/>
        <v>70.627411788906997</v>
      </c>
      <c r="E12" s="2">
        <f t="shared" si="2"/>
        <v>3025</v>
      </c>
      <c r="F12">
        <f t="shared" si="0"/>
        <v>4070</v>
      </c>
    </row>
    <row r="13" spans="1:9" x14ac:dyDescent="0.4">
      <c r="A13" t="s">
        <v>8</v>
      </c>
      <c r="B13">
        <v>57.7</v>
      </c>
      <c r="C13">
        <v>73.2</v>
      </c>
      <c r="D13" s="2">
        <f t="shared" si="1"/>
        <v>71.759339918632136</v>
      </c>
      <c r="E13" s="2">
        <f t="shared" si="2"/>
        <v>3329.2900000000004</v>
      </c>
      <c r="F13">
        <f t="shared" si="0"/>
        <v>4223.6400000000003</v>
      </c>
    </row>
    <row r="14" spans="1:9" x14ac:dyDescent="0.4">
      <c r="A14" t="s">
        <v>9</v>
      </c>
      <c r="B14">
        <v>63.2</v>
      </c>
      <c r="C14">
        <v>72.900000000000006</v>
      </c>
      <c r="D14" s="2">
        <f t="shared" si="1"/>
        <v>74.065119442146326</v>
      </c>
      <c r="E14" s="2">
        <f t="shared" si="2"/>
        <v>3994.2400000000002</v>
      </c>
      <c r="F14">
        <f t="shared" si="0"/>
        <v>4607.2800000000007</v>
      </c>
    </row>
    <row r="15" spans="1:9" x14ac:dyDescent="0.4">
      <c r="A15" t="s">
        <v>10</v>
      </c>
      <c r="B15">
        <v>37.5</v>
      </c>
      <c r="C15">
        <v>66.7</v>
      </c>
      <c r="D15" s="2">
        <f t="shared" si="1"/>
        <v>63.290840577725504</v>
      </c>
      <c r="E15" s="2">
        <f t="shared" si="2"/>
        <v>1406.25</v>
      </c>
      <c r="F15">
        <f t="shared" si="0"/>
        <v>2501.25</v>
      </c>
    </row>
    <row r="16" spans="1:9" x14ac:dyDescent="0.4">
      <c r="A16" t="s">
        <v>11</v>
      </c>
      <c r="B16">
        <v>48.5</v>
      </c>
      <c r="C16">
        <v>65.7</v>
      </c>
      <c r="D16" s="2">
        <f t="shared" si="1"/>
        <v>67.902399624753869</v>
      </c>
      <c r="E16" s="2">
        <f t="shared" si="2"/>
        <v>2352.25</v>
      </c>
      <c r="F16">
        <f t="shared" si="0"/>
        <v>3186.4500000000003</v>
      </c>
    </row>
    <row r="17" spans="1:6" x14ac:dyDescent="0.4">
      <c r="A17" t="s">
        <v>12</v>
      </c>
      <c r="B17">
        <v>32.4</v>
      </c>
      <c r="C17">
        <v>43.7</v>
      </c>
      <c r="D17" s="2">
        <f t="shared" si="1"/>
        <v>61.152754110466894</v>
      </c>
      <c r="E17" s="2">
        <f t="shared" si="2"/>
        <v>1049.76</v>
      </c>
      <c r="F17">
        <f t="shared" si="0"/>
        <v>1415.88</v>
      </c>
    </row>
    <row r="18" spans="1:6" x14ac:dyDescent="0.4">
      <c r="A18" t="s">
        <v>13</v>
      </c>
      <c r="B18">
        <v>20.5</v>
      </c>
      <c r="C18">
        <v>55.5</v>
      </c>
      <c r="D18" s="2">
        <f t="shared" si="1"/>
        <v>56.16388568686348</v>
      </c>
      <c r="E18" s="2">
        <f t="shared" si="2"/>
        <v>420.25</v>
      </c>
      <c r="F18">
        <f t="shared" si="0"/>
        <v>1137.75</v>
      </c>
    </row>
    <row r="19" spans="1:6" x14ac:dyDescent="0.4">
      <c r="A19" t="s">
        <v>14</v>
      </c>
      <c r="B19">
        <v>47.9</v>
      </c>
      <c r="C19">
        <v>79.599999999999994</v>
      </c>
      <c r="D19" s="2">
        <f t="shared" si="1"/>
        <v>67.650860040370503</v>
      </c>
      <c r="E19" s="2">
        <f t="shared" si="2"/>
        <v>2294.41</v>
      </c>
      <c r="F19">
        <f t="shared" si="0"/>
        <v>3812.8399999999997</v>
      </c>
    </row>
    <row r="20" spans="1:6" x14ac:dyDescent="0.4">
      <c r="A20" t="s">
        <v>15</v>
      </c>
      <c r="B20">
        <v>68.900000000000006</v>
      </c>
      <c r="C20">
        <v>85.7</v>
      </c>
      <c r="D20" s="2">
        <f t="shared" si="1"/>
        <v>76.454745493788295</v>
      </c>
      <c r="E20" s="2">
        <f t="shared" si="2"/>
        <v>4747.2100000000009</v>
      </c>
      <c r="F20">
        <f t="shared" si="0"/>
        <v>5904.7300000000005</v>
      </c>
    </row>
    <row r="21" spans="1:6" x14ac:dyDescent="0.4">
      <c r="A21" t="s">
        <v>16</v>
      </c>
      <c r="B21">
        <v>68.5</v>
      </c>
      <c r="C21">
        <v>75.3</v>
      </c>
      <c r="D21" s="2">
        <f t="shared" si="1"/>
        <v>76.287052437532708</v>
      </c>
      <c r="E21" s="2">
        <f t="shared" si="2"/>
        <v>4692.25</v>
      </c>
      <c r="F21">
        <f t="shared" si="0"/>
        <v>5158.05</v>
      </c>
    </row>
    <row r="22" spans="1:6" x14ac:dyDescent="0.4">
      <c r="A22" t="s">
        <v>17</v>
      </c>
      <c r="B22">
        <v>52.5</v>
      </c>
      <c r="C22">
        <v>80.5</v>
      </c>
      <c r="D22" s="2">
        <f t="shared" si="1"/>
        <v>69.579330187309637</v>
      </c>
      <c r="E22" s="2">
        <f t="shared" si="2"/>
        <v>2756.25</v>
      </c>
      <c r="F22">
        <f t="shared" si="0"/>
        <v>4226.25</v>
      </c>
    </row>
    <row r="23" spans="1:6" x14ac:dyDescent="0.4">
      <c r="A23" t="s">
        <v>18</v>
      </c>
      <c r="B23">
        <v>63.3</v>
      </c>
      <c r="C23">
        <v>73</v>
      </c>
      <c r="D23" s="2">
        <f t="shared" si="1"/>
        <v>74.107042706210208</v>
      </c>
      <c r="E23" s="2">
        <f t="shared" si="2"/>
        <v>4006.8899999999994</v>
      </c>
      <c r="F23">
        <f t="shared" si="0"/>
        <v>4620.8999999999996</v>
      </c>
    </row>
    <row r="24" spans="1:6" x14ac:dyDescent="0.4">
      <c r="A24" t="s">
        <v>19</v>
      </c>
      <c r="B24">
        <v>58.8</v>
      </c>
      <c r="C24">
        <v>77</v>
      </c>
      <c r="D24" s="2">
        <f t="shared" si="1"/>
        <v>72.220495823334971</v>
      </c>
      <c r="E24" s="2">
        <f t="shared" si="2"/>
        <v>3457.4399999999996</v>
      </c>
      <c r="F24">
        <f t="shared" si="0"/>
        <v>4527.5999999999995</v>
      </c>
    </row>
    <row r="25" spans="1:6" x14ac:dyDescent="0.4">
      <c r="A25" t="s">
        <v>20</v>
      </c>
      <c r="B25">
        <v>59.7</v>
      </c>
      <c r="C25">
        <v>77.5</v>
      </c>
      <c r="D25" s="2">
        <f t="shared" si="1"/>
        <v>72.597805199910027</v>
      </c>
      <c r="E25" s="2">
        <f t="shared" si="2"/>
        <v>3564.09</v>
      </c>
      <c r="F25">
        <f t="shared" si="0"/>
        <v>4626.75</v>
      </c>
    </row>
    <row r="26" spans="1:6" x14ac:dyDescent="0.4">
      <c r="A26" t="s">
        <v>21</v>
      </c>
      <c r="B26">
        <v>48.4</v>
      </c>
      <c r="C26">
        <v>69.2</v>
      </c>
      <c r="D26" s="2">
        <f t="shared" si="1"/>
        <v>67.860476360689972</v>
      </c>
      <c r="E26" s="2">
        <f t="shared" si="2"/>
        <v>2342.56</v>
      </c>
      <c r="F26">
        <f t="shared" si="0"/>
        <v>3349.28</v>
      </c>
    </row>
    <row r="27" spans="1:6" x14ac:dyDescent="0.4">
      <c r="A27" t="s">
        <v>22</v>
      </c>
      <c r="B27">
        <v>40.700000000000003</v>
      </c>
      <c r="C27">
        <v>60</v>
      </c>
      <c r="D27" s="2">
        <f t="shared" si="1"/>
        <v>64.632385027770113</v>
      </c>
      <c r="E27" s="2">
        <f t="shared" si="2"/>
        <v>1656.4900000000002</v>
      </c>
      <c r="F27">
        <f t="shared" si="0"/>
        <v>2442</v>
      </c>
    </row>
    <row r="28" spans="1:6" x14ac:dyDescent="0.4">
      <c r="A28" t="s">
        <v>23</v>
      </c>
      <c r="B28">
        <v>51</v>
      </c>
      <c r="C28">
        <v>78.2</v>
      </c>
      <c r="D28" s="2">
        <f t="shared" si="1"/>
        <v>68.950481226351229</v>
      </c>
      <c r="E28" s="2">
        <f t="shared" si="2"/>
        <v>2601</v>
      </c>
      <c r="F28">
        <f t="shared" si="0"/>
        <v>3988.2000000000003</v>
      </c>
    </row>
    <row r="29" spans="1:6" x14ac:dyDescent="0.4">
      <c r="A29" t="s">
        <v>24</v>
      </c>
      <c r="B29">
        <v>34.299999999999997</v>
      </c>
      <c r="C29">
        <v>79.5</v>
      </c>
      <c r="D29" s="2">
        <f t="shared" si="1"/>
        <v>61.949296127680881</v>
      </c>
      <c r="E29" s="2">
        <f t="shared" si="2"/>
        <v>1176.4899999999998</v>
      </c>
      <c r="F29">
        <f t="shared" si="0"/>
        <v>2726.85</v>
      </c>
    </row>
    <row r="30" spans="1:6" x14ac:dyDescent="0.4">
      <c r="A30" t="s">
        <v>25</v>
      </c>
      <c r="B30">
        <v>34.299999999999997</v>
      </c>
      <c r="C30">
        <v>61.8</v>
      </c>
      <c r="D30" s="2">
        <f t="shared" si="1"/>
        <v>61.949296127680881</v>
      </c>
      <c r="E30" s="2">
        <f t="shared" si="2"/>
        <v>1176.4899999999998</v>
      </c>
      <c r="F30">
        <f t="shared" si="0"/>
        <v>2119.7399999999998</v>
      </c>
    </row>
    <row r="31" spans="1:6" x14ac:dyDescent="0.4">
      <c r="A31" t="s">
        <v>26</v>
      </c>
      <c r="B31">
        <v>25.8</v>
      </c>
      <c r="C31">
        <v>49.6</v>
      </c>
      <c r="D31" s="2">
        <f t="shared" si="1"/>
        <v>58.385818682249877</v>
      </c>
      <c r="E31" s="2">
        <f t="shared" si="2"/>
        <v>665.64</v>
      </c>
      <c r="F31">
        <f t="shared" si="0"/>
        <v>1279.68</v>
      </c>
    </row>
    <row r="32" spans="1:6" x14ac:dyDescent="0.4">
      <c r="A32" t="s">
        <v>27</v>
      </c>
      <c r="B32">
        <v>32.1</v>
      </c>
      <c r="C32">
        <v>59.6</v>
      </c>
      <c r="D32" s="2">
        <f t="shared" si="1"/>
        <v>61.026984318275211</v>
      </c>
      <c r="E32" s="2">
        <f t="shared" si="2"/>
        <v>1030.4100000000001</v>
      </c>
      <c r="F32">
        <f t="shared" si="0"/>
        <v>1913.16</v>
      </c>
    </row>
    <row r="33" spans="1:6" x14ac:dyDescent="0.4">
      <c r="A33" t="s">
        <v>28</v>
      </c>
      <c r="B33">
        <v>34.4</v>
      </c>
      <c r="C33">
        <v>72.099999999999994</v>
      </c>
      <c r="D33" s="2">
        <f t="shared" si="1"/>
        <v>61.991219391744778</v>
      </c>
      <c r="E33" s="2">
        <f t="shared" si="2"/>
        <v>1183.3599999999999</v>
      </c>
      <c r="F33">
        <f t="shared" si="0"/>
        <v>2480.2399999999998</v>
      </c>
    </row>
    <row r="34" spans="1:6" x14ac:dyDescent="0.4">
      <c r="A34" t="s">
        <v>29</v>
      </c>
      <c r="B34">
        <v>55.1</v>
      </c>
      <c r="C34">
        <v>71</v>
      </c>
      <c r="D34" s="2">
        <f t="shared" si="1"/>
        <v>70.669335052970894</v>
      </c>
      <c r="E34" s="2">
        <f t="shared" si="2"/>
        <v>3036.01</v>
      </c>
      <c r="F34">
        <f t="shared" si="0"/>
        <v>3912.1</v>
      </c>
    </row>
    <row r="35" spans="1:6" x14ac:dyDescent="0.4">
      <c r="A35" t="s">
        <v>30</v>
      </c>
      <c r="B35">
        <v>60.3</v>
      </c>
      <c r="C35">
        <v>76.3</v>
      </c>
      <c r="D35" s="2">
        <f t="shared" si="1"/>
        <v>72.849344784293379</v>
      </c>
      <c r="E35" s="2">
        <f t="shared" si="2"/>
        <v>3636.0899999999997</v>
      </c>
      <c r="F35">
        <f t="shared" si="0"/>
        <v>4600.8899999999994</v>
      </c>
    </row>
    <row r="36" spans="1:6" x14ac:dyDescent="0.4">
      <c r="A36" t="s">
        <v>31</v>
      </c>
      <c r="B36">
        <v>57</v>
      </c>
      <c r="C36">
        <v>72.8</v>
      </c>
      <c r="D36" s="2">
        <f t="shared" si="1"/>
        <v>71.465877070184874</v>
      </c>
      <c r="E36" s="2">
        <f t="shared" si="2"/>
        <v>3249</v>
      </c>
      <c r="F36">
        <f t="shared" si="0"/>
        <v>4149.5999999999995</v>
      </c>
    </row>
    <row r="37" spans="1:6" x14ac:dyDescent="0.4">
      <c r="A37" t="s">
        <v>32</v>
      </c>
      <c r="B37">
        <v>45.6</v>
      </c>
      <c r="C37">
        <v>71.8</v>
      </c>
      <c r="D37" s="2">
        <f t="shared" si="1"/>
        <v>66.686624966900936</v>
      </c>
      <c r="E37" s="2">
        <f t="shared" si="2"/>
        <v>2079.36</v>
      </c>
      <c r="F37">
        <f t="shared" si="0"/>
        <v>3274.08</v>
      </c>
    </row>
    <row r="38" spans="1:6" x14ac:dyDescent="0.4">
      <c r="A38" t="s">
        <v>33</v>
      </c>
      <c r="B38">
        <v>54.2</v>
      </c>
      <c r="C38">
        <v>60.7</v>
      </c>
      <c r="D38" s="2">
        <f t="shared" si="1"/>
        <v>70.292025676395838</v>
      </c>
      <c r="E38" s="2">
        <f t="shared" si="2"/>
        <v>2937.6400000000003</v>
      </c>
      <c r="F38">
        <f t="shared" si="0"/>
        <v>3289.9400000000005</v>
      </c>
    </row>
    <row r="39" spans="1:6" x14ac:dyDescent="0.4">
      <c r="A39" t="s">
        <v>34</v>
      </c>
      <c r="B39">
        <v>55.1</v>
      </c>
      <c r="C39">
        <v>67</v>
      </c>
      <c r="D39" s="2">
        <f t="shared" si="1"/>
        <v>70.669335052970894</v>
      </c>
      <c r="E39" s="2">
        <f t="shared" si="2"/>
        <v>3036.01</v>
      </c>
      <c r="F39">
        <f t="shared" si="0"/>
        <v>3691.7000000000003</v>
      </c>
    </row>
    <row r="40" spans="1:6" x14ac:dyDescent="0.4">
      <c r="A40" t="s">
        <v>35</v>
      </c>
      <c r="B40">
        <v>55.7</v>
      </c>
      <c r="C40">
        <v>71.8</v>
      </c>
      <c r="D40" s="2">
        <f t="shared" si="1"/>
        <v>70.920874637354245</v>
      </c>
      <c r="E40" s="2">
        <f t="shared" si="2"/>
        <v>3102.4900000000002</v>
      </c>
      <c r="F40">
        <f t="shared" si="0"/>
        <v>3999.26</v>
      </c>
    </row>
    <row r="41" spans="1:6" x14ac:dyDescent="0.4">
      <c r="A41" t="s">
        <v>36</v>
      </c>
      <c r="B41">
        <v>70.3</v>
      </c>
      <c r="C41">
        <v>71.2</v>
      </c>
      <c r="D41" s="2">
        <f t="shared" si="1"/>
        <v>77.041671190682806</v>
      </c>
      <c r="E41" s="2">
        <f t="shared" si="2"/>
        <v>4942.0899999999992</v>
      </c>
      <c r="F41">
        <f t="shared" si="0"/>
        <v>5005.3599999999997</v>
      </c>
    </row>
    <row r="42" spans="1:6" x14ac:dyDescent="0.4">
      <c r="A42" t="s">
        <v>37</v>
      </c>
      <c r="B42">
        <v>61.8</v>
      </c>
      <c r="C42">
        <v>68.3</v>
      </c>
      <c r="D42" s="2">
        <f t="shared" si="1"/>
        <v>73.478193745251801</v>
      </c>
      <c r="E42" s="2">
        <f t="shared" si="2"/>
        <v>3819.24</v>
      </c>
      <c r="F42">
        <f t="shared" si="0"/>
        <v>4220.9399999999996</v>
      </c>
    </row>
    <row r="43" spans="1:6" x14ac:dyDescent="0.4">
      <c r="A43" t="s">
        <v>38</v>
      </c>
      <c r="B43">
        <v>47.6</v>
      </c>
      <c r="C43">
        <v>68.5</v>
      </c>
      <c r="D43" s="2">
        <f t="shared" si="1"/>
        <v>67.525090248178827</v>
      </c>
      <c r="E43" s="2">
        <f t="shared" si="2"/>
        <v>2265.7600000000002</v>
      </c>
      <c r="F43">
        <f t="shared" si="0"/>
        <v>3260.6</v>
      </c>
    </row>
    <row r="44" spans="1:6" x14ac:dyDescent="0.4">
      <c r="A44" t="s">
        <v>39</v>
      </c>
      <c r="B44">
        <v>42.5</v>
      </c>
      <c r="C44">
        <v>54.8</v>
      </c>
      <c r="D44" s="2">
        <f t="shared" si="1"/>
        <v>65.38700378092021</v>
      </c>
      <c r="E44" s="2">
        <f t="shared" si="2"/>
        <v>1806.25</v>
      </c>
      <c r="F44">
        <f t="shared" si="0"/>
        <v>2329</v>
      </c>
    </row>
    <row r="45" spans="1:6" x14ac:dyDescent="0.4">
      <c r="A45" t="s">
        <v>40</v>
      </c>
      <c r="B45">
        <v>71.3</v>
      </c>
      <c r="C45">
        <v>76</v>
      </c>
      <c r="D45" s="2">
        <f t="shared" si="1"/>
        <v>77.460903831321758</v>
      </c>
      <c r="E45" s="2">
        <f t="shared" si="2"/>
        <v>5083.6899999999996</v>
      </c>
      <c r="F45">
        <f t="shared" si="0"/>
        <v>5418.8</v>
      </c>
    </row>
    <row r="46" spans="1:6" x14ac:dyDescent="0.4">
      <c r="A46" t="s">
        <v>41</v>
      </c>
      <c r="B46">
        <v>55.2</v>
      </c>
      <c r="C46">
        <v>65.8</v>
      </c>
      <c r="D46" s="2">
        <f t="shared" si="1"/>
        <v>70.711258317034776</v>
      </c>
      <c r="E46" s="2">
        <f t="shared" si="2"/>
        <v>3047.0400000000004</v>
      </c>
      <c r="F46">
        <f t="shared" si="0"/>
        <v>3632.16</v>
      </c>
    </row>
    <row r="47" spans="1:6" x14ac:dyDescent="0.4">
      <c r="A47" t="s">
        <v>42</v>
      </c>
      <c r="B47">
        <v>65.2</v>
      </c>
      <c r="C47">
        <v>69.400000000000006</v>
      </c>
      <c r="D47" s="2">
        <f t="shared" si="1"/>
        <v>74.903584723424203</v>
      </c>
      <c r="E47" s="2">
        <f t="shared" si="2"/>
        <v>4251.04</v>
      </c>
      <c r="F47">
        <f t="shared" si="0"/>
        <v>4524.880000000001</v>
      </c>
    </row>
    <row r="48" spans="1:6" x14ac:dyDescent="0.4">
      <c r="A48" t="s">
        <v>43</v>
      </c>
      <c r="B48">
        <v>42.9</v>
      </c>
      <c r="C48">
        <v>66.900000000000006</v>
      </c>
      <c r="D48" s="2">
        <f t="shared" si="1"/>
        <v>65.554696837175783</v>
      </c>
      <c r="E48" s="2">
        <f t="shared" si="2"/>
        <v>1840.4099999999999</v>
      </c>
      <c r="F48">
        <f t="shared" si="0"/>
        <v>2870.01</v>
      </c>
    </row>
    <row r="49" spans="1:6" x14ac:dyDescent="0.4">
      <c r="A49" t="s">
        <v>44</v>
      </c>
      <c r="B49">
        <v>54.7</v>
      </c>
      <c r="C49">
        <v>69.7</v>
      </c>
      <c r="D49" s="2">
        <f t="shared" si="1"/>
        <v>70.501641996715307</v>
      </c>
      <c r="E49" s="2">
        <f t="shared" si="2"/>
        <v>2992.09</v>
      </c>
      <c r="F49">
        <f t="shared" si="0"/>
        <v>3812.59</v>
      </c>
    </row>
    <row r="50" spans="1:6" x14ac:dyDescent="0.4">
      <c r="A50" t="s">
        <v>45</v>
      </c>
      <c r="B50">
        <v>62</v>
      </c>
      <c r="C50">
        <v>71.2</v>
      </c>
      <c r="D50" s="2">
        <f t="shared" si="1"/>
        <v>73.562040273379594</v>
      </c>
      <c r="E50" s="2">
        <f t="shared" si="2"/>
        <v>3844</v>
      </c>
      <c r="F50">
        <f t="shared" si="0"/>
        <v>4414.4000000000005</v>
      </c>
    </row>
    <row r="51" spans="1:6" x14ac:dyDescent="0.4">
      <c r="A51" t="s">
        <v>46</v>
      </c>
      <c r="B51">
        <v>48.2</v>
      </c>
      <c r="C51">
        <v>59.6</v>
      </c>
      <c r="D51" s="2">
        <f t="shared" si="1"/>
        <v>67.776629832562179</v>
      </c>
      <c r="E51" s="2">
        <f t="shared" si="2"/>
        <v>2323.2400000000002</v>
      </c>
      <c r="F51">
        <f t="shared" si="0"/>
        <v>2872.7200000000003</v>
      </c>
    </row>
    <row r="53" spans="1:6" x14ac:dyDescent="0.4">
      <c r="A53" t="s">
        <v>49</v>
      </c>
      <c r="B53" s="2">
        <f>AVERAGE(B$5:B$51)</f>
        <v>51.848936170212738</v>
      </c>
      <c r="C53" s="2">
        <f>AVERAGE(C$5:C$51)</f>
        <v>69.30638297872342</v>
      </c>
      <c r="D53" s="2"/>
      <c r="E53" s="2"/>
      <c r="F53" s="2"/>
    </row>
    <row r="54" spans="1:6" x14ac:dyDescent="0.4">
      <c r="A54" t="s">
        <v>53</v>
      </c>
      <c r="E54" s="2">
        <f>SUM(E$5:E$51)</f>
        <v>133423.25</v>
      </c>
      <c r="F54" s="2">
        <f>SUM(F$5:F$51)</f>
        <v>171857.78000000003</v>
      </c>
    </row>
    <row r="55" spans="1:6" x14ac:dyDescent="0.4">
      <c r="A55" t="s">
        <v>50</v>
      </c>
      <c r="B55">
        <f>_xlfn.STDEV.P(B$5:B$51)</f>
        <v>12.267044110489476</v>
      </c>
      <c r="C55">
        <f t="shared" ref="C55" si="3">_xlfn.STDEV.P(C$5:C$51)</f>
        <v>8.7050829919006656</v>
      </c>
      <c r="F55" s="2"/>
    </row>
    <row r="56" spans="1:6" x14ac:dyDescent="0.4">
      <c r="A56" t="s">
        <v>57</v>
      </c>
      <c r="B56">
        <f>COUNT(B5:B51)</f>
        <v>47</v>
      </c>
      <c r="F56" s="2"/>
    </row>
    <row r="58" spans="1:6" x14ac:dyDescent="0.4">
      <c r="A58" t="s">
        <v>51</v>
      </c>
      <c r="B58" s="1">
        <f>(F54-47*B53*C53)/(47*B55*C55)</f>
        <v>0.59077498744811241</v>
      </c>
    </row>
    <row r="59" spans="1:6" x14ac:dyDescent="0.4">
      <c r="A59" t="s">
        <v>55</v>
      </c>
      <c r="B59" s="2">
        <f>C53-B60*B53</f>
        <v>47.569616553765158</v>
      </c>
    </row>
    <row r="60" spans="1:6" x14ac:dyDescent="0.4">
      <c r="A60" t="s">
        <v>56</v>
      </c>
      <c r="B60" s="2">
        <f>(F54-B56*B53*C53)/(E54-B56*B53^2)</f>
        <v>0.41923264063894244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tarou itirou</dc:creator>
  <cp:lastModifiedBy>tarou itirou</cp:lastModifiedBy>
  <dcterms:created xsi:type="dcterms:W3CDTF">2020-09-28T00:15:41Z</dcterms:created>
  <dcterms:modified xsi:type="dcterms:W3CDTF">2020-09-30T06:58:47Z</dcterms:modified>
</cp:coreProperties>
</file>