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okar\UNC_DA\MY_WORK\01-Excel\Homework\"/>
    </mc:Choice>
  </mc:AlternateContent>
  <xr:revisionPtr revIDLastSave="0" documentId="13_ncr:1_{FAC870D9-8606-48CA-875E-2E14C5F58396}" xr6:coauthVersionLast="47" xr6:coauthVersionMax="47" xr10:uidLastSave="{00000000-0000-0000-0000-000000000000}"/>
  <bookViews>
    <workbookView xWindow="-29280" yWindow="5280" windowWidth="29040" windowHeight="15720" xr2:uid="{3BACE509-16CF-4CEE-99C4-2F7AFE17B0F6}"/>
  </bookViews>
  <sheets>
    <sheet name="Crowdfunding" sheetId="1" r:id="rId1"/>
    <sheet name="Outcome Per Cat and Sub Cat" sheetId="3" r:id="rId2"/>
    <sheet name="Outcome Time Series" sheetId="5" r:id="rId3"/>
    <sheet name="Crowdfunding Goal Analysis" sheetId="2" r:id="rId4"/>
    <sheet name="Statistical Analysis" sheetId="8" r:id="rId5"/>
    <sheet name="Crowdfunding (2)" sheetId="17" state="hidden" r:id="rId6"/>
    <sheet name="Histogram Worksheet" sheetId="11" state="hidden" r:id="rId7"/>
    <sheet name="Pivot Worksheet" sheetId="7" state="hidden" r:id="rId8"/>
    <sheet name="Random Charts and Data" sheetId="13" state="hidden" r:id="rId9"/>
    <sheet name="Sheet5" sheetId="16" state="hidden" r:id="rId10"/>
  </sheets>
  <definedNames>
    <definedName name="_xlnm._FilterDatabase" localSheetId="0" hidden="1">Crowdfunding!$A$1:$T$1001</definedName>
    <definedName name="_xlnm._FilterDatabase" localSheetId="5" hidden="1">'Crowdfunding (2)'!$A$1:$U$1001</definedName>
    <definedName name="_xlnm._FilterDatabase" localSheetId="4" hidden="1">'Statistical Analysis'!$A$1:$C$566</definedName>
    <definedName name="_xlchart.v1.0" hidden="1">'Statistical Analysis'!$H$1</definedName>
    <definedName name="_xlchart.v1.1" hidden="1">'Statistical Analysis'!$H$2:$H$567</definedName>
    <definedName name="_xlchart.v1.2" hidden="1">'Statistical Analysis'!$C$1</definedName>
    <definedName name="_xlchart.v1.3" hidden="1">'Statistical Analysis'!$C$2:$C$566</definedName>
    <definedName name="_xlchart.v1.4" hidden="1">'Statistical Analysis'!$H$1</definedName>
    <definedName name="_xlchart.v1.5" hidden="1">'Statistical Analysis'!$H$2:$H$567</definedName>
  </definedNames>
  <calcPr calcId="191029"/>
  <pivotCaches>
    <pivotCache cacheId="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7" l="1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P2" i="17"/>
  <c r="U1001" i="17"/>
  <c r="T1001" i="17"/>
  <c r="O1001" i="17"/>
  <c r="N1001" i="17"/>
  <c r="I1001" i="17"/>
  <c r="F1001" i="17"/>
  <c r="U1000" i="17"/>
  <c r="T1000" i="17"/>
  <c r="O1000" i="17"/>
  <c r="N1000" i="17"/>
  <c r="I1000" i="17"/>
  <c r="F1000" i="17"/>
  <c r="U999" i="17"/>
  <c r="T999" i="17"/>
  <c r="O999" i="17"/>
  <c r="N999" i="17"/>
  <c r="I999" i="17"/>
  <c r="F999" i="17"/>
  <c r="U998" i="17"/>
  <c r="T998" i="17"/>
  <c r="O998" i="17"/>
  <c r="N998" i="17"/>
  <c r="I998" i="17"/>
  <c r="F998" i="17"/>
  <c r="U997" i="17"/>
  <c r="T997" i="17"/>
  <c r="O997" i="17"/>
  <c r="N997" i="17"/>
  <c r="I997" i="17"/>
  <c r="F997" i="17"/>
  <c r="U996" i="17"/>
  <c r="T996" i="17"/>
  <c r="O996" i="17"/>
  <c r="N996" i="17"/>
  <c r="I996" i="17"/>
  <c r="F996" i="17"/>
  <c r="U995" i="17"/>
  <c r="T995" i="17"/>
  <c r="O995" i="17"/>
  <c r="N995" i="17"/>
  <c r="I995" i="17"/>
  <c r="F995" i="17"/>
  <c r="U994" i="17"/>
  <c r="T994" i="17"/>
  <c r="O994" i="17"/>
  <c r="N994" i="17"/>
  <c r="I994" i="17"/>
  <c r="F994" i="17"/>
  <c r="U993" i="17"/>
  <c r="T993" i="17"/>
  <c r="O993" i="17"/>
  <c r="N993" i="17"/>
  <c r="I993" i="17"/>
  <c r="F993" i="17"/>
  <c r="U992" i="17"/>
  <c r="T992" i="17"/>
  <c r="O992" i="17"/>
  <c r="N992" i="17"/>
  <c r="I992" i="17"/>
  <c r="F992" i="17"/>
  <c r="U991" i="17"/>
  <c r="T991" i="17"/>
  <c r="O991" i="17"/>
  <c r="N991" i="17"/>
  <c r="I991" i="17"/>
  <c r="F991" i="17"/>
  <c r="U990" i="17"/>
  <c r="T990" i="17"/>
  <c r="O990" i="17"/>
  <c r="N990" i="17"/>
  <c r="I990" i="17"/>
  <c r="F990" i="17"/>
  <c r="U989" i="17"/>
  <c r="T989" i="17"/>
  <c r="O989" i="17"/>
  <c r="N989" i="17"/>
  <c r="I989" i="17"/>
  <c r="F989" i="17"/>
  <c r="U988" i="17"/>
  <c r="T988" i="17"/>
  <c r="O988" i="17"/>
  <c r="N988" i="17"/>
  <c r="I988" i="17"/>
  <c r="F988" i="17"/>
  <c r="U987" i="17"/>
  <c r="T987" i="17"/>
  <c r="O987" i="17"/>
  <c r="N987" i="17"/>
  <c r="I987" i="17"/>
  <c r="F987" i="17"/>
  <c r="U986" i="17"/>
  <c r="T986" i="17"/>
  <c r="O986" i="17"/>
  <c r="N986" i="17"/>
  <c r="I986" i="17"/>
  <c r="F986" i="17"/>
  <c r="U985" i="17"/>
  <c r="T985" i="17"/>
  <c r="O985" i="17"/>
  <c r="N985" i="17"/>
  <c r="I985" i="17"/>
  <c r="F985" i="17"/>
  <c r="U984" i="17"/>
  <c r="T984" i="17"/>
  <c r="O984" i="17"/>
  <c r="N984" i="17"/>
  <c r="I984" i="17"/>
  <c r="F984" i="17"/>
  <c r="U983" i="17"/>
  <c r="T983" i="17"/>
  <c r="O983" i="17"/>
  <c r="N983" i="17"/>
  <c r="I983" i="17"/>
  <c r="F983" i="17"/>
  <c r="U982" i="17"/>
  <c r="T982" i="17"/>
  <c r="O982" i="17"/>
  <c r="N982" i="17"/>
  <c r="I982" i="17"/>
  <c r="F982" i="17"/>
  <c r="U981" i="17"/>
  <c r="T981" i="17"/>
  <c r="O981" i="17"/>
  <c r="N981" i="17"/>
  <c r="I981" i="17"/>
  <c r="F981" i="17"/>
  <c r="U980" i="17"/>
  <c r="T980" i="17"/>
  <c r="O980" i="17"/>
  <c r="N980" i="17"/>
  <c r="I980" i="17"/>
  <c r="F980" i="17"/>
  <c r="U979" i="17"/>
  <c r="T979" i="17"/>
  <c r="O979" i="17"/>
  <c r="N979" i="17"/>
  <c r="I979" i="17"/>
  <c r="F979" i="17"/>
  <c r="U978" i="17"/>
  <c r="T978" i="17"/>
  <c r="O978" i="17"/>
  <c r="N978" i="17"/>
  <c r="I978" i="17"/>
  <c r="F978" i="17"/>
  <c r="U977" i="17"/>
  <c r="T977" i="17"/>
  <c r="O977" i="17"/>
  <c r="N977" i="17"/>
  <c r="I977" i="17"/>
  <c r="F977" i="17"/>
  <c r="U976" i="17"/>
  <c r="T976" i="17"/>
  <c r="O976" i="17"/>
  <c r="N976" i="17"/>
  <c r="I976" i="17"/>
  <c r="F976" i="17"/>
  <c r="U975" i="17"/>
  <c r="T975" i="17"/>
  <c r="O975" i="17"/>
  <c r="N975" i="17"/>
  <c r="I975" i="17"/>
  <c r="F975" i="17"/>
  <c r="U974" i="17"/>
  <c r="T974" i="17"/>
  <c r="O974" i="17"/>
  <c r="N974" i="17"/>
  <c r="I974" i="17"/>
  <c r="F974" i="17"/>
  <c r="U973" i="17"/>
  <c r="T973" i="17"/>
  <c r="O973" i="17"/>
  <c r="N973" i="17"/>
  <c r="I973" i="17"/>
  <c r="F973" i="17"/>
  <c r="U972" i="17"/>
  <c r="T972" i="17"/>
  <c r="O972" i="17"/>
  <c r="N972" i="17"/>
  <c r="I972" i="17"/>
  <c r="F972" i="17"/>
  <c r="U971" i="17"/>
  <c r="T971" i="17"/>
  <c r="O971" i="17"/>
  <c r="N971" i="17"/>
  <c r="I971" i="17"/>
  <c r="F971" i="17"/>
  <c r="U970" i="17"/>
  <c r="T970" i="17"/>
  <c r="O970" i="17"/>
  <c r="N970" i="17"/>
  <c r="I970" i="17"/>
  <c r="F970" i="17"/>
  <c r="U969" i="17"/>
  <c r="T969" i="17"/>
  <c r="O969" i="17"/>
  <c r="N969" i="17"/>
  <c r="I969" i="17"/>
  <c r="F969" i="17"/>
  <c r="U968" i="17"/>
  <c r="T968" i="17"/>
  <c r="O968" i="17"/>
  <c r="N968" i="17"/>
  <c r="I968" i="17"/>
  <c r="F968" i="17"/>
  <c r="U967" i="17"/>
  <c r="T967" i="17"/>
  <c r="O967" i="17"/>
  <c r="N967" i="17"/>
  <c r="I967" i="17"/>
  <c r="F967" i="17"/>
  <c r="U966" i="17"/>
  <c r="T966" i="17"/>
  <c r="O966" i="17"/>
  <c r="N966" i="17"/>
  <c r="I966" i="17"/>
  <c r="F966" i="17"/>
  <c r="U965" i="17"/>
  <c r="T965" i="17"/>
  <c r="O965" i="17"/>
  <c r="N965" i="17"/>
  <c r="I965" i="17"/>
  <c r="F965" i="17"/>
  <c r="U964" i="17"/>
  <c r="T964" i="17"/>
  <c r="O964" i="17"/>
  <c r="N964" i="17"/>
  <c r="I964" i="17"/>
  <c r="F964" i="17"/>
  <c r="U963" i="17"/>
  <c r="T963" i="17"/>
  <c r="O963" i="17"/>
  <c r="N963" i="17"/>
  <c r="I963" i="17"/>
  <c r="F963" i="17"/>
  <c r="U962" i="17"/>
  <c r="T962" i="17"/>
  <c r="O962" i="17"/>
  <c r="N962" i="17"/>
  <c r="I962" i="17"/>
  <c r="F962" i="17"/>
  <c r="U961" i="17"/>
  <c r="T961" i="17"/>
  <c r="O961" i="17"/>
  <c r="N961" i="17"/>
  <c r="I961" i="17"/>
  <c r="F961" i="17"/>
  <c r="U960" i="17"/>
  <c r="T960" i="17"/>
  <c r="O960" i="17"/>
  <c r="N960" i="17"/>
  <c r="I960" i="17"/>
  <c r="F960" i="17"/>
  <c r="U959" i="17"/>
  <c r="T959" i="17"/>
  <c r="O959" i="17"/>
  <c r="N959" i="17"/>
  <c r="I959" i="17"/>
  <c r="F959" i="17"/>
  <c r="U958" i="17"/>
  <c r="T958" i="17"/>
  <c r="O958" i="17"/>
  <c r="N958" i="17"/>
  <c r="I958" i="17"/>
  <c r="F958" i="17"/>
  <c r="U957" i="17"/>
  <c r="T957" i="17"/>
  <c r="O957" i="17"/>
  <c r="N957" i="17"/>
  <c r="I957" i="17"/>
  <c r="F957" i="17"/>
  <c r="U956" i="17"/>
  <c r="T956" i="17"/>
  <c r="O956" i="17"/>
  <c r="N956" i="17"/>
  <c r="I956" i="17"/>
  <c r="F956" i="17"/>
  <c r="U955" i="17"/>
  <c r="T955" i="17"/>
  <c r="O955" i="17"/>
  <c r="N955" i="17"/>
  <c r="I955" i="17"/>
  <c r="F955" i="17"/>
  <c r="U954" i="17"/>
  <c r="T954" i="17"/>
  <c r="O954" i="17"/>
  <c r="N954" i="17"/>
  <c r="I954" i="17"/>
  <c r="F954" i="17"/>
  <c r="U953" i="17"/>
  <c r="T953" i="17"/>
  <c r="O953" i="17"/>
  <c r="N953" i="17"/>
  <c r="I953" i="17"/>
  <c r="F953" i="17"/>
  <c r="U952" i="17"/>
  <c r="T952" i="17"/>
  <c r="O952" i="17"/>
  <c r="N952" i="17"/>
  <c r="I952" i="17"/>
  <c r="F952" i="17"/>
  <c r="U951" i="17"/>
  <c r="T951" i="17"/>
  <c r="O951" i="17"/>
  <c r="N951" i="17"/>
  <c r="I951" i="17"/>
  <c r="F951" i="17"/>
  <c r="U950" i="17"/>
  <c r="T950" i="17"/>
  <c r="O950" i="17"/>
  <c r="N950" i="17"/>
  <c r="I950" i="17"/>
  <c r="F950" i="17"/>
  <c r="U949" i="17"/>
  <c r="T949" i="17"/>
  <c r="O949" i="17"/>
  <c r="N949" i="17"/>
  <c r="I949" i="17"/>
  <c r="F949" i="17"/>
  <c r="U948" i="17"/>
  <c r="T948" i="17"/>
  <c r="O948" i="17"/>
  <c r="N948" i="17"/>
  <c r="I948" i="17"/>
  <c r="F948" i="17"/>
  <c r="U947" i="17"/>
  <c r="T947" i="17"/>
  <c r="O947" i="17"/>
  <c r="N947" i="17"/>
  <c r="I947" i="17"/>
  <c r="F947" i="17"/>
  <c r="U946" i="17"/>
  <c r="T946" i="17"/>
  <c r="O946" i="17"/>
  <c r="N946" i="17"/>
  <c r="I946" i="17"/>
  <c r="F946" i="17"/>
  <c r="U945" i="17"/>
  <c r="T945" i="17"/>
  <c r="O945" i="17"/>
  <c r="N945" i="17"/>
  <c r="I945" i="17"/>
  <c r="F945" i="17"/>
  <c r="U944" i="17"/>
  <c r="T944" i="17"/>
  <c r="O944" i="17"/>
  <c r="N944" i="17"/>
  <c r="I944" i="17"/>
  <c r="F944" i="17"/>
  <c r="U943" i="17"/>
  <c r="T943" i="17"/>
  <c r="O943" i="17"/>
  <c r="N943" i="17"/>
  <c r="I943" i="17"/>
  <c r="F943" i="17"/>
  <c r="U942" i="17"/>
  <c r="T942" i="17"/>
  <c r="O942" i="17"/>
  <c r="N942" i="17"/>
  <c r="I942" i="17"/>
  <c r="F942" i="17"/>
  <c r="U941" i="17"/>
  <c r="T941" i="17"/>
  <c r="O941" i="17"/>
  <c r="N941" i="17"/>
  <c r="I941" i="17"/>
  <c r="F941" i="17"/>
  <c r="U940" i="17"/>
  <c r="T940" i="17"/>
  <c r="O940" i="17"/>
  <c r="N940" i="17"/>
  <c r="I940" i="17"/>
  <c r="F940" i="17"/>
  <c r="U939" i="17"/>
  <c r="T939" i="17"/>
  <c r="O939" i="17"/>
  <c r="N939" i="17"/>
  <c r="I939" i="17"/>
  <c r="F939" i="17"/>
  <c r="U938" i="17"/>
  <c r="T938" i="17"/>
  <c r="O938" i="17"/>
  <c r="N938" i="17"/>
  <c r="I938" i="17"/>
  <c r="F938" i="17"/>
  <c r="U937" i="17"/>
  <c r="T937" i="17"/>
  <c r="O937" i="17"/>
  <c r="N937" i="17"/>
  <c r="I937" i="17"/>
  <c r="F937" i="17"/>
  <c r="U936" i="17"/>
  <c r="T936" i="17"/>
  <c r="O936" i="17"/>
  <c r="N936" i="17"/>
  <c r="I936" i="17"/>
  <c r="F936" i="17"/>
  <c r="U935" i="17"/>
  <c r="T935" i="17"/>
  <c r="O935" i="17"/>
  <c r="N935" i="17"/>
  <c r="I935" i="17"/>
  <c r="F935" i="17"/>
  <c r="U934" i="17"/>
  <c r="T934" i="17"/>
  <c r="O934" i="17"/>
  <c r="N934" i="17"/>
  <c r="I934" i="17"/>
  <c r="F934" i="17"/>
  <c r="U933" i="17"/>
  <c r="T933" i="17"/>
  <c r="O933" i="17"/>
  <c r="N933" i="17"/>
  <c r="I933" i="17"/>
  <c r="F933" i="17"/>
  <c r="U932" i="17"/>
  <c r="T932" i="17"/>
  <c r="O932" i="17"/>
  <c r="N932" i="17"/>
  <c r="I932" i="17"/>
  <c r="F932" i="17"/>
  <c r="U931" i="17"/>
  <c r="T931" i="17"/>
  <c r="O931" i="17"/>
  <c r="N931" i="17"/>
  <c r="I931" i="17"/>
  <c r="F931" i="17"/>
  <c r="U930" i="17"/>
  <c r="T930" i="17"/>
  <c r="O930" i="17"/>
  <c r="N930" i="17"/>
  <c r="I930" i="17"/>
  <c r="F930" i="17"/>
  <c r="U929" i="17"/>
  <c r="T929" i="17"/>
  <c r="O929" i="17"/>
  <c r="N929" i="17"/>
  <c r="I929" i="17"/>
  <c r="F929" i="17"/>
  <c r="U928" i="17"/>
  <c r="T928" i="17"/>
  <c r="O928" i="17"/>
  <c r="N928" i="17"/>
  <c r="I928" i="17"/>
  <c r="F928" i="17"/>
  <c r="U927" i="17"/>
  <c r="T927" i="17"/>
  <c r="O927" i="17"/>
  <c r="N927" i="17"/>
  <c r="I927" i="17"/>
  <c r="F927" i="17"/>
  <c r="U926" i="17"/>
  <c r="T926" i="17"/>
  <c r="O926" i="17"/>
  <c r="N926" i="17"/>
  <c r="I926" i="17"/>
  <c r="F926" i="17"/>
  <c r="U925" i="17"/>
  <c r="T925" i="17"/>
  <c r="O925" i="17"/>
  <c r="N925" i="17"/>
  <c r="I925" i="17"/>
  <c r="F925" i="17"/>
  <c r="U924" i="17"/>
  <c r="T924" i="17"/>
  <c r="O924" i="17"/>
  <c r="N924" i="17"/>
  <c r="I924" i="17"/>
  <c r="F924" i="17"/>
  <c r="U923" i="17"/>
  <c r="T923" i="17"/>
  <c r="O923" i="17"/>
  <c r="N923" i="17"/>
  <c r="I923" i="17"/>
  <c r="F923" i="17"/>
  <c r="U922" i="17"/>
  <c r="T922" i="17"/>
  <c r="O922" i="17"/>
  <c r="N922" i="17"/>
  <c r="I922" i="17"/>
  <c r="F922" i="17"/>
  <c r="U921" i="17"/>
  <c r="T921" i="17"/>
  <c r="O921" i="17"/>
  <c r="N921" i="17"/>
  <c r="I921" i="17"/>
  <c r="F921" i="17"/>
  <c r="U920" i="17"/>
  <c r="T920" i="17"/>
  <c r="O920" i="17"/>
  <c r="N920" i="17"/>
  <c r="I920" i="17"/>
  <c r="F920" i="17"/>
  <c r="U919" i="17"/>
  <c r="T919" i="17"/>
  <c r="O919" i="17"/>
  <c r="N919" i="17"/>
  <c r="I919" i="17"/>
  <c r="F919" i="17"/>
  <c r="U918" i="17"/>
  <c r="T918" i="17"/>
  <c r="O918" i="17"/>
  <c r="N918" i="17"/>
  <c r="I918" i="17"/>
  <c r="F918" i="17"/>
  <c r="U917" i="17"/>
  <c r="T917" i="17"/>
  <c r="O917" i="17"/>
  <c r="N917" i="17"/>
  <c r="I917" i="17"/>
  <c r="F917" i="17"/>
  <c r="U916" i="17"/>
  <c r="T916" i="17"/>
  <c r="O916" i="17"/>
  <c r="N916" i="17"/>
  <c r="I916" i="17"/>
  <c r="F916" i="17"/>
  <c r="U915" i="17"/>
  <c r="T915" i="17"/>
  <c r="O915" i="17"/>
  <c r="N915" i="17"/>
  <c r="I915" i="17"/>
  <c r="F915" i="17"/>
  <c r="U914" i="17"/>
  <c r="T914" i="17"/>
  <c r="O914" i="17"/>
  <c r="N914" i="17"/>
  <c r="I914" i="17"/>
  <c r="F914" i="17"/>
  <c r="U913" i="17"/>
  <c r="T913" i="17"/>
  <c r="O913" i="17"/>
  <c r="N913" i="17"/>
  <c r="I913" i="17"/>
  <c r="F913" i="17"/>
  <c r="U912" i="17"/>
  <c r="T912" i="17"/>
  <c r="O912" i="17"/>
  <c r="N912" i="17"/>
  <c r="I912" i="17"/>
  <c r="F912" i="17"/>
  <c r="U911" i="17"/>
  <c r="T911" i="17"/>
  <c r="O911" i="17"/>
  <c r="N911" i="17"/>
  <c r="I911" i="17"/>
  <c r="F911" i="17"/>
  <c r="U910" i="17"/>
  <c r="T910" i="17"/>
  <c r="O910" i="17"/>
  <c r="N910" i="17"/>
  <c r="I910" i="17"/>
  <c r="F910" i="17"/>
  <c r="U909" i="17"/>
  <c r="T909" i="17"/>
  <c r="O909" i="17"/>
  <c r="N909" i="17"/>
  <c r="I909" i="17"/>
  <c r="F909" i="17"/>
  <c r="U908" i="17"/>
  <c r="T908" i="17"/>
  <c r="O908" i="17"/>
  <c r="N908" i="17"/>
  <c r="I908" i="17"/>
  <c r="F908" i="17"/>
  <c r="U907" i="17"/>
  <c r="T907" i="17"/>
  <c r="O907" i="17"/>
  <c r="N907" i="17"/>
  <c r="I907" i="17"/>
  <c r="F907" i="17"/>
  <c r="U906" i="17"/>
  <c r="T906" i="17"/>
  <c r="O906" i="17"/>
  <c r="N906" i="17"/>
  <c r="I906" i="17"/>
  <c r="F906" i="17"/>
  <c r="U905" i="17"/>
  <c r="T905" i="17"/>
  <c r="O905" i="17"/>
  <c r="N905" i="17"/>
  <c r="I905" i="17"/>
  <c r="F905" i="17"/>
  <c r="U904" i="17"/>
  <c r="T904" i="17"/>
  <c r="O904" i="17"/>
  <c r="N904" i="17"/>
  <c r="I904" i="17"/>
  <c r="F904" i="17"/>
  <c r="U903" i="17"/>
  <c r="T903" i="17"/>
  <c r="O903" i="17"/>
  <c r="N903" i="17"/>
  <c r="I903" i="17"/>
  <c r="F903" i="17"/>
  <c r="U902" i="17"/>
  <c r="T902" i="17"/>
  <c r="O902" i="17"/>
  <c r="N902" i="17"/>
  <c r="I902" i="17"/>
  <c r="F902" i="17"/>
  <c r="U901" i="17"/>
  <c r="T901" i="17"/>
  <c r="O901" i="17"/>
  <c r="N901" i="17"/>
  <c r="I901" i="17"/>
  <c r="F901" i="17"/>
  <c r="U900" i="17"/>
  <c r="T900" i="17"/>
  <c r="O900" i="17"/>
  <c r="N900" i="17"/>
  <c r="I900" i="17"/>
  <c r="F900" i="17"/>
  <c r="U899" i="17"/>
  <c r="T899" i="17"/>
  <c r="O899" i="17"/>
  <c r="N899" i="17"/>
  <c r="I899" i="17"/>
  <c r="F899" i="17"/>
  <c r="U898" i="17"/>
  <c r="T898" i="17"/>
  <c r="O898" i="17"/>
  <c r="N898" i="17"/>
  <c r="I898" i="17"/>
  <c r="F898" i="17"/>
  <c r="U897" i="17"/>
  <c r="T897" i="17"/>
  <c r="O897" i="17"/>
  <c r="N897" i="17"/>
  <c r="I897" i="17"/>
  <c r="F897" i="17"/>
  <c r="U896" i="17"/>
  <c r="T896" i="17"/>
  <c r="O896" i="17"/>
  <c r="N896" i="17"/>
  <c r="I896" i="17"/>
  <c r="F896" i="17"/>
  <c r="U895" i="17"/>
  <c r="T895" i="17"/>
  <c r="O895" i="17"/>
  <c r="N895" i="17"/>
  <c r="I895" i="17"/>
  <c r="F895" i="17"/>
  <c r="U894" i="17"/>
  <c r="T894" i="17"/>
  <c r="O894" i="17"/>
  <c r="N894" i="17"/>
  <c r="I894" i="17"/>
  <c r="F894" i="17"/>
  <c r="U893" i="17"/>
  <c r="T893" i="17"/>
  <c r="O893" i="17"/>
  <c r="N893" i="17"/>
  <c r="I893" i="17"/>
  <c r="F893" i="17"/>
  <c r="U892" i="17"/>
  <c r="T892" i="17"/>
  <c r="O892" i="17"/>
  <c r="N892" i="17"/>
  <c r="I892" i="17"/>
  <c r="F892" i="17"/>
  <c r="U891" i="17"/>
  <c r="T891" i="17"/>
  <c r="O891" i="17"/>
  <c r="N891" i="17"/>
  <c r="I891" i="17"/>
  <c r="F891" i="17"/>
  <c r="U890" i="17"/>
  <c r="T890" i="17"/>
  <c r="O890" i="17"/>
  <c r="N890" i="17"/>
  <c r="I890" i="17"/>
  <c r="F890" i="17"/>
  <c r="U889" i="17"/>
  <c r="T889" i="17"/>
  <c r="O889" i="17"/>
  <c r="N889" i="17"/>
  <c r="I889" i="17"/>
  <c r="F889" i="17"/>
  <c r="U888" i="17"/>
  <c r="T888" i="17"/>
  <c r="O888" i="17"/>
  <c r="N888" i="17"/>
  <c r="I888" i="17"/>
  <c r="F888" i="17"/>
  <c r="U887" i="17"/>
  <c r="T887" i="17"/>
  <c r="O887" i="17"/>
  <c r="N887" i="17"/>
  <c r="I887" i="17"/>
  <c r="F887" i="17"/>
  <c r="U886" i="17"/>
  <c r="T886" i="17"/>
  <c r="O886" i="17"/>
  <c r="N886" i="17"/>
  <c r="I886" i="17"/>
  <c r="F886" i="17"/>
  <c r="U885" i="17"/>
  <c r="T885" i="17"/>
  <c r="O885" i="17"/>
  <c r="N885" i="17"/>
  <c r="I885" i="17"/>
  <c r="F885" i="17"/>
  <c r="U884" i="17"/>
  <c r="T884" i="17"/>
  <c r="O884" i="17"/>
  <c r="N884" i="17"/>
  <c r="I884" i="17"/>
  <c r="F884" i="17"/>
  <c r="U883" i="17"/>
  <c r="T883" i="17"/>
  <c r="O883" i="17"/>
  <c r="N883" i="17"/>
  <c r="I883" i="17"/>
  <c r="F883" i="17"/>
  <c r="U882" i="17"/>
  <c r="T882" i="17"/>
  <c r="O882" i="17"/>
  <c r="N882" i="17"/>
  <c r="I882" i="17"/>
  <c r="F882" i="17"/>
  <c r="U881" i="17"/>
  <c r="T881" i="17"/>
  <c r="O881" i="17"/>
  <c r="N881" i="17"/>
  <c r="I881" i="17"/>
  <c r="F881" i="17"/>
  <c r="U880" i="17"/>
  <c r="T880" i="17"/>
  <c r="O880" i="17"/>
  <c r="N880" i="17"/>
  <c r="I880" i="17"/>
  <c r="F880" i="17"/>
  <c r="U879" i="17"/>
  <c r="T879" i="17"/>
  <c r="O879" i="17"/>
  <c r="N879" i="17"/>
  <c r="I879" i="17"/>
  <c r="F879" i="17"/>
  <c r="U878" i="17"/>
  <c r="T878" i="17"/>
  <c r="O878" i="17"/>
  <c r="N878" i="17"/>
  <c r="I878" i="17"/>
  <c r="F878" i="17"/>
  <c r="U877" i="17"/>
  <c r="T877" i="17"/>
  <c r="O877" i="17"/>
  <c r="N877" i="17"/>
  <c r="I877" i="17"/>
  <c r="F877" i="17"/>
  <c r="U876" i="17"/>
  <c r="T876" i="17"/>
  <c r="O876" i="17"/>
  <c r="N876" i="17"/>
  <c r="I876" i="17"/>
  <c r="F876" i="17"/>
  <c r="U875" i="17"/>
  <c r="T875" i="17"/>
  <c r="O875" i="17"/>
  <c r="N875" i="17"/>
  <c r="I875" i="17"/>
  <c r="F875" i="17"/>
  <c r="U874" i="17"/>
  <c r="T874" i="17"/>
  <c r="O874" i="17"/>
  <c r="N874" i="17"/>
  <c r="I874" i="17"/>
  <c r="F874" i="17"/>
  <c r="U873" i="17"/>
  <c r="T873" i="17"/>
  <c r="O873" i="17"/>
  <c r="N873" i="17"/>
  <c r="I873" i="17"/>
  <c r="F873" i="17"/>
  <c r="U872" i="17"/>
  <c r="T872" i="17"/>
  <c r="O872" i="17"/>
  <c r="N872" i="17"/>
  <c r="I872" i="17"/>
  <c r="F872" i="17"/>
  <c r="U871" i="17"/>
  <c r="T871" i="17"/>
  <c r="O871" i="17"/>
  <c r="N871" i="17"/>
  <c r="I871" i="17"/>
  <c r="F871" i="17"/>
  <c r="U870" i="17"/>
  <c r="T870" i="17"/>
  <c r="O870" i="17"/>
  <c r="N870" i="17"/>
  <c r="I870" i="17"/>
  <c r="F870" i="17"/>
  <c r="U869" i="17"/>
  <c r="T869" i="17"/>
  <c r="O869" i="17"/>
  <c r="N869" i="17"/>
  <c r="I869" i="17"/>
  <c r="F869" i="17"/>
  <c r="U868" i="17"/>
  <c r="T868" i="17"/>
  <c r="O868" i="17"/>
  <c r="N868" i="17"/>
  <c r="I868" i="17"/>
  <c r="F868" i="17"/>
  <c r="U867" i="17"/>
  <c r="T867" i="17"/>
  <c r="O867" i="17"/>
  <c r="N867" i="17"/>
  <c r="I867" i="17"/>
  <c r="F867" i="17"/>
  <c r="U866" i="17"/>
  <c r="T866" i="17"/>
  <c r="O866" i="17"/>
  <c r="N866" i="17"/>
  <c r="I866" i="17"/>
  <c r="F866" i="17"/>
  <c r="U865" i="17"/>
  <c r="T865" i="17"/>
  <c r="O865" i="17"/>
  <c r="N865" i="17"/>
  <c r="I865" i="17"/>
  <c r="F865" i="17"/>
  <c r="U864" i="17"/>
  <c r="T864" i="17"/>
  <c r="O864" i="17"/>
  <c r="N864" i="17"/>
  <c r="I864" i="17"/>
  <c r="F864" i="17"/>
  <c r="U863" i="17"/>
  <c r="T863" i="17"/>
  <c r="O863" i="17"/>
  <c r="N863" i="17"/>
  <c r="I863" i="17"/>
  <c r="F863" i="17"/>
  <c r="U862" i="17"/>
  <c r="T862" i="17"/>
  <c r="O862" i="17"/>
  <c r="N862" i="17"/>
  <c r="I862" i="17"/>
  <c r="F862" i="17"/>
  <c r="U861" i="17"/>
  <c r="T861" i="17"/>
  <c r="O861" i="17"/>
  <c r="N861" i="17"/>
  <c r="I861" i="17"/>
  <c r="F861" i="17"/>
  <c r="U860" i="17"/>
  <c r="T860" i="17"/>
  <c r="O860" i="17"/>
  <c r="N860" i="17"/>
  <c r="I860" i="17"/>
  <c r="F860" i="17"/>
  <c r="U859" i="17"/>
  <c r="T859" i="17"/>
  <c r="O859" i="17"/>
  <c r="N859" i="17"/>
  <c r="I859" i="17"/>
  <c r="F859" i="17"/>
  <c r="U858" i="17"/>
  <c r="T858" i="17"/>
  <c r="O858" i="17"/>
  <c r="N858" i="17"/>
  <c r="I858" i="17"/>
  <c r="F858" i="17"/>
  <c r="U857" i="17"/>
  <c r="T857" i="17"/>
  <c r="O857" i="17"/>
  <c r="N857" i="17"/>
  <c r="I857" i="17"/>
  <c r="F857" i="17"/>
  <c r="U856" i="17"/>
  <c r="T856" i="17"/>
  <c r="O856" i="17"/>
  <c r="N856" i="17"/>
  <c r="I856" i="17"/>
  <c r="F856" i="17"/>
  <c r="U855" i="17"/>
  <c r="T855" i="17"/>
  <c r="O855" i="17"/>
  <c r="N855" i="17"/>
  <c r="I855" i="17"/>
  <c r="F855" i="17"/>
  <c r="U854" i="17"/>
  <c r="T854" i="17"/>
  <c r="O854" i="17"/>
  <c r="N854" i="17"/>
  <c r="I854" i="17"/>
  <c r="F854" i="17"/>
  <c r="U853" i="17"/>
  <c r="T853" i="17"/>
  <c r="O853" i="17"/>
  <c r="N853" i="17"/>
  <c r="I853" i="17"/>
  <c r="F853" i="17"/>
  <c r="U852" i="17"/>
  <c r="T852" i="17"/>
  <c r="O852" i="17"/>
  <c r="N852" i="17"/>
  <c r="I852" i="17"/>
  <c r="F852" i="17"/>
  <c r="U851" i="17"/>
  <c r="T851" i="17"/>
  <c r="O851" i="17"/>
  <c r="N851" i="17"/>
  <c r="I851" i="17"/>
  <c r="F851" i="17"/>
  <c r="U850" i="17"/>
  <c r="T850" i="17"/>
  <c r="O850" i="17"/>
  <c r="N850" i="17"/>
  <c r="I850" i="17"/>
  <c r="F850" i="17"/>
  <c r="U849" i="17"/>
  <c r="T849" i="17"/>
  <c r="O849" i="17"/>
  <c r="N849" i="17"/>
  <c r="I849" i="17"/>
  <c r="F849" i="17"/>
  <c r="U848" i="17"/>
  <c r="T848" i="17"/>
  <c r="O848" i="17"/>
  <c r="N848" i="17"/>
  <c r="I848" i="17"/>
  <c r="F848" i="17"/>
  <c r="U847" i="17"/>
  <c r="T847" i="17"/>
  <c r="O847" i="17"/>
  <c r="N847" i="17"/>
  <c r="I847" i="17"/>
  <c r="F847" i="17"/>
  <c r="U846" i="17"/>
  <c r="T846" i="17"/>
  <c r="O846" i="17"/>
  <c r="N846" i="17"/>
  <c r="I846" i="17"/>
  <c r="F846" i="17"/>
  <c r="U845" i="17"/>
  <c r="T845" i="17"/>
  <c r="O845" i="17"/>
  <c r="N845" i="17"/>
  <c r="I845" i="17"/>
  <c r="F845" i="17"/>
  <c r="U844" i="17"/>
  <c r="T844" i="17"/>
  <c r="O844" i="17"/>
  <c r="N844" i="17"/>
  <c r="I844" i="17"/>
  <c r="F844" i="17"/>
  <c r="U843" i="17"/>
  <c r="T843" i="17"/>
  <c r="O843" i="17"/>
  <c r="N843" i="17"/>
  <c r="I843" i="17"/>
  <c r="F843" i="17"/>
  <c r="U842" i="17"/>
  <c r="T842" i="17"/>
  <c r="O842" i="17"/>
  <c r="N842" i="17"/>
  <c r="I842" i="17"/>
  <c r="F842" i="17"/>
  <c r="U841" i="17"/>
  <c r="T841" i="17"/>
  <c r="O841" i="17"/>
  <c r="N841" i="17"/>
  <c r="I841" i="17"/>
  <c r="F841" i="17"/>
  <c r="U840" i="17"/>
  <c r="T840" i="17"/>
  <c r="O840" i="17"/>
  <c r="N840" i="17"/>
  <c r="I840" i="17"/>
  <c r="F840" i="17"/>
  <c r="U839" i="17"/>
  <c r="T839" i="17"/>
  <c r="O839" i="17"/>
  <c r="N839" i="17"/>
  <c r="I839" i="17"/>
  <c r="F839" i="17"/>
  <c r="U838" i="17"/>
  <c r="T838" i="17"/>
  <c r="O838" i="17"/>
  <c r="N838" i="17"/>
  <c r="I838" i="17"/>
  <c r="F838" i="17"/>
  <c r="U837" i="17"/>
  <c r="T837" i="17"/>
  <c r="O837" i="17"/>
  <c r="N837" i="17"/>
  <c r="I837" i="17"/>
  <c r="F837" i="17"/>
  <c r="U836" i="17"/>
  <c r="T836" i="17"/>
  <c r="O836" i="17"/>
  <c r="N836" i="17"/>
  <c r="I836" i="17"/>
  <c r="F836" i="17"/>
  <c r="U835" i="17"/>
  <c r="T835" i="17"/>
  <c r="O835" i="17"/>
  <c r="N835" i="17"/>
  <c r="I835" i="17"/>
  <c r="F835" i="17"/>
  <c r="U834" i="17"/>
  <c r="T834" i="17"/>
  <c r="O834" i="17"/>
  <c r="N834" i="17"/>
  <c r="I834" i="17"/>
  <c r="F834" i="17"/>
  <c r="U833" i="17"/>
  <c r="T833" i="17"/>
  <c r="O833" i="17"/>
  <c r="N833" i="17"/>
  <c r="I833" i="17"/>
  <c r="F833" i="17"/>
  <c r="U832" i="17"/>
  <c r="T832" i="17"/>
  <c r="O832" i="17"/>
  <c r="N832" i="17"/>
  <c r="I832" i="17"/>
  <c r="F832" i="17"/>
  <c r="U831" i="17"/>
  <c r="T831" i="17"/>
  <c r="O831" i="17"/>
  <c r="N831" i="17"/>
  <c r="I831" i="17"/>
  <c r="F831" i="17"/>
  <c r="U830" i="17"/>
  <c r="T830" i="17"/>
  <c r="O830" i="17"/>
  <c r="N830" i="17"/>
  <c r="I830" i="17"/>
  <c r="F830" i="17"/>
  <c r="U829" i="17"/>
  <c r="T829" i="17"/>
  <c r="O829" i="17"/>
  <c r="N829" i="17"/>
  <c r="I829" i="17"/>
  <c r="F829" i="17"/>
  <c r="U828" i="17"/>
  <c r="T828" i="17"/>
  <c r="O828" i="17"/>
  <c r="N828" i="17"/>
  <c r="I828" i="17"/>
  <c r="F828" i="17"/>
  <c r="U827" i="17"/>
  <c r="T827" i="17"/>
  <c r="O827" i="17"/>
  <c r="N827" i="17"/>
  <c r="I827" i="17"/>
  <c r="F827" i="17"/>
  <c r="U826" i="17"/>
  <c r="T826" i="17"/>
  <c r="O826" i="17"/>
  <c r="N826" i="17"/>
  <c r="I826" i="17"/>
  <c r="F826" i="17"/>
  <c r="U825" i="17"/>
  <c r="T825" i="17"/>
  <c r="O825" i="17"/>
  <c r="N825" i="17"/>
  <c r="I825" i="17"/>
  <c r="F825" i="17"/>
  <c r="U824" i="17"/>
  <c r="T824" i="17"/>
  <c r="O824" i="17"/>
  <c r="N824" i="17"/>
  <c r="I824" i="17"/>
  <c r="F824" i="17"/>
  <c r="U823" i="17"/>
  <c r="T823" i="17"/>
  <c r="O823" i="17"/>
  <c r="N823" i="17"/>
  <c r="I823" i="17"/>
  <c r="F823" i="17"/>
  <c r="U822" i="17"/>
  <c r="T822" i="17"/>
  <c r="O822" i="17"/>
  <c r="N822" i="17"/>
  <c r="I822" i="17"/>
  <c r="F822" i="17"/>
  <c r="U821" i="17"/>
  <c r="T821" i="17"/>
  <c r="O821" i="17"/>
  <c r="N821" i="17"/>
  <c r="I821" i="17"/>
  <c r="F821" i="17"/>
  <c r="U820" i="17"/>
  <c r="T820" i="17"/>
  <c r="O820" i="17"/>
  <c r="N820" i="17"/>
  <c r="I820" i="17"/>
  <c r="F820" i="17"/>
  <c r="U819" i="17"/>
  <c r="T819" i="17"/>
  <c r="O819" i="17"/>
  <c r="N819" i="17"/>
  <c r="I819" i="17"/>
  <c r="F819" i="17"/>
  <c r="U818" i="17"/>
  <c r="T818" i="17"/>
  <c r="O818" i="17"/>
  <c r="N818" i="17"/>
  <c r="I818" i="17"/>
  <c r="F818" i="17"/>
  <c r="U817" i="17"/>
  <c r="T817" i="17"/>
  <c r="O817" i="17"/>
  <c r="N817" i="17"/>
  <c r="I817" i="17"/>
  <c r="F817" i="17"/>
  <c r="U816" i="17"/>
  <c r="T816" i="17"/>
  <c r="O816" i="17"/>
  <c r="N816" i="17"/>
  <c r="I816" i="17"/>
  <c r="F816" i="17"/>
  <c r="U815" i="17"/>
  <c r="T815" i="17"/>
  <c r="O815" i="17"/>
  <c r="N815" i="17"/>
  <c r="I815" i="17"/>
  <c r="F815" i="17"/>
  <c r="U814" i="17"/>
  <c r="T814" i="17"/>
  <c r="O814" i="17"/>
  <c r="N814" i="17"/>
  <c r="I814" i="17"/>
  <c r="F814" i="17"/>
  <c r="U813" i="17"/>
  <c r="T813" i="17"/>
  <c r="O813" i="17"/>
  <c r="N813" i="17"/>
  <c r="I813" i="17"/>
  <c r="F813" i="17"/>
  <c r="U812" i="17"/>
  <c r="T812" i="17"/>
  <c r="O812" i="17"/>
  <c r="N812" i="17"/>
  <c r="I812" i="17"/>
  <c r="F812" i="17"/>
  <c r="U811" i="17"/>
  <c r="T811" i="17"/>
  <c r="O811" i="17"/>
  <c r="N811" i="17"/>
  <c r="I811" i="17"/>
  <c r="F811" i="17"/>
  <c r="U810" i="17"/>
  <c r="T810" i="17"/>
  <c r="O810" i="17"/>
  <c r="N810" i="17"/>
  <c r="I810" i="17"/>
  <c r="F810" i="17"/>
  <c r="U809" i="17"/>
  <c r="T809" i="17"/>
  <c r="O809" i="17"/>
  <c r="N809" i="17"/>
  <c r="I809" i="17"/>
  <c r="F809" i="17"/>
  <c r="U808" i="17"/>
  <c r="T808" i="17"/>
  <c r="O808" i="17"/>
  <c r="N808" i="17"/>
  <c r="I808" i="17"/>
  <c r="F808" i="17"/>
  <c r="U807" i="17"/>
  <c r="T807" i="17"/>
  <c r="O807" i="17"/>
  <c r="N807" i="17"/>
  <c r="I807" i="17"/>
  <c r="F807" i="17"/>
  <c r="U806" i="17"/>
  <c r="T806" i="17"/>
  <c r="O806" i="17"/>
  <c r="N806" i="17"/>
  <c r="I806" i="17"/>
  <c r="F806" i="17"/>
  <c r="U805" i="17"/>
  <c r="T805" i="17"/>
  <c r="O805" i="17"/>
  <c r="N805" i="17"/>
  <c r="I805" i="17"/>
  <c r="F805" i="17"/>
  <c r="U804" i="17"/>
  <c r="T804" i="17"/>
  <c r="O804" i="17"/>
  <c r="N804" i="17"/>
  <c r="I804" i="17"/>
  <c r="F804" i="17"/>
  <c r="U803" i="17"/>
  <c r="T803" i="17"/>
  <c r="O803" i="17"/>
  <c r="N803" i="17"/>
  <c r="I803" i="17"/>
  <c r="F803" i="17"/>
  <c r="U802" i="17"/>
  <c r="T802" i="17"/>
  <c r="O802" i="17"/>
  <c r="N802" i="17"/>
  <c r="I802" i="17"/>
  <c r="F802" i="17"/>
  <c r="U801" i="17"/>
  <c r="T801" i="17"/>
  <c r="O801" i="17"/>
  <c r="N801" i="17"/>
  <c r="I801" i="17"/>
  <c r="F801" i="17"/>
  <c r="U800" i="17"/>
  <c r="T800" i="17"/>
  <c r="O800" i="17"/>
  <c r="N800" i="17"/>
  <c r="I800" i="17"/>
  <c r="F800" i="17"/>
  <c r="U799" i="17"/>
  <c r="T799" i="17"/>
  <c r="O799" i="17"/>
  <c r="N799" i="17"/>
  <c r="I799" i="17"/>
  <c r="F799" i="17"/>
  <c r="U798" i="17"/>
  <c r="T798" i="17"/>
  <c r="O798" i="17"/>
  <c r="N798" i="17"/>
  <c r="I798" i="17"/>
  <c r="F798" i="17"/>
  <c r="U797" i="17"/>
  <c r="T797" i="17"/>
  <c r="O797" i="17"/>
  <c r="N797" i="17"/>
  <c r="I797" i="17"/>
  <c r="F797" i="17"/>
  <c r="U796" i="17"/>
  <c r="T796" i="17"/>
  <c r="O796" i="17"/>
  <c r="N796" i="17"/>
  <c r="I796" i="17"/>
  <c r="F796" i="17"/>
  <c r="U795" i="17"/>
  <c r="T795" i="17"/>
  <c r="O795" i="17"/>
  <c r="N795" i="17"/>
  <c r="I795" i="17"/>
  <c r="F795" i="17"/>
  <c r="U794" i="17"/>
  <c r="T794" i="17"/>
  <c r="O794" i="17"/>
  <c r="N794" i="17"/>
  <c r="I794" i="17"/>
  <c r="F794" i="17"/>
  <c r="U793" i="17"/>
  <c r="T793" i="17"/>
  <c r="O793" i="17"/>
  <c r="N793" i="17"/>
  <c r="I793" i="17"/>
  <c r="F793" i="17"/>
  <c r="U792" i="17"/>
  <c r="T792" i="17"/>
  <c r="O792" i="17"/>
  <c r="N792" i="17"/>
  <c r="I792" i="17"/>
  <c r="F792" i="17"/>
  <c r="U791" i="17"/>
  <c r="T791" i="17"/>
  <c r="O791" i="17"/>
  <c r="N791" i="17"/>
  <c r="I791" i="17"/>
  <c r="F791" i="17"/>
  <c r="U790" i="17"/>
  <c r="T790" i="17"/>
  <c r="O790" i="17"/>
  <c r="N790" i="17"/>
  <c r="I790" i="17"/>
  <c r="F790" i="17"/>
  <c r="U789" i="17"/>
  <c r="T789" i="17"/>
  <c r="O789" i="17"/>
  <c r="N789" i="17"/>
  <c r="I789" i="17"/>
  <c r="F789" i="17"/>
  <c r="U788" i="17"/>
  <c r="T788" i="17"/>
  <c r="O788" i="17"/>
  <c r="N788" i="17"/>
  <c r="I788" i="17"/>
  <c r="F788" i="17"/>
  <c r="U787" i="17"/>
  <c r="T787" i="17"/>
  <c r="O787" i="17"/>
  <c r="N787" i="17"/>
  <c r="I787" i="17"/>
  <c r="F787" i="17"/>
  <c r="U786" i="17"/>
  <c r="T786" i="17"/>
  <c r="O786" i="17"/>
  <c r="N786" i="17"/>
  <c r="I786" i="17"/>
  <c r="F786" i="17"/>
  <c r="U785" i="17"/>
  <c r="T785" i="17"/>
  <c r="O785" i="17"/>
  <c r="N785" i="17"/>
  <c r="I785" i="17"/>
  <c r="F785" i="17"/>
  <c r="U784" i="17"/>
  <c r="T784" i="17"/>
  <c r="O784" i="17"/>
  <c r="N784" i="17"/>
  <c r="I784" i="17"/>
  <c r="F784" i="17"/>
  <c r="U783" i="17"/>
  <c r="T783" i="17"/>
  <c r="O783" i="17"/>
  <c r="N783" i="17"/>
  <c r="I783" i="17"/>
  <c r="F783" i="17"/>
  <c r="U782" i="17"/>
  <c r="T782" i="17"/>
  <c r="O782" i="17"/>
  <c r="N782" i="17"/>
  <c r="I782" i="17"/>
  <c r="F782" i="17"/>
  <c r="U781" i="17"/>
  <c r="T781" i="17"/>
  <c r="O781" i="17"/>
  <c r="N781" i="17"/>
  <c r="I781" i="17"/>
  <c r="F781" i="17"/>
  <c r="U780" i="17"/>
  <c r="T780" i="17"/>
  <c r="O780" i="17"/>
  <c r="N780" i="17"/>
  <c r="I780" i="17"/>
  <c r="F780" i="17"/>
  <c r="U779" i="17"/>
  <c r="T779" i="17"/>
  <c r="O779" i="17"/>
  <c r="N779" i="17"/>
  <c r="I779" i="17"/>
  <c r="F779" i="17"/>
  <c r="U778" i="17"/>
  <c r="T778" i="17"/>
  <c r="O778" i="17"/>
  <c r="N778" i="17"/>
  <c r="I778" i="17"/>
  <c r="F778" i="17"/>
  <c r="U777" i="17"/>
  <c r="T777" i="17"/>
  <c r="O777" i="17"/>
  <c r="N777" i="17"/>
  <c r="I777" i="17"/>
  <c r="F777" i="17"/>
  <c r="U776" i="17"/>
  <c r="T776" i="17"/>
  <c r="O776" i="17"/>
  <c r="N776" i="17"/>
  <c r="I776" i="17"/>
  <c r="F776" i="17"/>
  <c r="U775" i="17"/>
  <c r="T775" i="17"/>
  <c r="O775" i="17"/>
  <c r="N775" i="17"/>
  <c r="I775" i="17"/>
  <c r="F775" i="17"/>
  <c r="U774" i="17"/>
  <c r="T774" i="17"/>
  <c r="O774" i="17"/>
  <c r="N774" i="17"/>
  <c r="I774" i="17"/>
  <c r="F774" i="17"/>
  <c r="U773" i="17"/>
  <c r="T773" i="17"/>
  <c r="O773" i="17"/>
  <c r="N773" i="17"/>
  <c r="I773" i="17"/>
  <c r="F773" i="17"/>
  <c r="U772" i="17"/>
  <c r="T772" i="17"/>
  <c r="O772" i="17"/>
  <c r="N772" i="17"/>
  <c r="I772" i="17"/>
  <c r="F772" i="17"/>
  <c r="U771" i="17"/>
  <c r="T771" i="17"/>
  <c r="O771" i="17"/>
  <c r="N771" i="17"/>
  <c r="I771" i="17"/>
  <c r="F771" i="17"/>
  <c r="U770" i="17"/>
  <c r="T770" i="17"/>
  <c r="O770" i="17"/>
  <c r="N770" i="17"/>
  <c r="I770" i="17"/>
  <c r="F770" i="17"/>
  <c r="U769" i="17"/>
  <c r="T769" i="17"/>
  <c r="O769" i="17"/>
  <c r="N769" i="17"/>
  <c r="I769" i="17"/>
  <c r="F769" i="17"/>
  <c r="U768" i="17"/>
  <c r="T768" i="17"/>
  <c r="O768" i="17"/>
  <c r="N768" i="17"/>
  <c r="I768" i="17"/>
  <c r="F768" i="17"/>
  <c r="U767" i="17"/>
  <c r="T767" i="17"/>
  <c r="O767" i="17"/>
  <c r="N767" i="17"/>
  <c r="I767" i="17"/>
  <c r="F767" i="17"/>
  <c r="U766" i="17"/>
  <c r="T766" i="17"/>
  <c r="O766" i="17"/>
  <c r="N766" i="17"/>
  <c r="I766" i="17"/>
  <c r="F766" i="17"/>
  <c r="U765" i="17"/>
  <c r="T765" i="17"/>
  <c r="O765" i="17"/>
  <c r="N765" i="17"/>
  <c r="I765" i="17"/>
  <c r="F765" i="17"/>
  <c r="U764" i="17"/>
  <c r="T764" i="17"/>
  <c r="O764" i="17"/>
  <c r="N764" i="17"/>
  <c r="I764" i="17"/>
  <c r="F764" i="17"/>
  <c r="U763" i="17"/>
  <c r="T763" i="17"/>
  <c r="O763" i="17"/>
  <c r="N763" i="17"/>
  <c r="I763" i="17"/>
  <c r="F763" i="17"/>
  <c r="U762" i="17"/>
  <c r="T762" i="17"/>
  <c r="O762" i="17"/>
  <c r="N762" i="17"/>
  <c r="I762" i="17"/>
  <c r="F762" i="17"/>
  <c r="U761" i="17"/>
  <c r="T761" i="17"/>
  <c r="O761" i="17"/>
  <c r="N761" i="17"/>
  <c r="I761" i="17"/>
  <c r="F761" i="17"/>
  <c r="U760" i="17"/>
  <c r="T760" i="17"/>
  <c r="O760" i="17"/>
  <c r="N760" i="17"/>
  <c r="I760" i="17"/>
  <c r="F760" i="17"/>
  <c r="U759" i="17"/>
  <c r="T759" i="17"/>
  <c r="O759" i="17"/>
  <c r="N759" i="17"/>
  <c r="I759" i="17"/>
  <c r="F759" i="17"/>
  <c r="U758" i="17"/>
  <c r="T758" i="17"/>
  <c r="O758" i="17"/>
  <c r="N758" i="17"/>
  <c r="I758" i="17"/>
  <c r="F758" i="17"/>
  <c r="U757" i="17"/>
  <c r="T757" i="17"/>
  <c r="O757" i="17"/>
  <c r="N757" i="17"/>
  <c r="I757" i="17"/>
  <c r="F757" i="17"/>
  <c r="U756" i="17"/>
  <c r="T756" i="17"/>
  <c r="O756" i="17"/>
  <c r="N756" i="17"/>
  <c r="I756" i="17"/>
  <c r="F756" i="17"/>
  <c r="U755" i="17"/>
  <c r="T755" i="17"/>
  <c r="O755" i="17"/>
  <c r="N755" i="17"/>
  <c r="I755" i="17"/>
  <c r="F755" i="17"/>
  <c r="U754" i="17"/>
  <c r="T754" i="17"/>
  <c r="O754" i="17"/>
  <c r="N754" i="17"/>
  <c r="I754" i="17"/>
  <c r="F754" i="17"/>
  <c r="U753" i="17"/>
  <c r="T753" i="17"/>
  <c r="O753" i="17"/>
  <c r="N753" i="17"/>
  <c r="I753" i="17"/>
  <c r="F753" i="17"/>
  <c r="U752" i="17"/>
  <c r="T752" i="17"/>
  <c r="O752" i="17"/>
  <c r="N752" i="17"/>
  <c r="I752" i="17"/>
  <c r="F752" i="17"/>
  <c r="U751" i="17"/>
  <c r="T751" i="17"/>
  <c r="O751" i="17"/>
  <c r="N751" i="17"/>
  <c r="I751" i="17"/>
  <c r="F751" i="17"/>
  <c r="U750" i="17"/>
  <c r="T750" i="17"/>
  <c r="O750" i="17"/>
  <c r="N750" i="17"/>
  <c r="I750" i="17"/>
  <c r="F750" i="17"/>
  <c r="U749" i="17"/>
  <c r="T749" i="17"/>
  <c r="O749" i="17"/>
  <c r="N749" i="17"/>
  <c r="I749" i="17"/>
  <c r="F749" i="17"/>
  <c r="U748" i="17"/>
  <c r="T748" i="17"/>
  <c r="O748" i="17"/>
  <c r="N748" i="17"/>
  <c r="I748" i="17"/>
  <c r="F748" i="17"/>
  <c r="U747" i="17"/>
  <c r="T747" i="17"/>
  <c r="O747" i="17"/>
  <c r="N747" i="17"/>
  <c r="I747" i="17"/>
  <c r="F747" i="17"/>
  <c r="U746" i="17"/>
  <c r="T746" i="17"/>
  <c r="O746" i="17"/>
  <c r="N746" i="17"/>
  <c r="I746" i="17"/>
  <c r="F746" i="17"/>
  <c r="U745" i="17"/>
  <c r="T745" i="17"/>
  <c r="O745" i="17"/>
  <c r="N745" i="17"/>
  <c r="I745" i="17"/>
  <c r="F745" i="17"/>
  <c r="U744" i="17"/>
  <c r="T744" i="17"/>
  <c r="O744" i="17"/>
  <c r="N744" i="17"/>
  <c r="I744" i="17"/>
  <c r="F744" i="17"/>
  <c r="U743" i="17"/>
  <c r="T743" i="17"/>
  <c r="O743" i="17"/>
  <c r="N743" i="17"/>
  <c r="I743" i="17"/>
  <c r="F743" i="17"/>
  <c r="U742" i="17"/>
  <c r="T742" i="17"/>
  <c r="O742" i="17"/>
  <c r="N742" i="17"/>
  <c r="I742" i="17"/>
  <c r="F742" i="17"/>
  <c r="U741" i="17"/>
  <c r="T741" i="17"/>
  <c r="O741" i="17"/>
  <c r="N741" i="17"/>
  <c r="I741" i="17"/>
  <c r="F741" i="17"/>
  <c r="U740" i="17"/>
  <c r="T740" i="17"/>
  <c r="O740" i="17"/>
  <c r="N740" i="17"/>
  <c r="I740" i="17"/>
  <c r="F740" i="17"/>
  <c r="U739" i="17"/>
  <c r="T739" i="17"/>
  <c r="O739" i="17"/>
  <c r="N739" i="17"/>
  <c r="I739" i="17"/>
  <c r="F739" i="17"/>
  <c r="U738" i="17"/>
  <c r="T738" i="17"/>
  <c r="O738" i="17"/>
  <c r="N738" i="17"/>
  <c r="I738" i="17"/>
  <c r="F738" i="17"/>
  <c r="U737" i="17"/>
  <c r="T737" i="17"/>
  <c r="O737" i="17"/>
  <c r="N737" i="17"/>
  <c r="I737" i="17"/>
  <c r="F737" i="17"/>
  <c r="U736" i="17"/>
  <c r="T736" i="17"/>
  <c r="O736" i="17"/>
  <c r="N736" i="17"/>
  <c r="I736" i="17"/>
  <c r="F736" i="17"/>
  <c r="U735" i="17"/>
  <c r="T735" i="17"/>
  <c r="O735" i="17"/>
  <c r="N735" i="17"/>
  <c r="I735" i="17"/>
  <c r="F735" i="17"/>
  <c r="U734" i="17"/>
  <c r="T734" i="17"/>
  <c r="O734" i="17"/>
  <c r="N734" i="17"/>
  <c r="I734" i="17"/>
  <c r="F734" i="17"/>
  <c r="U733" i="17"/>
  <c r="T733" i="17"/>
  <c r="O733" i="17"/>
  <c r="N733" i="17"/>
  <c r="I733" i="17"/>
  <c r="F733" i="17"/>
  <c r="U732" i="17"/>
  <c r="T732" i="17"/>
  <c r="O732" i="17"/>
  <c r="N732" i="17"/>
  <c r="I732" i="17"/>
  <c r="F732" i="17"/>
  <c r="U731" i="17"/>
  <c r="T731" i="17"/>
  <c r="O731" i="17"/>
  <c r="N731" i="17"/>
  <c r="I731" i="17"/>
  <c r="F731" i="17"/>
  <c r="U730" i="17"/>
  <c r="T730" i="17"/>
  <c r="O730" i="17"/>
  <c r="N730" i="17"/>
  <c r="I730" i="17"/>
  <c r="F730" i="17"/>
  <c r="U729" i="17"/>
  <c r="T729" i="17"/>
  <c r="O729" i="17"/>
  <c r="N729" i="17"/>
  <c r="I729" i="17"/>
  <c r="F729" i="17"/>
  <c r="U728" i="17"/>
  <c r="T728" i="17"/>
  <c r="O728" i="17"/>
  <c r="N728" i="17"/>
  <c r="I728" i="17"/>
  <c r="F728" i="17"/>
  <c r="U727" i="17"/>
  <c r="T727" i="17"/>
  <c r="O727" i="17"/>
  <c r="N727" i="17"/>
  <c r="I727" i="17"/>
  <c r="F727" i="17"/>
  <c r="U726" i="17"/>
  <c r="T726" i="17"/>
  <c r="O726" i="17"/>
  <c r="N726" i="17"/>
  <c r="I726" i="17"/>
  <c r="F726" i="17"/>
  <c r="U725" i="17"/>
  <c r="T725" i="17"/>
  <c r="O725" i="17"/>
  <c r="N725" i="17"/>
  <c r="I725" i="17"/>
  <c r="F725" i="17"/>
  <c r="U724" i="17"/>
  <c r="T724" i="17"/>
  <c r="O724" i="17"/>
  <c r="N724" i="17"/>
  <c r="I724" i="17"/>
  <c r="F724" i="17"/>
  <c r="U723" i="17"/>
  <c r="T723" i="17"/>
  <c r="O723" i="17"/>
  <c r="N723" i="17"/>
  <c r="I723" i="17"/>
  <c r="F723" i="17"/>
  <c r="U722" i="17"/>
  <c r="T722" i="17"/>
  <c r="O722" i="17"/>
  <c r="N722" i="17"/>
  <c r="I722" i="17"/>
  <c r="F722" i="17"/>
  <c r="U721" i="17"/>
  <c r="T721" i="17"/>
  <c r="O721" i="17"/>
  <c r="N721" i="17"/>
  <c r="I721" i="17"/>
  <c r="F721" i="17"/>
  <c r="U720" i="17"/>
  <c r="T720" i="17"/>
  <c r="O720" i="17"/>
  <c r="N720" i="17"/>
  <c r="I720" i="17"/>
  <c r="F720" i="17"/>
  <c r="U719" i="17"/>
  <c r="T719" i="17"/>
  <c r="O719" i="17"/>
  <c r="N719" i="17"/>
  <c r="I719" i="17"/>
  <c r="F719" i="17"/>
  <c r="U718" i="17"/>
  <c r="T718" i="17"/>
  <c r="O718" i="17"/>
  <c r="N718" i="17"/>
  <c r="I718" i="17"/>
  <c r="F718" i="17"/>
  <c r="U717" i="17"/>
  <c r="T717" i="17"/>
  <c r="O717" i="17"/>
  <c r="N717" i="17"/>
  <c r="I717" i="17"/>
  <c r="F717" i="17"/>
  <c r="U716" i="17"/>
  <c r="T716" i="17"/>
  <c r="O716" i="17"/>
  <c r="N716" i="17"/>
  <c r="I716" i="17"/>
  <c r="F716" i="17"/>
  <c r="U715" i="17"/>
  <c r="T715" i="17"/>
  <c r="O715" i="17"/>
  <c r="N715" i="17"/>
  <c r="I715" i="17"/>
  <c r="F715" i="17"/>
  <c r="U714" i="17"/>
  <c r="T714" i="17"/>
  <c r="O714" i="17"/>
  <c r="N714" i="17"/>
  <c r="I714" i="17"/>
  <c r="F714" i="17"/>
  <c r="U713" i="17"/>
  <c r="T713" i="17"/>
  <c r="O713" i="17"/>
  <c r="N713" i="17"/>
  <c r="I713" i="17"/>
  <c r="F713" i="17"/>
  <c r="U712" i="17"/>
  <c r="T712" i="17"/>
  <c r="O712" i="17"/>
  <c r="N712" i="17"/>
  <c r="I712" i="17"/>
  <c r="F712" i="17"/>
  <c r="U711" i="17"/>
  <c r="T711" i="17"/>
  <c r="O711" i="17"/>
  <c r="N711" i="17"/>
  <c r="I711" i="17"/>
  <c r="F711" i="17"/>
  <c r="U710" i="17"/>
  <c r="T710" i="17"/>
  <c r="O710" i="17"/>
  <c r="N710" i="17"/>
  <c r="I710" i="17"/>
  <c r="F710" i="17"/>
  <c r="U709" i="17"/>
  <c r="T709" i="17"/>
  <c r="O709" i="17"/>
  <c r="N709" i="17"/>
  <c r="I709" i="17"/>
  <c r="F709" i="17"/>
  <c r="U708" i="17"/>
  <c r="T708" i="17"/>
  <c r="O708" i="17"/>
  <c r="N708" i="17"/>
  <c r="I708" i="17"/>
  <c r="F708" i="17"/>
  <c r="U707" i="17"/>
  <c r="T707" i="17"/>
  <c r="O707" i="17"/>
  <c r="N707" i="17"/>
  <c r="I707" i="17"/>
  <c r="F707" i="17"/>
  <c r="U706" i="17"/>
  <c r="T706" i="17"/>
  <c r="O706" i="17"/>
  <c r="N706" i="17"/>
  <c r="I706" i="17"/>
  <c r="F706" i="17"/>
  <c r="U705" i="17"/>
  <c r="T705" i="17"/>
  <c r="O705" i="17"/>
  <c r="N705" i="17"/>
  <c r="I705" i="17"/>
  <c r="F705" i="17"/>
  <c r="U704" i="17"/>
  <c r="T704" i="17"/>
  <c r="O704" i="17"/>
  <c r="N704" i="17"/>
  <c r="I704" i="17"/>
  <c r="F704" i="17"/>
  <c r="U703" i="17"/>
  <c r="T703" i="17"/>
  <c r="O703" i="17"/>
  <c r="N703" i="17"/>
  <c r="I703" i="17"/>
  <c r="F703" i="17"/>
  <c r="U702" i="17"/>
  <c r="T702" i="17"/>
  <c r="O702" i="17"/>
  <c r="N702" i="17"/>
  <c r="I702" i="17"/>
  <c r="F702" i="17"/>
  <c r="U701" i="17"/>
  <c r="T701" i="17"/>
  <c r="O701" i="17"/>
  <c r="N701" i="17"/>
  <c r="I701" i="17"/>
  <c r="F701" i="17"/>
  <c r="U700" i="17"/>
  <c r="T700" i="17"/>
  <c r="O700" i="17"/>
  <c r="N700" i="17"/>
  <c r="I700" i="17"/>
  <c r="F700" i="17"/>
  <c r="U699" i="17"/>
  <c r="T699" i="17"/>
  <c r="O699" i="17"/>
  <c r="N699" i="17"/>
  <c r="I699" i="17"/>
  <c r="F699" i="17"/>
  <c r="U698" i="17"/>
  <c r="T698" i="17"/>
  <c r="O698" i="17"/>
  <c r="N698" i="17"/>
  <c r="I698" i="17"/>
  <c r="F698" i="17"/>
  <c r="U697" i="17"/>
  <c r="T697" i="17"/>
  <c r="O697" i="17"/>
  <c r="N697" i="17"/>
  <c r="I697" i="17"/>
  <c r="F697" i="17"/>
  <c r="U696" i="17"/>
  <c r="T696" i="17"/>
  <c r="O696" i="17"/>
  <c r="N696" i="17"/>
  <c r="I696" i="17"/>
  <c r="F696" i="17"/>
  <c r="U695" i="17"/>
  <c r="T695" i="17"/>
  <c r="O695" i="17"/>
  <c r="N695" i="17"/>
  <c r="I695" i="17"/>
  <c r="F695" i="17"/>
  <c r="U694" i="17"/>
  <c r="T694" i="17"/>
  <c r="O694" i="17"/>
  <c r="N694" i="17"/>
  <c r="I694" i="17"/>
  <c r="F694" i="17"/>
  <c r="U693" i="17"/>
  <c r="T693" i="17"/>
  <c r="O693" i="17"/>
  <c r="N693" i="17"/>
  <c r="I693" i="17"/>
  <c r="F693" i="17"/>
  <c r="U692" i="17"/>
  <c r="T692" i="17"/>
  <c r="O692" i="17"/>
  <c r="N692" i="17"/>
  <c r="I692" i="17"/>
  <c r="F692" i="17"/>
  <c r="U691" i="17"/>
  <c r="T691" i="17"/>
  <c r="O691" i="17"/>
  <c r="N691" i="17"/>
  <c r="I691" i="17"/>
  <c r="F691" i="17"/>
  <c r="U690" i="17"/>
  <c r="T690" i="17"/>
  <c r="O690" i="17"/>
  <c r="N690" i="17"/>
  <c r="I690" i="17"/>
  <c r="F690" i="17"/>
  <c r="U689" i="17"/>
  <c r="T689" i="17"/>
  <c r="O689" i="17"/>
  <c r="N689" i="17"/>
  <c r="I689" i="17"/>
  <c r="F689" i="17"/>
  <c r="U688" i="17"/>
  <c r="T688" i="17"/>
  <c r="O688" i="17"/>
  <c r="N688" i="17"/>
  <c r="I688" i="17"/>
  <c r="F688" i="17"/>
  <c r="U687" i="17"/>
  <c r="T687" i="17"/>
  <c r="O687" i="17"/>
  <c r="N687" i="17"/>
  <c r="I687" i="17"/>
  <c r="F687" i="17"/>
  <c r="U686" i="17"/>
  <c r="T686" i="17"/>
  <c r="O686" i="17"/>
  <c r="N686" i="17"/>
  <c r="I686" i="17"/>
  <c r="F686" i="17"/>
  <c r="U685" i="17"/>
  <c r="T685" i="17"/>
  <c r="O685" i="17"/>
  <c r="N685" i="17"/>
  <c r="I685" i="17"/>
  <c r="F685" i="17"/>
  <c r="U684" i="17"/>
  <c r="T684" i="17"/>
  <c r="O684" i="17"/>
  <c r="N684" i="17"/>
  <c r="I684" i="17"/>
  <c r="F684" i="17"/>
  <c r="U683" i="17"/>
  <c r="T683" i="17"/>
  <c r="O683" i="17"/>
  <c r="N683" i="17"/>
  <c r="I683" i="17"/>
  <c r="F683" i="17"/>
  <c r="U682" i="17"/>
  <c r="T682" i="17"/>
  <c r="O682" i="17"/>
  <c r="N682" i="17"/>
  <c r="I682" i="17"/>
  <c r="F682" i="17"/>
  <c r="U681" i="17"/>
  <c r="T681" i="17"/>
  <c r="O681" i="17"/>
  <c r="N681" i="17"/>
  <c r="I681" i="17"/>
  <c r="F681" i="17"/>
  <c r="U680" i="17"/>
  <c r="T680" i="17"/>
  <c r="O680" i="17"/>
  <c r="N680" i="17"/>
  <c r="I680" i="17"/>
  <c r="F680" i="17"/>
  <c r="U679" i="17"/>
  <c r="T679" i="17"/>
  <c r="O679" i="17"/>
  <c r="N679" i="17"/>
  <c r="I679" i="17"/>
  <c r="F679" i="17"/>
  <c r="U678" i="17"/>
  <c r="T678" i="17"/>
  <c r="O678" i="17"/>
  <c r="N678" i="17"/>
  <c r="I678" i="17"/>
  <c r="F678" i="17"/>
  <c r="U677" i="17"/>
  <c r="T677" i="17"/>
  <c r="O677" i="17"/>
  <c r="N677" i="17"/>
  <c r="I677" i="17"/>
  <c r="F677" i="17"/>
  <c r="U676" i="17"/>
  <c r="T676" i="17"/>
  <c r="O676" i="17"/>
  <c r="N676" i="17"/>
  <c r="I676" i="17"/>
  <c r="F676" i="17"/>
  <c r="U675" i="17"/>
  <c r="T675" i="17"/>
  <c r="O675" i="17"/>
  <c r="N675" i="17"/>
  <c r="I675" i="17"/>
  <c r="F675" i="17"/>
  <c r="U674" i="17"/>
  <c r="T674" i="17"/>
  <c r="O674" i="17"/>
  <c r="N674" i="17"/>
  <c r="I674" i="17"/>
  <c r="F674" i="17"/>
  <c r="U673" i="17"/>
  <c r="T673" i="17"/>
  <c r="O673" i="17"/>
  <c r="N673" i="17"/>
  <c r="I673" i="17"/>
  <c r="F673" i="17"/>
  <c r="U672" i="17"/>
  <c r="T672" i="17"/>
  <c r="O672" i="17"/>
  <c r="N672" i="17"/>
  <c r="I672" i="17"/>
  <c r="F672" i="17"/>
  <c r="U671" i="17"/>
  <c r="T671" i="17"/>
  <c r="O671" i="17"/>
  <c r="N671" i="17"/>
  <c r="I671" i="17"/>
  <c r="F671" i="17"/>
  <c r="U670" i="17"/>
  <c r="T670" i="17"/>
  <c r="O670" i="17"/>
  <c r="N670" i="17"/>
  <c r="I670" i="17"/>
  <c r="F670" i="17"/>
  <c r="U669" i="17"/>
  <c r="T669" i="17"/>
  <c r="O669" i="17"/>
  <c r="N669" i="17"/>
  <c r="I669" i="17"/>
  <c r="F669" i="17"/>
  <c r="U668" i="17"/>
  <c r="T668" i="17"/>
  <c r="O668" i="17"/>
  <c r="N668" i="17"/>
  <c r="I668" i="17"/>
  <c r="F668" i="17"/>
  <c r="U667" i="17"/>
  <c r="T667" i="17"/>
  <c r="O667" i="17"/>
  <c r="N667" i="17"/>
  <c r="I667" i="17"/>
  <c r="F667" i="17"/>
  <c r="U666" i="17"/>
  <c r="T666" i="17"/>
  <c r="O666" i="17"/>
  <c r="N666" i="17"/>
  <c r="I666" i="17"/>
  <c r="F666" i="17"/>
  <c r="U665" i="17"/>
  <c r="T665" i="17"/>
  <c r="O665" i="17"/>
  <c r="N665" i="17"/>
  <c r="I665" i="17"/>
  <c r="F665" i="17"/>
  <c r="U664" i="17"/>
  <c r="T664" i="17"/>
  <c r="O664" i="17"/>
  <c r="N664" i="17"/>
  <c r="I664" i="17"/>
  <c r="F664" i="17"/>
  <c r="U663" i="17"/>
  <c r="T663" i="17"/>
  <c r="O663" i="17"/>
  <c r="N663" i="17"/>
  <c r="I663" i="17"/>
  <c r="F663" i="17"/>
  <c r="U662" i="17"/>
  <c r="T662" i="17"/>
  <c r="O662" i="17"/>
  <c r="N662" i="17"/>
  <c r="I662" i="17"/>
  <c r="F662" i="17"/>
  <c r="U661" i="17"/>
  <c r="T661" i="17"/>
  <c r="O661" i="17"/>
  <c r="N661" i="17"/>
  <c r="I661" i="17"/>
  <c r="F661" i="17"/>
  <c r="U660" i="17"/>
  <c r="T660" i="17"/>
  <c r="O660" i="17"/>
  <c r="N660" i="17"/>
  <c r="I660" i="17"/>
  <c r="F660" i="17"/>
  <c r="U659" i="17"/>
  <c r="T659" i="17"/>
  <c r="O659" i="17"/>
  <c r="N659" i="17"/>
  <c r="I659" i="17"/>
  <c r="F659" i="17"/>
  <c r="U658" i="17"/>
  <c r="T658" i="17"/>
  <c r="O658" i="17"/>
  <c r="N658" i="17"/>
  <c r="I658" i="17"/>
  <c r="F658" i="17"/>
  <c r="U657" i="17"/>
  <c r="T657" i="17"/>
  <c r="O657" i="17"/>
  <c r="N657" i="17"/>
  <c r="I657" i="17"/>
  <c r="F657" i="17"/>
  <c r="U656" i="17"/>
  <c r="T656" i="17"/>
  <c r="O656" i="17"/>
  <c r="N656" i="17"/>
  <c r="I656" i="17"/>
  <c r="F656" i="17"/>
  <c r="U655" i="17"/>
  <c r="T655" i="17"/>
  <c r="O655" i="17"/>
  <c r="N655" i="17"/>
  <c r="I655" i="17"/>
  <c r="F655" i="17"/>
  <c r="U654" i="17"/>
  <c r="T654" i="17"/>
  <c r="O654" i="17"/>
  <c r="N654" i="17"/>
  <c r="I654" i="17"/>
  <c r="F654" i="17"/>
  <c r="U653" i="17"/>
  <c r="T653" i="17"/>
  <c r="O653" i="17"/>
  <c r="N653" i="17"/>
  <c r="I653" i="17"/>
  <c r="F653" i="17"/>
  <c r="U652" i="17"/>
  <c r="T652" i="17"/>
  <c r="O652" i="17"/>
  <c r="N652" i="17"/>
  <c r="I652" i="17"/>
  <c r="F652" i="17"/>
  <c r="U651" i="17"/>
  <c r="T651" i="17"/>
  <c r="O651" i="17"/>
  <c r="N651" i="17"/>
  <c r="I651" i="17"/>
  <c r="F651" i="17"/>
  <c r="U650" i="17"/>
  <c r="T650" i="17"/>
  <c r="O650" i="17"/>
  <c r="N650" i="17"/>
  <c r="I650" i="17"/>
  <c r="F650" i="17"/>
  <c r="U649" i="17"/>
  <c r="T649" i="17"/>
  <c r="O649" i="17"/>
  <c r="N649" i="17"/>
  <c r="I649" i="17"/>
  <c r="F649" i="17"/>
  <c r="U648" i="17"/>
  <c r="T648" i="17"/>
  <c r="O648" i="17"/>
  <c r="N648" i="17"/>
  <c r="I648" i="17"/>
  <c r="F648" i="17"/>
  <c r="U647" i="17"/>
  <c r="T647" i="17"/>
  <c r="O647" i="17"/>
  <c r="N647" i="17"/>
  <c r="I647" i="17"/>
  <c r="F647" i="17"/>
  <c r="U646" i="17"/>
  <c r="T646" i="17"/>
  <c r="O646" i="17"/>
  <c r="N646" i="17"/>
  <c r="I646" i="17"/>
  <c r="F646" i="17"/>
  <c r="U645" i="17"/>
  <c r="T645" i="17"/>
  <c r="O645" i="17"/>
  <c r="N645" i="17"/>
  <c r="I645" i="17"/>
  <c r="F645" i="17"/>
  <c r="U644" i="17"/>
  <c r="T644" i="17"/>
  <c r="O644" i="17"/>
  <c r="N644" i="17"/>
  <c r="I644" i="17"/>
  <c r="F644" i="17"/>
  <c r="U643" i="17"/>
  <c r="T643" i="17"/>
  <c r="O643" i="17"/>
  <c r="N643" i="17"/>
  <c r="I643" i="17"/>
  <c r="F643" i="17"/>
  <c r="U642" i="17"/>
  <c r="T642" i="17"/>
  <c r="O642" i="17"/>
  <c r="N642" i="17"/>
  <c r="I642" i="17"/>
  <c r="F642" i="17"/>
  <c r="U641" i="17"/>
  <c r="T641" i="17"/>
  <c r="O641" i="17"/>
  <c r="N641" i="17"/>
  <c r="I641" i="17"/>
  <c r="F641" i="17"/>
  <c r="U640" i="17"/>
  <c r="T640" i="17"/>
  <c r="O640" i="17"/>
  <c r="N640" i="17"/>
  <c r="I640" i="17"/>
  <c r="F640" i="17"/>
  <c r="U639" i="17"/>
  <c r="T639" i="17"/>
  <c r="O639" i="17"/>
  <c r="N639" i="17"/>
  <c r="I639" i="17"/>
  <c r="F639" i="17"/>
  <c r="U638" i="17"/>
  <c r="T638" i="17"/>
  <c r="O638" i="17"/>
  <c r="N638" i="17"/>
  <c r="I638" i="17"/>
  <c r="F638" i="17"/>
  <c r="U637" i="17"/>
  <c r="T637" i="17"/>
  <c r="O637" i="17"/>
  <c r="N637" i="17"/>
  <c r="I637" i="17"/>
  <c r="F637" i="17"/>
  <c r="U636" i="17"/>
  <c r="T636" i="17"/>
  <c r="O636" i="17"/>
  <c r="N636" i="17"/>
  <c r="I636" i="17"/>
  <c r="F636" i="17"/>
  <c r="U635" i="17"/>
  <c r="T635" i="17"/>
  <c r="O635" i="17"/>
  <c r="N635" i="17"/>
  <c r="I635" i="17"/>
  <c r="F635" i="17"/>
  <c r="U634" i="17"/>
  <c r="T634" i="17"/>
  <c r="O634" i="17"/>
  <c r="N634" i="17"/>
  <c r="I634" i="17"/>
  <c r="F634" i="17"/>
  <c r="U633" i="17"/>
  <c r="T633" i="17"/>
  <c r="O633" i="17"/>
  <c r="N633" i="17"/>
  <c r="I633" i="17"/>
  <c r="F633" i="17"/>
  <c r="U632" i="17"/>
  <c r="T632" i="17"/>
  <c r="O632" i="17"/>
  <c r="N632" i="17"/>
  <c r="I632" i="17"/>
  <c r="F632" i="17"/>
  <c r="U631" i="17"/>
  <c r="T631" i="17"/>
  <c r="O631" i="17"/>
  <c r="N631" i="17"/>
  <c r="I631" i="17"/>
  <c r="F631" i="17"/>
  <c r="U630" i="17"/>
  <c r="T630" i="17"/>
  <c r="O630" i="17"/>
  <c r="N630" i="17"/>
  <c r="I630" i="17"/>
  <c r="F630" i="17"/>
  <c r="U629" i="17"/>
  <c r="T629" i="17"/>
  <c r="O629" i="17"/>
  <c r="N629" i="17"/>
  <c r="I629" i="17"/>
  <c r="F629" i="17"/>
  <c r="U628" i="17"/>
  <c r="T628" i="17"/>
  <c r="O628" i="17"/>
  <c r="N628" i="17"/>
  <c r="I628" i="17"/>
  <c r="F628" i="17"/>
  <c r="U627" i="17"/>
  <c r="T627" i="17"/>
  <c r="O627" i="17"/>
  <c r="N627" i="17"/>
  <c r="I627" i="17"/>
  <c r="F627" i="17"/>
  <c r="U626" i="17"/>
  <c r="T626" i="17"/>
  <c r="O626" i="17"/>
  <c r="N626" i="17"/>
  <c r="I626" i="17"/>
  <c r="F626" i="17"/>
  <c r="U625" i="17"/>
  <c r="T625" i="17"/>
  <c r="O625" i="17"/>
  <c r="N625" i="17"/>
  <c r="I625" i="17"/>
  <c r="F625" i="17"/>
  <c r="U624" i="17"/>
  <c r="T624" i="17"/>
  <c r="O624" i="17"/>
  <c r="N624" i="17"/>
  <c r="I624" i="17"/>
  <c r="F624" i="17"/>
  <c r="U623" i="17"/>
  <c r="T623" i="17"/>
  <c r="O623" i="17"/>
  <c r="N623" i="17"/>
  <c r="I623" i="17"/>
  <c r="F623" i="17"/>
  <c r="U622" i="17"/>
  <c r="T622" i="17"/>
  <c r="O622" i="17"/>
  <c r="N622" i="17"/>
  <c r="I622" i="17"/>
  <c r="F622" i="17"/>
  <c r="U621" i="17"/>
  <c r="T621" i="17"/>
  <c r="O621" i="17"/>
  <c r="N621" i="17"/>
  <c r="I621" i="17"/>
  <c r="F621" i="17"/>
  <c r="U620" i="17"/>
  <c r="T620" i="17"/>
  <c r="O620" i="17"/>
  <c r="N620" i="17"/>
  <c r="I620" i="17"/>
  <c r="F620" i="17"/>
  <c r="U619" i="17"/>
  <c r="T619" i="17"/>
  <c r="O619" i="17"/>
  <c r="N619" i="17"/>
  <c r="I619" i="17"/>
  <c r="F619" i="17"/>
  <c r="U618" i="17"/>
  <c r="T618" i="17"/>
  <c r="O618" i="17"/>
  <c r="N618" i="17"/>
  <c r="I618" i="17"/>
  <c r="F618" i="17"/>
  <c r="U617" i="17"/>
  <c r="T617" i="17"/>
  <c r="O617" i="17"/>
  <c r="N617" i="17"/>
  <c r="I617" i="17"/>
  <c r="F617" i="17"/>
  <c r="U616" i="17"/>
  <c r="T616" i="17"/>
  <c r="O616" i="17"/>
  <c r="N616" i="17"/>
  <c r="I616" i="17"/>
  <c r="F616" i="17"/>
  <c r="U615" i="17"/>
  <c r="T615" i="17"/>
  <c r="O615" i="17"/>
  <c r="N615" i="17"/>
  <c r="I615" i="17"/>
  <c r="F615" i="17"/>
  <c r="U614" i="17"/>
  <c r="T614" i="17"/>
  <c r="O614" i="17"/>
  <c r="N614" i="17"/>
  <c r="I614" i="17"/>
  <c r="F614" i="17"/>
  <c r="U613" i="17"/>
  <c r="T613" i="17"/>
  <c r="O613" i="17"/>
  <c r="N613" i="17"/>
  <c r="I613" i="17"/>
  <c r="F613" i="17"/>
  <c r="U612" i="17"/>
  <c r="T612" i="17"/>
  <c r="O612" i="17"/>
  <c r="N612" i="17"/>
  <c r="I612" i="17"/>
  <c r="F612" i="17"/>
  <c r="U611" i="17"/>
  <c r="T611" i="17"/>
  <c r="O611" i="17"/>
  <c r="N611" i="17"/>
  <c r="I611" i="17"/>
  <c r="F611" i="17"/>
  <c r="U610" i="17"/>
  <c r="T610" i="17"/>
  <c r="O610" i="17"/>
  <c r="N610" i="17"/>
  <c r="I610" i="17"/>
  <c r="F610" i="17"/>
  <c r="U609" i="17"/>
  <c r="T609" i="17"/>
  <c r="O609" i="17"/>
  <c r="N609" i="17"/>
  <c r="I609" i="17"/>
  <c r="F609" i="17"/>
  <c r="U608" i="17"/>
  <c r="T608" i="17"/>
  <c r="O608" i="17"/>
  <c r="N608" i="17"/>
  <c r="I608" i="17"/>
  <c r="F608" i="17"/>
  <c r="U607" i="17"/>
  <c r="T607" i="17"/>
  <c r="O607" i="17"/>
  <c r="N607" i="17"/>
  <c r="I607" i="17"/>
  <c r="F607" i="17"/>
  <c r="U606" i="17"/>
  <c r="T606" i="17"/>
  <c r="O606" i="17"/>
  <c r="N606" i="17"/>
  <c r="I606" i="17"/>
  <c r="F606" i="17"/>
  <c r="U605" i="17"/>
  <c r="T605" i="17"/>
  <c r="O605" i="17"/>
  <c r="N605" i="17"/>
  <c r="I605" i="17"/>
  <c r="F605" i="17"/>
  <c r="U604" i="17"/>
  <c r="T604" i="17"/>
  <c r="O604" i="17"/>
  <c r="N604" i="17"/>
  <c r="I604" i="17"/>
  <c r="F604" i="17"/>
  <c r="U603" i="17"/>
  <c r="T603" i="17"/>
  <c r="O603" i="17"/>
  <c r="N603" i="17"/>
  <c r="I603" i="17"/>
  <c r="F603" i="17"/>
  <c r="U602" i="17"/>
  <c r="T602" i="17"/>
  <c r="O602" i="17"/>
  <c r="N602" i="17"/>
  <c r="I602" i="17"/>
  <c r="F602" i="17"/>
  <c r="U601" i="17"/>
  <c r="T601" i="17"/>
  <c r="O601" i="17"/>
  <c r="N601" i="17"/>
  <c r="I601" i="17"/>
  <c r="F601" i="17"/>
  <c r="U600" i="17"/>
  <c r="T600" i="17"/>
  <c r="O600" i="17"/>
  <c r="N600" i="17"/>
  <c r="I600" i="17"/>
  <c r="F600" i="17"/>
  <c r="U599" i="17"/>
  <c r="T599" i="17"/>
  <c r="O599" i="17"/>
  <c r="N599" i="17"/>
  <c r="I599" i="17"/>
  <c r="F599" i="17"/>
  <c r="U598" i="17"/>
  <c r="T598" i="17"/>
  <c r="O598" i="17"/>
  <c r="N598" i="17"/>
  <c r="I598" i="17"/>
  <c r="F598" i="17"/>
  <c r="U597" i="17"/>
  <c r="T597" i="17"/>
  <c r="O597" i="17"/>
  <c r="N597" i="17"/>
  <c r="I597" i="17"/>
  <c r="F597" i="17"/>
  <c r="U596" i="17"/>
  <c r="T596" i="17"/>
  <c r="O596" i="17"/>
  <c r="N596" i="17"/>
  <c r="I596" i="17"/>
  <c r="F596" i="17"/>
  <c r="U595" i="17"/>
  <c r="T595" i="17"/>
  <c r="O595" i="17"/>
  <c r="N595" i="17"/>
  <c r="I595" i="17"/>
  <c r="F595" i="17"/>
  <c r="U594" i="17"/>
  <c r="T594" i="17"/>
  <c r="O594" i="17"/>
  <c r="N594" i="17"/>
  <c r="I594" i="17"/>
  <c r="F594" i="17"/>
  <c r="U593" i="17"/>
  <c r="T593" i="17"/>
  <c r="O593" i="17"/>
  <c r="N593" i="17"/>
  <c r="I593" i="17"/>
  <c r="F593" i="17"/>
  <c r="U592" i="17"/>
  <c r="T592" i="17"/>
  <c r="O592" i="17"/>
  <c r="N592" i="17"/>
  <c r="I592" i="17"/>
  <c r="F592" i="17"/>
  <c r="U591" i="17"/>
  <c r="T591" i="17"/>
  <c r="O591" i="17"/>
  <c r="N591" i="17"/>
  <c r="I591" i="17"/>
  <c r="F591" i="17"/>
  <c r="U590" i="17"/>
  <c r="T590" i="17"/>
  <c r="O590" i="17"/>
  <c r="N590" i="17"/>
  <c r="I590" i="17"/>
  <c r="F590" i="17"/>
  <c r="U589" i="17"/>
  <c r="T589" i="17"/>
  <c r="O589" i="17"/>
  <c r="N589" i="17"/>
  <c r="I589" i="17"/>
  <c r="F589" i="17"/>
  <c r="U588" i="17"/>
  <c r="T588" i="17"/>
  <c r="O588" i="17"/>
  <c r="N588" i="17"/>
  <c r="I588" i="17"/>
  <c r="F588" i="17"/>
  <c r="U587" i="17"/>
  <c r="T587" i="17"/>
  <c r="O587" i="17"/>
  <c r="N587" i="17"/>
  <c r="I587" i="17"/>
  <c r="F587" i="17"/>
  <c r="U586" i="17"/>
  <c r="T586" i="17"/>
  <c r="O586" i="17"/>
  <c r="N586" i="17"/>
  <c r="I586" i="17"/>
  <c r="F586" i="17"/>
  <c r="U585" i="17"/>
  <c r="T585" i="17"/>
  <c r="O585" i="17"/>
  <c r="N585" i="17"/>
  <c r="I585" i="17"/>
  <c r="F585" i="17"/>
  <c r="U584" i="17"/>
  <c r="T584" i="17"/>
  <c r="O584" i="17"/>
  <c r="N584" i="17"/>
  <c r="I584" i="17"/>
  <c r="F584" i="17"/>
  <c r="U583" i="17"/>
  <c r="T583" i="17"/>
  <c r="O583" i="17"/>
  <c r="N583" i="17"/>
  <c r="I583" i="17"/>
  <c r="F583" i="17"/>
  <c r="U582" i="17"/>
  <c r="T582" i="17"/>
  <c r="O582" i="17"/>
  <c r="N582" i="17"/>
  <c r="I582" i="17"/>
  <c r="F582" i="17"/>
  <c r="U581" i="17"/>
  <c r="T581" i="17"/>
  <c r="O581" i="17"/>
  <c r="N581" i="17"/>
  <c r="I581" i="17"/>
  <c r="F581" i="17"/>
  <c r="U580" i="17"/>
  <c r="T580" i="17"/>
  <c r="O580" i="17"/>
  <c r="N580" i="17"/>
  <c r="I580" i="17"/>
  <c r="F580" i="17"/>
  <c r="U579" i="17"/>
  <c r="T579" i="17"/>
  <c r="O579" i="17"/>
  <c r="N579" i="17"/>
  <c r="I579" i="17"/>
  <c r="F579" i="17"/>
  <c r="U578" i="17"/>
  <c r="T578" i="17"/>
  <c r="O578" i="17"/>
  <c r="N578" i="17"/>
  <c r="I578" i="17"/>
  <c r="F578" i="17"/>
  <c r="U577" i="17"/>
  <c r="T577" i="17"/>
  <c r="O577" i="17"/>
  <c r="N577" i="17"/>
  <c r="I577" i="17"/>
  <c r="F577" i="17"/>
  <c r="U576" i="17"/>
  <c r="T576" i="17"/>
  <c r="O576" i="17"/>
  <c r="N576" i="17"/>
  <c r="I576" i="17"/>
  <c r="F576" i="17"/>
  <c r="U575" i="17"/>
  <c r="T575" i="17"/>
  <c r="O575" i="17"/>
  <c r="N575" i="17"/>
  <c r="I575" i="17"/>
  <c r="F575" i="17"/>
  <c r="U574" i="17"/>
  <c r="T574" i="17"/>
  <c r="O574" i="17"/>
  <c r="N574" i="17"/>
  <c r="I574" i="17"/>
  <c r="F574" i="17"/>
  <c r="U573" i="17"/>
  <c r="T573" i="17"/>
  <c r="O573" i="17"/>
  <c r="N573" i="17"/>
  <c r="I573" i="17"/>
  <c r="F573" i="17"/>
  <c r="U572" i="17"/>
  <c r="T572" i="17"/>
  <c r="O572" i="17"/>
  <c r="N572" i="17"/>
  <c r="I572" i="17"/>
  <c r="F572" i="17"/>
  <c r="U571" i="17"/>
  <c r="T571" i="17"/>
  <c r="O571" i="17"/>
  <c r="N571" i="17"/>
  <c r="I571" i="17"/>
  <c r="F571" i="17"/>
  <c r="U570" i="17"/>
  <c r="T570" i="17"/>
  <c r="O570" i="17"/>
  <c r="N570" i="17"/>
  <c r="I570" i="17"/>
  <c r="F570" i="17"/>
  <c r="U569" i="17"/>
  <c r="T569" i="17"/>
  <c r="O569" i="17"/>
  <c r="N569" i="17"/>
  <c r="I569" i="17"/>
  <c r="F569" i="17"/>
  <c r="U568" i="17"/>
  <c r="T568" i="17"/>
  <c r="O568" i="17"/>
  <c r="N568" i="17"/>
  <c r="I568" i="17"/>
  <c r="F568" i="17"/>
  <c r="U567" i="17"/>
  <c r="T567" i="17"/>
  <c r="O567" i="17"/>
  <c r="N567" i="17"/>
  <c r="I567" i="17"/>
  <c r="F567" i="17"/>
  <c r="U566" i="17"/>
  <c r="T566" i="17"/>
  <c r="O566" i="17"/>
  <c r="N566" i="17"/>
  <c r="I566" i="17"/>
  <c r="F566" i="17"/>
  <c r="U565" i="17"/>
  <c r="T565" i="17"/>
  <c r="O565" i="17"/>
  <c r="N565" i="17"/>
  <c r="I565" i="17"/>
  <c r="F565" i="17"/>
  <c r="U564" i="17"/>
  <c r="T564" i="17"/>
  <c r="O564" i="17"/>
  <c r="N564" i="17"/>
  <c r="I564" i="17"/>
  <c r="F564" i="17"/>
  <c r="U563" i="17"/>
  <c r="T563" i="17"/>
  <c r="O563" i="17"/>
  <c r="N563" i="17"/>
  <c r="I563" i="17"/>
  <c r="F563" i="17"/>
  <c r="U562" i="17"/>
  <c r="T562" i="17"/>
  <c r="O562" i="17"/>
  <c r="N562" i="17"/>
  <c r="I562" i="17"/>
  <c r="F562" i="17"/>
  <c r="U561" i="17"/>
  <c r="T561" i="17"/>
  <c r="O561" i="17"/>
  <c r="N561" i="17"/>
  <c r="I561" i="17"/>
  <c r="F561" i="17"/>
  <c r="U560" i="17"/>
  <c r="T560" i="17"/>
  <c r="O560" i="17"/>
  <c r="N560" i="17"/>
  <c r="I560" i="17"/>
  <c r="F560" i="17"/>
  <c r="U559" i="17"/>
  <c r="T559" i="17"/>
  <c r="O559" i="17"/>
  <c r="N559" i="17"/>
  <c r="I559" i="17"/>
  <c r="F559" i="17"/>
  <c r="U558" i="17"/>
  <c r="T558" i="17"/>
  <c r="O558" i="17"/>
  <c r="N558" i="17"/>
  <c r="I558" i="17"/>
  <c r="F558" i="17"/>
  <c r="U557" i="17"/>
  <c r="T557" i="17"/>
  <c r="O557" i="17"/>
  <c r="N557" i="17"/>
  <c r="I557" i="17"/>
  <c r="F557" i="17"/>
  <c r="U556" i="17"/>
  <c r="T556" i="17"/>
  <c r="O556" i="17"/>
  <c r="N556" i="17"/>
  <c r="I556" i="17"/>
  <c r="F556" i="17"/>
  <c r="U555" i="17"/>
  <c r="T555" i="17"/>
  <c r="O555" i="17"/>
  <c r="N555" i="17"/>
  <c r="I555" i="17"/>
  <c r="F555" i="17"/>
  <c r="U554" i="17"/>
  <c r="T554" i="17"/>
  <c r="O554" i="17"/>
  <c r="N554" i="17"/>
  <c r="I554" i="17"/>
  <c r="F554" i="17"/>
  <c r="U553" i="17"/>
  <c r="T553" i="17"/>
  <c r="O553" i="17"/>
  <c r="N553" i="17"/>
  <c r="I553" i="17"/>
  <c r="F553" i="17"/>
  <c r="U552" i="17"/>
  <c r="T552" i="17"/>
  <c r="O552" i="17"/>
  <c r="N552" i="17"/>
  <c r="I552" i="17"/>
  <c r="F552" i="17"/>
  <c r="U551" i="17"/>
  <c r="T551" i="17"/>
  <c r="O551" i="17"/>
  <c r="N551" i="17"/>
  <c r="I551" i="17"/>
  <c r="F551" i="17"/>
  <c r="U550" i="17"/>
  <c r="T550" i="17"/>
  <c r="O550" i="17"/>
  <c r="N550" i="17"/>
  <c r="I550" i="17"/>
  <c r="F550" i="17"/>
  <c r="U549" i="17"/>
  <c r="T549" i="17"/>
  <c r="O549" i="17"/>
  <c r="N549" i="17"/>
  <c r="I549" i="17"/>
  <c r="F549" i="17"/>
  <c r="U548" i="17"/>
  <c r="T548" i="17"/>
  <c r="O548" i="17"/>
  <c r="N548" i="17"/>
  <c r="I548" i="17"/>
  <c r="F548" i="17"/>
  <c r="U547" i="17"/>
  <c r="T547" i="17"/>
  <c r="O547" i="17"/>
  <c r="N547" i="17"/>
  <c r="I547" i="17"/>
  <c r="F547" i="17"/>
  <c r="U546" i="17"/>
  <c r="T546" i="17"/>
  <c r="O546" i="17"/>
  <c r="N546" i="17"/>
  <c r="I546" i="17"/>
  <c r="F546" i="17"/>
  <c r="U545" i="17"/>
  <c r="T545" i="17"/>
  <c r="O545" i="17"/>
  <c r="N545" i="17"/>
  <c r="I545" i="17"/>
  <c r="F545" i="17"/>
  <c r="U544" i="17"/>
  <c r="T544" i="17"/>
  <c r="O544" i="17"/>
  <c r="N544" i="17"/>
  <c r="I544" i="17"/>
  <c r="F544" i="17"/>
  <c r="U543" i="17"/>
  <c r="T543" i="17"/>
  <c r="O543" i="17"/>
  <c r="N543" i="17"/>
  <c r="I543" i="17"/>
  <c r="F543" i="17"/>
  <c r="U542" i="17"/>
  <c r="T542" i="17"/>
  <c r="O542" i="17"/>
  <c r="N542" i="17"/>
  <c r="I542" i="17"/>
  <c r="F542" i="17"/>
  <c r="U541" i="17"/>
  <c r="T541" i="17"/>
  <c r="O541" i="17"/>
  <c r="N541" i="17"/>
  <c r="I541" i="17"/>
  <c r="F541" i="17"/>
  <c r="U540" i="17"/>
  <c r="T540" i="17"/>
  <c r="O540" i="17"/>
  <c r="N540" i="17"/>
  <c r="I540" i="17"/>
  <c r="F540" i="17"/>
  <c r="U539" i="17"/>
  <c r="T539" i="17"/>
  <c r="O539" i="17"/>
  <c r="N539" i="17"/>
  <c r="I539" i="17"/>
  <c r="F539" i="17"/>
  <c r="U538" i="17"/>
  <c r="T538" i="17"/>
  <c r="O538" i="17"/>
  <c r="N538" i="17"/>
  <c r="I538" i="17"/>
  <c r="F538" i="17"/>
  <c r="U537" i="17"/>
  <c r="T537" i="17"/>
  <c r="O537" i="17"/>
  <c r="N537" i="17"/>
  <c r="I537" i="17"/>
  <c r="F537" i="17"/>
  <c r="U536" i="17"/>
  <c r="T536" i="17"/>
  <c r="O536" i="17"/>
  <c r="N536" i="17"/>
  <c r="I536" i="17"/>
  <c r="F536" i="17"/>
  <c r="U535" i="17"/>
  <c r="T535" i="17"/>
  <c r="O535" i="17"/>
  <c r="N535" i="17"/>
  <c r="I535" i="17"/>
  <c r="F535" i="17"/>
  <c r="U534" i="17"/>
  <c r="T534" i="17"/>
  <c r="O534" i="17"/>
  <c r="N534" i="17"/>
  <c r="I534" i="17"/>
  <c r="F534" i="17"/>
  <c r="U533" i="17"/>
  <c r="T533" i="17"/>
  <c r="O533" i="17"/>
  <c r="N533" i="17"/>
  <c r="I533" i="17"/>
  <c r="F533" i="17"/>
  <c r="U532" i="17"/>
  <c r="T532" i="17"/>
  <c r="O532" i="17"/>
  <c r="N532" i="17"/>
  <c r="I532" i="17"/>
  <c r="F532" i="17"/>
  <c r="U531" i="17"/>
  <c r="T531" i="17"/>
  <c r="O531" i="17"/>
  <c r="N531" i="17"/>
  <c r="I531" i="17"/>
  <c r="F531" i="17"/>
  <c r="U530" i="17"/>
  <c r="T530" i="17"/>
  <c r="O530" i="17"/>
  <c r="N530" i="17"/>
  <c r="I530" i="17"/>
  <c r="F530" i="17"/>
  <c r="U529" i="17"/>
  <c r="T529" i="17"/>
  <c r="O529" i="17"/>
  <c r="N529" i="17"/>
  <c r="I529" i="17"/>
  <c r="F529" i="17"/>
  <c r="U528" i="17"/>
  <c r="T528" i="17"/>
  <c r="O528" i="17"/>
  <c r="N528" i="17"/>
  <c r="I528" i="17"/>
  <c r="F528" i="17"/>
  <c r="U527" i="17"/>
  <c r="T527" i="17"/>
  <c r="O527" i="17"/>
  <c r="N527" i="17"/>
  <c r="I527" i="17"/>
  <c r="F527" i="17"/>
  <c r="U526" i="17"/>
  <c r="T526" i="17"/>
  <c r="O526" i="17"/>
  <c r="N526" i="17"/>
  <c r="I526" i="17"/>
  <c r="F526" i="17"/>
  <c r="U525" i="17"/>
  <c r="T525" i="17"/>
  <c r="O525" i="17"/>
  <c r="N525" i="17"/>
  <c r="I525" i="17"/>
  <c r="F525" i="17"/>
  <c r="U524" i="17"/>
  <c r="T524" i="17"/>
  <c r="O524" i="17"/>
  <c r="N524" i="17"/>
  <c r="I524" i="17"/>
  <c r="F524" i="17"/>
  <c r="U523" i="17"/>
  <c r="T523" i="17"/>
  <c r="O523" i="17"/>
  <c r="N523" i="17"/>
  <c r="I523" i="17"/>
  <c r="F523" i="17"/>
  <c r="U522" i="17"/>
  <c r="T522" i="17"/>
  <c r="O522" i="17"/>
  <c r="N522" i="17"/>
  <c r="I522" i="17"/>
  <c r="F522" i="17"/>
  <c r="U521" i="17"/>
  <c r="T521" i="17"/>
  <c r="O521" i="17"/>
  <c r="N521" i="17"/>
  <c r="I521" i="17"/>
  <c r="F521" i="17"/>
  <c r="U520" i="17"/>
  <c r="T520" i="17"/>
  <c r="O520" i="17"/>
  <c r="N520" i="17"/>
  <c r="I520" i="17"/>
  <c r="F520" i="17"/>
  <c r="U519" i="17"/>
  <c r="T519" i="17"/>
  <c r="O519" i="17"/>
  <c r="N519" i="17"/>
  <c r="I519" i="17"/>
  <c r="F519" i="17"/>
  <c r="U518" i="17"/>
  <c r="T518" i="17"/>
  <c r="O518" i="17"/>
  <c r="N518" i="17"/>
  <c r="I518" i="17"/>
  <c r="F518" i="17"/>
  <c r="U517" i="17"/>
  <c r="T517" i="17"/>
  <c r="O517" i="17"/>
  <c r="N517" i="17"/>
  <c r="I517" i="17"/>
  <c r="F517" i="17"/>
  <c r="U516" i="17"/>
  <c r="T516" i="17"/>
  <c r="O516" i="17"/>
  <c r="N516" i="17"/>
  <c r="I516" i="17"/>
  <c r="F516" i="17"/>
  <c r="U515" i="17"/>
  <c r="T515" i="17"/>
  <c r="O515" i="17"/>
  <c r="N515" i="17"/>
  <c r="I515" i="17"/>
  <c r="F515" i="17"/>
  <c r="U514" i="17"/>
  <c r="T514" i="17"/>
  <c r="O514" i="17"/>
  <c r="N514" i="17"/>
  <c r="I514" i="17"/>
  <c r="F514" i="17"/>
  <c r="U513" i="17"/>
  <c r="T513" i="17"/>
  <c r="O513" i="17"/>
  <c r="N513" i="17"/>
  <c r="I513" i="17"/>
  <c r="F513" i="17"/>
  <c r="U512" i="17"/>
  <c r="T512" i="17"/>
  <c r="O512" i="17"/>
  <c r="N512" i="17"/>
  <c r="I512" i="17"/>
  <c r="F512" i="17"/>
  <c r="U511" i="17"/>
  <c r="T511" i="17"/>
  <c r="O511" i="17"/>
  <c r="N511" i="17"/>
  <c r="I511" i="17"/>
  <c r="F511" i="17"/>
  <c r="U510" i="17"/>
  <c r="T510" i="17"/>
  <c r="O510" i="17"/>
  <c r="N510" i="17"/>
  <c r="I510" i="17"/>
  <c r="F510" i="17"/>
  <c r="U509" i="17"/>
  <c r="T509" i="17"/>
  <c r="O509" i="17"/>
  <c r="N509" i="17"/>
  <c r="I509" i="17"/>
  <c r="F509" i="17"/>
  <c r="U508" i="17"/>
  <c r="T508" i="17"/>
  <c r="O508" i="17"/>
  <c r="N508" i="17"/>
  <c r="I508" i="17"/>
  <c r="F508" i="17"/>
  <c r="U507" i="17"/>
  <c r="T507" i="17"/>
  <c r="O507" i="17"/>
  <c r="N507" i="17"/>
  <c r="I507" i="17"/>
  <c r="F507" i="17"/>
  <c r="U506" i="17"/>
  <c r="T506" i="17"/>
  <c r="O506" i="17"/>
  <c r="N506" i="17"/>
  <c r="I506" i="17"/>
  <c r="F506" i="17"/>
  <c r="U505" i="17"/>
  <c r="T505" i="17"/>
  <c r="O505" i="17"/>
  <c r="N505" i="17"/>
  <c r="I505" i="17"/>
  <c r="F505" i="17"/>
  <c r="U504" i="17"/>
  <c r="T504" i="17"/>
  <c r="O504" i="17"/>
  <c r="N504" i="17"/>
  <c r="I504" i="17"/>
  <c r="F504" i="17"/>
  <c r="U503" i="17"/>
  <c r="T503" i="17"/>
  <c r="O503" i="17"/>
  <c r="N503" i="17"/>
  <c r="I503" i="17"/>
  <c r="F503" i="17"/>
  <c r="U502" i="17"/>
  <c r="T502" i="17"/>
  <c r="O502" i="17"/>
  <c r="N502" i="17"/>
  <c r="I502" i="17"/>
  <c r="F502" i="17"/>
  <c r="U501" i="17"/>
  <c r="T501" i="17"/>
  <c r="O501" i="17"/>
  <c r="N501" i="17"/>
  <c r="I501" i="17"/>
  <c r="F501" i="17"/>
  <c r="U500" i="17"/>
  <c r="T500" i="17"/>
  <c r="O500" i="17"/>
  <c r="N500" i="17"/>
  <c r="I500" i="17"/>
  <c r="F500" i="17"/>
  <c r="U499" i="17"/>
  <c r="T499" i="17"/>
  <c r="O499" i="17"/>
  <c r="N499" i="17"/>
  <c r="I499" i="17"/>
  <c r="F499" i="17"/>
  <c r="U498" i="17"/>
  <c r="T498" i="17"/>
  <c r="O498" i="17"/>
  <c r="N498" i="17"/>
  <c r="I498" i="17"/>
  <c r="F498" i="17"/>
  <c r="U497" i="17"/>
  <c r="T497" i="17"/>
  <c r="O497" i="17"/>
  <c r="N497" i="17"/>
  <c r="I497" i="17"/>
  <c r="F497" i="17"/>
  <c r="U496" i="17"/>
  <c r="T496" i="17"/>
  <c r="O496" i="17"/>
  <c r="N496" i="17"/>
  <c r="I496" i="17"/>
  <c r="F496" i="17"/>
  <c r="U495" i="17"/>
  <c r="T495" i="17"/>
  <c r="O495" i="17"/>
  <c r="N495" i="17"/>
  <c r="I495" i="17"/>
  <c r="F495" i="17"/>
  <c r="U494" i="17"/>
  <c r="T494" i="17"/>
  <c r="O494" i="17"/>
  <c r="N494" i="17"/>
  <c r="I494" i="17"/>
  <c r="F494" i="17"/>
  <c r="U493" i="17"/>
  <c r="T493" i="17"/>
  <c r="O493" i="17"/>
  <c r="N493" i="17"/>
  <c r="I493" i="17"/>
  <c r="F493" i="17"/>
  <c r="U492" i="17"/>
  <c r="T492" i="17"/>
  <c r="O492" i="17"/>
  <c r="N492" i="17"/>
  <c r="I492" i="17"/>
  <c r="F492" i="17"/>
  <c r="U491" i="17"/>
  <c r="T491" i="17"/>
  <c r="O491" i="17"/>
  <c r="N491" i="17"/>
  <c r="I491" i="17"/>
  <c r="F491" i="17"/>
  <c r="U490" i="17"/>
  <c r="T490" i="17"/>
  <c r="O490" i="17"/>
  <c r="N490" i="17"/>
  <c r="I490" i="17"/>
  <c r="F490" i="17"/>
  <c r="U489" i="17"/>
  <c r="T489" i="17"/>
  <c r="O489" i="17"/>
  <c r="N489" i="17"/>
  <c r="I489" i="17"/>
  <c r="F489" i="17"/>
  <c r="U488" i="17"/>
  <c r="T488" i="17"/>
  <c r="O488" i="17"/>
  <c r="N488" i="17"/>
  <c r="I488" i="17"/>
  <c r="F488" i="17"/>
  <c r="U487" i="17"/>
  <c r="T487" i="17"/>
  <c r="O487" i="17"/>
  <c r="N487" i="17"/>
  <c r="I487" i="17"/>
  <c r="F487" i="17"/>
  <c r="U486" i="17"/>
  <c r="T486" i="17"/>
  <c r="O486" i="17"/>
  <c r="N486" i="17"/>
  <c r="I486" i="17"/>
  <c r="F486" i="17"/>
  <c r="U485" i="17"/>
  <c r="T485" i="17"/>
  <c r="O485" i="17"/>
  <c r="N485" i="17"/>
  <c r="I485" i="17"/>
  <c r="F485" i="17"/>
  <c r="U484" i="17"/>
  <c r="T484" i="17"/>
  <c r="O484" i="17"/>
  <c r="N484" i="17"/>
  <c r="I484" i="17"/>
  <c r="F484" i="17"/>
  <c r="U483" i="17"/>
  <c r="T483" i="17"/>
  <c r="O483" i="17"/>
  <c r="N483" i="17"/>
  <c r="I483" i="17"/>
  <c r="F483" i="17"/>
  <c r="U482" i="17"/>
  <c r="T482" i="17"/>
  <c r="O482" i="17"/>
  <c r="N482" i="17"/>
  <c r="I482" i="17"/>
  <c r="F482" i="17"/>
  <c r="U481" i="17"/>
  <c r="T481" i="17"/>
  <c r="O481" i="17"/>
  <c r="N481" i="17"/>
  <c r="I481" i="17"/>
  <c r="F481" i="17"/>
  <c r="U480" i="17"/>
  <c r="T480" i="17"/>
  <c r="O480" i="17"/>
  <c r="N480" i="17"/>
  <c r="I480" i="17"/>
  <c r="F480" i="17"/>
  <c r="U479" i="17"/>
  <c r="T479" i="17"/>
  <c r="O479" i="17"/>
  <c r="N479" i="17"/>
  <c r="I479" i="17"/>
  <c r="F479" i="17"/>
  <c r="U478" i="17"/>
  <c r="T478" i="17"/>
  <c r="O478" i="17"/>
  <c r="N478" i="17"/>
  <c r="I478" i="17"/>
  <c r="F478" i="17"/>
  <c r="U477" i="17"/>
  <c r="T477" i="17"/>
  <c r="O477" i="17"/>
  <c r="N477" i="17"/>
  <c r="I477" i="17"/>
  <c r="F477" i="17"/>
  <c r="U476" i="17"/>
  <c r="T476" i="17"/>
  <c r="O476" i="17"/>
  <c r="N476" i="17"/>
  <c r="I476" i="17"/>
  <c r="F476" i="17"/>
  <c r="U475" i="17"/>
  <c r="T475" i="17"/>
  <c r="O475" i="17"/>
  <c r="N475" i="17"/>
  <c r="I475" i="17"/>
  <c r="F475" i="17"/>
  <c r="U474" i="17"/>
  <c r="T474" i="17"/>
  <c r="O474" i="17"/>
  <c r="N474" i="17"/>
  <c r="I474" i="17"/>
  <c r="F474" i="17"/>
  <c r="U473" i="17"/>
  <c r="T473" i="17"/>
  <c r="O473" i="17"/>
  <c r="N473" i="17"/>
  <c r="I473" i="17"/>
  <c r="F473" i="17"/>
  <c r="U472" i="17"/>
  <c r="T472" i="17"/>
  <c r="O472" i="17"/>
  <c r="N472" i="17"/>
  <c r="I472" i="17"/>
  <c r="F472" i="17"/>
  <c r="U471" i="17"/>
  <c r="T471" i="17"/>
  <c r="O471" i="17"/>
  <c r="N471" i="17"/>
  <c r="I471" i="17"/>
  <c r="F471" i="17"/>
  <c r="U470" i="17"/>
  <c r="T470" i="17"/>
  <c r="O470" i="17"/>
  <c r="N470" i="17"/>
  <c r="I470" i="17"/>
  <c r="F470" i="17"/>
  <c r="U469" i="17"/>
  <c r="T469" i="17"/>
  <c r="O469" i="17"/>
  <c r="N469" i="17"/>
  <c r="I469" i="17"/>
  <c r="F469" i="17"/>
  <c r="U468" i="17"/>
  <c r="T468" i="17"/>
  <c r="O468" i="17"/>
  <c r="N468" i="17"/>
  <c r="I468" i="17"/>
  <c r="F468" i="17"/>
  <c r="U467" i="17"/>
  <c r="T467" i="17"/>
  <c r="O467" i="17"/>
  <c r="N467" i="17"/>
  <c r="I467" i="17"/>
  <c r="F467" i="17"/>
  <c r="U466" i="17"/>
  <c r="T466" i="17"/>
  <c r="O466" i="17"/>
  <c r="N466" i="17"/>
  <c r="I466" i="17"/>
  <c r="F466" i="17"/>
  <c r="U465" i="17"/>
  <c r="T465" i="17"/>
  <c r="O465" i="17"/>
  <c r="N465" i="17"/>
  <c r="I465" i="17"/>
  <c r="F465" i="17"/>
  <c r="U464" i="17"/>
  <c r="T464" i="17"/>
  <c r="O464" i="17"/>
  <c r="N464" i="17"/>
  <c r="I464" i="17"/>
  <c r="F464" i="17"/>
  <c r="U463" i="17"/>
  <c r="T463" i="17"/>
  <c r="O463" i="17"/>
  <c r="N463" i="17"/>
  <c r="I463" i="17"/>
  <c r="F463" i="17"/>
  <c r="U462" i="17"/>
  <c r="T462" i="17"/>
  <c r="O462" i="17"/>
  <c r="N462" i="17"/>
  <c r="I462" i="17"/>
  <c r="F462" i="17"/>
  <c r="U461" i="17"/>
  <c r="T461" i="17"/>
  <c r="O461" i="17"/>
  <c r="N461" i="17"/>
  <c r="I461" i="17"/>
  <c r="F461" i="17"/>
  <c r="U460" i="17"/>
  <c r="T460" i="17"/>
  <c r="O460" i="17"/>
  <c r="N460" i="17"/>
  <c r="I460" i="17"/>
  <c r="F460" i="17"/>
  <c r="U459" i="17"/>
  <c r="T459" i="17"/>
  <c r="O459" i="17"/>
  <c r="N459" i="17"/>
  <c r="I459" i="17"/>
  <c r="F459" i="17"/>
  <c r="U458" i="17"/>
  <c r="T458" i="17"/>
  <c r="O458" i="17"/>
  <c r="N458" i="17"/>
  <c r="I458" i="17"/>
  <c r="F458" i="17"/>
  <c r="U457" i="17"/>
  <c r="T457" i="17"/>
  <c r="O457" i="17"/>
  <c r="N457" i="17"/>
  <c r="I457" i="17"/>
  <c r="F457" i="17"/>
  <c r="U456" i="17"/>
  <c r="T456" i="17"/>
  <c r="O456" i="17"/>
  <c r="N456" i="17"/>
  <c r="I456" i="17"/>
  <c r="F456" i="17"/>
  <c r="U455" i="17"/>
  <c r="T455" i="17"/>
  <c r="O455" i="17"/>
  <c r="N455" i="17"/>
  <c r="I455" i="17"/>
  <c r="F455" i="17"/>
  <c r="U454" i="17"/>
  <c r="T454" i="17"/>
  <c r="O454" i="17"/>
  <c r="N454" i="17"/>
  <c r="I454" i="17"/>
  <c r="F454" i="17"/>
  <c r="U453" i="17"/>
  <c r="T453" i="17"/>
  <c r="O453" i="17"/>
  <c r="N453" i="17"/>
  <c r="I453" i="17"/>
  <c r="F453" i="17"/>
  <c r="U452" i="17"/>
  <c r="T452" i="17"/>
  <c r="O452" i="17"/>
  <c r="N452" i="17"/>
  <c r="I452" i="17"/>
  <c r="F452" i="17"/>
  <c r="U451" i="17"/>
  <c r="T451" i="17"/>
  <c r="O451" i="17"/>
  <c r="N451" i="17"/>
  <c r="I451" i="17"/>
  <c r="F451" i="17"/>
  <c r="U450" i="17"/>
  <c r="T450" i="17"/>
  <c r="O450" i="17"/>
  <c r="N450" i="17"/>
  <c r="I450" i="17"/>
  <c r="F450" i="17"/>
  <c r="U449" i="17"/>
  <c r="T449" i="17"/>
  <c r="O449" i="17"/>
  <c r="N449" i="17"/>
  <c r="I449" i="17"/>
  <c r="F449" i="17"/>
  <c r="U448" i="17"/>
  <c r="T448" i="17"/>
  <c r="O448" i="17"/>
  <c r="N448" i="17"/>
  <c r="I448" i="17"/>
  <c r="F448" i="17"/>
  <c r="U447" i="17"/>
  <c r="T447" i="17"/>
  <c r="O447" i="17"/>
  <c r="N447" i="17"/>
  <c r="I447" i="17"/>
  <c r="F447" i="17"/>
  <c r="U446" i="17"/>
  <c r="T446" i="17"/>
  <c r="O446" i="17"/>
  <c r="N446" i="17"/>
  <c r="I446" i="17"/>
  <c r="F446" i="17"/>
  <c r="U445" i="17"/>
  <c r="T445" i="17"/>
  <c r="O445" i="17"/>
  <c r="N445" i="17"/>
  <c r="I445" i="17"/>
  <c r="F445" i="17"/>
  <c r="U444" i="17"/>
  <c r="T444" i="17"/>
  <c r="O444" i="17"/>
  <c r="N444" i="17"/>
  <c r="I444" i="17"/>
  <c r="F444" i="17"/>
  <c r="U443" i="17"/>
  <c r="T443" i="17"/>
  <c r="O443" i="17"/>
  <c r="N443" i="17"/>
  <c r="I443" i="17"/>
  <c r="F443" i="17"/>
  <c r="U442" i="17"/>
  <c r="T442" i="17"/>
  <c r="O442" i="17"/>
  <c r="N442" i="17"/>
  <c r="I442" i="17"/>
  <c r="F442" i="17"/>
  <c r="U441" i="17"/>
  <c r="T441" i="17"/>
  <c r="O441" i="17"/>
  <c r="N441" i="17"/>
  <c r="I441" i="17"/>
  <c r="F441" i="17"/>
  <c r="U440" i="17"/>
  <c r="T440" i="17"/>
  <c r="O440" i="17"/>
  <c r="N440" i="17"/>
  <c r="I440" i="17"/>
  <c r="F440" i="17"/>
  <c r="U439" i="17"/>
  <c r="T439" i="17"/>
  <c r="O439" i="17"/>
  <c r="N439" i="17"/>
  <c r="I439" i="17"/>
  <c r="F439" i="17"/>
  <c r="U438" i="17"/>
  <c r="T438" i="17"/>
  <c r="O438" i="17"/>
  <c r="N438" i="17"/>
  <c r="I438" i="17"/>
  <c r="F438" i="17"/>
  <c r="U437" i="17"/>
  <c r="T437" i="17"/>
  <c r="O437" i="17"/>
  <c r="N437" i="17"/>
  <c r="I437" i="17"/>
  <c r="F437" i="17"/>
  <c r="U436" i="17"/>
  <c r="T436" i="17"/>
  <c r="O436" i="17"/>
  <c r="N436" i="17"/>
  <c r="I436" i="17"/>
  <c r="F436" i="17"/>
  <c r="U435" i="17"/>
  <c r="T435" i="17"/>
  <c r="O435" i="17"/>
  <c r="N435" i="17"/>
  <c r="I435" i="17"/>
  <c r="F435" i="17"/>
  <c r="U434" i="17"/>
  <c r="T434" i="17"/>
  <c r="O434" i="17"/>
  <c r="N434" i="17"/>
  <c r="I434" i="17"/>
  <c r="F434" i="17"/>
  <c r="U433" i="17"/>
  <c r="T433" i="17"/>
  <c r="O433" i="17"/>
  <c r="N433" i="17"/>
  <c r="I433" i="17"/>
  <c r="F433" i="17"/>
  <c r="U432" i="17"/>
  <c r="T432" i="17"/>
  <c r="O432" i="17"/>
  <c r="N432" i="17"/>
  <c r="I432" i="17"/>
  <c r="F432" i="17"/>
  <c r="U431" i="17"/>
  <c r="T431" i="17"/>
  <c r="O431" i="17"/>
  <c r="N431" i="17"/>
  <c r="I431" i="17"/>
  <c r="F431" i="17"/>
  <c r="U430" i="17"/>
  <c r="T430" i="17"/>
  <c r="O430" i="17"/>
  <c r="N430" i="17"/>
  <c r="I430" i="17"/>
  <c r="F430" i="17"/>
  <c r="U429" i="17"/>
  <c r="T429" i="17"/>
  <c r="O429" i="17"/>
  <c r="N429" i="17"/>
  <c r="I429" i="17"/>
  <c r="F429" i="17"/>
  <c r="U428" i="17"/>
  <c r="T428" i="17"/>
  <c r="O428" i="17"/>
  <c r="N428" i="17"/>
  <c r="I428" i="17"/>
  <c r="F428" i="17"/>
  <c r="U427" i="17"/>
  <c r="T427" i="17"/>
  <c r="O427" i="17"/>
  <c r="N427" i="17"/>
  <c r="I427" i="17"/>
  <c r="F427" i="17"/>
  <c r="U426" i="17"/>
  <c r="T426" i="17"/>
  <c r="O426" i="17"/>
  <c r="N426" i="17"/>
  <c r="I426" i="17"/>
  <c r="F426" i="17"/>
  <c r="U425" i="17"/>
  <c r="T425" i="17"/>
  <c r="O425" i="17"/>
  <c r="N425" i="17"/>
  <c r="I425" i="17"/>
  <c r="F425" i="17"/>
  <c r="U424" i="17"/>
  <c r="T424" i="17"/>
  <c r="O424" i="17"/>
  <c r="N424" i="17"/>
  <c r="I424" i="17"/>
  <c r="F424" i="17"/>
  <c r="U423" i="17"/>
  <c r="T423" i="17"/>
  <c r="O423" i="17"/>
  <c r="N423" i="17"/>
  <c r="I423" i="17"/>
  <c r="F423" i="17"/>
  <c r="U422" i="17"/>
  <c r="T422" i="17"/>
  <c r="O422" i="17"/>
  <c r="N422" i="17"/>
  <c r="I422" i="17"/>
  <c r="F422" i="17"/>
  <c r="U421" i="17"/>
  <c r="T421" i="17"/>
  <c r="O421" i="17"/>
  <c r="N421" i="17"/>
  <c r="I421" i="17"/>
  <c r="F421" i="17"/>
  <c r="U420" i="17"/>
  <c r="T420" i="17"/>
  <c r="O420" i="17"/>
  <c r="N420" i="17"/>
  <c r="I420" i="17"/>
  <c r="F420" i="17"/>
  <c r="U419" i="17"/>
  <c r="T419" i="17"/>
  <c r="O419" i="17"/>
  <c r="N419" i="17"/>
  <c r="I419" i="17"/>
  <c r="F419" i="17"/>
  <c r="U418" i="17"/>
  <c r="T418" i="17"/>
  <c r="O418" i="17"/>
  <c r="N418" i="17"/>
  <c r="I418" i="17"/>
  <c r="F418" i="17"/>
  <c r="U417" i="17"/>
  <c r="T417" i="17"/>
  <c r="O417" i="17"/>
  <c r="N417" i="17"/>
  <c r="I417" i="17"/>
  <c r="F417" i="17"/>
  <c r="U416" i="17"/>
  <c r="T416" i="17"/>
  <c r="O416" i="17"/>
  <c r="N416" i="17"/>
  <c r="I416" i="17"/>
  <c r="F416" i="17"/>
  <c r="U415" i="17"/>
  <c r="T415" i="17"/>
  <c r="O415" i="17"/>
  <c r="N415" i="17"/>
  <c r="I415" i="17"/>
  <c r="F415" i="17"/>
  <c r="U414" i="17"/>
  <c r="T414" i="17"/>
  <c r="O414" i="17"/>
  <c r="N414" i="17"/>
  <c r="I414" i="17"/>
  <c r="F414" i="17"/>
  <c r="U413" i="17"/>
  <c r="T413" i="17"/>
  <c r="O413" i="17"/>
  <c r="N413" i="17"/>
  <c r="I413" i="17"/>
  <c r="F413" i="17"/>
  <c r="U412" i="17"/>
  <c r="T412" i="17"/>
  <c r="O412" i="17"/>
  <c r="N412" i="17"/>
  <c r="I412" i="17"/>
  <c r="F412" i="17"/>
  <c r="U411" i="17"/>
  <c r="T411" i="17"/>
  <c r="O411" i="17"/>
  <c r="N411" i="17"/>
  <c r="I411" i="17"/>
  <c r="F411" i="17"/>
  <c r="U410" i="17"/>
  <c r="T410" i="17"/>
  <c r="O410" i="17"/>
  <c r="N410" i="17"/>
  <c r="I410" i="17"/>
  <c r="F410" i="17"/>
  <c r="U409" i="17"/>
  <c r="T409" i="17"/>
  <c r="O409" i="17"/>
  <c r="N409" i="17"/>
  <c r="I409" i="17"/>
  <c r="F409" i="17"/>
  <c r="U408" i="17"/>
  <c r="T408" i="17"/>
  <c r="O408" i="17"/>
  <c r="N408" i="17"/>
  <c r="I408" i="17"/>
  <c r="F408" i="17"/>
  <c r="U407" i="17"/>
  <c r="T407" i="17"/>
  <c r="O407" i="17"/>
  <c r="N407" i="17"/>
  <c r="I407" i="17"/>
  <c r="F407" i="17"/>
  <c r="U406" i="17"/>
  <c r="T406" i="17"/>
  <c r="O406" i="17"/>
  <c r="N406" i="17"/>
  <c r="I406" i="17"/>
  <c r="F406" i="17"/>
  <c r="U405" i="17"/>
  <c r="T405" i="17"/>
  <c r="O405" i="17"/>
  <c r="N405" i="17"/>
  <c r="I405" i="17"/>
  <c r="F405" i="17"/>
  <c r="U404" i="17"/>
  <c r="T404" i="17"/>
  <c r="O404" i="17"/>
  <c r="N404" i="17"/>
  <c r="I404" i="17"/>
  <c r="F404" i="17"/>
  <c r="U403" i="17"/>
  <c r="T403" i="17"/>
  <c r="O403" i="17"/>
  <c r="N403" i="17"/>
  <c r="I403" i="17"/>
  <c r="F403" i="17"/>
  <c r="U402" i="17"/>
  <c r="T402" i="17"/>
  <c r="O402" i="17"/>
  <c r="N402" i="17"/>
  <c r="I402" i="17"/>
  <c r="F402" i="17"/>
  <c r="U401" i="17"/>
  <c r="T401" i="17"/>
  <c r="O401" i="17"/>
  <c r="N401" i="17"/>
  <c r="I401" i="17"/>
  <c r="F401" i="17"/>
  <c r="U400" i="17"/>
  <c r="T400" i="17"/>
  <c r="O400" i="17"/>
  <c r="N400" i="17"/>
  <c r="I400" i="17"/>
  <c r="F400" i="17"/>
  <c r="U399" i="17"/>
  <c r="T399" i="17"/>
  <c r="O399" i="17"/>
  <c r="N399" i="17"/>
  <c r="I399" i="17"/>
  <c r="F399" i="17"/>
  <c r="U398" i="17"/>
  <c r="T398" i="17"/>
  <c r="O398" i="17"/>
  <c r="N398" i="17"/>
  <c r="I398" i="17"/>
  <c r="F398" i="17"/>
  <c r="U397" i="17"/>
  <c r="T397" i="17"/>
  <c r="O397" i="17"/>
  <c r="N397" i="17"/>
  <c r="I397" i="17"/>
  <c r="F397" i="17"/>
  <c r="U396" i="17"/>
  <c r="T396" i="17"/>
  <c r="O396" i="17"/>
  <c r="N396" i="17"/>
  <c r="I396" i="17"/>
  <c r="F396" i="17"/>
  <c r="U395" i="17"/>
  <c r="T395" i="17"/>
  <c r="O395" i="17"/>
  <c r="N395" i="17"/>
  <c r="I395" i="17"/>
  <c r="F395" i="17"/>
  <c r="U394" i="17"/>
  <c r="T394" i="17"/>
  <c r="O394" i="17"/>
  <c r="N394" i="17"/>
  <c r="I394" i="17"/>
  <c r="F394" i="17"/>
  <c r="U393" i="17"/>
  <c r="T393" i="17"/>
  <c r="O393" i="17"/>
  <c r="N393" i="17"/>
  <c r="I393" i="17"/>
  <c r="F393" i="17"/>
  <c r="U392" i="17"/>
  <c r="T392" i="17"/>
  <c r="O392" i="17"/>
  <c r="N392" i="17"/>
  <c r="I392" i="17"/>
  <c r="F392" i="17"/>
  <c r="U391" i="17"/>
  <c r="T391" i="17"/>
  <c r="O391" i="17"/>
  <c r="N391" i="17"/>
  <c r="I391" i="17"/>
  <c r="F391" i="17"/>
  <c r="U390" i="17"/>
  <c r="T390" i="17"/>
  <c r="O390" i="17"/>
  <c r="N390" i="17"/>
  <c r="I390" i="17"/>
  <c r="F390" i="17"/>
  <c r="U389" i="17"/>
  <c r="T389" i="17"/>
  <c r="O389" i="17"/>
  <c r="N389" i="17"/>
  <c r="I389" i="17"/>
  <c r="F389" i="17"/>
  <c r="U388" i="17"/>
  <c r="T388" i="17"/>
  <c r="O388" i="17"/>
  <c r="N388" i="17"/>
  <c r="I388" i="17"/>
  <c r="F388" i="17"/>
  <c r="U387" i="17"/>
  <c r="T387" i="17"/>
  <c r="O387" i="17"/>
  <c r="N387" i="17"/>
  <c r="I387" i="17"/>
  <c r="F387" i="17"/>
  <c r="U386" i="17"/>
  <c r="T386" i="17"/>
  <c r="O386" i="17"/>
  <c r="N386" i="17"/>
  <c r="I386" i="17"/>
  <c r="F386" i="17"/>
  <c r="U385" i="17"/>
  <c r="T385" i="17"/>
  <c r="O385" i="17"/>
  <c r="N385" i="17"/>
  <c r="I385" i="17"/>
  <c r="F385" i="17"/>
  <c r="U384" i="17"/>
  <c r="T384" i="17"/>
  <c r="O384" i="17"/>
  <c r="N384" i="17"/>
  <c r="I384" i="17"/>
  <c r="F384" i="17"/>
  <c r="U383" i="17"/>
  <c r="T383" i="17"/>
  <c r="O383" i="17"/>
  <c r="N383" i="17"/>
  <c r="I383" i="17"/>
  <c r="F383" i="17"/>
  <c r="U382" i="17"/>
  <c r="T382" i="17"/>
  <c r="O382" i="17"/>
  <c r="N382" i="17"/>
  <c r="I382" i="17"/>
  <c r="F382" i="17"/>
  <c r="U381" i="17"/>
  <c r="T381" i="17"/>
  <c r="O381" i="17"/>
  <c r="N381" i="17"/>
  <c r="I381" i="17"/>
  <c r="F381" i="17"/>
  <c r="U380" i="17"/>
  <c r="T380" i="17"/>
  <c r="O380" i="17"/>
  <c r="N380" i="17"/>
  <c r="I380" i="17"/>
  <c r="F380" i="17"/>
  <c r="U379" i="17"/>
  <c r="T379" i="17"/>
  <c r="O379" i="17"/>
  <c r="N379" i="17"/>
  <c r="I379" i="17"/>
  <c r="F379" i="17"/>
  <c r="U378" i="17"/>
  <c r="T378" i="17"/>
  <c r="O378" i="17"/>
  <c r="N378" i="17"/>
  <c r="I378" i="17"/>
  <c r="F378" i="17"/>
  <c r="U377" i="17"/>
  <c r="T377" i="17"/>
  <c r="O377" i="17"/>
  <c r="N377" i="17"/>
  <c r="I377" i="17"/>
  <c r="F377" i="17"/>
  <c r="U376" i="17"/>
  <c r="T376" i="17"/>
  <c r="O376" i="17"/>
  <c r="N376" i="17"/>
  <c r="I376" i="17"/>
  <c r="F376" i="17"/>
  <c r="U375" i="17"/>
  <c r="T375" i="17"/>
  <c r="O375" i="17"/>
  <c r="N375" i="17"/>
  <c r="I375" i="17"/>
  <c r="F375" i="17"/>
  <c r="U374" i="17"/>
  <c r="T374" i="17"/>
  <c r="O374" i="17"/>
  <c r="N374" i="17"/>
  <c r="I374" i="17"/>
  <c r="F374" i="17"/>
  <c r="U373" i="17"/>
  <c r="T373" i="17"/>
  <c r="O373" i="17"/>
  <c r="N373" i="17"/>
  <c r="I373" i="17"/>
  <c r="F373" i="17"/>
  <c r="U372" i="17"/>
  <c r="T372" i="17"/>
  <c r="O372" i="17"/>
  <c r="N372" i="17"/>
  <c r="I372" i="17"/>
  <c r="F372" i="17"/>
  <c r="U371" i="17"/>
  <c r="T371" i="17"/>
  <c r="O371" i="17"/>
  <c r="N371" i="17"/>
  <c r="I371" i="17"/>
  <c r="F371" i="17"/>
  <c r="U370" i="17"/>
  <c r="T370" i="17"/>
  <c r="O370" i="17"/>
  <c r="N370" i="17"/>
  <c r="I370" i="17"/>
  <c r="F370" i="17"/>
  <c r="U369" i="17"/>
  <c r="T369" i="17"/>
  <c r="O369" i="17"/>
  <c r="N369" i="17"/>
  <c r="I369" i="17"/>
  <c r="F369" i="17"/>
  <c r="U368" i="17"/>
  <c r="T368" i="17"/>
  <c r="O368" i="17"/>
  <c r="N368" i="17"/>
  <c r="I368" i="17"/>
  <c r="F368" i="17"/>
  <c r="U367" i="17"/>
  <c r="T367" i="17"/>
  <c r="O367" i="17"/>
  <c r="N367" i="17"/>
  <c r="I367" i="17"/>
  <c r="F367" i="17"/>
  <c r="U366" i="17"/>
  <c r="T366" i="17"/>
  <c r="O366" i="17"/>
  <c r="N366" i="17"/>
  <c r="I366" i="17"/>
  <c r="F366" i="17"/>
  <c r="U365" i="17"/>
  <c r="T365" i="17"/>
  <c r="O365" i="17"/>
  <c r="N365" i="17"/>
  <c r="I365" i="17"/>
  <c r="F365" i="17"/>
  <c r="U364" i="17"/>
  <c r="T364" i="17"/>
  <c r="O364" i="17"/>
  <c r="N364" i="17"/>
  <c r="I364" i="17"/>
  <c r="F364" i="17"/>
  <c r="U363" i="17"/>
  <c r="T363" i="17"/>
  <c r="O363" i="17"/>
  <c r="N363" i="17"/>
  <c r="I363" i="17"/>
  <c r="F363" i="17"/>
  <c r="U362" i="17"/>
  <c r="T362" i="17"/>
  <c r="O362" i="17"/>
  <c r="N362" i="17"/>
  <c r="I362" i="17"/>
  <c r="F362" i="17"/>
  <c r="U361" i="17"/>
  <c r="T361" i="17"/>
  <c r="O361" i="17"/>
  <c r="N361" i="17"/>
  <c r="I361" i="17"/>
  <c r="F361" i="17"/>
  <c r="U360" i="17"/>
  <c r="T360" i="17"/>
  <c r="O360" i="17"/>
  <c r="N360" i="17"/>
  <c r="I360" i="17"/>
  <c r="F360" i="17"/>
  <c r="U359" i="17"/>
  <c r="T359" i="17"/>
  <c r="O359" i="17"/>
  <c r="N359" i="17"/>
  <c r="I359" i="17"/>
  <c r="F359" i="17"/>
  <c r="U358" i="17"/>
  <c r="T358" i="17"/>
  <c r="O358" i="17"/>
  <c r="N358" i="17"/>
  <c r="I358" i="17"/>
  <c r="F358" i="17"/>
  <c r="U357" i="17"/>
  <c r="T357" i="17"/>
  <c r="O357" i="17"/>
  <c r="N357" i="17"/>
  <c r="I357" i="17"/>
  <c r="F357" i="17"/>
  <c r="U356" i="17"/>
  <c r="T356" i="17"/>
  <c r="O356" i="17"/>
  <c r="N356" i="17"/>
  <c r="I356" i="17"/>
  <c r="F356" i="17"/>
  <c r="U355" i="17"/>
  <c r="T355" i="17"/>
  <c r="O355" i="17"/>
  <c r="N355" i="17"/>
  <c r="I355" i="17"/>
  <c r="F355" i="17"/>
  <c r="U354" i="17"/>
  <c r="T354" i="17"/>
  <c r="O354" i="17"/>
  <c r="N354" i="17"/>
  <c r="I354" i="17"/>
  <c r="F354" i="17"/>
  <c r="U353" i="17"/>
  <c r="T353" i="17"/>
  <c r="O353" i="17"/>
  <c r="N353" i="17"/>
  <c r="I353" i="17"/>
  <c r="F353" i="17"/>
  <c r="U352" i="17"/>
  <c r="T352" i="17"/>
  <c r="O352" i="17"/>
  <c r="N352" i="17"/>
  <c r="I352" i="17"/>
  <c r="F352" i="17"/>
  <c r="U351" i="17"/>
  <c r="T351" i="17"/>
  <c r="O351" i="17"/>
  <c r="N351" i="17"/>
  <c r="I351" i="17"/>
  <c r="F351" i="17"/>
  <c r="U350" i="17"/>
  <c r="T350" i="17"/>
  <c r="O350" i="17"/>
  <c r="N350" i="17"/>
  <c r="I350" i="17"/>
  <c r="F350" i="17"/>
  <c r="U349" i="17"/>
  <c r="T349" i="17"/>
  <c r="O349" i="17"/>
  <c r="N349" i="17"/>
  <c r="I349" i="17"/>
  <c r="F349" i="17"/>
  <c r="U348" i="17"/>
  <c r="T348" i="17"/>
  <c r="O348" i="17"/>
  <c r="N348" i="17"/>
  <c r="I348" i="17"/>
  <c r="F348" i="17"/>
  <c r="U347" i="17"/>
  <c r="T347" i="17"/>
  <c r="O347" i="17"/>
  <c r="N347" i="17"/>
  <c r="I347" i="17"/>
  <c r="F347" i="17"/>
  <c r="U346" i="17"/>
  <c r="T346" i="17"/>
  <c r="O346" i="17"/>
  <c r="N346" i="17"/>
  <c r="I346" i="17"/>
  <c r="F346" i="17"/>
  <c r="U345" i="17"/>
  <c r="T345" i="17"/>
  <c r="O345" i="17"/>
  <c r="N345" i="17"/>
  <c r="I345" i="17"/>
  <c r="F345" i="17"/>
  <c r="U344" i="17"/>
  <c r="T344" i="17"/>
  <c r="O344" i="17"/>
  <c r="N344" i="17"/>
  <c r="I344" i="17"/>
  <c r="F344" i="17"/>
  <c r="U343" i="17"/>
  <c r="T343" i="17"/>
  <c r="O343" i="17"/>
  <c r="N343" i="17"/>
  <c r="I343" i="17"/>
  <c r="F343" i="17"/>
  <c r="U342" i="17"/>
  <c r="T342" i="17"/>
  <c r="O342" i="17"/>
  <c r="N342" i="17"/>
  <c r="I342" i="17"/>
  <c r="F342" i="17"/>
  <c r="U341" i="17"/>
  <c r="T341" i="17"/>
  <c r="O341" i="17"/>
  <c r="N341" i="17"/>
  <c r="I341" i="17"/>
  <c r="F341" i="17"/>
  <c r="U340" i="17"/>
  <c r="T340" i="17"/>
  <c r="O340" i="17"/>
  <c r="N340" i="17"/>
  <c r="I340" i="17"/>
  <c r="F340" i="17"/>
  <c r="U339" i="17"/>
  <c r="T339" i="17"/>
  <c r="O339" i="17"/>
  <c r="N339" i="17"/>
  <c r="I339" i="17"/>
  <c r="F339" i="17"/>
  <c r="U338" i="17"/>
  <c r="T338" i="17"/>
  <c r="O338" i="17"/>
  <c r="N338" i="17"/>
  <c r="I338" i="17"/>
  <c r="F338" i="17"/>
  <c r="U337" i="17"/>
  <c r="T337" i="17"/>
  <c r="O337" i="17"/>
  <c r="N337" i="17"/>
  <c r="I337" i="17"/>
  <c r="F337" i="17"/>
  <c r="U336" i="17"/>
  <c r="T336" i="17"/>
  <c r="O336" i="17"/>
  <c r="N336" i="17"/>
  <c r="I336" i="17"/>
  <c r="F336" i="17"/>
  <c r="U335" i="17"/>
  <c r="T335" i="17"/>
  <c r="O335" i="17"/>
  <c r="N335" i="17"/>
  <c r="I335" i="17"/>
  <c r="F335" i="17"/>
  <c r="U334" i="17"/>
  <c r="T334" i="17"/>
  <c r="O334" i="17"/>
  <c r="N334" i="17"/>
  <c r="I334" i="17"/>
  <c r="F334" i="17"/>
  <c r="U333" i="17"/>
  <c r="T333" i="17"/>
  <c r="O333" i="17"/>
  <c r="N333" i="17"/>
  <c r="I333" i="17"/>
  <c r="F333" i="17"/>
  <c r="U332" i="17"/>
  <c r="T332" i="17"/>
  <c r="O332" i="17"/>
  <c r="N332" i="17"/>
  <c r="I332" i="17"/>
  <c r="F332" i="17"/>
  <c r="U331" i="17"/>
  <c r="T331" i="17"/>
  <c r="O331" i="17"/>
  <c r="N331" i="17"/>
  <c r="I331" i="17"/>
  <c r="F331" i="17"/>
  <c r="U330" i="17"/>
  <c r="T330" i="17"/>
  <c r="O330" i="17"/>
  <c r="N330" i="17"/>
  <c r="I330" i="17"/>
  <c r="F330" i="17"/>
  <c r="U329" i="17"/>
  <c r="T329" i="17"/>
  <c r="O329" i="17"/>
  <c r="N329" i="17"/>
  <c r="I329" i="17"/>
  <c r="F329" i="17"/>
  <c r="U328" i="17"/>
  <c r="T328" i="17"/>
  <c r="O328" i="17"/>
  <c r="N328" i="17"/>
  <c r="I328" i="17"/>
  <c r="F328" i="17"/>
  <c r="U327" i="17"/>
  <c r="T327" i="17"/>
  <c r="O327" i="17"/>
  <c r="N327" i="17"/>
  <c r="I327" i="17"/>
  <c r="F327" i="17"/>
  <c r="U326" i="17"/>
  <c r="T326" i="17"/>
  <c r="O326" i="17"/>
  <c r="N326" i="17"/>
  <c r="I326" i="17"/>
  <c r="F326" i="17"/>
  <c r="U325" i="17"/>
  <c r="T325" i="17"/>
  <c r="O325" i="17"/>
  <c r="N325" i="17"/>
  <c r="I325" i="17"/>
  <c r="F325" i="17"/>
  <c r="U324" i="17"/>
  <c r="T324" i="17"/>
  <c r="O324" i="17"/>
  <c r="N324" i="17"/>
  <c r="I324" i="17"/>
  <c r="F324" i="17"/>
  <c r="U323" i="17"/>
  <c r="T323" i="17"/>
  <c r="O323" i="17"/>
  <c r="N323" i="17"/>
  <c r="I323" i="17"/>
  <c r="F323" i="17"/>
  <c r="U322" i="17"/>
  <c r="T322" i="17"/>
  <c r="O322" i="17"/>
  <c r="N322" i="17"/>
  <c r="I322" i="17"/>
  <c r="F322" i="17"/>
  <c r="U321" i="17"/>
  <c r="T321" i="17"/>
  <c r="O321" i="17"/>
  <c r="N321" i="17"/>
  <c r="I321" i="17"/>
  <c r="F321" i="17"/>
  <c r="U320" i="17"/>
  <c r="T320" i="17"/>
  <c r="O320" i="17"/>
  <c r="N320" i="17"/>
  <c r="I320" i="17"/>
  <c r="F320" i="17"/>
  <c r="U319" i="17"/>
  <c r="T319" i="17"/>
  <c r="O319" i="17"/>
  <c r="N319" i="17"/>
  <c r="I319" i="17"/>
  <c r="F319" i="17"/>
  <c r="U318" i="17"/>
  <c r="T318" i="17"/>
  <c r="O318" i="17"/>
  <c r="N318" i="17"/>
  <c r="I318" i="17"/>
  <c r="F318" i="17"/>
  <c r="U317" i="17"/>
  <c r="T317" i="17"/>
  <c r="O317" i="17"/>
  <c r="N317" i="17"/>
  <c r="I317" i="17"/>
  <c r="F317" i="17"/>
  <c r="U316" i="17"/>
  <c r="T316" i="17"/>
  <c r="O316" i="17"/>
  <c r="N316" i="17"/>
  <c r="I316" i="17"/>
  <c r="F316" i="17"/>
  <c r="U315" i="17"/>
  <c r="T315" i="17"/>
  <c r="O315" i="17"/>
  <c r="N315" i="17"/>
  <c r="I315" i="17"/>
  <c r="F315" i="17"/>
  <c r="U314" i="17"/>
  <c r="T314" i="17"/>
  <c r="O314" i="17"/>
  <c r="N314" i="17"/>
  <c r="I314" i="17"/>
  <c r="F314" i="17"/>
  <c r="U313" i="17"/>
  <c r="T313" i="17"/>
  <c r="O313" i="17"/>
  <c r="N313" i="17"/>
  <c r="I313" i="17"/>
  <c r="F313" i="17"/>
  <c r="U312" i="17"/>
  <c r="T312" i="17"/>
  <c r="O312" i="17"/>
  <c r="N312" i="17"/>
  <c r="I312" i="17"/>
  <c r="F312" i="17"/>
  <c r="U311" i="17"/>
  <c r="T311" i="17"/>
  <c r="O311" i="17"/>
  <c r="N311" i="17"/>
  <c r="I311" i="17"/>
  <c r="F311" i="17"/>
  <c r="U310" i="17"/>
  <c r="T310" i="17"/>
  <c r="O310" i="17"/>
  <c r="N310" i="17"/>
  <c r="I310" i="17"/>
  <c r="F310" i="17"/>
  <c r="U309" i="17"/>
  <c r="T309" i="17"/>
  <c r="O309" i="17"/>
  <c r="N309" i="17"/>
  <c r="I309" i="17"/>
  <c r="F309" i="17"/>
  <c r="U308" i="17"/>
  <c r="T308" i="17"/>
  <c r="O308" i="17"/>
  <c r="N308" i="17"/>
  <c r="I308" i="17"/>
  <c r="F308" i="17"/>
  <c r="U307" i="17"/>
  <c r="T307" i="17"/>
  <c r="O307" i="17"/>
  <c r="N307" i="17"/>
  <c r="I307" i="17"/>
  <c r="F307" i="17"/>
  <c r="U306" i="17"/>
  <c r="T306" i="17"/>
  <c r="O306" i="17"/>
  <c r="N306" i="17"/>
  <c r="I306" i="17"/>
  <c r="F306" i="17"/>
  <c r="U305" i="17"/>
  <c r="T305" i="17"/>
  <c r="O305" i="17"/>
  <c r="N305" i="17"/>
  <c r="I305" i="17"/>
  <c r="F305" i="17"/>
  <c r="U304" i="17"/>
  <c r="T304" i="17"/>
  <c r="O304" i="17"/>
  <c r="N304" i="17"/>
  <c r="I304" i="17"/>
  <c r="F304" i="17"/>
  <c r="U303" i="17"/>
  <c r="T303" i="17"/>
  <c r="O303" i="17"/>
  <c r="N303" i="17"/>
  <c r="I303" i="17"/>
  <c r="F303" i="17"/>
  <c r="U302" i="17"/>
  <c r="T302" i="17"/>
  <c r="O302" i="17"/>
  <c r="N302" i="17"/>
  <c r="I302" i="17"/>
  <c r="F302" i="17"/>
  <c r="U301" i="17"/>
  <c r="T301" i="17"/>
  <c r="O301" i="17"/>
  <c r="N301" i="17"/>
  <c r="I301" i="17"/>
  <c r="F301" i="17"/>
  <c r="U300" i="17"/>
  <c r="T300" i="17"/>
  <c r="O300" i="17"/>
  <c r="N300" i="17"/>
  <c r="I300" i="17"/>
  <c r="F300" i="17"/>
  <c r="U299" i="17"/>
  <c r="T299" i="17"/>
  <c r="O299" i="17"/>
  <c r="N299" i="17"/>
  <c r="I299" i="17"/>
  <c r="F299" i="17"/>
  <c r="U298" i="17"/>
  <c r="T298" i="17"/>
  <c r="O298" i="17"/>
  <c r="N298" i="17"/>
  <c r="I298" i="17"/>
  <c r="F298" i="17"/>
  <c r="U297" i="17"/>
  <c r="T297" i="17"/>
  <c r="O297" i="17"/>
  <c r="N297" i="17"/>
  <c r="I297" i="17"/>
  <c r="F297" i="17"/>
  <c r="U296" i="17"/>
  <c r="T296" i="17"/>
  <c r="O296" i="17"/>
  <c r="N296" i="17"/>
  <c r="I296" i="17"/>
  <c r="F296" i="17"/>
  <c r="U295" i="17"/>
  <c r="T295" i="17"/>
  <c r="O295" i="17"/>
  <c r="N295" i="17"/>
  <c r="I295" i="17"/>
  <c r="F295" i="17"/>
  <c r="U294" i="17"/>
  <c r="T294" i="17"/>
  <c r="O294" i="17"/>
  <c r="N294" i="17"/>
  <c r="I294" i="17"/>
  <c r="F294" i="17"/>
  <c r="U293" i="17"/>
  <c r="T293" i="17"/>
  <c r="O293" i="17"/>
  <c r="N293" i="17"/>
  <c r="I293" i="17"/>
  <c r="F293" i="17"/>
  <c r="U292" i="17"/>
  <c r="T292" i="17"/>
  <c r="O292" i="17"/>
  <c r="N292" i="17"/>
  <c r="I292" i="17"/>
  <c r="F292" i="17"/>
  <c r="U291" i="17"/>
  <c r="T291" i="17"/>
  <c r="O291" i="17"/>
  <c r="N291" i="17"/>
  <c r="I291" i="17"/>
  <c r="F291" i="17"/>
  <c r="U290" i="17"/>
  <c r="T290" i="17"/>
  <c r="O290" i="17"/>
  <c r="N290" i="17"/>
  <c r="I290" i="17"/>
  <c r="F290" i="17"/>
  <c r="U289" i="17"/>
  <c r="T289" i="17"/>
  <c r="O289" i="17"/>
  <c r="N289" i="17"/>
  <c r="I289" i="17"/>
  <c r="F289" i="17"/>
  <c r="U288" i="17"/>
  <c r="T288" i="17"/>
  <c r="O288" i="17"/>
  <c r="N288" i="17"/>
  <c r="I288" i="17"/>
  <c r="F288" i="17"/>
  <c r="U287" i="17"/>
  <c r="T287" i="17"/>
  <c r="O287" i="17"/>
  <c r="N287" i="17"/>
  <c r="I287" i="17"/>
  <c r="F287" i="17"/>
  <c r="U286" i="17"/>
  <c r="T286" i="17"/>
  <c r="O286" i="17"/>
  <c r="N286" i="17"/>
  <c r="I286" i="17"/>
  <c r="F286" i="17"/>
  <c r="U285" i="17"/>
  <c r="T285" i="17"/>
  <c r="O285" i="17"/>
  <c r="N285" i="17"/>
  <c r="I285" i="17"/>
  <c r="F285" i="17"/>
  <c r="U284" i="17"/>
  <c r="T284" i="17"/>
  <c r="O284" i="17"/>
  <c r="N284" i="17"/>
  <c r="I284" i="17"/>
  <c r="F284" i="17"/>
  <c r="U283" i="17"/>
  <c r="T283" i="17"/>
  <c r="O283" i="17"/>
  <c r="N283" i="17"/>
  <c r="I283" i="17"/>
  <c r="F283" i="17"/>
  <c r="U282" i="17"/>
  <c r="T282" i="17"/>
  <c r="O282" i="17"/>
  <c r="N282" i="17"/>
  <c r="I282" i="17"/>
  <c r="F282" i="17"/>
  <c r="U281" i="17"/>
  <c r="T281" i="17"/>
  <c r="O281" i="17"/>
  <c r="N281" i="17"/>
  <c r="I281" i="17"/>
  <c r="F281" i="17"/>
  <c r="U280" i="17"/>
  <c r="T280" i="17"/>
  <c r="O280" i="17"/>
  <c r="N280" i="17"/>
  <c r="I280" i="17"/>
  <c r="F280" i="17"/>
  <c r="U279" i="17"/>
  <c r="T279" i="17"/>
  <c r="O279" i="17"/>
  <c r="N279" i="17"/>
  <c r="I279" i="17"/>
  <c r="F279" i="17"/>
  <c r="U278" i="17"/>
  <c r="T278" i="17"/>
  <c r="O278" i="17"/>
  <c r="N278" i="17"/>
  <c r="I278" i="17"/>
  <c r="F278" i="17"/>
  <c r="U277" i="17"/>
  <c r="T277" i="17"/>
  <c r="O277" i="17"/>
  <c r="N277" i="17"/>
  <c r="I277" i="17"/>
  <c r="F277" i="17"/>
  <c r="U276" i="17"/>
  <c r="T276" i="17"/>
  <c r="O276" i="17"/>
  <c r="N276" i="17"/>
  <c r="I276" i="17"/>
  <c r="F276" i="17"/>
  <c r="U275" i="17"/>
  <c r="T275" i="17"/>
  <c r="O275" i="17"/>
  <c r="N275" i="17"/>
  <c r="I275" i="17"/>
  <c r="F275" i="17"/>
  <c r="U274" i="17"/>
  <c r="T274" i="17"/>
  <c r="O274" i="17"/>
  <c r="N274" i="17"/>
  <c r="I274" i="17"/>
  <c r="F274" i="17"/>
  <c r="U273" i="17"/>
  <c r="T273" i="17"/>
  <c r="O273" i="17"/>
  <c r="N273" i="17"/>
  <c r="I273" i="17"/>
  <c r="F273" i="17"/>
  <c r="U272" i="17"/>
  <c r="T272" i="17"/>
  <c r="O272" i="17"/>
  <c r="N272" i="17"/>
  <c r="I272" i="17"/>
  <c r="F272" i="17"/>
  <c r="U271" i="17"/>
  <c r="T271" i="17"/>
  <c r="O271" i="17"/>
  <c r="N271" i="17"/>
  <c r="I271" i="17"/>
  <c r="F271" i="17"/>
  <c r="U270" i="17"/>
  <c r="T270" i="17"/>
  <c r="O270" i="17"/>
  <c r="N270" i="17"/>
  <c r="I270" i="17"/>
  <c r="F270" i="17"/>
  <c r="U269" i="17"/>
  <c r="T269" i="17"/>
  <c r="O269" i="17"/>
  <c r="N269" i="17"/>
  <c r="I269" i="17"/>
  <c r="F269" i="17"/>
  <c r="U268" i="17"/>
  <c r="T268" i="17"/>
  <c r="O268" i="17"/>
  <c r="N268" i="17"/>
  <c r="I268" i="17"/>
  <c r="F268" i="17"/>
  <c r="U267" i="17"/>
  <c r="T267" i="17"/>
  <c r="O267" i="17"/>
  <c r="N267" i="17"/>
  <c r="I267" i="17"/>
  <c r="F267" i="17"/>
  <c r="U266" i="17"/>
  <c r="T266" i="17"/>
  <c r="O266" i="17"/>
  <c r="N266" i="17"/>
  <c r="I266" i="17"/>
  <c r="F266" i="17"/>
  <c r="U265" i="17"/>
  <c r="T265" i="17"/>
  <c r="O265" i="17"/>
  <c r="N265" i="17"/>
  <c r="I265" i="17"/>
  <c r="F265" i="17"/>
  <c r="U264" i="17"/>
  <c r="T264" i="17"/>
  <c r="O264" i="17"/>
  <c r="N264" i="17"/>
  <c r="I264" i="17"/>
  <c r="F264" i="17"/>
  <c r="U263" i="17"/>
  <c r="T263" i="17"/>
  <c r="O263" i="17"/>
  <c r="N263" i="17"/>
  <c r="I263" i="17"/>
  <c r="F263" i="17"/>
  <c r="U262" i="17"/>
  <c r="T262" i="17"/>
  <c r="O262" i="17"/>
  <c r="N262" i="17"/>
  <c r="I262" i="17"/>
  <c r="F262" i="17"/>
  <c r="U261" i="17"/>
  <c r="T261" i="17"/>
  <c r="O261" i="17"/>
  <c r="N261" i="17"/>
  <c r="I261" i="17"/>
  <c r="F261" i="17"/>
  <c r="U260" i="17"/>
  <c r="T260" i="17"/>
  <c r="O260" i="17"/>
  <c r="N260" i="17"/>
  <c r="I260" i="17"/>
  <c r="F260" i="17"/>
  <c r="U259" i="17"/>
  <c r="T259" i="17"/>
  <c r="O259" i="17"/>
  <c r="N259" i="17"/>
  <c r="I259" i="17"/>
  <c r="F259" i="17"/>
  <c r="U258" i="17"/>
  <c r="T258" i="17"/>
  <c r="O258" i="17"/>
  <c r="N258" i="17"/>
  <c r="I258" i="17"/>
  <c r="F258" i="17"/>
  <c r="U257" i="17"/>
  <c r="T257" i="17"/>
  <c r="O257" i="17"/>
  <c r="N257" i="17"/>
  <c r="I257" i="17"/>
  <c r="F257" i="17"/>
  <c r="U256" i="17"/>
  <c r="T256" i="17"/>
  <c r="O256" i="17"/>
  <c r="N256" i="17"/>
  <c r="I256" i="17"/>
  <c r="F256" i="17"/>
  <c r="U255" i="17"/>
  <c r="T255" i="17"/>
  <c r="O255" i="17"/>
  <c r="N255" i="17"/>
  <c r="I255" i="17"/>
  <c r="F255" i="17"/>
  <c r="U254" i="17"/>
  <c r="T254" i="17"/>
  <c r="O254" i="17"/>
  <c r="N254" i="17"/>
  <c r="I254" i="17"/>
  <c r="F254" i="17"/>
  <c r="U253" i="17"/>
  <c r="T253" i="17"/>
  <c r="O253" i="17"/>
  <c r="N253" i="17"/>
  <c r="I253" i="17"/>
  <c r="F253" i="17"/>
  <c r="U252" i="17"/>
  <c r="T252" i="17"/>
  <c r="O252" i="17"/>
  <c r="N252" i="17"/>
  <c r="I252" i="17"/>
  <c r="F252" i="17"/>
  <c r="U251" i="17"/>
  <c r="T251" i="17"/>
  <c r="O251" i="17"/>
  <c r="N251" i="17"/>
  <c r="I251" i="17"/>
  <c r="F251" i="17"/>
  <c r="U250" i="17"/>
  <c r="T250" i="17"/>
  <c r="O250" i="17"/>
  <c r="N250" i="17"/>
  <c r="I250" i="17"/>
  <c r="F250" i="17"/>
  <c r="U249" i="17"/>
  <c r="T249" i="17"/>
  <c r="O249" i="17"/>
  <c r="N249" i="17"/>
  <c r="I249" i="17"/>
  <c r="F249" i="17"/>
  <c r="U248" i="17"/>
  <c r="T248" i="17"/>
  <c r="O248" i="17"/>
  <c r="N248" i="17"/>
  <c r="I248" i="17"/>
  <c r="F248" i="17"/>
  <c r="U247" i="17"/>
  <c r="T247" i="17"/>
  <c r="O247" i="17"/>
  <c r="N247" i="17"/>
  <c r="I247" i="17"/>
  <c r="F247" i="17"/>
  <c r="U246" i="17"/>
  <c r="T246" i="17"/>
  <c r="O246" i="17"/>
  <c r="N246" i="17"/>
  <c r="I246" i="17"/>
  <c r="F246" i="17"/>
  <c r="U245" i="17"/>
  <c r="T245" i="17"/>
  <c r="O245" i="17"/>
  <c r="N245" i="17"/>
  <c r="I245" i="17"/>
  <c r="F245" i="17"/>
  <c r="U244" i="17"/>
  <c r="T244" i="17"/>
  <c r="O244" i="17"/>
  <c r="N244" i="17"/>
  <c r="I244" i="17"/>
  <c r="F244" i="17"/>
  <c r="U243" i="17"/>
  <c r="T243" i="17"/>
  <c r="O243" i="17"/>
  <c r="N243" i="17"/>
  <c r="I243" i="17"/>
  <c r="F243" i="17"/>
  <c r="U242" i="17"/>
  <c r="T242" i="17"/>
  <c r="O242" i="17"/>
  <c r="N242" i="17"/>
  <c r="I242" i="17"/>
  <c r="F242" i="17"/>
  <c r="U241" i="17"/>
  <c r="T241" i="17"/>
  <c r="O241" i="17"/>
  <c r="N241" i="17"/>
  <c r="I241" i="17"/>
  <c r="F241" i="17"/>
  <c r="U240" i="17"/>
  <c r="T240" i="17"/>
  <c r="O240" i="17"/>
  <c r="N240" i="17"/>
  <c r="I240" i="17"/>
  <c r="F240" i="17"/>
  <c r="U239" i="17"/>
  <c r="T239" i="17"/>
  <c r="O239" i="17"/>
  <c r="N239" i="17"/>
  <c r="I239" i="17"/>
  <c r="F239" i="17"/>
  <c r="U238" i="17"/>
  <c r="T238" i="17"/>
  <c r="O238" i="17"/>
  <c r="N238" i="17"/>
  <c r="I238" i="17"/>
  <c r="F238" i="17"/>
  <c r="U237" i="17"/>
  <c r="T237" i="17"/>
  <c r="O237" i="17"/>
  <c r="N237" i="17"/>
  <c r="I237" i="17"/>
  <c r="F237" i="17"/>
  <c r="U236" i="17"/>
  <c r="T236" i="17"/>
  <c r="O236" i="17"/>
  <c r="N236" i="17"/>
  <c r="I236" i="17"/>
  <c r="F236" i="17"/>
  <c r="U235" i="17"/>
  <c r="T235" i="17"/>
  <c r="O235" i="17"/>
  <c r="N235" i="17"/>
  <c r="I235" i="17"/>
  <c r="F235" i="17"/>
  <c r="U234" i="17"/>
  <c r="T234" i="17"/>
  <c r="O234" i="17"/>
  <c r="N234" i="17"/>
  <c r="I234" i="17"/>
  <c r="F234" i="17"/>
  <c r="U233" i="17"/>
  <c r="T233" i="17"/>
  <c r="O233" i="17"/>
  <c r="N233" i="17"/>
  <c r="I233" i="17"/>
  <c r="F233" i="17"/>
  <c r="U232" i="17"/>
  <c r="T232" i="17"/>
  <c r="O232" i="17"/>
  <c r="N232" i="17"/>
  <c r="I232" i="17"/>
  <c r="F232" i="17"/>
  <c r="U231" i="17"/>
  <c r="T231" i="17"/>
  <c r="O231" i="17"/>
  <c r="N231" i="17"/>
  <c r="I231" i="17"/>
  <c r="F231" i="17"/>
  <c r="U230" i="17"/>
  <c r="T230" i="17"/>
  <c r="O230" i="17"/>
  <c r="N230" i="17"/>
  <c r="I230" i="17"/>
  <c r="F230" i="17"/>
  <c r="U229" i="17"/>
  <c r="T229" i="17"/>
  <c r="O229" i="17"/>
  <c r="N229" i="17"/>
  <c r="I229" i="17"/>
  <c r="F229" i="17"/>
  <c r="U228" i="17"/>
  <c r="T228" i="17"/>
  <c r="O228" i="17"/>
  <c r="N228" i="17"/>
  <c r="I228" i="17"/>
  <c r="F228" i="17"/>
  <c r="U227" i="17"/>
  <c r="T227" i="17"/>
  <c r="O227" i="17"/>
  <c r="N227" i="17"/>
  <c r="I227" i="17"/>
  <c r="F227" i="17"/>
  <c r="U226" i="17"/>
  <c r="T226" i="17"/>
  <c r="O226" i="17"/>
  <c r="N226" i="17"/>
  <c r="I226" i="17"/>
  <c r="F226" i="17"/>
  <c r="U225" i="17"/>
  <c r="T225" i="17"/>
  <c r="O225" i="17"/>
  <c r="N225" i="17"/>
  <c r="I225" i="17"/>
  <c r="F225" i="17"/>
  <c r="U224" i="17"/>
  <c r="T224" i="17"/>
  <c r="O224" i="17"/>
  <c r="N224" i="17"/>
  <c r="I224" i="17"/>
  <c r="F224" i="17"/>
  <c r="U223" i="17"/>
  <c r="T223" i="17"/>
  <c r="O223" i="17"/>
  <c r="N223" i="17"/>
  <c r="I223" i="17"/>
  <c r="F223" i="17"/>
  <c r="U222" i="17"/>
  <c r="T222" i="17"/>
  <c r="O222" i="17"/>
  <c r="N222" i="17"/>
  <c r="I222" i="17"/>
  <c r="F222" i="17"/>
  <c r="U221" i="17"/>
  <c r="T221" i="17"/>
  <c r="O221" i="17"/>
  <c r="N221" i="17"/>
  <c r="I221" i="17"/>
  <c r="F221" i="17"/>
  <c r="U220" i="17"/>
  <c r="T220" i="17"/>
  <c r="O220" i="17"/>
  <c r="N220" i="17"/>
  <c r="I220" i="17"/>
  <c r="F220" i="17"/>
  <c r="U219" i="17"/>
  <c r="T219" i="17"/>
  <c r="O219" i="17"/>
  <c r="N219" i="17"/>
  <c r="I219" i="17"/>
  <c r="F219" i="17"/>
  <c r="U218" i="17"/>
  <c r="T218" i="17"/>
  <c r="O218" i="17"/>
  <c r="N218" i="17"/>
  <c r="I218" i="17"/>
  <c r="F218" i="17"/>
  <c r="U217" i="17"/>
  <c r="T217" i="17"/>
  <c r="O217" i="17"/>
  <c r="N217" i="17"/>
  <c r="I217" i="17"/>
  <c r="F217" i="17"/>
  <c r="U216" i="17"/>
  <c r="T216" i="17"/>
  <c r="O216" i="17"/>
  <c r="N216" i="17"/>
  <c r="I216" i="17"/>
  <c r="F216" i="17"/>
  <c r="U215" i="17"/>
  <c r="T215" i="17"/>
  <c r="O215" i="17"/>
  <c r="N215" i="17"/>
  <c r="I215" i="17"/>
  <c r="F215" i="17"/>
  <c r="U214" i="17"/>
  <c r="T214" i="17"/>
  <c r="O214" i="17"/>
  <c r="N214" i="17"/>
  <c r="I214" i="17"/>
  <c r="F214" i="17"/>
  <c r="U213" i="17"/>
  <c r="T213" i="17"/>
  <c r="O213" i="17"/>
  <c r="N213" i="17"/>
  <c r="I213" i="17"/>
  <c r="F213" i="17"/>
  <c r="U212" i="17"/>
  <c r="T212" i="17"/>
  <c r="O212" i="17"/>
  <c r="N212" i="17"/>
  <c r="I212" i="17"/>
  <c r="F212" i="17"/>
  <c r="U211" i="17"/>
  <c r="T211" i="17"/>
  <c r="O211" i="17"/>
  <c r="N211" i="17"/>
  <c r="I211" i="17"/>
  <c r="F211" i="17"/>
  <c r="U210" i="17"/>
  <c r="T210" i="17"/>
  <c r="O210" i="17"/>
  <c r="N210" i="17"/>
  <c r="I210" i="17"/>
  <c r="F210" i="17"/>
  <c r="U209" i="17"/>
  <c r="T209" i="17"/>
  <c r="O209" i="17"/>
  <c r="N209" i="17"/>
  <c r="I209" i="17"/>
  <c r="F209" i="17"/>
  <c r="U208" i="17"/>
  <c r="T208" i="17"/>
  <c r="O208" i="17"/>
  <c r="N208" i="17"/>
  <c r="I208" i="17"/>
  <c r="F208" i="17"/>
  <c r="U207" i="17"/>
  <c r="T207" i="17"/>
  <c r="O207" i="17"/>
  <c r="N207" i="17"/>
  <c r="I207" i="17"/>
  <c r="F207" i="17"/>
  <c r="U206" i="17"/>
  <c r="T206" i="17"/>
  <c r="O206" i="17"/>
  <c r="N206" i="17"/>
  <c r="I206" i="17"/>
  <c r="F206" i="17"/>
  <c r="U205" i="17"/>
  <c r="T205" i="17"/>
  <c r="O205" i="17"/>
  <c r="N205" i="17"/>
  <c r="I205" i="17"/>
  <c r="F205" i="17"/>
  <c r="U204" i="17"/>
  <c r="T204" i="17"/>
  <c r="O204" i="17"/>
  <c r="N204" i="17"/>
  <c r="I204" i="17"/>
  <c r="F204" i="17"/>
  <c r="U203" i="17"/>
  <c r="T203" i="17"/>
  <c r="O203" i="17"/>
  <c r="N203" i="17"/>
  <c r="I203" i="17"/>
  <c r="F203" i="17"/>
  <c r="U202" i="17"/>
  <c r="T202" i="17"/>
  <c r="O202" i="17"/>
  <c r="N202" i="17"/>
  <c r="I202" i="17"/>
  <c r="F202" i="17"/>
  <c r="U201" i="17"/>
  <c r="T201" i="17"/>
  <c r="O201" i="17"/>
  <c r="N201" i="17"/>
  <c r="I201" i="17"/>
  <c r="F201" i="17"/>
  <c r="U200" i="17"/>
  <c r="T200" i="17"/>
  <c r="O200" i="17"/>
  <c r="N200" i="17"/>
  <c r="I200" i="17"/>
  <c r="F200" i="17"/>
  <c r="U199" i="17"/>
  <c r="T199" i="17"/>
  <c r="O199" i="17"/>
  <c r="N199" i="17"/>
  <c r="I199" i="17"/>
  <c r="F199" i="17"/>
  <c r="U198" i="17"/>
  <c r="T198" i="17"/>
  <c r="O198" i="17"/>
  <c r="N198" i="17"/>
  <c r="I198" i="17"/>
  <c r="F198" i="17"/>
  <c r="U197" i="17"/>
  <c r="T197" i="17"/>
  <c r="O197" i="17"/>
  <c r="N197" i="17"/>
  <c r="I197" i="17"/>
  <c r="F197" i="17"/>
  <c r="U196" i="17"/>
  <c r="T196" i="17"/>
  <c r="O196" i="17"/>
  <c r="N196" i="17"/>
  <c r="I196" i="17"/>
  <c r="F196" i="17"/>
  <c r="U195" i="17"/>
  <c r="T195" i="17"/>
  <c r="O195" i="17"/>
  <c r="N195" i="17"/>
  <c r="I195" i="17"/>
  <c r="F195" i="17"/>
  <c r="U194" i="17"/>
  <c r="T194" i="17"/>
  <c r="O194" i="17"/>
  <c r="N194" i="17"/>
  <c r="I194" i="17"/>
  <c r="F194" i="17"/>
  <c r="U193" i="17"/>
  <c r="T193" i="17"/>
  <c r="O193" i="17"/>
  <c r="N193" i="17"/>
  <c r="I193" i="17"/>
  <c r="F193" i="17"/>
  <c r="U192" i="17"/>
  <c r="T192" i="17"/>
  <c r="O192" i="17"/>
  <c r="N192" i="17"/>
  <c r="I192" i="17"/>
  <c r="F192" i="17"/>
  <c r="U191" i="17"/>
  <c r="T191" i="17"/>
  <c r="O191" i="17"/>
  <c r="N191" i="17"/>
  <c r="I191" i="17"/>
  <c r="F191" i="17"/>
  <c r="U190" i="17"/>
  <c r="T190" i="17"/>
  <c r="O190" i="17"/>
  <c r="N190" i="17"/>
  <c r="I190" i="17"/>
  <c r="F190" i="17"/>
  <c r="U189" i="17"/>
  <c r="T189" i="17"/>
  <c r="O189" i="17"/>
  <c r="N189" i="17"/>
  <c r="I189" i="17"/>
  <c r="F189" i="17"/>
  <c r="U188" i="17"/>
  <c r="T188" i="17"/>
  <c r="O188" i="17"/>
  <c r="N188" i="17"/>
  <c r="I188" i="17"/>
  <c r="F188" i="17"/>
  <c r="U187" i="17"/>
  <c r="T187" i="17"/>
  <c r="O187" i="17"/>
  <c r="N187" i="17"/>
  <c r="I187" i="17"/>
  <c r="F187" i="17"/>
  <c r="U186" i="17"/>
  <c r="T186" i="17"/>
  <c r="O186" i="17"/>
  <c r="N186" i="17"/>
  <c r="I186" i="17"/>
  <c r="F186" i="17"/>
  <c r="U185" i="17"/>
  <c r="T185" i="17"/>
  <c r="O185" i="17"/>
  <c r="N185" i="17"/>
  <c r="I185" i="17"/>
  <c r="F185" i="17"/>
  <c r="U184" i="17"/>
  <c r="T184" i="17"/>
  <c r="O184" i="17"/>
  <c r="N184" i="17"/>
  <c r="I184" i="17"/>
  <c r="F184" i="17"/>
  <c r="U183" i="17"/>
  <c r="T183" i="17"/>
  <c r="O183" i="17"/>
  <c r="N183" i="17"/>
  <c r="I183" i="17"/>
  <c r="F183" i="17"/>
  <c r="U182" i="17"/>
  <c r="T182" i="17"/>
  <c r="O182" i="17"/>
  <c r="N182" i="17"/>
  <c r="I182" i="17"/>
  <c r="F182" i="17"/>
  <c r="U181" i="17"/>
  <c r="T181" i="17"/>
  <c r="O181" i="17"/>
  <c r="N181" i="17"/>
  <c r="I181" i="17"/>
  <c r="F181" i="17"/>
  <c r="U180" i="17"/>
  <c r="T180" i="17"/>
  <c r="O180" i="17"/>
  <c r="N180" i="17"/>
  <c r="I180" i="17"/>
  <c r="F180" i="17"/>
  <c r="U179" i="17"/>
  <c r="T179" i="17"/>
  <c r="O179" i="17"/>
  <c r="N179" i="17"/>
  <c r="I179" i="17"/>
  <c r="F179" i="17"/>
  <c r="U178" i="17"/>
  <c r="T178" i="17"/>
  <c r="O178" i="17"/>
  <c r="N178" i="17"/>
  <c r="I178" i="17"/>
  <c r="F178" i="17"/>
  <c r="U177" i="17"/>
  <c r="T177" i="17"/>
  <c r="O177" i="17"/>
  <c r="N177" i="17"/>
  <c r="I177" i="17"/>
  <c r="F177" i="17"/>
  <c r="U176" i="17"/>
  <c r="T176" i="17"/>
  <c r="O176" i="17"/>
  <c r="N176" i="17"/>
  <c r="I176" i="17"/>
  <c r="F176" i="17"/>
  <c r="U175" i="17"/>
  <c r="T175" i="17"/>
  <c r="O175" i="17"/>
  <c r="N175" i="17"/>
  <c r="I175" i="17"/>
  <c r="F175" i="17"/>
  <c r="U174" i="17"/>
  <c r="T174" i="17"/>
  <c r="O174" i="17"/>
  <c r="N174" i="17"/>
  <c r="I174" i="17"/>
  <c r="F174" i="17"/>
  <c r="U173" i="17"/>
  <c r="T173" i="17"/>
  <c r="O173" i="17"/>
  <c r="N173" i="17"/>
  <c r="I173" i="17"/>
  <c r="F173" i="17"/>
  <c r="U172" i="17"/>
  <c r="T172" i="17"/>
  <c r="O172" i="17"/>
  <c r="N172" i="17"/>
  <c r="I172" i="17"/>
  <c r="F172" i="17"/>
  <c r="U171" i="17"/>
  <c r="T171" i="17"/>
  <c r="O171" i="17"/>
  <c r="N171" i="17"/>
  <c r="I171" i="17"/>
  <c r="F171" i="17"/>
  <c r="U170" i="17"/>
  <c r="T170" i="17"/>
  <c r="O170" i="17"/>
  <c r="N170" i="17"/>
  <c r="I170" i="17"/>
  <c r="F170" i="17"/>
  <c r="U169" i="17"/>
  <c r="T169" i="17"/>
  <c r="O169" i="17"/>
  <c r="N169" i="17"/>
  <c r="I169" i="17"/>
  <c r="F169" i="17"/>
  <c r="U168" i="17"/>
  <c r="T168" i="17"/>
  <c r="O168" i="17"/>
  <c r="N168" i="17"/>
  <c r="I168" i="17"/>
  <c r="F168" i="17"/>
  <c r="U167" i="17"/>
  <c r="T167" i="17"/>
  <c r="O167" i="17"/>
  <c r="N167" i="17"/>
  <c r="I167" i="17"/>
  <c r="F167" i="17"/>
  <c r="U166" i="17"/>
  <c r="T166" i="17"/>
  <c r="O166" i="17"/>
  <c r="N166" i="17"/>
  <c r="I166" i="17"/>
  <c r="F166" i="17"/>
  <c r="U165" i="17"/>
  <c r="T165" i="17"/>
  <c r="O165" i="17"/>
  <c r="N165" i="17"/>
  <c r="I165" i="17"/>
  <c r="F165" i="17"/>
  <c r="U164" i="17"/>
  <c r="T164" i="17"/>
  <c r="O164" i="17"/>
  <c r="N164" i="17"/>
  <c r="I164" i="17"/>
  <c r="F164" i="17"/>
  <c r="U163" i="17"/>
  <c r="T163" i="17"/>
  <c r="O163" i="17"/>
  <c r="N163" i="17"/>
  <c r="I163" i="17"/>
  <c r="F163" i="17"/>
  <c r="U162" i="17"/>
  <c r="T162" i="17"/>
  <c r="O162" i="17"/>
  <c r="N162" i="17"/>
  <c r="I162" i="17"/>
  <c r="F162" i="17"/>
  <c r="U161" i="17"/>
  <c r="T161" i="17"/>
  <c r="O161" i="17"/>
  <c r="N161" i="17"/>
  <c r="I161" i="17"/>
  <c r="F161" i="17"/>
  <c r="U160" i="17"/>
  <c r="T160" i="17"/>
  <c r="O160" i="17"/>
  <c r="N160" i="17"/>
  <c r="I160" i="17"/>
  <c r="F160" i="17"/>
  <c r="U159" i="17"/>
  <c r="T159" i="17"/>
  <c r="O159" i="17"/>
  <c r="N159" i="17"/>
  <c r="I159" i="17"/>
  <c r="F159" i="17"/>
  <c r="U158" i="17"/>
  <c r="T158" i="17"/>
  <c r="O158" i="17"/>
  <c r="N158" i="17"/>
  <c r="I158" i="17"/>
  <c r="F158" i="17"/>
  <c r="U157" i="17"/>
  <c r="T157" i="17"/>
  <c r="O157" i="17"/>
  <c r="N157" i="17"/>
  <c r="I157" i="17"/>
  <c r="F157" i="17"/>
  <c r="U156" i="17"/>
  <c r="T156" i="17"/>
  <c r="O156" i="17"/>
  <c r="N156" i="17"/>
  <c r="I156" i="17"/>
  <c r="F156" i="17"/>
  <c r="U155" i="17"/>
  <c r="T155" i="17"/>
  <c r="O155" i="17"/>
  <c r="N155" i="17"/>
  <c r="I155" i="17"/>
  <c r="F155" i="17"/>
  <c r="U154" i="17"/>
  <c r="T154" i="17"/>
  <c r="O154" i="17"/>
  <c r="N154" i="17"/>
  <c r="I154" i="17"/>
  <c r="F154" i="17"/>
  <c r="U153" i="17"/>
  <c r="T153" i="17"/>
  <c r="O153" i="17"/>
  <c r="N153" i="17"/>
  <c r="I153" i="17"/>
  <c r="F153" i="17"/>
  <c r="U152" i="17"/>
  <c r="T152" i="17"/>
  <c r="O152" i="17"/>
  <c r="N152" i="17"/>
  <c r="I152" i="17"/>
  <c r="F152" i="17"/>
  <c r="U151" i="17"/>
  <c r="T151" i="17"/>
  <c r="O151" i="17"/>
  <c r="N151" i="17"/>
  <c r="I151" i="17"/>
  <c r="F151" i="17"/>
  <c r="U150" i="17"/>
  <c r="T150" i="17"/>
  <c r="O150" i="17"/>
  <c r="N150" i="17"/>
  <c r="I150" i="17"/>
  <c r="F150" i="17"/>
  <c r="U149" i="17"/>
  <c r="T149" i="17"/>
  <c r="O149" i="17"/>
  <c r="N149" i="17"/>
  <c r="I149" i="17"/>
  <c r="F149" i="17"/>
  <c r="U148" i="17"/>
  <c r="T148" i="17"/>
  <c r="O148" i="17"/>
  <c r="N148" i="17"/>
  <c r="I148" i="17"/>
  <c r="F148" i="17"/>
  <c r="U147" i="17"/>
  <c r="T147" i="17"/>
  <c r="O147" i="17"/>
  <c r="N147" i="17"/>
  <c r="I147" i="17"/>
  <c r="F147" i="17"/>
  <c r="U146" i="17"/>
  <c r="T146" i="17"/>
  <c r="O146" i="17"/>
  <c r="N146" i="17"/>
  <c r="I146" i="17"/>
  <c r="F146" i="17"/>
  <c r="U145" i="17"/>
  <c r="T145" i="17"/>
  <c r="O145" i="17"/>
  <c r="N145" i="17"/>
  <c r="I145" i="17"/>
  <c r="F145" i="17"/>
  <c r="U144" i="17"/>
  <c r="T144" i="17"/>
  <c r="O144" i="17"/>
  <c r="N144" i="17"/>
  <c r="I144" i="17"/>
  <c r="F144" i="17"/>
  <c r="U143" i="17"/>
  <c r="T143" i="17"/>
  <c r="O143" i="17"/>
  <c r="N143" i="17"/>
  <c r="I143" i="17"/>
  <c r="F143" i="17"/>
  <c r="U142" i="17"/>
  <c r="T142" i="17"/>
  <c r="O142" i="17"/>
  <c r="N142" i="17"/>
  <c r="I142" i="17"/>
  <c r="F142" i="17"/>
  <c r="U141" i="17"/>
  <c r="T141" i="17"/>
  <c r="O141" i="17"/>
  <c r="N141" i="17"/>
  <c r="I141" i="17"/>
  <c r="F141" i="17"/>
  <c r="U140" i="17"/>
  <c r="T140" i="17"/>
  <c r="O140" i="17"/>
  <c r="N140" i="17"/>
  <c r="I140" i="17"/>
  <c r="F140" i="17"/>
  <c r="U139" i="17"/>
  <c r="T139" i="17"/>
  <c r="O139" i="17"/>
  <c r="N139" i="17"/>
  <c r="I139" i="17"/>
  <c r="F139" i="17"/>
  <c r="U138" i="17"/>
  <c r="T138" i="17"/>
  <c r="O138" i="17"/>
  <c r="N138" i="17"/>
  <c r="I138" i="17"/>
  <c r="F138" i="17"/>
  <c r="U137" i="17"/>
  <c r="T137" i="17"/>
  <c r="O137" i="17"/>
  <c r="N137" i="17"/>
  <c r="I137" i="17"/>
  <c r="F137" i="17"/>
  <c r="U136" i="17"/>
  <c r="T136" i="17"/>
  <c r="O136" i="17"/>
  <c r="N136" i="17"/>
  <c r="I136" i="17"/>
  <c r="F136" i="17"/>
  <c r="U135" i="17"/>
  <c r="T135" i="17"/>
  <c r="O135" i="17"/>
  <c r="N135" i="17"/>
  <c r="I135" i="17"/>
  <c r="F135" i="17"/>
  <c r="U134" i="17"/>
  <c r="T134" i="17"/>
  <c r="O134" i="17"/>
  <c r="N134" i="17"/>
  <c r="I134" i="17"/>
  <c r="F134" i="17"/>
  <c r="U133" i="17"/>
  <c r="T133" i="17"/>
  <c r="O133" i="17"/>
  <c r="N133" i="17"/>
  <c r="I133" i="17"/>
  <c r="F133" i="17"/>
  <c r="U132" i="17"/>
  <c r="T132" i="17"/>
  <c r="O132" i="17"/>
  <c r="N132" i="17"/>
  <c r="I132" i="17"/>
  <c r="F132" i="17"/>
  <c r="U131" i="17"/>
  <c r="T131" i="17"/>
  <c r="O131" i="17"/>
  <c r="N131" i="17"/>
  <c r="I131" i="17"/>
  <c r="F131" i="17"/>
  <c r="U130" i="17"/>
  <c r="T130" i="17"/>
  <c r="O130" i="17"/>
  <c r="N130" i="17"/>
  <c r="I130" i="17"/>
  <c r="F130" i="17"/>
  <c r="U129" i="17"/>
  <c r="T129" i="17"/>
  <c r="O129" i="17"/>
  <c r="N129" i="17"/>
  <c r="I129" i="17"/>
  <c r="F129" i="17"/>
  <c r="U128" i="17"/>
  <c r="T128" i="17"/>
  <c r="O128" i="17"/>
  <c r="N128" i="17"/>
  <c r="I128" i="17"/>
  <c r="F128" i="17"/>
  <c r="U127" i="17"/>
  <c r="T127" i="17"/>
  <c r="O127" i="17"/>
  <c r="N127" i="17"/>
  <c r="I127" i="17"/>
  <c r="F127" i="17"/>
  <c r="U126" i="17"/>
  <c r="T126" i="17"/>
  <c r="O126" i="17"/>
  <c r="N126" i="17"/>
  <c r="I126" i="17"/>
  <c r="F126" i="17"/>
  <c r="U125" i="17"/>
  <c r="T125" i="17"/>
  <c r="O125" i="17"/>
  <c r="N125" i="17"/>
  <c r="I125" i="17"/>
  <c r="F125" i="17"/>
  <c r="U124" i="17"/>
  <c r="T124" i="17"/>
  <c r="O124" i="17"/>
  <c r="N124" i="17"/>
  <c r="I124" i="17"/>
  <c r="F124" i="17"/>
  <c r="U123" i="17"/>
  <c r="T123" i="17"/>
  <c r="O123" i="17"/>
  <c r="N123" i="17"/>
  <c r="I123" i="17"/>
  <c r="F123" i="17"/>
  <c r="U122" i="17"/>
  <c r="T122" i="17"/>
  <c r="O122" i="17"/>
  <c r="N122" i="17"/>
  <c r="I122" i="17"/>
  <c r="F122" i="17"/>
  <c r="U121" i="17"/>
  <c r="T121" i="17"/>
  <c r="O121" i="17"/>
  <c r="N121" i="17"/>
  <c r="I121" i="17"/>
  <c r="F121" i="17"/>
  <c r="U120" i="17"/>
  <c r="T120" i="17"/>
  <c r="O120" i="17"/>
  <c r="N120" i="17"/>
  <c r="I120" i="17"/>
  <c r="F120" i="17"/>
  <c r="U119" i="17"/>
  <c r="T119" i="17"/>
  <c r="O119" i="17"/>
  <c r="N119" i="17"/>
  <c r="I119" i="17"/>
  <c r="F119" i="17"/>
  <c r="U118" i="17"/>
  <c r="T118" i="17"/>
  <c r="O118" i="17"/>
  <c r="N118" i="17"/>
  <c r="I118" i="17"/>
  <c r="F118" i="17"/>
  <c r="U117" i="17"/>
  <c r="T117" i="17"/>
  <c r="O117" i="17"/>
  <c r="N117" i="17"/>
  <c r="I117" i="17"/>
  <c r="F117" i="17"/>
  <c r="U116" i="17"/>
  <c r="T116" i="17"/>
  <c r="O116" i="17"/>
  <c r="N116" i="17"/>
  <c r="I116" i="17"/>
  <c r="F116" i="17"/>
  <c r="U115" i="17"/>
  <c r="T115" i="17"/>
  <c r="O115" i="17"/>
  <c r="N115" i="17"/>
  <c r="I115" i="17"/>
  <c r="F115" i="17"/>
  <c r="U114" i="17"/>
  <c r="T114" i="17"/>
  <c r="O114" i="17"/>
  <c r="N114" i="17"/>
  <c r="I114" i="17"/>
  <c r="F114" i="17"/>
  <c r="U113" i="17"/>
  <c r="T113" i="17"/>
  <c r="O113" i="17"/>
  <c r="N113" i="17"/>
  <c r="I113" i="17"/>
  <c r="F113" i="17"/>
  <c r="U112" i="17"/>
  <c r="T112" i="17"/>
  <c r="O112" i="17"/>
  <c r="N112" i="17"/>
  <c r="I112" i="17"/>
  <c r="F112" i="17"/>
  <c r="U111" i="17"/>
  <c r="T111" i="17"/>
  <c r="O111" i="17"/>
  <c r="N111" i="17"/>
  <c r="I111" i="17"/>
  <c r="F111" i="17"/>
  <c r="U110" i="17"/>
  <c r="T110" i="17"/>
  <c r="O110" i="17"/>
  <c r="N110" i="17"/>
  <c r="I110" i="17"/>
  <c r="F110" i="17"/>
  <c r="U109" i="17"/>
  <c r="T109" i="17"/>
  <c r="O109" i="17"/>
  <c r="N109" i="17"/>
  <c r="I109" i="17"/>
  <c r="F109" i="17"/>
  <c r="U108" i="17"/>
  <c r="T108" i="17"/>
  <c r="O108" i="17"/>
  <c r="N108" i="17"/>
  <c r="I108" i="17"/>
  <c r="F108" i="17"/>
  <c r="U107" i="17"/>
  <c r="T107" i="17"/>
  <c r="O107" i="17"/>
  <c r="N107" i="17"/>
  <c r="I107" i="17"/>
  <c r="F107" i="17"/>
  <c r="U106" i="17"/>
  <c r="T106" i="17"/>
  <c r="O106" i="17"/>
  <c r="N106" i="17"/>
  <c r="I106" i="17"/>
  <c r="F106" i="17"/>
  <c r="U105" i="17"/>
  <c r="T105" i="17"/>
  <c r="O105" i="17"/>
  <c r="N105" i="17"/>
  <c r="I105" i="17"/>
  <c r="F105" i="17"/>
  <c r="U104" i="17"/>
  <c r="T104" i="17"/>
  <c r="O104" i="17"/>
  <c r="N104" i="17"/>
  <c r="I104" i="17"/>
  <c r="F104" i="17"/>
  <c r="U103" i="17"/>
  <c r="T103" i="17"/>
  <c r="O103" i="17"/>
  <c r="N103" i="17"/>
  <c r="I103" i="17"/>
  <c r="F103" i="17"/>
  <c r="U102" i="17"/>
  <c r="T102" i="17"/>
  <c r="O102" i="17"/>
  <c r="N102" i="17"/>
  <c r="I102" i="17"/>
  <c r="F102" i="17"/>
  <c r="U101" i="17"/>
  <c r="T101" i="17"/>
  <c r="O101" i="17"/>
  <c r="N101" i="17"/>
  <c r="I101" i="17"/>
  <c r="F101" i="17"/>
  <c r="U100" i="17"/>
  <c r="T100" i="17"/>
  <c r="O100" i="17"/>
  <c r="N100" i="17"/>
  <c r="I100" i="17"/>
  <c r="F100" i="17"/>
  <c r="U99" i="17"/>
  <c r="T99" i="17"/>
  <c r="O99" i="17"/>
  <c r="N99" i="17"/>
  <c r="I99" i="17"/>
  <c r="F99" i="17"/>
  <c r="U98" i="17"/>
  <c r="T98" i="17"/>
  <c r="O98" i="17"/>
  <c r="N98" i="17"/>
  <c r="I98" i="17"/>
  <c r="F98" i="17"/>
  <c r="U97" i="17"/>
  <c r="T97" i="17"/>
  <c r="O97" i="17"/>
  <c r="N97" i="17"/>
  <c r="I97" i="17"/>
  <c r="F97" i="17"/>
  <c r="U96" i="17"/>
  <c r="T96" i="17"/>
  <c r="O96" i="17"/>
  <c r="N96" i="17"/>
  <c r="I96" i="17"/>
  <c r="F96" i="17"/>
  <c r="U95" i="17"/>
  <c r="T95" i="17"/>
  <c r="O95" i="17"/>
  <c r="N95" i="17"/>
  <c r="I95" i="17"/>
  <c r="F95" i="17"/>
  <c r="U94" i="17"/>
  <c r="T94" i="17"/>
  <c r="O94" i="17"/>
  <c r="N94" i="17"/>
  <c r="I94" i="17"/>
  <c r="F94" i="17"/>
  <c r="U93" i="17"/>
  <c r="T93" i="17"/>
  <c r="O93" i="17"/>
  <c r="N93" i="17"/>
  <c r="I93" i="17"/>
  <c r="F93" i="17"/>
  <c r="U92" i="17"/>
  <c r="T92" i="17"/>
  <c r="O92" i="17"/>
  <c r="N92" i="17"/>
  <c r="I92" i="17"/>
  <c r="F92" i="17"/>
  <c r="U91" i="17"/>
  <c r="T91" i="17"/>
  <c r="O91" i="17"/>
  <c r="N91" i="17"/>
  <c r="I91" i="17"/>
  <c r="F91" i="17"/>
  <c r="U90" i="17"/>
  <c r="T90" i="17"/>
  <c r="O90" i="17"/>
  <c r="N90" i="17"/>
  <c r="I90" i="17"/>
  <c r="F90" i="17"/>
  <c r="U89" i="17"/>
  <c r="T89" i="17"/>
  <c r="O89" i="17"/>
  <c r="N89" i="17"/>
  <c r="I89" i="17"/>
  <c r="F89" i="17"/>
  <c r="U88" i="17"/>
  <c r="T88" i="17"/>
  <c r="O88" i="17"/>
  <c r="N88" i="17"/>
  <c r="I88" i="17"/>
  <c r="F88" i="17"/>
  <c r="U87" i="17"/>
  <c r="T87" i="17"/>
  <c r="O87" i="17"/>
  <c r="N87" i="17"/>
  <c r="I87" i="17"/>
  <c r="F87" i="17"/>
  <c r="U86" i="17"/>
  <c r="T86" i="17"/>
  <c r="O86" i="17"/>
  <c r="N86" i="17"/>
  <c r="I86" i="17"/>
  <c r="F86" i="17"/>
  <c r="U85" i="17"/>
  <c r="T85" i="17"/>
  <c r="O85" i="17"/>
  <c r="N85" i="17"/>
  <c r="I85" i="17"/>
  <c r="F85" i="17"/>
  <c r="U84" i="17"/>
  <c r="T84" i="17"/>
  <c r="O84" i="17"/>
  <c r="N84" i="17"/>
  <c r="I84" i="17"/>
  <c r="F84" i="17"/>
  <c r="U83" i="17"/>
  <c r="T83" i="17"/>
  <c r="O83" i="17"/>
  <c r="N83" i="17"/>
  <c r="I83" i="17"/>
  <c r="F83" i="17"/>
  <c r="U82" i="17"/>
  <c r="T82" i="17"/>
  <c r="O82" i="17"/>
  <c r="N82" i="17"/>
  <c r="I82" i="17"/>
  <c r="F82" i="17"/>
  <c r="U81" i="17"/>
  <c r="T81" i="17"/>
  <c r="O81" i="17"/>
  <c r="N81" i="17"/>
  <c r="I81" i="17"/>
  <c r="F81" i="17"/>
  <c r="U80" i="17"/>
  <c r="T80" i="17"/>
  <c r="O80" i="17"/>
  <c r="N80" i="17"/>
  <c r="I80" i="17"/>
  <c r="F80" i="17"/>
  <c r="U79" i="17"/>
  <c r="T79" i="17"/>
  <c r="O79" i="17"/>
  <c r="N79" i="17"/>
  <c r="I79" i="17"/>
  <c r="F79" i="17"/>
  <c r="U78" i="17"/>
  <c r="T78" i="17"/>
  <c r="O78" i="17"/>
  <c r="N78" i="17"/>
  <c r="I78" i="17"/>
  <c r="F78" i="17"/>
  <c r="U77" i="17"/>
  <c r="T77" i="17"/>
  <c r="O77" i="17"/>
  <c r="N77" i="17"/>
  <c r="I77" i="17"/>
  <c r="F77" i="17"/>
  <c r="U76" i="17"/>
  <c r="T76" i="17"/>
  <c r="O76" i="17"/>
  <c r="N76" i="17"/>
  <c r="I76" i="17"/>
  <c r="F76" i="17"/>
  <c r="U75" i="17"/>
  <c r="T75" i="17"/>
  <c r="O75" i="17"/>
  <c r="N75" i="17"/>
  <c r="I75" i="17"/>
  <c r="F75" i="17"/>
  <c r="U74" i="17"/>
  <c r="T74" i="17"/>
  <c r="O74" i="17"/>
  <c r="N74" i="17"/>
  <c r="I74" i="17"/>
  <c r="F74" i="17"/>
  <c r="U73" i="17"/>
  <c r="T73" i="17"/>
  <c r="O73" i="17"/>
  <c r="N73" i="17"/>
  <c r="I73" i="17"/>
  <c r="F73" i="17"/>
  <c r="U72" i="17"/>
  <c r="T72" i="17"/>
  <c r="O72" i="17"/>
  <c r="N72" i="17"/>
  <c r="I72" i="17"/>
  <c r="F72" i="17"/>
  <c r="U71" i="17"/>
  <c r="T71" i="17"/>
  <c r="O71" i="17"/>
  <c r="N71" i="17"/>
  <c r="I71" i="17"/>
  <c r="F71" i="17"/>
  <c r="U70" i="17"/>
  <c r="T70" i="17"/>
  <c r="O70" i="17"/>
  <c r="N70" i="17"/>
  <c r="I70" i="17"/>
  <c r="F70" i="17"/>
  <c r="U69" i="17"/>
  <c r="T69" i="17"/>
  <c r="O69" i="17"/>
  <c r="N69" i="17"/>
  <c r="I69" i="17"/>
  <c r="F69" i="17"/>
  <c r="U68" i="17"/>
  <c r="T68" i="17"/>
  <c r="O68" i="17"/>
  <c r="N68" i="17"/>
  <c r="I68" i="17"/>
  <c r="F68" i="17"/>
  <c r="U67" i="17"/>
  <c r="T67" i="17"/>
  <c r="O67" i="17"/>
  <c r="N67" i="17"/>
  <c r="I67" i="17"/>
  <c r="F67" i="17"/>
  <c r="U66" i="17"/>
  <c r="T66" i="17"/>
  <c r="O66" i="17"/>
  <c r="N66" i="17"/>
  <c r="I66" i="17"/>
  <c r="F66" i="17"/>
  <c r="U65" i="17"/>
  <c r="T65" i="17"/>
  <c r="O65" i="17"/>
  <c r="N65" i="17"/>
  <c r="I65" i="17"/>
  <c r="F65" i="17"/>
  <c r="U64" i="17"/>
  <c r="T64" i="17"/>
  <c r="O64" i="17"/>
  <c r="N64" i="17"/>
  <c r="I64" i="17"/>
  <c r="F64" i="17"/>
  <c r="U63" i="17"/>
  <c r="T63" i="17"/>
  <c r="O63" i="17"/>
  <c r="N63" i="17"/>
  <c r="I63" i="17"/>
  <c r="F63" i="17"/>
  <c r="U62" i="17"/>
  <c r="T62" i="17"/>
  <c r="O62" i="17"/>
  <c r="N62" i="17"/>
  <c r="I62" i="17"/>
  <c r="F62" i="17"/>
  <c r="U61" i="17"/>
  <c r="T61" i="17"/>
  <c r="O61" i="17"/>
  <c r="N61" i="17"/>
  <c r="I61" i="17"/>
  <c r="F61" i="17"/>
  <c r="U60" i="17"/>
  <c r="T60" i="17"/>
  <c r="O60" i="17"/>
  <c r="N60" i="17"/>
  <c r="I60" i="17"/>
  <c r="F60" i="17"/>
  <c r="U59" i="17"/>
  <c r="T59" i="17"/>
  <c r="O59" i="17"/>
  <c r="N59" i="17"/>
  <c r="I59" i="17"/>
  <c r="F59" i="17"/>
  <c r="U58" i="17"/>
  <c r="T58" i="17"/>
  <c r="O58" i="17"/>
  <c r="N58" i="17"/>
  <c r="I58" i="17"/>
  <c r="F58" i="17"/>
  <c r="U57" i="17"/>
  <c r="T57" i="17"/>
  <c r="O57" i="17"/>
  <c r="N57" i="17"/>
  <c r="I57" i="17"/>
  <c r="F57" i="17"/>
  <c r="U56" i="17"/>
  <c r="T56" i="17"/>
  <c r="O56" i="17"/>
  <c r="N56" i="17"/>
  <c r="I56" i="17"/>
  <c r="F56" i="17"/>
  <c r="U55" i="17"/>
  <c r="T55" i="17"/>
  <c r="O55" i="17"/>
  <c r="N55" i="17"/>
  <c r="I55" i="17"/>
  <c r="F55" i="17"/>
  <c r="U54" i="17"/>
  <c r="T54" i="17"/>
  <c r="O54" i="17"/>
  <c r="N54" i="17"/>
  <c r="I54" i="17"/>
  <c r="F54" i="17"/>
  <c r="U53" i="17"/>
  <c r="T53" i="17"/>
  <c r="O53" i="17"/>
  <c r="N53" i="17"/>
  <c r="I53" i="17"/>
  <c r="F53" i="17"/>
  <c r="U52" i="17"/>
  <c r="T52" i="17"/>
  <c r="O52" i="17"/>
  <c r="N52" i="17"/>
  <c r="I52" i="17"/>
  <c r="F52" i="17"/>
  <c r="U51" i="17"/>
  <c r="T51" i="17"/>
  <c r="O51" i="17"/>
  <c r="N51" i="17"/>
  <c r="I51" i="17"/>
  <c r="F51" i="17"/>
  <c r="U50" i="17"/>
  <c r="T50" i="17"/>
  <c r="O50" i="17"/>
  <c r="N50" i="17"/>
  <c r="I50" i="17"/>
  <c r="F50" i="17"/>
  <c r="U49" i="17"/>
  <c r="T49" i="17"/>
  <c r="O49" i="17"/>
  <c r="N49" i="17"/>
  <c r="I49" i="17"/>
  <c r="F49" i="17"/>
  <c r="U48" i="17"/>
  <c r="T48" i="17"/>
  <c r="O48" i="17"/>
  <c r="N48" i="17"/>
  <c r="I48" i="17"/>
  <c r="F48" i="17"/>
  <c r="U47" i="17"/>
  <c r="T47" i="17"/>
  <c r="O47" i="17"/>
  <c r="N47" i="17"/>
  <c r="I47" i="17"/>
  <c r="F47" i="17"/>
  <c r="U46" i="17"/>
  <c r="T46" i="17"/>
  <c r="O46" i="17"/>
  <c r="N46" i="17"/>
  <c r="I46" i="17"/>
  <c r="F46" i="17"/>
  <c r="U45" i="17"/>
  <c r="T45" i="17"/>
  <c r="O45" i="17"/>
  <c r="N45" i="17"/>
  <c r="I45" i="17"/>
  <c r="F45" i="17"/>
  <c r="U44" i="17"/>
  <c r="T44" i="17"/>
  <c r="O44" i="17"/>
  <c r="N44" i="17"/>
  <c r="I44" i="17"/>
  <c r="F44" i="17"/>
  <c r="U43" i="17"/>
  <c r="T43" i="17"/>
  <c r="O43" i="17"/>
  <c r="N43" i="17"/>
  <c r="I43" i="17"/>
  <c r="F43" i="17"/>
  <c r="U42" i="17"/>
  <c r="T42" i="17"/>
  <c r="O42" i="17"/>
  <c r="N42" i="17"/>
  <c r="I42" i="17"/>
  <c r="F42" i="17"/>
  <c r="U41" i="17"/>
  <c r="T41" i="17"/>
  <c r="O41" i="17"/>
  <c r="N41" i="17"/>
  <c r="I41" i="17"/>
  <c r="F41" i="17"/>
  <c r="U40" i="17"/>
  <c r="T40" i="17"/>
  <c r="O40" i="17"/>
  <c r="N40" i="17"/>
  <c r="I40" i="17"/>
  <c r="F40" i="17"/>
  <c r="U39" i="17"/>
  <c r="T39" i="17"/>
  <c r="O39" i="17"/>
  <c r="N39" i="17"/>
  <c r="I39" i="17"/>
  <c r="F39" i="17"/>
  <c r="U38" i="17"/>
  <c r="T38" i="17"/>
  <c r="O38" i="17"/>
  <c r="N38" i="17"/>
  <c r="I38" i="17"/>
  <c r="F38" i="17"/>
  <c r="U37" i="17"/>
  <c r="T37" i="17"/>
  <c r="O37" i="17"/>
  <c r="N37" i="17"/>
  <c r="I37" i="17"/>
  <c r="F37" i="17"/>
  <c r="U36" i="17"/>
  <c r="T36" i="17"/>
  <c r="O36" i="17"/>
  <c r="N36" i="17"/>
  <c r="I36" i="17"/>
  <c r="F36" i="17"/>
  <c r="U35" i="17"/>
  <c r="T35" i="17"/>
  <c r="O35" i="17"/>
  <c r="N35" i="17"/>
  <c r="I35" i="17"/>
  <c r="F35" i="17"/>
  <c r="U34" i="17"/>
  <c r="T34" i="17"/>
  <c r="O34" i="17"/>
  <c r="N34" i="17"/>
  <c r="I34" i="17"/>
  <c r="F34" i="17"/>
  <c r="U33" i="17"/>
  <c r="T33" i="17"/>
  <c r="O33" i="17"/>
  <c r="N33" i="17"/>
  <c r="I33" i="17"/>
  <c r="F33" i="17"/>
  <c r="U32" i="17"/>
  <c r="T32" i="17"/>
  <c r="O32" i="17"/>
  <c r="N32" i="17"/>
  <c r="I32" i="17"/>
  <c r="F32" i="17"/>
  <c r="U31" i="17"/>
  <c r="T31" i="17"/>
  <c r="O31" i="17"/>
  <c r="N31" i="17"/>
  <c r="I31" i="17"/>
  <c r="F31" i="17"/>
  <c r="U30" i="17"/>
  <c r="T30" i="17"/>
  <c r="O30" i="17"/>
  <c r="N30" i="17"/>
  <c r="I30" i="17"/>
  <c r="F30" i="17"/>
  <c r="U29" i="17"/>
  <c r="T29" i="17"/>
  <c r="O29" i="17"/>
  <c r="N29" i="17"/>
  <c r="I29" i="17"/>
  <c r="F29" i="17"/>
  <c r="U28" i="17"/>
  <c r="T28" i="17"/>
  <c r="O28" i="17"/>
  <c r="N28" i="17"/>
  <c r="I28" i="17"/>
  <c r="F28" i="17"/>
  <c r="U27" i="17"/>
  <c r="T27" i="17"/>
  <c r="O27" i="17"/>
  <c r="N27" i="17"/>
  <c r="I27" i="17"/>
  <c r="F27" i="17"/>
  <c r="U26" i="17"/>
  <c r="T26" i="17"/>
  <c r="O26" i="17"/>
  <c r="N26" i="17"/>
  <c r="I26" i="17"/>
  <c r="F26" i="17"/>
  <c r="U25" i="17"/>
  <c r="T25" i="17"/>
  <c r="O25" i="17"/>
  <c r="N25" i="17"/>
  <c r="I25" i="17"/>
  <c r="F25" i="17"/>
  <c r="U24" i="17"/>
  <c r="T24" i="17"/>
  <c r="O24" i="17"/>
  <c r="N24" i="17"/>
  <c r="I24" i="17"/>
  <c r="F24" i="17"/>
  <c r="U23" i="17"/>
  <c r="T23" i="17"/>
  <c r="O23" i="17"/>
  <c r="N23" i="17"/>
  <c r="I23" i="17"/>
  <c r="F23" i="17"/>
  <c r="U22" i="17"/>
  <c r="T22" i="17"/>
  <c r="O22" i="17"/>
  <c r="N22" i="17"/>
  <c r="I22" i="17"/>
  <c r="F22" i="17"/>
  <c r="U21" i="17"/>
  <c r="T21" i="17"/>
  <c r="O21" i="17"/>
  <c r="N21" i="17"/>
  <c r="I21" i="17"/>
  <c r="F21" i="17"/>
  <c r="U20" i="17"/>
  <c r="T20" i="17"/>
  <c r="O20" i="17"/>
  <c r="N20" i="17"/>
  <c r="I20" i="17"/>
  <c r="F20" i="17"/>
  <c r="U19" i="17"/>
  <c r="T19" i="17"/>
  <c r="O19" i="17"/>
  <c r="N19" i="17"/>
  <c r="I19" i="17"/>
  <c r="F19" i="17"/>
  <c r="U18" i="17"/>
  <c r="T18" i="17"/>
  <c r="O18" i="17"/>
  <c r="N18" i="17"/>
  <c r="I18" i="17"/>
  <c r="F18" i="17"/>
  <c r="U17" i="17"/>
  <c r="T17" i="17"/>
  <c r="O17" i="17"/>
  <c r="N17" i="17"/>
  <c r="I17" i="17"/>
  <c r="F17" i="17"/>
  <c r="U16" i="17"/>
  <c r="T16" i="17"/>
  <c r="O16" i="17"/>
  <c r="N16" i="17"/>
  <c r="I16" i="17"/>
  <c r="F16" i="17"/>
  <c r="U15" i="17"/>
  <c r="T15" i="17"/>
  <c r="O15" i="17"/>
  <c r="N15" i="17"/>
  <c r="I15" i="17"/>
  <c r="F15" i="17"/>
  <c r="U14" i="17"/>
  <c r="T14" i="17"/>
  <c r="O14" i="17"/>
  <c r="N14" i="17"/>
  <c r="I14" i="17"/>
  <c r="F14" i="17"/>
  <c r="U13" i="17"/>
  <c r="T13" i="17"/>
  <c r="O13" i="17"/>
  <c r="N13" i="17"/>
  <c r="I13" i="17"/>
  <c r="F13" i="17"/>
  <c r="U12" i="17"/>
  <c r="T12" i="17"/>
  <c r="O12" i="17"/>
  <c r="N12" i="17"/>
  <c r="I12" i="17"/>
  <c r="F12" i="17"/>
  <c r="U11" i="17"/>
  <c r="T11" i="17"/>
  <c r="O11" i="17"/>
  <c r="N11" i="17"/>
  <c r="I11" i="17"/>
  <c r="F11" i="17"/>
  <c r="U10" i="17"/>
  <c r="T10" i="17"/>
  <c r="O10" i="17"/>
  <c r="N10" i="17"/>
  <c r="I10" i="17"/>
  <c r="F10" i="17"/>
  <c r="U9" i="17"/>
  <c r="T9" i="17"/>
  <c r="O9" i="17"/>
  <c r="N9" i="17"/>
  <c r="I9" i="17"/>
  <c r="F9" i="17"/>
  <c r="U8" i="17"/>
  <c r="T8" i="17"/>
  <c r="O8" i="17"/>
  <c r="N8" i="17"/>
  <c r="I8" i="17"/>
  <c r="F8" i="17"/>
  <c r="U7" i="17"/>
  <c r="T7" i="17"/>
  <c r="O7" i="17"/>
  <c r="N7" i="17"/>
  <c r="I7" i="17"/>
  <c r="F7" i="17"/>
  <c r="U6" i="17"/>
  <c r="T6" i="17"/>
  <c r="O6" i="17"/>
  <c r="N6" i="17"/>
  <c r="I6" i="17"/>
  <c r="F6" i="17"/>
  <c r="U5" i="17"/>
  <c r="T5" i="17"/>
  <c r="O5" i="17"/>
  <c r="N5" i="17"/>
  <c r="I5" i="17"/>
  <c r="F5" i="17"/>
  <c r="U4" i="17"/>
  <c r="T4" i="17"/>
  <c r="O4" i="17"/>
  <c r="N4" i="17"/>
  <c r="I4" i="17"/>
  <c r="F4" i="17"/>
  <c r="U3" i="17"/>
  <c r="T3" i="17"/>
  <c r="O3" i="17"/>
  <c r="N3" i="17"/>
  <c r="I3" i="17"/>
  <c r="F3" i="17"/>
  <c r="U2" i="17"/>
  <c r="T2" i="17"/>
  <c r="O2" i="17"/>
  <c r="N2" i="17"/>
  <c r="I2" i="17"/>
  <c r="F2" i="17"/>
  <c r="C8" i="2"/>
  <c r="C9" i="2"/>
  <c r="C10" i="2"/>
  <c r="C11" i="2"/>
  <c r="C12" i="2"/>
  <c r="K43" i="7"/>
  <c r="M7" i="8" l="1"/>
  <c r="L7" i="8"/>
  <c r="M6" i="8"/>
  <c r="L6" i="8"/>
  <c r="M5" i="8"/>
  <c r="L5" i="8"/>
  <c r="M4" i="8"/>
  <c r="L4" i="8"/>
  <c r="M3" i="8"/>
  <c r="L3" i="8"/>
  <c r="M2" i="8"/>
  <c r="L2" i="8"/>
  <c r="F13" i="2"/>
  <c r="E13" i="2"/>
  <c r="D13" i="2"/>
  <c r="F12" i="2"/>
  <c r="E11" i="2"/>
  <c r="E9" i="2"/>
  <c r="D9" i="2"/>
  <c r="D8" i="2"/>
  <c r="F7" i="2"/>
  <c r="E7" i="2"/>
  <c r="D7" i="2"/>
  <c r="F6" i="2"/>
  <c r="E6" i="2"/>
  <c r="D6" i="2"/>
  <c r="F5" i="2"/>
  <c r="E5" i="2"/>
  <c r="D5" i="2"/>
  <c r="F4" i="2"/>
  <c r="E4" i="2"/>
  <c r="D4" i="2"/>
  <c r="F3" i="2"/>
  <c r="E3" i="2"/>
  <c r="D3" i="2"/>
  <c r="F2" i="2"/>
  <c r="E2" i="2"/>
  <c r="D2" i="2"/>
  <c r="E12" i="2"/>
  <c r="F11" i="2"/>
  <c r="F10" i="2"/>
  <c r="F9" i="2"/>
  <c r="F8" i="2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O2" i="1"/>
  <c r="N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T2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7" i="2" l="1"/>
  <c r="H7" i="2" s="1"/>
  <c r="D10" i="2"/>
  <c r="E10" i="2"/>
  <c r="D11" i="2"/>
  <c r="G11" i="2" s="1"/>
  <c r="D12" i="2"/>
  <c r="G6" i="2"/>
  <c r="I6" i="2" s="1"/>
  <c r="E8" i="2"/>
  <c r="G8" i="2" s="1"/>
  <c r="H8" i="2" s="1"/>
  <c r="G5" i="2"/>
  <c r="I5" i="2" s="1"/>
  <c r="J7" i="2"/>
  <c r="G2" i="2"/>
  <c r="I2" i="2" s="1"/>
  <c r="G3" i="2"/>
  <c r="J3" i="2" s="1"/>
  <c r="G4" i="2"/>
  <c r="H4" i="2" s="1"/>
  <c r="G9" i="2"/>
  <c r="H9" i="2" s="1"/>
  <c r="G13" i="2"/>
  <c r="H13" i="2" s="1"/>
  <c r="G10" i="2" l="1"/>
  <c r="I10" i="2" s="1"/>
  <c r="I7" i="2"/>
  <c r="J5" i="2"/>
  <c r="H5" i="2"/>
  <c r="I11" i="2"/>
  <c r="J11" i="2"/>
  <c r="G12" i="2"/>
  <c r="H6" i="2"/>
  <c r="J6" i="2"/>
  <c r="J4" i="2"/>
  <c r="I4" i="2"/>
  <c r="I3" i="2"/>
  <c r="H3" i="2"/>
  <c r="J2" i="2"/>
  <c r="H2" i="2"/>
  <c r="H11" i="2"/>
  <c r="J9" i="2"/>
  <c r="J13" i="2"/>
  <c r="I9" i="2"/>
  <c r="I13" i="2"/>
  <c r="J8" i="2"/>
  <c r="I8" i="2"/>
  <c r="H10" i="2" l="1"/>
  <c r="J10" i="2"/>
  <c r="I12" i="2"/>
  <c r="J12" i="2"/>
  <c r="H12" i="2"/>
</calcChain>
</file>

<file path=xl/sharedStrings.xml><?xml version="1.0" encoding="utf-8"?>
<sst xmlns="http://schemas.openxmlformats.org/spreadsheetml/2006/main" count="13296" uniqueCount="2152">
  <si>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</si>
  <si>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</si>
  <si>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</si>
  <si>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</si>
  <si>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</si>
  <si>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</si>
  <si>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</si>
  <si>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</si>
  <si>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</si>
  <si>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</si>
  <si>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</si>
  <si>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</si>
  <si>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</si>
  <si>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</si>
  <si>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</si>
  <si>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</si>
  <si>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</si>
  <si>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</si>
  <si>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</si>
  <si>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</si>
  <si>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</si>
  <si>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</si>
  <si>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</si>
  <si>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</si>
  <si>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</si>
  <si>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</si>
  <si>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</si>
  <si>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</si>
  <si>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</si>
  <si>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</si>
  <si>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</si>
  <si>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</si>
  <si>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</si>
  <si>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</si>
  <si>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</si>
  <si>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</si>
  <si>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</si>
  <si>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</si>
  <si>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</si>
  <si>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</si>
  <si>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</si>
  <si>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</si>
  <si>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</si>
  <si>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</si>
  <si>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</si>
  <si>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</si>
  <si>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</si>
  <si>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</si>
  <si>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</si>
  <si>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</si>
  <si>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</si>
  <si>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</si>
  <si>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</si>
  <si>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</si>
  <si>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</si>
  <si>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</si>
  <si>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</si>
  <si>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</si>
  <si>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</si>
  <si>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</si>
  <si>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</si>
  <si>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</si>
  <si>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</si>
  <si>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</si>
  <si>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</si>
  <si>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</si>
  <si>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</si>
  <si>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</si>
  <si>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</si>
  <si>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</si>
  <si>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</si>
  <si>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</si>
  <si>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</si>
  <si>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</si>
  <si>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</si>
  <si>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</si>
  <si>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</si>
  <si>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</si>
  <si>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</si>
  <si>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</si>
  <si>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</si>
  <si>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</si>
  <si>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</si>
  <si>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</si>
  <si>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</si>
  <si>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</si>
  <si>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</si>
  <si>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</si>
  <si>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</si>
  <si>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</si>
  <si>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</si>
  <si>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</si>
  <si>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</si>
  <si>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</si>
  <si>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</si>
  <si>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</si>
  <si>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</si>
  <si>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</si>
  <si>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</si>
  <si>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</si>
  <si>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</si>
  <si>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</si>
  <si>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</si>
  <si>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</si>
  <si>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</si>
  <si>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</si>
  <si>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</si>
  <si>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</si>
  <si>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</si>
  <si>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</si>
  <si>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</si>
  <si>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</si>
  <si>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</si>
  <si>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</si>
  <si>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</si>
  <si>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</si>
  <si>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</si>
  <si>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</si>
  <si>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</si>
  <si>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</si>
  <si>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</si>
  <si>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</si>
  <si>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</si>
  <si>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</si>
  <si>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</si>
  <si>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</si>
  <si>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</si>
  <si>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</si>
  <si>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</si>
  <si>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</si>
  <si>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</si>
  <si>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</si>
  <si>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</si>
  <si>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</si>
  <si>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</si>
  <si>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</si>
  <si>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</si>
  <si>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</si>
  <si>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</si>
  <si>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</si>
  <si>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</si>
  <si>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</si>
  <si>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</si>
  <si>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</si>
  <si>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</si>
  <si>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</si>
  <si>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</si>
  <si>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</si>
  <si>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</si>
  <si>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</si>
  <si>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</si>
  <si>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</si>
  <si>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</si>
  <si>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</si>
  <si>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</si>
  <si>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</si>
  <si>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</si>
  <si>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</si>
  <si>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</si>
  <si>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</si>
  <si>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</si>
  <si>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</si>
  <si>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</si>
  <si>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</si>
  <si>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</si>
  <si>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</si>
  <si>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</si>
  <si>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</si>
  <si>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</si>
  <si>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</si>
  <si>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</si>
  <si>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</si>
  <si>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</si>
  <si>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</si>
  <si>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</si>
  <si>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</si>
  <si>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</si>
  <si>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</si>
  <si>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</si>
  <si>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</si>
  <si>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</si>
  <si>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</si>
  <si>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</si>
  <si>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</si>
  <si>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</si>
  <si>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</si>
  <si>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</si>
  <si>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</si>
  <si>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</si>
  <si>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</si>
  <si>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</si>
  <si>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</si>
  <si>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</si>
  <si>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</si>
  <si>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</si>
  <si>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</si>
  <si>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</si>
  <si>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</si>
  <si>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</si>
  <si>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</si>
  <si>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</si>
  <si>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</si>
  <si>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</si>
  <si>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</si>
  <si>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</si>
  <si>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</si>
  <si>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</si>
  <si>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</si>
  <si>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</si>
  <si>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</si>
  <si>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</si>
  <si>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</si>
  <si>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</si>
  <si>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</si>
  <si>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</si>
  <si>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</si>
  <si>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</si>
  <si>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</si>
  <si>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</si>
  <si>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</si>
  <si>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</si>
  <si>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</si>
  <si>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</si>
  <si>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</si>
  <si>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</si>
  <si>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</si>
  <si>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</si>
  <si>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</si>
  <si>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</si>
  <si>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</si>
  <si>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</si>
  <si>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</si>
  <si>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</si>
  <si>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</si>
  <si>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</si>
  <si>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</si>
  <si>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</si>
  <si>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</si>
  <si>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</si>
  <si>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</si>
  <si>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</si>
  <si>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</si>
  <si>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</si>
  <si>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</si>
  <si>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</si>
  <si>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</si>
  <si>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</si>
  <si>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</si>
  <si>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</si>
  <si>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</si>
  <si>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</si>
  <si>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</si>
  <si>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</si>
  <si>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</si>
  <si>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</si>
  <si>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</si>
  <si>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</si>
  <si>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</si>
  <si>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</si>
  <si>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</si>
  <si>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</si>
  <si>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</si>
  <si>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</si>
  <si>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</si>
  <si>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</si>
  <si>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</si>
  <si>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</si>
  <si>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</si>
  <si>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</si>
  <si>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</si>
  <si>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</si>
  <si>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</si>
  <si>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</si>
  <si>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</si>
  <si>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</si>
  <si>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</si>
  <si>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</si>
  <si>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</si>
  <si>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</si>
  <si>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</si>
  <si>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</si>
  <si>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</si>
  <si>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</si>
  <si>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</si>
  <si>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</si>
  <si>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</si>
  <si>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</si>
  <si>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</si>
  <si>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</si>
  <si>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</si>
  <si>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</si>
  <si>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</si>
  <si>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</si>
  <si>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</si>
  <si>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</si>
  <si>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</si>
  <si>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</si>
  <si>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</si>
  <si>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</si>
  <si>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</si>
  <si>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</si>
  <si>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</si>
  <si>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</si>
  <si>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</si>
  <si>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</si>
  <si>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</si>
  <si>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</si>
  <si>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</si>
  <si>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</si>
  <si>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</si>
  <si>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</si>
  <si>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</si>
  <si>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</si>
  <si>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</si>
  <si>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</si>
  <si>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</si>
  <si>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</si>
  <si>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</si>
  <si>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</si>
  <si>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</si>
  <si>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</si>
  <si>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</si>
  <si>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</si>
  <si>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</si>
  <si>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</si>
  <si>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</si>
  <si>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</si>
  <si>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</si>
  <si>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</si>
  <si>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</si>
  <si>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</si>
  <si>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</si>
  <si>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</si>
  <si>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</si>
  <si>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</si>
  <si>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</si>
  <si>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</si>
  <si>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</si>
  <si>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</si>
  <si>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</si>
  <si>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</si>
  <si>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</si>
  <si>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</si>
  <si>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</si>
  <si>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</si>
  <si>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</si>
  <si>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</si>
  <si>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</si>
  <si>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</si>
  <si>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</si>
  <si>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</si>
  <si>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</si>
  <si>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</si>
  <si>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</si>
  <si>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</si>
  <si>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</si>
  <si>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</si>
  <si>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</si>
  <si>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</si>
  <si>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</si>
  <si>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</si>
  <si>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</si>
  <si>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</si>
  <si>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</si>
  <si>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</si>
  <si>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</si>
  <si>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</si>
  <si>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</si>
  <si>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</si>
  <si>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</si>
  <si>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</si>
  <si>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</si>
  <si>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</si>
  <si>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</si>
  <si>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</si>
  <si>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</si>
  <si>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</si>
  <si>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</si>
  <si>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</si>
  <si>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</si>
  <si>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</si>
  <si>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</si>
  <si>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</si>
  <si>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</si>
  <si>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</si>
  <si>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</si>
  <si>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</si>
  <si>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</si>
  <si>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</si>
  <si>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</si>
  <si>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</si>
  <si>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</si>
  <si>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</si>
  <si>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</si>
  <si>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</si>
  <si>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</si>
  <si>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</si>
  <si>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</si>
  <si>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</si>
  <si>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</si>
  <si>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</si>
  <si>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</si>
  <si>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</si>
  <si>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</si>
  <si>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</si>
  <si>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</si>
  <si>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</si>
  <si>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</si>
  <si>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</si>
  <si>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</si>
  <si>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</si>
  <si>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</si>
  <si>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</si>
  <si>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</si>
  <si>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</si>
  <si>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</si>
  <si>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</si>
  <si>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</si>
  <si>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</si>
  <si>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</si>
  <si>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</si>
  <si>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</si>
  <si>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</si>
  <si>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</si>
  <si>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</si>
  <si>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</si>
  <si>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</si>
  <si>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</si>
  <si>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</si>
  <si>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</si>
  <si>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</si>
  <si>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</si>
  <si>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</si>
  <si>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</si>
  <si>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</si>
  <si>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</si>
  <si>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</si>
  <si>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</si>
  <si>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</si>
  <si>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</si>
  <si>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</si>
  <si>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</si>
  <si>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</si>
  <si>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</si>
  <si>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</si>
  <si>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</si>
  <si>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</si>
  <si>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</si>
  <si>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</si>
  <si>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</si>
  <si>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</si>
  <si>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</si>
  <si>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</si>
  <si>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</si>
  <si>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</si>
  <si>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</si>
  <si>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</si>
  <si>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</si>
  <si>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</si>
  <si>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</si>
  <si>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</si>
  <si>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</si>
  <si>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</si>
  <si>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</si>
  <si>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</si>
  <si>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</si>
  <si>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</si>
  <si>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</si>
  <si>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</si>
  <si>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</si>
  <si>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</si>
  <si>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</si>
  <si>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</si>
  <si>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</si>
  <si>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</si>
  <si>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</si>
  <si>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</si>
  <si>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</si>
  <si>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</si>
  <si>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</si>
  <si>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</si>
  <si>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</si>
  <si>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</si>
  <si>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</si>
  <si>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</si>
  <si>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</si>
  <si>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</si>
  <si>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</si>
  <si>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</si>
  <si>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</si>
  <si>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</si>
  <si>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</si>
  <si>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</si>
  <si>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</si>
  <si>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</si>
  <si>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</si>
  <si>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</si>
  <si>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</si>
  <si>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</si>
  <si>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</si>
  <si>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</si>
  <si>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</si>
  <si>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</si>
  <si>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</si>
  <si>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</si>
  <si>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</si>
  <si>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</si>
  <si>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</si>
  <si>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</si>
  <si>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</si>
  <si>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</si>
  <si>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</si>
  <si>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</si>
  <si>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</si>
  <si>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</si>
  <si>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</si>
  <si>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</si>
  <si>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</si>
  <si>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</si>
  <si>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</si>
  <si>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</si>
  <si>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</si>
  <si>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</si>
  <si>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</si>
  <si>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</si>
  <si>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</si>
  <si>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</si>
  <si>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</si>
  <si>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</si>
  <si>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</si>
  <si>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</si>
  <si>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</si>
  <si>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</si>
  <si>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</si>
  <si>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</si>
  <si>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</si>
  <si>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</si>
  <si>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</si>
  <si>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</si>
  <si>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</si>
  <si>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</si>
  <si>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</si>
  <si>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</si>
  <si>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</si>
  <si>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</si>
  <si>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</si>
  <si>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</si>
  <si>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</si>
  <si>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</si>
  <si>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</si>
  <si>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</si>
  <si>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</si>
  <si>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</si>
  <si>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</si>
  <si>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</si>
  <si>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</si>
  <si>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</si>
  <si>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</si>
  <si>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</si>
  <si>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</si>
  <si>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</si>
  <si>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</si>
  <si>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</si>
  <si>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</si>
  <si>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</si>
  <si>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</si>
  <si>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</si>
  <si>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</si>
  <si>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</si>
  <si>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</si>
  <si>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</si>
  <si>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</si>
  <si>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</si>
  <si>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</si>
  <si>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</si>
  <si>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</si>
  <si>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</si>
  <si>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</si>
  <si>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</si>
  <si>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</si>
  <si>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</si>
  <si>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</si>
  <si>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</si>
  <si>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</si>
  <si>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</si>
  <si>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</si>
  <si>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</si>
  <si>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</si>
  <si>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</si>
  <si>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</si>
  <si>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</si>
  <si>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</si>
  <si>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</si>
  <si>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</si>
  <si>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</si>
  <si>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</si>
  <si>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</si>
  <si>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</si>
  <si>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</si>
  <si>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</si>
  <si>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</si>
  <si>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</si>
  <si>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</si>
  <si>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</si>
  <si>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</si>
  <si>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</si>
  <si>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</si>
  <si>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</si>
  <si>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</si>
  <si>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</si>
  <si>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</si>
  <si>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</si>
  <si>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</si>
  <si>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</si>
  <si>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</si>
  <si>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</si>
  <si>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</si>
  <si>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</si>
  <si>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</si>
  <si>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</si>
  <si>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</si>
  <si>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</si>
  <si>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</si>
  <si>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</si>
  <si>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</si>
  <si>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</si>
  <si>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</si>
  <si>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</si>
  <si>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</si>
  <si>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</si>
  <si>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</si>
  <si>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</si>
  <si>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</si>
  <si>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</si>
  <si>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</si>
  <si>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</si>
  <si>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</si>
  <si>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</si>
  <si>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</si>
  <si>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</si>
  <si>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</si>
  <si>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</si>
  <si>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</si>
  <si>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</si>
  <si>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</si>
  <si>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</si>
  <si>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</si>
  <si>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</si>
  <si>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</si>
  <si>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</si>
  <si>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</si>
  <si>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</si>
  <si>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</si>
  <si>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</si>
  <si>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</si>
  <si>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</si>
  <si>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</si>
  <si>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</si>
  <si>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</si>
  <si>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</si>
  <si>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</si>
  <si>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</si>
  <si>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</si>
  <si>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</si>
  <si>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</si>
  <si>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</si>
  <si>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</si>
  <si>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</si>
  <si>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</si>
  <si>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</si>
  <si>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</si>
  <si>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</si>
  <si>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</si>
  <si>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</si>
  <si>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</si>
  <si>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</si>
  <si>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</si>
  <si>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</si>
  <si>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</si>
  <si>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</si>
  <si>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</si>
  <si>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</si>
  <si>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</si>
  <si>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</si>
  <si>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</si>
  <si>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</si>
  <si>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</si>
  <si>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</si>
  <si>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</si>
  <si>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</si>
  <si>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</si>
  <si>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</si>
  <si>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</si>
  <si>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</si>
  <si>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</si>
  <si>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</si>
  <si>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</si>
  <si>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</si>
  <si>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</si>
  <si>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</si>
  <si>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</si>
  <si>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</si>
  <si>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</si>
  <si>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</si>
  <si>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</si>
  <si>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</si>
  <si>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</si>
  <si>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</si>
  <si>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</si>
  <si>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</si>
  <si>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</si>
  <si>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</si>
  <si>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</si>
  <si>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</si>
  <si>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</si>
  <si>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</si>
  <si>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</si>
  <si>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</si>
  <si>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</si>
  <si>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</si>
  <si>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</si>
  <si>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</si>
  <si>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</si>
  <si>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</si>
  <si>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</si>
  <si>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</si>
  <si>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</si>
  <si>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</si>
  <si>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</si>
  <si>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</si>
  <si>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</si>
  <si>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</si>
  <si>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</si>
  <si>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</si>
  <si>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</si>
  <si>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</si>
  <si>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</si>
  <si>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</si>
  <si>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</si>
  <si>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</si>
  <si>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</si>
  <si>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</si>
  <si>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</si>
  <si>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</si>
  <si>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</si>
  <si>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</si>
  <si>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</si>
  <si>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</si>
  <si>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</si>
  <si>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</si>
  <si>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</si>
  <si>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</si>
  <si>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</si>
  <si>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</si>
  <si>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</si>
  <si>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</si>
  <si>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</si>
  <si>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</si>
  <si>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</si>
  <si>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</si>
  <si>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</si>
  <si>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</si>
  <si>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</si>
  <si>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</si>
  <si>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</si>
  <si>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</si>
  <si>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</si>
  <si>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</si>
  <si>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</si>
  <si>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</si>
  <si>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</si>
  <si>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</si>
  <si>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</si>
  <si>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</si>
  <si>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</si>
  <si>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</si>
  <si>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</si>
  <si>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</si>
  <si>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</si>
  <si>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</si>
  <si>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</si>
  <si>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</si>
  <si>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</si>
  <si>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</si>
  <si>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</si>
  <si>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</si>
  <si>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</si>
  <si>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</si>
  <si>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</si>
  <si>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</si>
  <si>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</si>
  <si>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</si>
  <si>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</si>
  <si>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</si>
  <si>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</si>
  <si>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</si>
  <si>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</si>
  <si>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</si>
  <si>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</si>
  <si>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</si>
  <si>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</si>
  <si>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</si>
  <si>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</si>
  <si>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</si>
  <si>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</si>
  <si>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</si>
  <si>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</si>
  <si>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</si>
  <si>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</si>
  <si>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</si>
  <si>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</si>
  <si>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</si>
  <si>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</si>
  <si>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</si>
  <si>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</si>
  <si>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</si>
  <si>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</si>
  <si>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</si>
  <si>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</si>
  <si>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</si>
  <si>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</si>
  <si>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</si>
  <si>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</si>
  <si>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</si>
  <si>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</si>
  <si>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</si>
  <si>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</si>
  <si>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</si>
  <si>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</si>
  <si>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</si>
  <si>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</si>
  <si>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</si>
  <si>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</si>
  <si>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</si>
  <si>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</si>
  <si>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</si>
  <si>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</si>
  <si>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</si>
  <si>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</si>
  <si>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</si>
  <si>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</si>
  <si>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</si>
  <si>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</si>
  <si>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</si>
  <si>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</si>
  <si>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</si>
  <si>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</si>
  <si>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</si>
  <si>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</si>
  <si>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</si>
  <si>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</si>
  <si>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</si>
  <si>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</si>
  <si>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</si>
  <si>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</si>
  <si>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</si>
  <si>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</si>
  <si>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</si>
  <si>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</si>
  <si>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</si>
  <si>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</si>
  <si>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</si>
  <si>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</si>
  <si>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</si>
  <si>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</si>
  <si>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</si>
  <si>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</si>
  <si>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</si>
  <si>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</si>
  <si>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</si>
  <si>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</si>
  <si>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</si>
  <si>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</si>
  <si>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</si>
  <si>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</si>
  <si>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</si>
  <si>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</si>
  <si>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</si>
  <si>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</si>
  <si>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</si>
  <si>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</si>
  <si>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</si>
  <si>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</si>
  <si>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</si>
  <si>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</si>
  <si>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</si>
  <si>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</si>
  <si>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</si>
  <si>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</si>
  <si>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</si>
  <si>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</si>
  <si>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</si>
  <si>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</si>
  <si>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</si>
  <si>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</si>
  <si>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</si>
  <si>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</si>
  <si>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</si>
  <si>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</si>
  <si>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</si>
  <si>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</si>
  <si>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</si>
  <si>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</si>
  <si>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</si>
  <si>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</si>
  <si>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</si>
  <si>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</si>
  <si>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</si>
  <si>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</si>
  <si>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</si>
  <si>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</si>
  <si>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</si>
  <si>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</si>
  <si>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</si>
  <si>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</si>
  <si>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</si>
  <si>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</si>
  <si>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</si>
  <si>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</si>
  <si>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</si>
  <si>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</si>
  <si>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</si>
  <si>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</si>
  <si>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</si>
  <si>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</si>
  <si>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</si>
  <si>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</si>
  <si>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</si>
  <si>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</si>
  <si>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</si>
  <si>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</si>
  <si>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</si>
  <si>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</si>
  <si>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</si>
  <si>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</si>
  <si>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</si>
  <si>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</si>
  <si>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</si>
  <si>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</si>
  <si>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</si>
  <si>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</si>
  <si>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</si>
  <si>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</si>
  <si>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</si>
  <si>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</si>
  <si>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</si>
  <si>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</si>
  <si>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</si>
  <si>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</si>
  <si>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</si>
  <si>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</si>
  <si>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</si>
  <si>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</si>
  <si>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</si>
  <si>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</si>
  <si>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</si>
  <si>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</si>
  <si>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</si>
  <si>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</si>
  <si>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</si>
  <si>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</si>
  <si>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</si>
  <si>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</si>
  <si>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</si>
  <si>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</si>
  <si>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</si>
  <si>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</si>
  <si>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</si>
  <si>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</si>
  <si>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</si>
  <si>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</si>
  <si>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</si>
  <si>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</si>
  <si>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</si>
  <si>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</si>
  <si>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</si>
  <si>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</si>
  <si>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</si>
  <si>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</si>
  <si>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</si>
  <si>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</si>
  <si>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</si>
  <si>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</si>
  <si>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</si>
  <si>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</si>
  <si>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</si>
  <si>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</si>
  <si>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</si>
  <si>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</si>
  <si>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</si>
  <si>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</si>
  <si>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</si>
  <si>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</si>
  <si>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</si>
  <si>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</si>
  <si>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</si>
  <si>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</si>
  <si>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</si>
  <si>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</si>
  <si>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</si>
  <si>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</si>
  <si>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</si>
  <si>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</si>
  <si>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</si>
  <si>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</si>
  <si>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</si>
  <si>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</si>
  <si>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</si>
  <si>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</si>
  <si>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</si>
  <si>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</si>
  <si>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</si>
  <si>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</si>
  <si>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</si>
  <si>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</si>
  <si>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</si>
  <si>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</si>
  <si>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</si>
  <si>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</si>
  <si>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</si>
  <si>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</si>
  <si>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</si>
  <si>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</si>
  <si>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</si>
  <si>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</si>
  <si>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</si>
  <si>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</si>
  <si>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</si>
  <si>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</si>
  <si>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</si>
  <si>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</si>
  <si>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</si>
  <si>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</si>
  <si>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</si>
  <si>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</si>
  <si>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</si>
  <si>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</si>
  <si>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</si>
  <si>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</si>
  <si>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</si>
  <si>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</si>
  <si>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</si>
  <si>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</si>
  <si>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</si>
  <si>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</si>
  <si>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</si>
  <si>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</si>
  <si>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</si>
  <si>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</si>
  <si>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</si>
  <si>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</si>
  <si>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</si>
  <si>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</si>
  <si>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</si>
  <si>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</si>
  <si>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</si>
  <si>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</si>
  <si>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</si>
  <si>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</si>
  <si>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</si>
  <si>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</si>
  <si>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</si>
  <si>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</si>
  <si>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</si>
  <si>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</si>
  <si>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</si>
  <si>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</si>
  <si>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</si>
  <si>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</si>
  <si>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</si>
  <si>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</si>
  <si>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</si>
  <si>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</si>
  <si>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</si>
  <si>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</si>
  <si>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</si>
  <si>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</si>
  <si>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</si>
  <si>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</si>
  <si>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</si>
  <si>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</si>
  <si>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</si>
  <si>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</si>
  <si>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</si>
  <si>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</si>
  <si>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</si>
  <si>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</si>
  <si>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</si>
  <si>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</si>
  <si>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</si>
  <si>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</si>
  <si>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</si>
  <si>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</si>
  <si>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</si>
  <si>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</si>
  <si>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</si>
  <si>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</si>
  <si>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</si>
  <si>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</si>
  <si>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</si>
  <si>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</si>
  <si>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</si>
  <si>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</si>
  <si>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</si>
  <si>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</si>
  <si>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</si>
  <si>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</si>
  <si>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</si>
  <si>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</si>
  <si>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</si>
  <si>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</si>
  <si>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</si>
  <si>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</si>
  <si>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</si>
  <si>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</si>
  <si>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</si>
  <si>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</si>
  <si>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</si>
  <si>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</si>
  <si>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</si>
  <si>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</si>
  <si>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</si>
  <si>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</si>
  <si>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</si>
  <si>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</si>
  <si>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</si>
  <si>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</si>
  <si>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</si>
  <si>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</si>
  <si>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</si>
  <si>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</si>
  <si>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</si>
  <si>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</si>
  <si>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</si>
  <si>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</si>
  <si>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</si>
  <si>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</si>
  <si>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</si>
  <si>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</si>
  <si>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</si>
  <si>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</si>
  <si>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</si>
  <si>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</si>
  <si>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</si>
  <si>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</si>
  <si>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</si>
  <si>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</si>
  <si>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</si>
  <si>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</si>
  <si>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</si>
  <si>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</si>
  <si>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</si>
  <si>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</si>
  <si>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</si>
  <si>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</si>
  <si>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</si>
  <si>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</si>
  <si>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</si>
  <si>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</si>
  <si>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</si>
  <si>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</si>
  <si>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</si>
  <si>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</si>
  <si>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</si>
  <si>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</si>
  <si>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</si>
  <si>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</si>
  <si>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</si>
  <si>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</si>
  <si>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</si>
  <si>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</si>
  <si>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</si>
  <si>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</si>
  <si>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</si>
  <si>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</si>
  <si>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</si>
  <si>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</si>
  <si>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</si>
  <si>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</si>
  <si>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</si>
  <si>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</si>
  <si>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</si>
  <si>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</si>
  <si>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</si>
  <si>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</si>
  <si>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</si>
  <si>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</si>
  <si>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</si>
  <si>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</si>
  <si>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</si>
  <si>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</si>
  <si>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</si>
  <si>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</si>
  <si>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</si>
  <si>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</si>
  <si>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</si>
  <si>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</si>
  <si>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</si>
  <si>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</si>
  <si>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</si>
  <si>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</si>
  <si>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</si>
  <si>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</si>
  <si>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</si>
  <si>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</si>
  <si>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</si>
  <si>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</si>
  <si>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</si>
  <si>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</si>
  <si>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</si>
  <si>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</si>
  <si>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</si>
  <si>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</si>
  <si>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</si>
  <si>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</si>
  <si>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</si>
  <si>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</si>
  <si>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</si>
  <si>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</si>
  <si>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</si>
  <si>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</si>
  <si>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</si>
  <si>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</si>
  <si>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</si>
  <si>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</si>
  <si>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</si>
  <si>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</si>
  <si>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</si>
  <si>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</si>
  <si>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</si>
  <si>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</si>
  <si>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</si>
  <si>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</si>
  <si>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</si>
  <si>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</si>
  <si>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</si>
  <si>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</si>
  <si>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</si>
  <si>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</si>
  <si>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</si>
  <si>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</si>
  <si>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</si>
  <si>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</si>
  <si>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</si>
  <si>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</si>
  <si>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</si>
  <si>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</si>
  <si>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</si>
  <si>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</si>
  <si>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</si>
  <si>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</si>
  <si>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</si>
  <si>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</si>
  <si>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</si>
  <si>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</si>
  <si>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</si>
  <si>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</si>
  <si>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</si>
  <si>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</si>
  <si>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</si>
  <si>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</si>
  <si>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</si>
  <si>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</si>
  <si>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</si>
  <si>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</si>
  <si>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</si>
  <si>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</si>
  <si>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</si>
  <si>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</si>
  <si>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</si>
  <si>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</si>
  <si>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</si>
  <si>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</si>
  <si>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</si>
  <si>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</si>
  <si>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</si>
  <si>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</si>
  <si>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</si>
  <si>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</si>
  <si>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</si>
  <si>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</si>
  <si>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</si>
  <si>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</si>
  <si>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</si>
  <si>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</si>
  <si>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</si>
  <si>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</si>
  <si>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</si>
  <si>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</si>
  <si>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</si>
  <si>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</si>
  <si>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</si>
  <si>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</si>
  <si>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</si>
  <si>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</si>
  <si>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</si>
  <si>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</si>
  <si>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</si>
  <si>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</si>
  <si>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</si>
  <si>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</si>
  <si>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</si>
  <si>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</si>
  <si>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</si>
  <si>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</si>
  <si>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</si>
  <si>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</si>
  <si>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</si>
  <si>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</si>
  <si>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</si>
  <si>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</si>
  <si>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</si>
  <si>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</si>
  <si>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</si>
  <si>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</si>
  <si>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</si>
  <si>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</si>
  <si>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</si>
  <si>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</si>
  <si>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</si>
  <si>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</si>
  <si>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</si>
  <si>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</si>
  <si>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</si>
  <si>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</si>
  <si>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</si>
  <si>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</si>
  <si>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</si>
  <si>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</si>
  <si>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</si>
  <si>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</si>
  <si>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</si>
  <si>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</si>
  <si>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</si>
  <si>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</si>
  <si>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</si>
  <si>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</si>
  <si>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</si>
  <si>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</si>
  <si>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</si>
  <si>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</si>
  <si>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</si>
  <si>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</si>
  <si>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</si>
  <si>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</si>
  <si>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</si>
  <si>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</si>
  <si>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</si>
  <si>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</si>
  <si>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</si>
  <si>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</si>
  <si>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</si>
  <si>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</si>
  <si>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</si>
  <si>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</si>
  <si>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</si>
  <si>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</si>
  <si>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</si>
  <si>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</si>
  <si>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</si>
  <si>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</si>
  <si>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</si>
  <si>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</si>
  <si>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</si>
  <si>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</si>
  <si>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</si>
  <si>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</si>
  <si>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</si>
  <si>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</si>
  <si>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</si>
  <si>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</si>
  <si>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</si>
  <si>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</si>
  <si>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</si>
  <si>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</si>
  <si>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</si>
  <si>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</si>
  <si>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</si>
  <si>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</si>
  <si>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</si>
  <si>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</si>
  <si>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</si>
  <si>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</si>
  <si>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</si>
  <si>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</si>
  <si>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</si>
  <si>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</si>
  <si>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</si>
  <si>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</si>
  <si>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</si>
  <si>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</si>
  <si>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</si>
  <si>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</si>
  <si>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</si>
  <si>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</si>
  <si>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</si>
  <si>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</si>
  <si>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</si>
  <si>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</si>
  <si>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</si>
  <si>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</si>
  <si>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</si>
  <si>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</si>
  <si>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</si>
  <si>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</si>
  <si>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</si>
  <si>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</si>
  <si>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</si>
  <si>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</si>
  <si>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</si>
  <si>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</si>
  <si>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</si>
  <si>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</si>
  <si>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</si>
  <si>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</si>
  <si>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</si>
  <si>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</si>
  <si>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</si>
  <si>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</si>
  <si>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</si>
  <si>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</si>
  <si>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</si>
  <si>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</si>
  <si>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</si>
  <si>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</si>
  <si>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</si>
  <si>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</si>
  <si>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</si>
  <si>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</si>
  <si>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</si>
  <si>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</si>
  <si>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</si>
  <si>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</si>
  <si>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</si>
  <si>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</si>
  <si>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</si>
  <si>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</si>
  <si>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</si>
  <si>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</si>
  <si>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</si>
  <si>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</si>
  <si>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</si>
  <si>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</si>
  <si>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</si>
  <si>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</si>
  <si>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</si>
  <si>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</si>
  <si>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</si>
  <si>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</si>
  <si>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</si>
  <si>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</si>
  <si>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</si>
  <si>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</si>
  <si>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</si>
  <si>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</si>
  <si>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</si>
  <si>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</si>
  <si>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</si>
  <si>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</si>
  <si>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</si>
  <si>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</si>
  <si>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</si>
  <si>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</si>
  <si>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</si>
  <si>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</si>
  <si>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</si>
  <si>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</si>
  <si>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</si>
  <si>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</si>
  <si>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</si>
  <si>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</si>
  <si>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</si>
  <si>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</si>
  <si>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</si>
  <si>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</si>
  <si>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</si>
  <si>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</si>
  <si>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</si>
  <si>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</si>
  <si>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</si>
  <si>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</si>
  <si>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</si>
  <si>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</si>
  <si>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</si>
  <si>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</si>
  <si>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</si>
  <si>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</si>
  <si>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</si>
  <si>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</si>
  <si>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</si>
  <si>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</si>
  <si>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</si>
  <si>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</si>
  <si>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</si>
  <si>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</si>
  <si>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</si>
  <si>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</si>
  <si>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</si>
  <si>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</si>
  <si>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</si>
  <si>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</si>
  <si>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</si>
  <si>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</si>
  <si>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</si>
  <si>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</si>
  <si>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</si>
  <si>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</si>
  <si>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</si>
  <si>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</si>
  <si>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</si>
  <si>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</si>
  <si>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</si>
  <si>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</si>
  <si>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</si>
  <si>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</si>
  <si>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</si>
  <si>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</si>
  <si>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</si>
  <si>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</si>
  <si>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</si>
  <si>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</si>
  <si>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</si>
  <si>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</si>
  <si>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</si>
  <si>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</si>
  <si>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</si>
  <si>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</si>
  <si>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</si>
  <si>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</si>
  <si>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</si>
  <si>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</si>
  <si>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</si>
  <si>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</si>
  <si>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</si>
  <si>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</si>
  <si>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</si>
  <si>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</si>
  <si>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</si>
  <si>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</si>
  <si>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</si>
  <si>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</si>
  <si>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</si>
  <si>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</si>
  <si>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</si>
  <si>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</si>
  <si>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</si>
  <si>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</si>
  <si>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</si>
  <si>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</si>
  <si>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</si>
  <si>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</si>
  <si>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</si>
  <si>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</si>
  <si>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</si>
  <si>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</si>
  <si>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</si>
  <si>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</si>
  <si>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</si>
  <si>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</si>
  <si>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</si>
  <si>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</si>
  <si>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</si>
  <si>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</si>
  <si>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</si>
  <si>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</si>
  <si>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</si>
  <si>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</si>
  <si>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</si>
  <si>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</si>
  <si>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</si>
  <si>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</si>
  <si>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</si>
  <si>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</si>
  <si>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</si>
  <si>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</si>
  <si>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</si>
  <si>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</si>
  <si>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</si>
  <si>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</si>
  <si>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</si>
  <si>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</si>
  <si>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</si>
  <si>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</si>
  <si>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</si>
  <si>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</si>
  <si>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</si>
  <si>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</si>
  <si>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</si>
  <si>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</si>
  <si>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</si>
  <si>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</si>
  <si>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</si>
  <si>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</si>
  <si>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</si>
  <si>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</si>
  <si>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</si>
  <si>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</si>
  <si>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</si>
  <si>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</si>
  <si>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</si>
  <si>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</si>
  <si>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</si>
  <si>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</si>
  <si>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</si>
  <si>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</si>
  <si>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</si>
  <si>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</si>
  <si>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</si>
  <si>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</si>
  <si>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</si>
  <si>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</si>
  <si>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</si>
  <si>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</si>
  <si>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</si>
  <si>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</si>
  <si>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</si>
  <si>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</si>
  <si>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</si>
  <si>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</si>
  <si>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</si>
  <si>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</si>
  <si>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</si>
  <si>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</si>
  <si>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</si>
  <si>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</si>
  <si>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</si>
  <si>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</si>
  <si>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</si>
  <si>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</si>
  <si>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</si>
  <si>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</si>
  <si>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</si>
  <si>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</si>
  <si>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</si>
  <si>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</si>
  <si>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</si>
  <si>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</si>
  <si>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</si>
  <si>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</si>
  <si>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</si>
  <si>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</si>
  <si>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</si>
  <si>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</si>
  <si>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</si>
  <si>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</si>
  <si>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</si>
  <si>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</si>
  <si>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</si>
  <si>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</si>
  <si>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</si>
  <si>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</si>
  <si>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</si>
  <si>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</si>
  <si>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</si>
  <si>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</si>
  <si>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</si>
  <si>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</si>
  <si>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</si>
  <si>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</si>
  <si>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</si>
  <si>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</si>
  <si>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</si>
  <si>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</si>
  <si>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</si>
  <si>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</si>
  <si>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</si>
  <si>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</si>
  <si>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</si>
  <si>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</si>
  <si>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</si>
  <si>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</si>
  <si>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</si>
  <si>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</si>
  <si>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</si>
  <si>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</si>
  <si>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</si>
  <si>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</si>
  <si>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</si>
  <si>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</si>
  <si>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</si>
  <si>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</si>
  <si>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</si>
  <si>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</si>
  <si>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</si>
  <si>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</si>
  <si>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</si>
  <si>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</si>
  <si>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</si>
  <si>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</si>
  <si>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</si>
  <si>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</si>
  <si>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</si>
  <si>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</si>
  <si>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</si>
  <si>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</si>
  <si>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</si>
  <si>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</si>
  <si>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</si>
  <si>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</si>
  <si>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</si>
  <si>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</si>
  <si>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</si>
  <si>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</si>
  <si>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</si>
  <si>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</si>
  <si>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</si>
  <si>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</si>
  <si>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</si>
  <si>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</si>
  <si>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</si>
  <si>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</si>
  <si>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</si>
  <si>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</si>
  <si>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</si>
  <si>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</si>
  <si>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</si>
  <si>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</si>
  <si>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</si>
  <si>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</si>
  <si>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</si>
  <si>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</si>
  <si>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</si>
  <si>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</si>
  <si>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</si>
  <si>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</si>
  <si>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</si>
  <si>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</si>
  <si>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</si>
  <si>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</si>
  <si>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</si>
  <si>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</si>
  <si>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</si>
  <si>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</si>
  <si>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</si>
  <si>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</si>
  <si>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</si>
  <si>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</si>
  <si>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</si>
  <si>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</si>
  <si>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</si>
  <si>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</si>
  <si>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</si>
  <si>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</si>
  <si>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</si>
  <si>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</si>
  <si>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</si>
  <si>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</si>
  <si>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</si>
  <si>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</si>
  <si>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</si>
  <si>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</si>
  <si>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</si>
  <si>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</si>
  <si>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</si>
  <si>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</si>
  <si>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</si>
  <si>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</si>
  <si>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</si>
  <si>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</si>
  <si>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</si>
  <si>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</si>
  <si>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</si>
  <si>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</si>
  <si>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</si>
  <si>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</si>
  <si>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</si>
  <si>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</si>
  <si>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</si>
  <si>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</si>
  <si>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</si>
  <si>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</si>
  <si>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</si>
  <si>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</si>
  <si>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</si>
  <si>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</si>
  <si>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</si>
  <si>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</si>
  <si>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</si>
  <si>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</si>
  <si>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</si>
  <si>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</si>
  <si>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</si>
  <si>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</si>
  <si>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</si>
  <si>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</si>
  <si>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</si>
  <si>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</si>
  <si>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</si>
  <si>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</si>
  <si>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</si>
  <si>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</si>
  <si>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</si>
  <si>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</si>
  <si>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</si>
  <si>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</si>
  <si>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</si>
  <si>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</si>
  <si>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</si>
  <si>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</si>
  <si>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</si>
  <si>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</si>
  <si>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</si>
  <si>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</si>
  <si>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</si>
  <si>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</si>
  <si>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</si>
  <si>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</si>
  <si>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</si>
  <si>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</si>
  <si>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</si>
  <si>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</si>
  <si>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</si>
  <si>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</si>
  <si>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</si>
  <si>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</si>
  <si>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</si>
  <si>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</si>
  <si>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</si>
  <si>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</si>
  <si>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</si>
  <si>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</si>
  <si>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</si>
  <si>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</si>
  <si>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</si>
  <si>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</si>
  <si>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</si>
  <si>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</si>
  <si>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</si>
  <si>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</si>
  <si>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</si>
  <si>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</si>
  <si>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</si>
  <si>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</si>
  <si>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</si>
  <si>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</si>
  <si>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</si>
  <si>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</si>
  <si>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</si>
  <si>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</si>
  <si>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</si>
  <si>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</si>
  <si>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</si>
  <si>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</si>
  <si>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</si>
  <si>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</si>
  <si>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</si>
  <si>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</si>
  <si>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</si>
  <si>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</si>
  <si>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</si>
  <si>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</si>
  <si>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</si>
  <si>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</si>
  <si>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</si>
  <si>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</si>
  <si>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</si>
  <si>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</si>
  <si>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</si>
  <si>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</si>
  <si>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</si>
  <si>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</si>
  <si>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</si>
  <si>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</si>
  <si>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</si>
  <si>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</si>
  <si>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</si>
  <si>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</si>
  <si>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</si>
  <si>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</si>
  <si>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</si>
  <si>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</si>
  <si>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</si>
  <si>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</si>
  <si>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</si>
  <si>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</si>
  <si>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</si>
  <si>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</si>
  <si>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</si>
  <si>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</si>
  <si>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</si>
  <si>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</si>
  <si>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</si>
  <si>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</si>
  <si>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</si>
  <si>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</si>
  <si>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</si>
  <si>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</si>
  <si>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</si>
  <si>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</si>
  <si>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</si>
  <si>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</si>
  <si>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</si>
  <si>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</si>
  <si>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</si>
  <si>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</si>
  <si>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</si>
  <si>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</si>
  <si>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</si>
  <si>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</si>
  <si>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</si>
  <si>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</si>
  <si>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</si>
  <si>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</si>
  <si>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</si>
  <si>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</si>
  <si>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</si>
  <si>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</si>
  <si>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</si>
  <si>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</si>
  <si>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</si>
  <si>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</si>
  <si>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</si>
  <si>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</si>
  <si>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</si>
  <si>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</si>
  <si>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</si>
  <si>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</si>
  <si>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</si>
  <si>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</si>
  <si>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</si>
  <si>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</si>
  <si>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</si>
  <si>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</si>
  <si>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</si>
  <si>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</si>
  <si>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</si>
  <si>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</si>
  <si>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</si>
  <si>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</si>
  <si>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</si>
  <si>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</si>
  <si>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</si>
  <si>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</si>
  <si>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</si>
  <si>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</si>
  <si>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</si>
  <si>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</si>
  <si>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</si>
  <si>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</si>
  <si>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</si>
  <si>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</si>
  <si>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</si>
  <si>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</si>
  <si>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</si>
  <si>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</si>
  <si>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</si>
  <si>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</si>
  <si>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</si>
  <si>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</si>
  <si>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</si>
  <si>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</si>
  <si>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</si>
  <si>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</si>
  <si>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</si>
  <si>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</si>
  <si>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</si>
  <si>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</si>
  <si>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</si>
  <si>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</si>
  <si>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</si>
  <si>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</si>
  <si>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</si>
  <si>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</si>
  <si>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</si>
  <si>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</si>
  <si>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</si>
  <si>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</si>
  <si>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</si>
  <si>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</si>
  <si>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</si>
  <si>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</si>
  <si>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</si>
  <si>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</si>
  <si>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</si>
  <si>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</si>
  <si>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</si>
  <si>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</si>
  <si>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</si>
  <si>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</si>
  <si>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</si>
  <si>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</si>
  <si>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</si>
  <si>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</si>
  <si>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</si>
  <si>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</si>
  <si>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</si>
  <si>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</si>
  <si>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</si>
  <si>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</si>
  <si>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</si>
  <si>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</si>
  <si>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</si>
  <si>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</si>
  <si>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</si>
  <si>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</si>
  <si>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</si>
  <si>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</si>
  <si>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</si>
  <si>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</si>
  <si>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</si>
  <si>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</si>
  <si>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</si>
  <si>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</si>
  <si>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</si>
  <si>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</si>
  <si>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</si>
  <si>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</si>
  <si>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</si>
  <si>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</si>
  <si>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</si>
  <si>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</si>
  <si>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</si>
  <si>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</si>
  <si>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</si>
  <si>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</si>
  <si>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</si>
  <si>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</si>
  <si>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</si>
  <si>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</si>
  <si>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</si>
  <si>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</si>
  <si>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</si>
  <si>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</si>
  <si>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</si>
  <si>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</si>
  <si>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</si>
  <si>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</si>
  <si>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</si>
  <si>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</si>
  <si>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</si>
  <si>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</si>
  <si>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</si>
  <si>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(All)</t>
  </si>
  <si>
    <t>Column Labels</t>
  </si>
  <si>
    <t>Grand Total</t>
  </si>
  <si>
    <t>Count of id</t>
  </si>
  <si>
    <t>Parent 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</si>
  <si>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</si>
  <si>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</si>
  <si>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</si>
  <si>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</si>
  <si>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</si>
  <si>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</si>
  <si>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</si>
  <si>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</si>
  <si>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</si>
  <si>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</si>
  <si>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</si>
  <si>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</si>
  <si>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</si>
  <si>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</si>
  <si>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</si>
  <si>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</si>
  <si>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</si>
  <si>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</si>
  <si>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</si>
  <si>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</si>
  <si>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</si>
  <si>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</si>
  <si>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</si>
  <si>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</si>
  <si>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</si>
  <si>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</si>
  <si>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</si>
  <si>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</si>
  <si>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</si>
  <si>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</si>
  <si>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</si>
  <si>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</si>
  <si>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</si>
  <si>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</si>
  <si>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</si>
  <si>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</si>
  <si>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</si>
  <si>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</si>
  <si>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</si>
  <si>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</si>
  <si>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</si>
  <si>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</si>
  <si>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</si>
  <si>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</si>
  <si>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</si>
  <si>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</si>
  <si>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</si>
  <si>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</si>
  <si>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</si>
  <si>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Count of outcome</t>
  </si>
  <si>
    <t>Sum of pledged</t>
  </si>
  <si>
    <t>Total Sum of pledged</t>
  </si>
  <si>
    <t>Total Average of pledged2</t>
  </si>
  <si>
    <t>Average of pledged2</t>
  </si>
  <si>
    <t>Sum of goal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</si>
  <si>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</si>
  <si>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</si>
  <si>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</si>
  <si>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</si>
  <si>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</si>
  <si>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</si>
  <si>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</si>
  <si>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</si>
  <si>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</si>
  <si>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</si>
  <si>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</si>
  <si>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</si>
  <si>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</si>
  <si>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</si>
  <si>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</si>
  <si>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</si>
  <si>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</si>
  <si>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</si>
  <si>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</si>
  <si>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</si>
  <si>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Lower</t>
  </si>
  <si>
    <t>Upper</t>
  </si>
  <si>
    <t>Mean</t>
  </si>
  <si>
    <t>Median</t>
  </si>
  <si>
    <t>Minimum</t>
  </si>
  <si>
    <t>Maximum</t>
  </si>
  <si>
    <t>Variance</t>
  </si>
  <si>
    <t>Standard Diviation</t>
  </si>
  <si>
    <t>Successful</t>
  </si>
  <si>
    <t>Failed</t>
  </si>
  <si>
    <t>Standard Error</t>
  </si>
  <si>
    <t>Mode</t>
  </si>
  <si>
    <t>Standard Deviation</t>
  </si>
  <si>
    <t>Sample Variance</t>
  </si>
  <si>
    <t>Kurtosis</t>
  </si>
  <si>
    <t>Skewness</t>
  </si>
  <si>
    <t>Range</t>
  </si>
  <si>
    <t>Sum</t>
  </si>
  <si>
    <t>Count</t>
  </si>
  <si>
    <t>successful backers_count</t>
  </si>
  <si>
    <t>failed backers_count</t>
  </si>
  <si>
    <t>Bin</t>
  </si>
  <si>
    <t>More</t>
  </si>
  <si>
    <t>Frequency</t>
  </si>
  <si>
    <t>Identification</t>
  </si>
  <si>
    <t>Financial</t>
  </si>
  <si>
    <t>Results</t>
  </si>
  <si>
    <t>Geography</t>
  </si>
  <si>
    <t>Time</t>
  </si>
  <si>
    <t>Unidentified</t>
  </si>
  <si>
    <t>Average of Average Donation</t>
  </si>
  <si>
    <t>FALSE</t>
  </si>
  <si>
    <t>TRUE</t>
  </si>
  <si>
    <t>Average of backers_count</t>
  </si>
  <si>
    <t>Average of goal</t>
  </si>
  <si>
    <t>Average Count of Backers per project</t>
  </si>
  <si>
    <t>Category</t>
  </si>
  <si>
    <t>Total</t>
  </si>
  <si>
    <t>Cateogry</t>
  </si>
  <si>
    <t>Length of 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</si>
</sst>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000000000000E+00"/>
    <numFmt numFmtId="165" formatCode="_(* #,##0_);_(* \(#,##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theme="4" tint="0.79998168889431442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1" fontId="0" fillId="0" borderId="0" xfId="42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3" fontId="0" fillId="0" borderId="0" xfId="0" applyNumberFormat="1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164" fontId="0" fillId="0" borderId="0" xfId="0" applyNumberFormat="1"/>
    <xf numFmtId="4" fontId="0" fillId="0" borderId="0" xfId="0" applyNumberFormat="1"/>
    <xf numFmtId="4" fontId="0" fillId="0" borderId="10" xfId="0" applyNumberFormat="1" applyBorder="1"/>
    <xf numFmtId="1" fontId="0" fillId="0" borderId="0" xfId="0" applyNumberFormat="1"/>
    <xf numFmtId="165" fontId="0" fillId="0" borderId="0" xfId="42" applyNumberFormat="1" applyFont="1" applyFill="1" applyBorder="1" applyAlignment="1"/>
    <xf numFmtId="4" fontId="0" fillId="0" borderId="16" xfId="0" applyNumberFormat="1" applyBorder="1"/>
    <xf numFmtId="4" fontId="0" fillId="0" borderId="18" xfId="0" applyNumberFormat="1" applyBorder="1"/>
    <xf numFmtId="4" fontId="0" fillId="0" borderId="12" xfId="0" applyNumberFormat="1" applyBorder="1"/>
    <xf numFmtId="4" fontId="0" fillId="0" borderId="14" xfId="0" applyNumberFormat="1" applyBorder="1"/>
    <xf numFmtId="4" fontId="0" fillId="0" borderId="15" xfId="0" applyNumberFormat="1" applyBorder="1"/>
    <xf numFmtId="4" fontId="0" fillId="0" borderId="17" xfId="0" applyNumberFormat="1" applyBorder="1"/>
    <xf numFmtId="0" fontId="0" fillId="33" borderId="12" xfId="0" applyFill="1" applyBorder="1"/>
    <xf numFmtId="0" fontId="16" fillId="33" borderId="13" xfId="0" applyFont="1" applyFill="1" applyBorder="1"/>
    <xf numFmtId="0" fontId="16" fillId="33" borderId="14" xfId="0" applyFont="1" applyFill="1" applyBorder="1"/>
    <xf numFmtId="0" fontId="16" fillId="33" borderId="15" xfId="0" applyFont="1" applyFill="1" applyBorder="1"/>
    <xf numFmtId="0" fontId="16" fillId="33" borderId="17" xfId="0" applyFont="1" applyFill="1" applyBorder="1"/>
    <xf numFmtId="40" fontId="0" fillId="0" borderId="0" xfId="0" applyNumberFormat="1"/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13" fillId="34" borderId="19" xfId="0" applyFont="1" applyFill="1" applyBorder="1"/>
    <xf numFmtId="0" fontId="13" fillId="34" borderId="19" xfId="0" applyFont="1" applyFill="1" applyBorder="1" applyAlignment="1">
      <alignment horizontal="center"/>
    </xf>
    <xf numFmtId="0" fontId="0" fillId="0" borderId="19" xfId="0" applyBorder="1" applyAlignment="1">
      <alignment horizontal="left"/>
    </xf>
    <xf numFmtId="0" fontId="0" fillId="0" borderId="19" xfId="0" applyNumberFormat="1" applyBorder="1" applyAlignment="1">
      <alignment horizontal="center"/>
    </xf>
    <xf numFmtId="0" fontId="13" fillId="34" borderId="19" xfId="0" applyFont="1" applyFill="1" applyBorder="1" applyAlignment="1">
      <alignment horizontal="left"/>
    </xf>
    <xf numFmtId="0" fontId="13" fillId="34" borderId="19" xfId="0" applyNumberFormat="1" applyFont="1" applyFill="1" applyBorder="1" applyAlignment="1">
      <alignment horizontal="center"/>
    </xf>
    <xf numFmtId="0" fontId="0" fillId="35" borderId="19" xfId="0" applyNumberFormat="1" applyFill="1" applyBorder="1" applyAlignment="1">
      <alignment horizontal="center"/>
    </xf>
    <xf numFmtId="10" fontId="0" fillId="0" borderId="19" xfId="0" applyNumberFormat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[CrowdfundingBook.BT.xlsx]Outcome Per Cat and Sub Cat!PivotTable1</c:name>
    <c:fmtId val="0"/>
  </c:pivotSource>
  <c:chart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Per Cat and Sub Cat'!$B$3:$B$4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'Outcome Per Cat and Sub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 and Sub Cat'!$B$5:$B$14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0-4631-BFDD-EA762010DB6E}"/>
            </c:ext>
          </c:extLst>
        </c:ser>
        <c:ser>
          <c:idx val="1"/>
          <c:order val="1"/>
          <c:tx>
            <c:strRef>
              <c:f>'Outcome Per Cat and Sub Cat'!$C$3:$C$4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'Outcome Per Cat and Sub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 and Sub Cat'!$C$5:$C$14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B0-4631-BFDD-EA762010DB6E}"/>
            </c:ext>
          </c:extLst>
        </c:ser>
        <c:ser>
          <c:idx val="2"/>
          <c:order val="2"/>
          <c:tx>
            <c:strRef>
              <c:f>'Outcome Per Cat and Sub Cat'!$D$3:$D$4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'Outcome Per Cat and Sub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 and Sub Cat'!$D$5:$D$14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B0-4631-BFDD-EA762010DB6E}"/>
            </c:ext>
          </c:extLst>
        </c:ser>
        <c:ser>
          <c:idx val="3"/>
          <c:order val="3"/>
          <c:tx>
            <c:strRef>
              <c:f>'Outcome Per Cat and Sub Cat'!$E$3:$E$4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'Outcome Per Cat and Sub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Cat and Sub Cat'!$E$5:$E$14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BE-45EE-AB6D-184D91842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865408"/>
        <c:axId val="628934032"/>
      </c:barChart>
      <c:catAx>
        <c:axId val="63186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34032"/>
        <c:crosses val="autoZero"/>
        <c:auto val="1"/>
        <c:lblAlgn val="ctr"/>
        <c:lblOffset val="100"/>
        <c:noMultiLvlLbl val="0"/>
      </c:catAx>
      <c:valAx>
        <c:axId val="6289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[CrowdfundingBook.BT.xlsx]Outcome Per Cat and Sub Cat!PivotTable2</c:name>
    <c:fmtId val="4"/>
  </c:pivotSource>
  <c:chart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Per Cat and Sub Cat'!$B$29:$B$30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'Outcome Per Cat and Sub Cat'!$A$31:$A$55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Cat and Sub Cat'!$B$31:$B$55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0-464F-81B3-172C70D14FA8}"/>
            </c:ext>
          </c:extLst>
        </c:ser>
        <c:ser>
          <c:idx val="1"/>
          <c:order val="1"/>
          <c:tx>
            <c:strRef>
              <c:f>'Outcome Per Cat and Sub Cat'!$C$29:$C$30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'Outcome Per Cat and Sub Cat'!$A$31:$A$55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Cat and Sub Cat'!$C$31:$C$55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0-464F-81B3-172C70D14FA8}"/>
            </c:ext>
          </c:extLst>
        </c:ser>
        <c:ser>
          <c:idx val="2"/>
          <c:order val="2"/>
          <c:tx>
            <c:strRef>
              <c:f>'Outcome Per Cat and Sub Cat'!$D$29:$D$30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'Outcome Per Cat and Sub Cat'!$A$31:$A$55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Cat and Sub Cat'!$D$31:$D$55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70-464F-81B3-172C70D14FA8}"/>
            </c:ext>
          </c:extLst>
        </c:ser>
        <c:ser>
          <c:idx val="3"/>
          <c:order val="3"/>
          <c:tx>
            <c:strRef>
              <c:f>'Outcome Per Cat and Sub Cat'!$E$29:$E$30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'Outcome Per Cat and Sub Cat'!$A$31:$A$55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Cat and Sub Cat'!$E$31:$E$55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70-464F-81B3-172C70D14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865408"/>
        <c:axId val="628934032"/>
      </c:barChart>
      <c:catAx>
        <c:axId val="63186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34032"/>
        <c:crosses val="autoZero"/>
        <c:auto val="1"/>
        <c:lblAlgn val="ctr"/>
        <c:lblOffset val="100"/>
        <c:noMultiLvlLbl val="0"/>
      </c:catAx>
      <c:valAx>
        <c:axId val="6289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[CrowdfundingBook.BT.xlsx]Outcome Time Series!PivotTable1</c:name>
    <c:fmtId val="3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5"/>
          <c:spPr>
            <a:solidFill>
              <a:srgbClr val="00B0F0"/>
            </a:solidFill>
            <a:ln w="9525">
              <a:solidFill>
                <a:srgbClr val="00B0F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155085488542783E-2"/>
          <c:y val="2.6167105344982473E-2"/>
          <c:w val="0.94649907081476947"/>
          <c:h val="0.91864821145868225"/>
        </c:manualLayout>
      </c:layout>
      <c:lineChart>
        <c:grouping val="standard"/>
        <c:varyColors val="0"/>
        <c:ser>
          <c:idx val="0"/>
          <c:order val="0"/>
          <c:tx>
            <c:strRef>
              <c:f>'Outcome Time Series'!$B$5:$B$6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strRef>
              <c:f>'Outcome Time Series'!$A$7:$A$19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Time Series'!$B$7:$B$19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1-44E2-A2F8-950877926D9F}"/>
            </c:ext>
          </c:extLst>
        </c:ser>
        <c:ser>
          <c:idx val="1"/>
          <c:order val="1"/>
          <c:tx>
            <c:strRef>
              <c:f>'Outcome Time Series'!$C$5:$C$6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'Outcome Time Series'!$A$7:$A$19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Time Series'!$C$7:$C$19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1-44E2-A2F8-950877926D9F}"/>
            </c:ext>
          </c:extLst>
        </c:ser>
        <c:ser>
          <c:idx val="2"/>
          <c:order val="2"/>
          <c:tx>
            <c:strRef>
              <c:f>'Outcome Time Series'!$D$5:$D$6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'Outcome Time Series'!$A$7:$A$19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Time Series'!$D$7:$D$19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1-44E2-A2F8-950877926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865408"/>
        <c:axId val="628934032"/>
      </c:lineChart>
      <c:catAx>
        <c:axId val="63186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34032"/>
        <c:crosses val="autoZero"/>
        <c:auto val="1"/>
        <c:lblAlgn val="ctr"/>
        <c:lblOffset val="100"/>
        <c:noMultiLvlLbl val="0"/>
      </c:catAx>
      <c:valAx>
        <c:axId val="6289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6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273950562829903"/>
          <c:y val="7.8501316034947421E-2"/>
          <c:w val="0.35469851206456887"/>
          <c:h val="5.01675693352213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</a:t>
            </a:r>
            <a:r>
              <a:rPr lang="en-US" baseline="0"/>
              <a:t>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Analysis'!$H$1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D-43C0-A8AB-E081303B3BFA}"/>
            </c:ext>
          </c:extLst>
        </c:ser>
        <c:ser>
          <c:idx val="1"/>
          <c:order val="1"/>
          <c:tx>
            <c:strRef>
              <c:f>'Crowdfunding Goal Analysis'!$I$1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Analysis'!$I$2:$I$13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CD-43C0-A8AB-E081303B3BFA}"/>
            </c:ext>
          </c:extLst>
        </c:ser>
        <c:ser>
          <c:idx val="2"/>
          <c:order val="2"/>
          <c:tx>
            <c:strRef>
              <c:f>'Crowdfunding Goal Analysis'!$J$1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Analysis'!$J$2:$J$13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CD-43C0-A8AB-E081303B3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011072"/>
        <c:axId val="599319280"/>
      </c:lineChart>
      <c:catAx>
        <c:axId val="84701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19280"/>
        <c:crosses val="autoZero"/>
        <c:auto val="1"/>
        <c:lblAlgn val="ctr"/>
        <c:lblOffset val="100"/>
        <c:noMultiLvlLbl val="0"/>
      </c:catAx>
      <c:valAx>
        <c:axId val="59931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for</a:t>
            </a:r>
            <a:r>
              <a:rPr lang="en-US" baseline="0"/>
              <a:t> Failed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'Histogram Worksheet'!$A$29:$A$48</c:f>
              <c:strCache>
                <c:ptCount val="20"/>
                <c:pt idx="0">
                  <c:v>0</c:v>
                </c:pt>
                <c:pt idx="1">
                  <c:v>320</c:v>
                </c:pt>
                <c:pt idx="2">
                  <c:v>640</c:v>
                </c:pt>
                <c:pt idx="3">
                  <c:v>960</c:v>
                </c:pt>
                <c:pt idx="4">
                  <c:v>1280</c:v>
                </c:pt>
                <c:pt idx="5">
                  <c:v>1600</c:v>
                </c:pt>
                <c:pt idx="6">
                  <c:v>1920</c:v>
                </c:pt>
                <c:pt idx="7">
                  <c:v>2240</c:v>
                </c:pt>
                <c:pt idx="8">
                  <c:v>2560</c:v>
                </c:pt>
                <c:pt idx="9">
                  <c:v>2880</c:v>
                </c:pt>
                <c:pt idx="10">
                  <c:v>3200</c:v>
                </c:pt>
                <c:pt idx="11">
                  <c:v>3520</c:v>
                </c:pt>
                <c:pt idx="12">
                  <c:v>3840</c:v>
                </c:pt>
                <c:pt idx="13">
                  <c:v>4160</c:v>
                </c:pt>
                <c:pt idx="14">
                  <c:v>4480</c:v>
                </c:pt>
                <c:pt idx="15">
                  <c:v>4800</c:v>
                </c:pt>
                <c:pt idx="16">
                  <c:v>5120</c:v>
                </c:pt>
                <c:pt idx="17">
                  <c:v>5440</c:v>
                </c:pt>
                <c:pt idx="18">
                  <c:v>5760</c:v>
                </c:pt>
                <c:pt idx="19">
                  <c:v>More</c:v>
                </c:pt>
              </c:strCache>
            </c:strRef>
          </c:cat>
          <c:val>
            <c:numRef>
              <c:f>'Histogram Worksheet'!$B$29:$B$48</c:f>
              <c:numCache>
                <c:formatCode>General</c:formatCode>
                <c:ptCount val="20"/>
                <c:pt idx="0">
                  <c:v>2</c:v>
                </c:pt>
                <c:pt idx="1">
                  <c:v>225</c:v>
                </c:pt>
                <c:pt idx="2">
                  <c:v>29</c:v>
                </c:pt>
                <c:pt idx="3">
                  <c:v>36</c:v>
                </c:pt>
                <c:pt idx="4">
                  <c:v>19</c:v>
                </c:pt>
                <c:pt idx="5">
                  <c:v>9</c:v>
                </c:pt>
                <c:pt idx="6">
                  <c:v>13</c:v>
                </c:pt>
                <c:pt idx="7">
                  <c:v>9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0-462A-9821-538BA4596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443040"/>
        <c:axId val="540972656"/>
      </c:barChart>
      <c:catAx>
        <c:axId val="43344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0972656"/>
        <c:crosses val="autoZero"/>
        <c:auto val="1"/>
        <c:lblAlgn val="ctr"/>
        <c:lblOffset val="100"/>
        <c:noMultiLvlLbl val="0"/>
      </c:catAx>
      <c:valAx>
        <c:axId val="540972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344304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for Successful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'Histogram Worksheet'!$A$2:$A$25</c:f>
              <c:strCache>
                <c:ptCount val="24"/>
                <c:pt idx="0">
                  <c:v> 16 </c:v>
                </c:pt>
                <c:pt idx="1">
                  <c:v> 332 </c:v>
                </c:pt>
                <c:pt idx="2">
                  <c:v> 649 </c:v>
                </c:pt>
                <c:pt idx="3">
                  <c:v> 965 </c:v>
                </c:pt>
                <c:pt idx="4">
                  <c:v> 1,282 </c:v>
                </c:pt>
                <c:pt idx="5">
                  <c:v> 1,598 </c:v>
                </c:pt>
                <c:pt idx="6">
                  <c:v> 1,915 </c:v>
                </c:pt>
                <c:pt idx="7">
                  <c:v> 2,231 </c:v>
                </c:pt>
                <c:pt idx="8">
                  <c:v> 2,548 </c:v>
                </c:pt>
                <c:pt idx="9">
                  <c:v> 2,864 </c:v>
                </c:pt>
                <c:pt idx="10">
                  <c:v> 3,181 </c:v>
                </c:pt>
                <c:pt idx="11">
                  <c:v> 3,497 </c:v>
                </c:pt>
                <c:pt idx="12">
                  <c:v> 3,814 </c:v>
                </c:pt>
                <c:pt idx="13">
                  <c:v> 4,130 </c:v>
                </c:pt>
                <c:pt idx="14">
                  <c:v> 4,447 </c:v>
                </c:pt>
                <c:pt idx="15">
                  <c:v> 4,763 </c:v>
                </c:pt>
                <c:pt idx="16">
                  <c:v> 5,080 </c:v>
                </c:pt>
                <c:pt idx="17">
                  <c:v> 5,396 </c:v>
                </c:pt>
                <c:pt idx="18">
                  <c:v> 5,713 </c:v>
                </c:pt>
                <c:pt idx="19">
                  <c:v> 6,029 </c:v>
                </c:pt>
                <c:pt idx="20">
                  <c:v> 6,346 </c:v>
                </c:pt>
                <c:pt idx="21">
                  <c:v> 6,662 </c:v>
                </c:pt>
                <c:pt idx="22">
                  <c:v> 6,979 </c:v>
                </c:pt>
                <c:pt idx="23">
                  <c:v>More</c:v>
                </c:pt>
              </c:strCache>
            </c:strRef>
          </c:cat>
          <c:val>
            <c:numRef>
              <c:f>'Histogram Worksheet'!$B$2:$B$25</c:f>
              <c:numCache>
                <c:formatCode>General</c:formatCode>
                <c:ptCount val="24"/>
                <c:pt idx="0">
                  <c:v>1</c:v>
                </c:pt>
                <c:pt idx="1">
                  <c:v>363</c:v>
                </c:pt>
                <c:pt idx="2">
                  <c:v>33</c:v>
                </c:pt>
                <c:pt idx="3">
                  <c:v>10</c:v>
                </c:pt>
                <c:pt idx="4">
                  <c:v>17</c:v>
                </c:pt>
                <c:pt idx="5">
                  <c:v>18</c:v>
                </c:pt>
                <c:pt idx="6">
                  <c:v>25</c:v>
                </c:pt>
                <c:pt idx="7">
                  <c:v>19</c:v>
                </c:pt>
                <c:pt idx="8">
                  <c:v>24</c:v>
                </c:pt>
                <c:pt idx="9">
                  <c:v>10</c:v>
                </c:pt>
                <c:pt idx="10">
                  <c:v>10</c:v>
                </c:pt>
                <c:pt idx="11">
                  <c:v>6</c:v>
                </c:pt>
                <c:pt idx="12">
                  <c:v>8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2-4F6A-A393-D3FBC677F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426240"/>
        <c:axId val="597452144"/>
      </c:barChart>
      <c:catAx>
        <c:axId val="43342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597452144"/>
        <c:crosses val="autoZero"/>
        <c:auto val="1"/>
        <c:lblAlgn val="ctr"/>
        <c:lblOffset val="100"/>
        <c:noMultiLvlLbl val="0"/>
      </c:catAx>
      <c:valAx>
        <c:axId val="597452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43342624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for</a:t>
            </a:r>
            <a:r>
              <a:rPr lang="en-US" baseline="0"/>
              <a:t> Failed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'Histogram Worksheet'!$A$29:$A$48</c:f>
              <c:strCache>
                <c:ptCount val="20"/>
                <c:pt idx="0">
                  <c:v>0</c:v>
                </c:pt>
                <c:pt idx="1">
                  <c:v>320</c:v>
                </c:pt>
                <c:pt idx="2">
                  <c:v>640</c:v>
                </c:pt>
                <c:pt idx="3">
                  <c:v>960</c:v>
                </c:pt>
                <c:pt idx="4">
                  <c:v>1280</c:v>
                </c:pt>
                <c:pt idx="5">
                  <c:v>1600</c:v>
                </c:pt>
                <c:pt idx="6">
                  <c:v>1920</c:v>
                </c:pt>
                <c:pt idx="7">
                  <c:v>2240</c:v>
                </c:pt>
                <c:pt idx="8">
                  <c:v>2560</c:v>
                </c:pt>
                <c:pt idx="9">
                  <c:v>2880</c:v>
                </c:pt>
                <c:pt idx="10">
                  <c:v>3200</c:v>
                </c:pt>
                <c:pt idx="11">
                  <c:v>3520</c:v>
                </c:pt>
                <c:pt idx="12">
                  <c:v>3840</c:v>
                </c:pt>
                <c:pt idx="13">
                  <c:v>4160</c:v>
                </c:pt>
                <c:pt idx="14">
                  <c:v>4480</c:v>
                </c:pt>
                <c:pt idx="15">
                  <c:v>4800</c:v>
                </c:pt>
                <c:pt idx="16">
                  <c:v>5120</c:v>
                </c:pt>
                <c:pt idx="17">
                  <c:v>5440</c:v>
                </c:pt>
                <c:pt idx="18">
                  <c:v>5760</c:v>
                </c:pt>
                <c:pt idx="19">
                  <c:v>More</c:v>
                </c:pt>
              </c:strCache>
            </c:strRef>
          </c:cat>
          <c:val>
            <c:numRef>
              <c:f>'Histogram Worksheet'!$B$29:$B$48</c:f>
              <c:numCache>
                <c:formatCode>General</c:formatCode>
                <c:ptCount val="20"/>
                <c:pt idx="0">
                  <c:v>2</c:v>
                </c:pt>
                <c:pt idx="1">
                  <c:v>225</c:v>
                </c:pt>
                <c:pt idx="2">
                  <c:v>29</c:v>
                </c:pt>
                <c:pt idx="3">
                  <c:v>36</c:v>
                </c:pt>
                <c:pt idx="4">
                  <c:v>19</c:v>
                </c:pt>
                <c:pt idx="5">
                  <c:v>9</c:v>
                </c:pt>
                <c:pt idx="6">
                  <c:v>13</c:v>
                </c:pt>
                <c:pt idx="7">
                  <c:v>9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9-4A88-A0E7-A9404D465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443040"/>
        <c:axId val="540972656"/>
      </c:barChart>
      <c:catAx>
        <c:axId val="43344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0972656"/>
        <c:crosses val="autoZero"/>
        <c:auto val="1"/>
        <c:lblAlgn val="ctr"/>
        <c:lblOffset val="100"/>
        <c:noMultiLvlLbl val="0"/>
      </c:catAx>
      <c:valAx>
        <c:axId val="540972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344304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for Successful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'Histogram Worksheet'!$A$2:$A$25</c:f>
              <c:strCache>
                <c:ptCount val="24"/>
                <c:pt idx="0">
                  <c:v> 16 </c:v>
                </c:pt>
                <c:pt idx="1">
                  <c:v> 332 </c:v>
                </c:pt>
                <c:pt idx="2">
                  <c:v> 649 </c:v>
                </c:pt>
                <c:pt idx="3">
                  <c:v> 965 </c:v>
                </c:pt>
                <c:pt idx="4">
                  <c:v> 1,282 </c:v>
                </c:pt>
                <c:pt idx="5">
                  <c:v> 1,598 </c:v>
                </c:pt>
                <c:pt idx="6">
                  <c:v> 1,915 </c:v>
                </c:pt>
                <c:pt idx="7">
                  <c:v> 2,231 </c:v>
                </c:pt>
                <c:pt idx="8">
                  <c:v> 2,548 </c:v>
                </c:pt>
                <c:pt idx="9">
                  <c:v> 2,864 </c:v>
                </c:pt>
                <c:pt idx="10">
                  <c:v> 3,181 </c:v>
                </c:pt>
                <c:pt idx="11">
                  <c:v> 3,497 </c:v>
                </c:pt>
                <c:pt idx="12">
                  <c:v> 3,814 </c:v>
                </c:pt>
                <c:pt idx="13">
                  <c:v> 4,130 </c:v>
                </c:pt>
                <c:pt idx="14">
                  <c:v> 4,447 </c:v>
                </c:pt>
                <c:pt idx="15">
                  <c:v> 4,763 </c:v>
                </c:pt>
                <c:pt idx="16">
                  <c:v> 5,080 </c:v>
                </c:pt>
                <c:pt idx="17">
                  <c:v> 5,396 </c:v>
                </c:pt>
                <c:pt idx="18">
                  <c:v> 5,713 </c:v>
                </c:pt>
                <c:pt idx="19">
                  <c:v> 6,029 </c:v>
                </c:pt>
                <c:pt idx="20">
                  <c:v> 6,346 </c:v>
                </c:pt>
                <c:pt idx="21">
                  <c:v> 6,662 </c:v>
                </c:pt>
                <c:pt idx="22">
                  <c:v> 6,979 </c:v>
                </c:pt>
                <c:pt idx="23">
                  <c:v>More</c:v>
                </c:pt>
              </c:strCache>
            </c:strRef>
          </c:cat>
          <c:val>
            <c:numRef>
              <c:f>'Histogram Worksheet'!$B$2:$B$25</c:f>
              <c:numCache>
                <c:formatCode>General</c:formatCode>
                <c:ptCount val="24"/>
                <c:pt idx="0">
                  <c:v>1</c:v>
                </c:pt>
                <c:pt idx="1">
                  <c:v>363</c:v>
                </c:pt>
                <c:pt idx="2">
                  <c:v>33</c:v>
                </c:pt>
                <c:pt idx="3">
                  <c:v>10</c:v>
                </c:pt>
                <c:pt idx="4">
                  <c:v>17</c:v>
                </c:pt>
                <c:pt idx="5">
                  <c:v>18</c:v>
                </c:pt>
                <c:pt idx="6">
                  <c:v>25</c:v>
                </c:pt>
                <c:pt idx="7">
                  <c:v>19</c:v>
                </c:pt>
                <c:pt idx="8">
                  <c:v>24</c:v>
                </c:pt>
                <c:pt idx="9">
                  <c:v>10</c:v>
                </c:pt>
                <c:pt idx="10">
                  <c:v>10</c:v>
                </c:pt>
                <c:pt idx="11">
                  <c:v>6</c:v>
                </c:pt>
                <c:pt idx="12">
                  <c:v>8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0-476D-9511-231BB02A1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426240"/>
        <c:axId val="597452144"/>
      </c:barChart>
      <c:catAx>
        <c:axId val="43342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597452144"/>
        <c:crosses val="autoZero"/>
        <c:auto val="1"/>
        <c:lblAlgn val="ctr"/>
        <c:lblOffset val="100"/>
        <c:noMultiLvlLbl val="0"/>
      </c:catAx>
      <c:valAx>
        <c:axId val="597452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43342624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'Histogram Worksheet'!$A$53:$A$84</c:f>
              <c:strCache>
                <c:ptCount val="32"/>
                <c:pt idx="0">
                  <c:v>0</c:v>
                </c:pt>
                <c:pt idx="1">
                  <c:v>235</c:v>
                </c:pt>
                <c:pt idx="2">
                  <c:v>471</c:v>
                </c:pt>
                <c:pt idx="3">
                  <c:v>706</c:v>
                </c:pt>
                <c:pt idx="4">
                  <c:v>941</c:v>
                </c:pt>
                <c:pt idx="5">
                  <c:v>1177</c:v>
                </c:pt>
                <c:pt idx="6">
                  <c:v>1412</c:v>
                </c:pt>
                <c:pt idx="7">
                  <c:v>1647</c:v>
                </c:pt>
                <c:pt idx="8">
                  <c:v>1883</c:v>
                </c:pt>
                <c:pt idx="9">
                  <c:v>2118</c:v>
                </c:pt>
                <c:pt idx="10">
                  <c:v>2353</c:v>
                </c:pt>
                <c:pt idx="11">
                  <c:v>2589</c:v>
                </c:pt>
                <c:pt idx="12">
                  <c:v>2824</c:v>
                </c:pt>
                <c:pt idx="13">
                  <c:v>3059</c:v>
                </c:pt>
                <c:pt idx="14">
                  <c:v>3295</c:v>
                </c:pt>
                <c:pt idx="15">
                  <c:v>3530</c:v>
                </c:pt>
                <c:pt idx="16">
                  <c:v>3765</c:v>
                </c:pt>
                <c:pt idx="17">
                  <c:v>4000</c:v>
                </c:pt>
                <c:pt idx="18">
                  <c:v>4236</c:v>
                </c:pt>
                <c:pt idx="19">
                  <c:v>4471</c:v>
                </c:pt>
                <c:pt idx="20">
                  <c:v>4706</c:v>
                </c:pt>
                <c:pt idx="21">
                  <c:v>4942</c:v>
                </c:pt>
                <c:pt idx="22">
                  <c:v>5177</c:v>
                </c:pt>
                <c:pt idx="23">
                  <c:v>5412</c:v>
                </c:pt>
                <c:pt idx="24">
                  <c:v>5648</c:v>
                </c:pt>
                <c:pt idx="25">
                  <c:v>5883</c:v>
                </c:pt>
                <c:pt idx="26">
                  <c:v>6118</c:v>
                </c:pt>
                <c:pt idx="27">
                  <c:v>6354</c:v>
                </c:pt>
                <c:pt idx="28">
                  <c:v>6589</c:v>
                </c:pt>
                <c:pt idx="29">
                  <c:v>6824</c:v>
                </c:pt>
                <c:pt idx="30">
                  <c:v>7060</c:v>
                </c:pt>
                <c:pt idx="31">
                  <c:v>More</c:v>
                </c:pt>
              </c:strCache>
            </c:strRef>
          </c:cat>
          <c:val>
            <c:numRef>
              <c:f>'Histogram Worksheet'!$B$53:$B$84</c:f>
              <c:numCache>
                <c:formatCode>General</c:formatCode>
                <c:ptCount val="32"/>
                <c:pt idx="0">
                  <c:v>2</c:v>
                </c:pt>
                <c:pt idx="1">
                  <c:v>572</c:v>
                </c:pt>
                <c:pt idx="2">
                  <c:v>103</c:v>
                </c:pt>
                <c:pt idx="3">
                  <c:v>41</c:v>
                </c:pt>
                <c:pt idx="4">
                  <c:v>37</c:v>
                </c:pt>
                <c:pt idx="5">
                  <c:v>30</c:v>
                </c:pt>
                <c:pt idx="6">
                  <c:v>24</c:v>
                </c:pt>
                <c:pt idx="7">
                  <c:v>28</c:v>
                </c:pt>
                <c:pt idx="8">
                  <c:v>24</c:v>
                </c:pt>
                <c:pt idx="9">
                  <c:v>26</c:v>
                </c:pt>
                <c:pt idx="10">
                  <c:v>24</c:v>
                </c:pt>
                <c:pt idx="11">
                  <c:v>15</c:v>
                </c:pt>
                <c:pt idx="12">
                  <c:v>11</c:v>
                </c:pt>
                <c:pt idx="13">
                  <c:v>11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33-4910-BE91-9E4919C10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440160"/>
        <c:axId val="539825776"/>
      </c:barChart>
      <c:catAx>
        <c:axId val="43344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9825776"/>
        <c:crosses val="autoZero"/>
        <c:auto val="1"/>
        <c:lblAlgn val="ctr"/>
        <c:lblOffset val="100"/>
        <c:noMultiLvlLbl val="0"/>
      </c:catAx>
      <c:valAx>
        <c:axId val="539825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34401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Successful Outcome 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Outcome Box Plot</a:t>
          </a:r>
        </a:p>
      </cx:txPr>
    </cx:title>
    <cx:plotArea>
      <cx:plotAreaRegion>
        <cx:series layoutId="boxWhisker" uniqueId="{980E8B53-EED6-46EF-9F1A-FB07C24AFC9A}">
          <cx:tx>
            <cx:txData>
              <cx:f>_xlchart.v1.2</cx:f>
              <cx:v>backers_count</cx:v>
            </cx:txData>
          </cx:tx>
          <cx:spPr>
            <a:solidFill>
              <a:srgbClr val="00B05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Failed Outcome 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Outcome Box Plot</a:t>
          </a:r>
        </a:p>
      </cx:txPr>
    </cx:title>
    <cx:plotArea>
      <cx:plotAreaRegion>
        <cx:series layoutId="boxWhisker" uniqueId="{BE72379B-F46B-43D2-9987-800D3E93B106}">
          <cx:tx>
            <cx:txData>
              <cx:f>_xlchart.v1.4</cx:f>
              <cx:v>backers_count</cx:v>
            </cx:txData>
          </cx:tx>
          <cx:spPr>
            <a:solidFill>
              <a:srgbClr val="FF000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microsoft.com/office/2014/relationships/chartEx" Target="../charts/chartEx1.xml"/><Relationship Id="rId4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376237</xdr:colOff>
      <xdr:row>0</xdr:row>
      <xdr:rowOff>119062</xdr:rowOff>
    </xdr:from>
    <xdr:to>
      <xdr:col>16</xdr:col>
      <xdr:colOff>657225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8A35E-77EB-5819-1FED-1DC982ACA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376237</xdr:colOff>
      <xdr:row>25</xdr:row>
      <xdr:rowOff>119062</xdr:rowOff>
    </xdr:from>
    <xdr:to>
      <xdr:col>16</xdr:col>
      <xdr:colOff>657225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5C4A5B-AB24-4516-819C-73C50E817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214313</xdr:colOff>
      <xdr:row>0</xdr:row>
      <xdr:rowOff>33337</xdr:rowOff>
    </xdr:from>
    <xdr:to>
      <xdr:col>11</xdr:col>
      <xdr:colOff>200025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91873B-79F5-451F-B87B-FD0027DED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14</xdr:row>
      <xdr:rowOff>95249</xdr:rowOff>
    </xdr:from>
    <xdr:to>
      <xdr:col>9</xdr:col>
      <xdr:colOff>1428751</xdr:colOff>
      <xdr:row>31</xdr:row>
      <xdr:rowOff>42861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2AFC6B-AD68-0A48-B086-AD9AFDC45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7</xdr:row>
      <xdr:rowOff>133351</xdr:rowOff>
    </xdr:from>
    <xdr:to>
      <xdr:col>15</xdr:col>
      <xdr:colOff>1228725</xdr:colOff>
      <xdr:row>16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0F1EAC8-E43C-BFD0-52A3-75B5581A8F8E}"/>
            </a:ext>
          </a:extLst>
        </xdr:cNvPr>
        <xdr:cNvSpPr txBox="1"/>
      </xdr:nvSpPr>
      <xdr:spPr>
        <a:xfrm>
          <a:off x="7486650" y="1533526"/>
          <a:ext cx="5543550" cy="1724024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The </a:t>
          </a:r>
          <a:r>
            <a:rPr lang="en-US" sz="1400" b="1"/>
            <a:t>median</a:t>
          </a:r>
          <a:r>
            <a:rPr lang="en-US" sz="1400"/>
            <a:t> would be a better choice to summarize</a:t>
          </a:r>
          <a:r>
            <a:rPr lang="en-US" sz="1400" baseline="0"/>
            <a:t> the data set versus the mean.</a:t>
          </a:r>
        </a:p>
        <a:p>
          <a:endParaRPr lang="en-US" sz="1400" baseline="0"/>
        </a:p>
        <a:p>
          <a:r>
            <a:rPr lang="en-US" sz="1400" baseline="0"/>
            <a:t>Creating a histogram chart  of the data for both Successful and Failed outcomes (below) shows that the data heavily skews left and that there are a number of outliers causing the mean to rise as shown in the box plot to the right.</a:t>
          </a:r>
          <a:endParaRPr lang="en-US" sz="1400"/>
        </a:p>
      </xdr:txBody>
    </xdr:sp>
    <xdr:clientData/>
  </xdr:twoCellAnchor>
  <xdr:twoCellAnchor>
    <xdr:from>
      <xdr:col>19</xdr:col>
      <xdr:colOff>0</xdr:colOff>
      <xdr:row>0</xdr:row>
      <xdr:rowOff>0</xdr:rowOff>
    </xdr:from>
    <xdr:to>
      <xdr:col>24</xdr:col>
      <xdr:colOff>1257300</xdr:colOff>
      <xdr:row>22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98E0B49-2F3C-44C7-89B7-959AEA4D81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78150" y="0"/>
              <a:ext cx="5810250" cy="4438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666750</xdr:colOff>
      <xdr:row>43</xdr:row>
      <xdr:rowOff>19050</xdr:rowOff>
    </xdr:from>
    <xdr:to>
      <xdr:col>18</xdr:col>
      <xdr:colOff>419101</xdr:colOff>
      <xdr:row>64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BF6963-688F-4960-B83E-7F241CCEF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</xdr:colOff>
      <xdr:row>17</xdr:row>
      <xdr:rowOff>28575</xdr:rowOff>
    </xdr:from>
    <xdr:to>
      <xdr:col>18</xdr:col>
      <xdr:colOff>361951</xdr:colOff>
      <xdr:row>41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924DB7-5437-410D-B5B9-2E4571652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1700211</xdr:colOff>
      <xdr:row>0</xdr:row>
      <xdr:rowOff>0</xdr:rowOff>
    </xdr:from>
    <xdr:to>
      <xdr:col>32</xdr:col>
      <xdr:colOff>57149</xdr:colOff>
      <xdr:row>22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3EA482FF-176E-510C-D817-687448E776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31311" y="0"/>
              <a:ext cx="5205413" cy="4438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457199</xdr:colOff>
      <xdr:row>26</xdr:row>
      <xdr:rowOff>171450</xdr:rowOff>
    </xdr:from>
    <xdr:to>
      <xdr:col>15</xdr:col>
      <xdr:colOff>161925</xdr:colOff>
      <xdr:row>48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F98EF-EBFE-4B9D-BCAA-2D5E82849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523875</xdr:colOff>
      <xdr:row>1</xdr:row>
      <xdr:rowOff>0</xdr:rowOff>
    </xdr:from>
    <xdr:to>
      <xdr:col>15</xdr:col>
      <xdr:colOff>152400</xdr:colOff>
      <xdr:row>25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29BFB6-C24C-4EFA-8911-E591300A3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266700</xdr:colOff>
      <xdr:row>48</xdr:row>
      <xdr:rowOff>190500</xdr:rowOff>
    </xdr:from>
    <xdr:to>
      <xdr:col>15</xdr:col>
      <xdr:colOff>228600</xdr:colOff>
      <xdr:row>74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4E645E-DA5B-B428-B343-B4ADE48E2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 Tokarczyk" refreshedDate="45257.657313657408" createdVersion="8" refreshedVersion="8" minRefreshableVersion="3" recordCount="1000" xr:uid="{56F23D08-C3A5-42E0-A407-F73DA823A74F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 count="2">
        <b v="0"/>
        <b v="1"/>
      </sharedItems>
    </cacheField>
    <cacheField name="spotlight" numFmtId="0">
      <sharedItems count="2">
        <b v="0"/>
        <b v="1"/>
      </sharedItems>
    </cacheField>
    <cacheField name="category &amp; sub-category" numFmtId="0">
      <sharedItems/>
    </cacheField>
    <cacheField name="Parent Category" numFmtId="2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2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x v="0"/>
    <x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x v="0"/>
    <x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x v="0"/>
    <x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x v="0"/>
    <x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x v="0"/>
    <x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x v="0"/>
    <x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x v="0"/>
    <x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x v="0"/>
    <x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x v="0"/>
    <x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x v="0"/>
    <x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x v="0"/>
    <x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x v="0"/>
    <x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x v="0"/>
    <x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x v="0"/>
    <x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x v="0"/>
    <x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x v="0"/>
    <x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x v="0"/>
    <x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x v="0"/>
    <x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x v="0"/>
    <x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x v="0"/>
    <x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x v="0"/>
    <x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x v="0"/>
    <x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x v="0"/>
    <x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x v="0"/>
    <x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x v="0"/>
    <x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x v="0"/>
    <x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x v="0"/>
    <x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x v="0"/>
    <x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x v="0"/>
    <x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x v="0"/>
    <x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x v="0"/>
    <x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x v="0"/>
    <x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x v="0"/>
    <x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x v="0"/>
    <x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x v="0"/>
    <x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x v="0"/>
    <x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x v="0"/>
    <x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x v="0"/>
    <x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x v="0"/>
    <x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x v="0"/>
    <x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x v="0"/>
    <x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x v="0"/>
    <x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x v="0"/>
    <x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x v="0"/>
    <x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x v="0"/>
    <x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x v="0"/>
    <x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x v="0"/>
    <x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x v="0"/>
    <x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x v="0"/>
    <x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x v="0"/>
    <x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x v="0"/>
    <x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x v="0"/>
    <x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x v="0"/>
    <x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x v="0"/>
    <x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x v="0"/>
    <x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x v="0"/>
    <x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x v="0"/>
    <x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x v="0"/>
    <x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x v="0"/>
    <x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x v="0"/>
    <x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x v="0"/>
    <x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x v="0"/>
    <x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x v="0"/>
    <x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x v="0"/>
    <x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x v="0"/>
    <x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x v="0"/>
    <x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x v="0"/>
    <x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x v="0"/>
    <x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x v="0"/>
    <x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x v="0"/>
    <x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x v="0"/>
    <x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x v="0"/>
    <x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x v="0"/>
    <x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x v="0"/>
    <x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x v="0"/>
    <x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x v="0"/>
    <x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x v="1"/>
    <x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x v="0"/>
    <x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x v="0"/>
    <x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x v="0"/>
    <x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x v="0"/>
    <x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x v="0"/>
    <x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x v="0"/>
    <x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x v="0"/>
    <x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x v="0"/>
    <x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x v="0"/>
    <x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x v="1"/>
    <x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x v="0"/>
    <x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x v="0"/>
    <x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x v="0"/>
    <x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x v="0"/>
    <x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x v="0"/>
    <x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x v="0"/>
    <x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x v="0"/>
    <x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x v="0"/>
    <x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x v="0"/>
    <x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x v="0"/>
    <x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x v="0"/>
    <x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x v="0"/>
    <x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x v="0"/>
    <x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x v="0"/>
    <x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x v="0"/>
    <x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x v="0"/>
    <x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x v="0"/>
    <x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x v="0"/>
    <x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x v="0"/>
    <x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x v="0"/>
    <x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x v="0"/>
    <x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x v="0"/>
    <x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x v="0"/>
    <x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x v="0"/>
    <x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x v="0"/>
    <x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x v="0"/>
    <x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x v="0"/>
    <x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x v="0"/>
    <x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x v="0"/>
    <x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x v="0"/>
    <x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x v="0"/>
    <x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x v="0"/>
    <x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x v="0"/>
    <x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x v="0"/>
    <x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x v="0"/>
    <x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x v="0"/>
    <x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x v="1"/>
    <x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x v="0"/>
    <x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x v="0"/>
    <x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x v="0"/>
    <x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x v="0"/>
    <x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x v="0"/>
    <x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x v="0"/>
    <x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x v="0"/>
    <x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x v="0"/>
    <x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x v="0"/>
    <x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x v="0"/>
    <x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x v="0"/>
    <x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x v="0"/>
    <x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x v="0"/>
    <x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x v="0"/>
    <x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x v="0"/>
    <x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x v="0"/>
    <x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x v="0"/>
    <x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x v="0"/>
    <x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x v="0"/>
    <x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x v="0"/>
    <x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x v="0"/>
    <x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x v="0"/>
    <x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x v="0"/>
    <x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x v="0"/>
    <x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x v="0"/>
    <x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x v="0"/>
    <x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x v="0"/>
    <x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x v="0"/>
    <x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x v="0"/>
    <x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x v="0"/>
    <x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x v="0"/>
    <x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x v="0"/>
    <x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x v="0"/>
    <x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x v="0"/>
    <x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x v="0"/>
    <x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x v="0"/>
    <x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x v="0"/>
    <x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x v="0"/>
    <x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x v="0"/>
    <x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x v="0"/>
    <x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x v="0"/>
    <x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x v="0"/>
    <x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x v="0"/>
    <x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x v="0"/>
    <x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x v="0"/>
    <x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x v="0"/>
    <x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x v="0"/>
    <x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x v="0"/>
    <x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x v="0"/>
    <x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x v="0"/>
    <x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x v="0"/>
    <x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x v="0"/>
    <x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x v="0"/>
    <x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x v="0"/>
    <x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x v="0"/>
    <x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x v="0"/>
    <x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x v="0"/>
    <x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x v="0"/>
    <x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x v="0"/>
    <x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x v="0"/>
    <x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x v="0"/>
    <x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x v="0"/>
    <x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x v="0"/>
    <x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x v="0"/>
    <x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x v="0"/>
    <x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x v="0"/>
    <x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x v="0"/>
    <x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x v="0"/>
    <x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x v="0"/>
    <x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x v="1"/>
    <x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x v="0"/>
    <x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x v="0"/>
    <x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x v="0"/>
    <x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x v="0"/>
    <x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x v="0"/>
    <x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x v="0"/>
    <x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x v="0"/>
    <x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x v="0"/>
    <x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x v="0"/>
    <x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x v="0"/>
    <x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x v="0"/>
    <x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x v="1"/>
    <x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x v="0"/>
    <x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x v="0"/>
    <x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x v="0"/>
    <x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x v="0"/>
    <x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x v="0"/>
    <x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x v="0"/>
    <x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x v="0"/>
    <x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x v="0"/>
    <x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x v="0"/>
    <x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x v="0"/>
    <x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x v="0"/>
    <x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x v="0"/>
    <x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x v="0"/>
    <x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x v="0"/>
    <x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x v="1"/>
    <x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x v="1"/>
    <x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x v="0"/>
    <x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x v="0"/>
    <x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x v="0"/>
    <x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x v="1"/>
    <x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x v="0"/>
    <x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x v="0"/>
    <x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x v="0"/>
    <x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x v="0"/>
    <x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x v="0"/>
    <x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x v="0"/>
    <x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x v="0"/>
    <x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x v="0"/>
    <x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x v="0"/>
    <x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x v="0"/>
    <x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x v="0"/>
    <x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x v="0"/>
    <x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x v="0"/>
    <x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x v="0"/>
    <x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x v="0"/>
    <x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x v="0"/>
    <x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x v="0"/>
    <x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x v="0"/>
    <x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x v="0"/>
    <x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x v="0"/>
    <x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x v="0"/>
    <x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x v="0"/>
    <x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x v="0"/>
    <x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x v="0"/>
    <x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x v="0"/>
    <x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x v="0"/>
    <x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x v="0"/>
    <x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x v="0"/>
    <x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x v="0"/>
    <x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x v="0"/>
    <x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x v="0"/>
    <x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x v="0"/>
    <x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x v="0"/>
    <x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x v="1"/>
    <x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x v="0"/>
    <x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x v="0"/>
    <x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x v="0"/>
    <x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x v="0"/>
    <x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x v="0"/>
    <x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x v="0"/>
    <x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x v="0"/>
    <x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x v="0"/>
    <x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x v="0"/>
    <x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x v="0"/>
    <x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x v="0"/>
    <x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x v="0"/>
    <x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x v="0"/>
    <x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x v="0"/>
    <x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x v="0"/>
    <x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x v="0"/>
    <x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x v="0"/>
    <x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x v="0"/>
    <x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x v="0"/>
    <x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x v="0"/>
    <x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x v="0"/>
    <x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x v="0"/>
    <x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x v="0"/>
    <x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x v="0"/>
    <x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x v="0"/>
    <x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x v="0"/>
    <x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x v="0"/>
    <x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x v="0"/>
    <x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x v="0"/>
    <x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x v="0"/>
    <x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x v="0"/>
    <x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x v="1"/>
    <x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x v="0"/>
    <x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x v="0"/>
    <x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x v="0"/>
    <x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x v="0"/>
    <x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x v="0"/>
    <x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x v="0"/>
    <x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x v="0"/>
    <x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x v="0"/>
    <x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x v="0"/>
    <x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x v="0"/>
    <x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x v="0"/>
    <x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x v="0"/>
    <x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x v="0"/>
    <x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x v="0"/>
    <x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x v="0"/>
    <x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x v="0"/>
    <x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x v="0"/>
    <x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x v="0"/>
    <x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x v="0"/>
    <x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x v="0"/>
    <x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x v="0"/>
    <x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x v="0"/>
    <x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x v="0"/>
    <x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x v="0"/>
    <x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x v="0"/>
    <x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x v="0"/>
    <x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x v="0"/>
    <x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x v="0"/>
    <x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x v="0"/>
    <x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x v="0"/>
    <x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x v="0"/>
    <x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x v="0"/>
    <x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x v="0"/>
    <x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x v="0"/>
    <x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x v="0"/>
    <x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x v="0"/>
    <x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x v="0"/>
    <x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x v="0"/>
    <x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x v="0"/>
    <x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x v="0"/>
    <x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x v="0"/>
    <x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x v="0"/>
    <x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x v="0"/>
    <x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x v="0"/>
    <x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x v="0"/>
    <x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x v="0"/>
    <x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x v="0"/>
    <x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x v="0"/>
    <x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x v="0"/>
    <x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x v="0"/>
    <x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x v="0"/>
    <x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x v="0"/>
    <x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x v="0"/>
    <x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x v="0"/>
    <x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x v="0"/>
    <x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x v="0"/>
    <x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x v="0"/>
    <x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x v="0"/>
    <x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x v="0"/>
    <x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x v="0"/>
    <x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x v="0"/>
    <x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x v="0"/>
    <x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x v="0"/>
    <x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x v="0"/>
    <x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x v="0"/>
    <x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x v="0"/>
    <x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x v="1"/>
    <x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x v="0"/>
    <x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x v="0"/>
    <x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x v="0"/>
    <x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x v="0"/>
    <x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x v="0"/>
    <x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x v="0"/>
    <x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x v="0"/>
    <x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x v="0"/>
    <x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x v="0"/>
    <x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x v="0"/>
    <x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x v="0"/>
    <x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x v="0"/>
    <x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x v="0"/>
    <x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x v="0"/>
    <x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x v="0"/>
    <x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x v="0"/>
    <x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x v="0"/>
    <x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x v="0"/>
    <x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x v="0"/>
    <x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x v="0"/>
    <x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x v="0"/>
    <x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x v="0"/>
    <x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x v="0"/>
    <x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x v="0"/>
    <x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x v="0"/>
    <x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x v="1"/>
    <x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x v="0"/>
    <x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x v="0"/>
    <x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x v="0"/>
    <x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x v="0"/>
    <x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x v="0"/>
    <x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x v="0"/>
    <x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x v="0"/>
    <x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x v="0"/>
    <x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x v="0"/>
    <x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x v="0"/>
    <x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x v="1"/>
    <x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x v="0"/>
    <x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x v="0"/>
    <x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x v="0"/>
    <x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x v="0"/>
    <x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x v="0"/>
    <x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x v="0"/>
    <x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x v="0"/>
    <x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x v="0"/>
    <x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x v="0"/>
    <x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x v="0"/>
    <x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x v="1"/>
    <x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x v="0"/>
    <x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x v="0"/>
    <x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x v="0"/>
    <x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x v="0"/>
    <x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x v="0"/>
    <x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x v="0"/>
    <x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x v="0"/>
    <x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x v="0"/>
    <x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x v="0"/>
    <x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x v="0"/>
    <x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x v="0"/>
    <x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x v="0"/>
    <x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x v="0"/>
    <x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x v="0"/>
    <x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x v="0"/>
    <x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x v="0"/>
    <x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x v="0"/>
    <x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x v="0"/>
    <x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x v="0"/>
    <x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x v="0"/>
    <x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x v="0"/>
    <x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x v="0"/>
    <x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x v="0"/>
    <x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x v="0"/>
    <x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x v="1"/>
    <x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x v="0"/>
    <x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x v="0"/>
    <x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x v="1"/>
    <x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x v="0"/>
    <x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x v="0"/>
    <x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x v="0"/>
    <x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x v="0"/>
    <x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x v="0"/>
    <x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x v="0"/>
    <x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x v="0"/>
    <x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x v="0"/>
    <x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x v="0"/>
    <x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x v="0"/>
    <x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x v="0"/>
    <x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x v="0"/>
    <x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x v="0"/>
    <x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x v="0"/>
    <x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x v="0"/>
    <x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x v="0"/>
    <x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x v="0"/>
    <x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x v="0"/>
    <x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x v="0"/>
    <x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x v="0"/>
    <x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x v="0"/>
    <x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x v="0"/>
    <x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x v="0"/>
    <x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x v="0"/>
    <x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x v="0"/>
    <x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x v="0"/>
    <x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x v="0"/>
    <x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x v="0"/>
    <x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x v="0"/>
    <x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x v="0"/>
    <x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x v="0"/>
    <x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x v="0"/>
    <x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x v="0"/>
    <x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x v="0"/>
    <x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x v="0"/>
    <x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x v="0"/>
    <x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x v="0"/>
    <x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x v="0"/>
    <x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x v="0"/>
    <x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x v="0"/>
    <x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x v="0"/>
    <x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x v="0"/>
    <x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x v="0"/>
    <x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x v="0"/>
    <x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x v="0"/>
    <x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x v="0"/>
    <x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x v="0"/>
    <x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x v="0"/>
    <x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x v="0"/>
    <x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x v="0"/>
    <x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x v="0"/>
    <x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x v="0"/>
    <x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x v="0"/>
    <x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x v="0"/>
    <x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x v="0"/>
    <x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x v="0"/>
    <x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x v="0"/>
    <x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x v="1"/>
    <x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x v="0"/>
    <x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x v="0"/>
    <x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x v="0"/>
    <x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x v="0"/>
    <x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x v="0"/>
    <x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x v="0"/>
    <x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x v="0"/>
    <x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x v="0"/>
    <x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x v="0"/>
    <x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x v="0"/>
    <x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x v="0"/>
    <x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x v="0"/>
    <x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x v="0"/>
    <x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x v="0"/>
    <x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x v="0"/>
    <x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x v="0"/>
    <x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x v="0"/>
    <x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x v="0"/>
    <x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x v="0"/>
    <x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x v="0"/>
    <x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x v="0"/>
    <x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x v="0"/>
    <x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x v="0"/>
    <x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x v="0"/>
    <x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x v="0"/>
    <x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x v="0"/>
    <x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x v="0"/>
    <x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x v="0"/>
    <x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x v="0"/>
    <x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x v="0"/>
    <x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x v="0"/>
    <x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x v="0"/>
    <x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x v="0"/>
    <x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x v="0"/>
    <x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x v="0"/>
    <x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x v="0"/>
    <x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x v="0"/>
    <x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x v="0"/>
    <x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x v="0"/>
    <x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x v="0"/>
    <x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x v="0"/>
    <x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x v="0"/>
    <x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x v="0"/>
    <x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x v="0"/>
    <x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x v="1"/>
    <x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x v="0"/>
    <x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x v="0"/>
    <x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x v="0"/>
    <x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x v="0"/>
    <x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x v="0"/>
    <x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x v="0"/>
    <x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x v="0"/>
    <x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x v="0"/>
    <x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x v="0"/>
    <x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x v="0"/>
    <x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x v="0"/>
    <x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x v="0"/>
    <x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x v="0"/>
    <x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x v="0"/>
    <x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x v="0"/>
    <x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x v="0"/>
    <x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x v="0"/>
    <x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x v="0"/>
    <x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x v="0"/>
    <x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x v="0"/>
    <x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x v="0"/>
    <x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x v="0"/>
    <x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x v="0"/>
    <x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x v="0"/>
    <x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x v="0"/>
    <x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x v="0"/>
    <x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x v="0"/>
    <x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x v="0"/>
    <x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x v="0"/>
    <x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x v="0"/>
    <x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x v="0"/>
    <x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x v="0"/>
    <x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x v="0"/>
    <x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x v="0"/>
    <x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x v="0"/>
    <x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x v="0"/>
    <x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x v="0"/>
    <x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x v="0"/>
    <x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x v="0"/>
    <x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x v="0"/>
    <x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x v="0"/>
    <x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x v="0"/>
    <x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x v="0"/>
    <x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x v="0"/>
    <x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x v="0"/>
    <x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x v="0"/>
    <x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x v="0"/>
    <x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x v="0"/>
    <x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x v="0"/>
    <x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x v="0"/>
    <x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x v="0"/>
    <x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x v="0"/>
    <x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x v="0"/>
    <x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x v="0"/>
    <x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x v="0"/>
    <x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x v="0"/>
    <x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x v="0"/>
    <x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x v="0"/>
    <x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x v="0"/>
    <x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x v="0"/>
    <x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x v="0"/>
    <x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x v="0"/>
    <x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x v="0"/>
    <x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x v="1"/>
    <x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x v="0"/>
    <x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x v="0"/>
    <x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x v="0"/>
    <x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x v="0"/>
    <x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x v="0"/>
    <x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x v="0"/>
    <x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x v="0"/>
    <x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x v="0"/>
    <x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x v="0"/>
    <x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x v="0"/>
    <x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x v="0"/>
    <x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x v="0"/>
    <x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x v="0"/>
    <x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x v="0"/>
    <x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x v="0"/>
    <x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x v="0"/>
    <x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x v="0"/>
    <x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x v="1"/>
    <x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x v="0"/>
    <x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x v="0"/>
    <x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x v="0"/>
    <x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x v="0"/>
    <x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x v="0"/>
    <x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x v="0"/>
    <x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x v="0"/>
    <x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x v="1"/>
    <x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x v="0"/>
    <x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x v="0"/>
    <x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x v="0"/>
    <x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x v="0"/>
    <x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x v="0"/>
    <x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x v="0"/>
    <x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x v="0"/>
    <x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x v="0"/>
    <x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x v="0"/>
    <x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x v="0"/>
    <x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x v="0"/>
    <x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x v="0"/>
    <x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x v="0"/>
    <x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x v="0"/>
    <x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x v="0"/>
    <x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x v="0"/>
    <x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x v="0"/>
    <x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x v="0"/>
    <x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x v="0"/>
    <x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x v="0"/>
    <x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x v="1"/>
    <x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x v="1"/>
    <x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x v="0"/>
    <x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x v="0"/>
    <x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x v="0"/>
    <x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x v="0"/>
    <x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x v="0"/>
    <x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x v="1"/>
    <x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x v="0"/>
    <x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x v="0"/>
    <x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x v="0"/>
    <x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x v="0"/>
    <x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x v="1"/>
    <x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x v="0"/>
    <x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x v="0"/>
    <x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x v="0"/>
    <x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x v="0"/>
    <x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x v="0"/>
    <x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x v="0"/>
    <x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x v="0"/>
    <x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x v="0"/>
    <x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x v="0"/>
    <x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x v="0"/>
    <x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x v="0"/>
    <x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x v="0"/>
    <x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x v="0"/>
    <x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x v="0"/>
    <x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x v="0"/>
    <x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x v="0"/>
    <x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x v="0"/>
    <x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x v="0"/>
    <x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x v="0"/>
    <x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x v="0"/>
    <x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x v="0"/>
    <x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x v="0"/>
    <x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x v="0"/>
    <x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x v="0"/>
    <x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x v="0"/>
    <x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x v="0"/>
    <x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x v="0"/>
    <x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x v="0"/>
    <x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x v="0"/>
    <x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x v="0"/>
    <x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x v="1"/>
    <x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x v="0"/>
    <x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x v="0"/>
    <x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x v="0"/>
    <x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x v="1"/>
    <x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x v="0"/>
    <x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x v="0"/>
    <x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x v="0"/>
    <x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x v="0"/>
    <x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x v="0"/>
    <x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x v="1"/>
    <x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x v="0"/>
    <x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x v="1"/>
    <x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x v="0"/>
    <x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x v="0"/>
    <x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x v="0"/>
    <x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x v="0"/>
    <x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x v="0"/>
    <x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x v="0"/>
    <x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x v="0"/>
    <x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x v="1"/>
    <x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x v="0"/>
    <x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x v="0"/>
    <x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x v="0"/>
    <x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x v="0"/>
    <x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x v="0"/>
    <x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x v="0"/>
    <x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x v="0"/>
    <x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x v="0"/>
    <x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x v="0"/>
    <x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x v="0"/>
    <x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x v="0"/>
    <x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x v="0"/>
    <x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x v="0"/>
    <x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x v="0"/>
    <x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x v="0"/>
    <x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x v="0"/>
    <x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x v="0"/>
    <x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x v="0"/>
    <x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x v="0"/>
    <x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x v="0"/>
    <x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x v="0"/>
    <x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x v="0"/>
    <x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x v="0"/>
    <x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x v="0"/>
    <x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x v="0"/>
    <x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x v="0"/>
    <x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x v="0"/>
    <x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x v="0"/>
    <x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x v="0"/>
    <x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x v="0"/>
    <x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x v="0"/>
    <x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x v="0"/>
    <x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x v="0"/>
    <x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x v="0"/>
    <x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x v="0"/>
    <x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x v="0"/>
    <x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x v="0"/>
    <x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x v="0"/>
    <x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x v="0"/>
    <x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x v="1"/>
    <x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x v="0"/>
    <x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x v="0"/>
    <x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x v="0"/>
    <x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x v="0"/>
    <x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x v="0"/>
    <x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x v="0"/>
    <x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x v="0"/>
    <x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x v="0"/>
    <x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x v="0"/>
    <x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x v="0"/>
    <x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x v="0"/>
    <x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x v="0"/>
    <x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x v="0"/>
    <x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x v="1"/>
    <x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x v="0"/>
    <x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x v="0"/>
    <x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x v="0"/>
    <x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x v="0"/>
    <x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x v="0"/>
    <x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x v="0"/>
    <x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x v="0"/>
    <x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x v="0"/>
    <x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x v="0"/>
    <x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x v="0"/>
    <x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x v="0"/>
    <x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x v="0"/>
    <x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x v="0"/>
    <x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x v="0"/>
    <x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x v="0"/>
    <x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x v="0"/>
    <x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x v="0"/>
    <x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x v="0"/>
    <x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x v="0"/>
    <x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x v="0"/>
    <x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x v="0"/>
    <x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x v="0"/>
    <x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x v="0"/>
    <x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x v="0"/>
    <x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x v="0"/>
    <x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x v="0"/>
    <x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x v="0"/>
    <x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x v="0"/>
    <x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x v="0"/>
    <x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x v="0"/>
    <x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x v="0"/>
    <x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x v="0"/>
    <x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x v="0"/>
    <x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x v="0"/>
    <x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x v="0"/>
    <x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x v="0"/>
    <x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x v="0"/>
    <x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x v="0"/>
    <x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x v="0"/>
    <x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x v="0"/>
    <x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x v="0"/>
    <x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x v="0"/>
    <x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x v="0"/>
    <x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x v="0"/>
    <x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x v="0"/>
    <x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x v="0"/>
    <x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x v="0"/>
    <x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x v="0"/>
    <x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x v="0"/>
    <x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x v="0"/>
    <x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x v="1"/>
    <x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x v="0"/>
    <x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x v="0"/>
    <x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x v="1"/>
    <x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x v="0"/>
    <x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x v="0"/>
    <x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x v="0"/>
    <x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x v="1"/>
    <x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x v="0"/>
    <x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x v="0"/>
    <x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x v="0"/>
    <x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x v="0"/>
    <x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x v="0"/>
    <x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x v="0"/>
    <x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x v="0"/>
    <x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x v="0"/>
    <x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x v="1"/>
    <x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x v="0"/>
    <x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x v="0"/>
    <x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x v="0"/>
    <x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x v="0"/>
    <x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x v="0"/>
    <x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x v="0"/>
    <x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x v="0"/>
    <x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x v="0"/>
    <x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x v="0"/>
    <x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x v="0"/>
    <x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x v="0"/>
    <x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x v="0"/>
    <x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x v="0"/>
    <x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x v="1"/>
    <x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x v="0"/>
    <x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x v="0"/>
    <x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x v="0"/>
    <x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x v="1"/>
    <x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x v="0"/>
    <x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x v="0"/>
    <x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x v="0"/>
    <x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x v="0"/>
    <x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x v="0"/>
    <x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x v="0"/>
    <x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x v="1"/>
    <x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x v="1"/>
    <x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x v="0"/>
    <x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x v="0"/>
    <x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x v="0"/>
    <x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x v="0"/>
    <x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x v="0"/>
    <x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x v="0"/>
    <x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x v="0"/>
    <x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x v="0"/>
    <x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x v="0"/>
    <x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x v="0"/>
    <x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x v="0"/>
    <x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x v="0"/>
    <x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x v="0"/>
    <x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x v="0"/>
    <x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x v="0"/>
    <x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x v="0"/>
    <x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x v="0"/>
    <x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x v="0"/>
    <x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x v="0"/>
    <x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x v="0"/>
    <x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x v="0"/>
    <x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x v="0"/>
    <x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x v="0"/>
    <x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x v="0"/>
    <x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x v="0"/>
    <x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x v="0"/>
    <x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x v="0"/>
    <x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x v="0"/>
    <x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x v="0"/>
    <x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x v="0"/>
    <x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x v="0"/>
    <x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x v="0"/>
    <x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x v="0"/>
    <x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x v="0"/>
    <x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x v="0"/>
    <x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x v="0"/>
    <x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x v="0"/>
    <x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x v="0"/>
    <x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x v="0"/>
    <x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x v="0"/>
    <x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x v="0"/>
    <x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x v="0"/>
    <x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x v="0"/>
    <x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x v="0"/>
    <x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x v="0"/>
    <x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x v="0"/>
    <x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x v="0"/>
    <x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x v="1"/>
    <x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x v="0"/>
    <x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x v="0"/>
    <x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x v="0"/>
    <x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x v="0"/>
    <x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x v="1"/>
    <x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x v="1"/>
    <x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x v="0"/>
    <x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x v="0"/>
    <x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x v="0"/>
    <x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x v="0"/>
    <x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x v="0"/>
    <x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x v="0"/>
    <x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x v="0"/>
    <x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x v="1"/>
    <x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x v="0"/>
    <x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x v="0"/>
    <x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x v="0"/>
    <x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x v="0"/>
    <x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x v="0"/>
    <x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x v="0"/>
    <x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x v="0"/>
    <x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x v="0"/>
    <x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x v="0"/>
    <x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x v="0"/>
    <x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x v="0"/>
    <x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x v="0"/>
    <x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x v="0"/>
    <x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x v="0"/>
    <x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x v="0"/>
    <x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x v="1"/>
    <x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x v="0"/>
    <x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x v="0"/>
    <x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x v="0"/>
    <x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x v="0"/>
    <x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x v="1"/>
    <x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x v="0"/>
    <x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x v="0"/>
    <x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x v="0"/>
    <x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x v="1"/>
    <x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x v="0"/>
    <x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x v="0"/>
    <x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x v="1"/>
    <x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x v="0"/>
    <x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x v="0"/>
    <x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x v="0"/>
    <x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x v="0"/>
    <x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x v="0"/>
    <x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x v="0"/>
    <x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x v="0"/>
    <x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x v="0"/>
    <x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x v="0"/>
    <x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x v="0"/>
    <x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x v="0"/>
    <x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x v="0"/>
    <x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x v="0"/>
    <x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x v="0"/>
    <x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x v="0"/>
    <x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x v="0"/>
    <x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x v="0"/>
    <x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x v="0"/>
    <x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x v="0"/>
    <x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x v="0"/>
    <x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x v="0"/>
    <x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x v="0"/>
    <x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x v="0"/>
    <x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x v="0"/>
    <x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x v="0"/>
    <x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x v="0"/>
    <x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x v="0"/>
    <x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x v="0"/>
    <x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x v="0"/>
    <x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x v="0"/>
    <x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x v="0"/>
    <x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x v="1"/>
    <x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x v="0"/>
    <x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x v="0"/>
    <x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x v="0"/>
    <x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x v="0"/>
    <x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x v="0"/>
    <x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x v="0"/>
    <x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x v="0"/>
    <x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x v="0"/>
    <x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x v="0"/>
    <x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x v="0"/>
    <x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x v="0"/>
    <x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x v="0"/>
    <x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x v="0"/>
    <x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x v="0"/>
    <x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x v="0"/>
    <x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x v="0"/>
    <x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x v="0"/>
    <x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x v="0"/>
    <x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x v="0"/>
    <x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A63A7C-E6FD-40DE-976B-82660A55654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9:F55" firstHeaderRow="1" firstDataRow="2" firstDataCol="1" rowPageCount="2" colPageCount="1"/>
  <pivotFields count="23">
    <pivotField dataField="1"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 sortType="de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id" fld="0" subtotal="count" baseField="6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D02D22-1684-48D2-A516-217EC2917F90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3:J14" firstHeaderRow="1" firstDataRow="2" firstDataCol="1" rowPageCount="1" colPageCount="1"/>
  <pivotFields count="23">
    <pivotField dataField="1" showAll="0"/>
    <pivotField showAll="0"/>
    <pivotField showAll="0"/>
    <pivotField showAll="0"/>
    <pivotField showAll="0"/>
    <pivotField numFmtId="1" showAll="0"/>
    <pivotField axis="axisCol" showAll="0">
      <items count="5">
        <item x="2"/>
        <item x="3"/>
        <item x="0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 sortType="de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 v="8"/>
    </i>
    <i>
      <x/>
    </i>
    <i>
      <x v="4"/>
    </i>
    <i>
      <x v="7"/>
    </i>
    <i>
      <x v="6"/>
    </i>
    <i>
      <x v="2"/>
    </i>
    <i>
      <x v="1"/>
    </i>
    <i>
      <x v="5"/>
    </i>
    <i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id" fld="0" subtotal="count" showDataAs="percentOfRow" baseField="18" baseItem="4" numFmtId="1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6" count="4" selected="0">
              <x v="0"/>
              <x v="1"/>
              <x v="2"/>
              <x v="3"/>
            </reference>
            <reference field="18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3B0727-AD40-48DA-A8EF-8D52979791A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23">
    <pivotField dataField="1" showAll="0"/>
    <pivotField showAll="0"/>
    <pivotField showAll="0"/>
    <pivotField showAll="0"/>
    <pivotField showAll="0"/>
    <pivotField numFmtId="1" showAll="0"/>
    <pivotField axis="axisCol" showAll="0">
      <items count="5">
        <item x="2"/>
        <item x="3"/>
        <item x="0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 sortType="a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id" fld="0" subtotal="count" baseField="6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176BB0-0A9C-461B-B892-19504C4DF1A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5:E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1AD2F1-A418-466D-8056-D057756C5F4D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6:F47" firstHeaderRow="1" firstDataRow="2" firstDataCol="1"/>
  <pivotFields count="23">
    <pivotField showAll="0"/>
    <pivotField showAll="0"/>
    <pivotField showAll="0"/>
    <pivotField dataField="1"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axis="axisRow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 sd="0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18"/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goal" fld="3" subtotal="average" baseField="18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07EF0F-3725-4207-9463-F593B3CF7E48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J21:K31" firstHeaderRow="1" firstDataRow="1" firstDataCol="1"/>
  <pivotFields count="23">
    <pivotField showAll="0"/>
    <pivotField showAll="0"/>
    <pivotField showAll="0"/>
    <pivotField showAll="0"/>
    <pivotField showAll="0"/>
    <pivotField numFmtId="1" showAll="0"/>
    <pivotField showAll="0">
      <items count="5">
        <item x="3"/>
        <item x="0"/>
        <item x="2"/>
        <item x="1"/>
        <item t="default"/>
      </items>
    </pivotField>
    <pivotField showAll="0"/>
    <pivotField dataField="1" numFmtId="2"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 sd="0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18"/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Average Donation" fld="8" subtotal="average" baseField="18" baseItem="8" numFmtId="4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809D93-0B45-4A45-91F3-BB4E4323245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21:H31" firstHeaderRow="1" firstDataRow="1" firstDataCol="1"/>
  <pivotFields count="23">
    <pivotField showAll="0"/>
    <pivotField showAll="0"/>
    <pivotField showAll="0"/>
    <pivotField showAll="0"/>
    <pivotField showAll="0"/>
    <pivotField numFmtId="1" showAll="0"/>
    <pivotField showAll="0">
      <items count="5">
        <item x="3"/>
        <item x="0"/>
        <item x="2"/>
        <item x="1"/>
        <item t="default"/>
      </items>
    </pivotField>
    <pivotField dataField="1" showAll="0"/>
    <pivotField numFmtId="2"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 sd="0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18"/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backers_count" fld="7" subtotal="average" baseField="18" baseItem="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68CDB8-612D-4B27-9CBC-324F2927B50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D21:E31" firstHeaderRow="1" firstDataRow="1" firstDataCol="1"/>
  <pivotFields count="23">
    <pivotField showAll="0"/>
    <pivotField showAll="0"/>
    <pivotField showAll="0"/>
    <pivotField showAll="0"/>
    <pivotField dataField="1" showAll="0"/>
    <pivotField numFmtId="1" showAll="0"/>
    <pivotField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 sd="0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18"/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pledged" fld="4" baseField="18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7CBEF5-447A-457E-BF81-D527EB8A0F6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G16" firstHeaderRow="1" firstDataRow="3" firstDataCol="1"/>
  <pivotFields count="23">
    <pivotField showAll="0"/>
    <pivotField showAll="0"/>
    <pivotField showAll="0"/>
    <pivotField showAll="0"/>
    <pivotField dataField="1" showAll="0"/>
    <pivotField numFmtId="1" showAll="0"/>
    <pivotField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axis="axisRow" showAll="0" sortType="descending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18"/>
    <field x="19"/>
  </rowFields>
  <rowItems count="10">
    <i>
      <x v="8"/>
    </i>
    <i>
      <x/>
    </i>
    <i>
      <x v="4"/>
    </i>
    <i>
      <x v="7"/>
    </i>
    <i>
      <x v="6"/>
    </i>
    <i>
      <x v="2"/>
    </i>
    <i>
      <x v="1"/>
    </i>
    <i>
      <x v="5"/>
    </i>
    <i>
      <x v="3"/>
    </i>
    <i t="grand">
      <x/>
    </i>
  </rowItems>
  <colFields count="2">
    <field x="16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 of pledged" fld="4" baseField="18" baseItem="6" numFmtId="3"/>
    <dataField name="Average of pledged2" fld="4" subtotal="average" baseField="18" baseItem="8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4F4838-66F0-4425-B01E-4706F306709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1:B31" firstHeaderRow="1" firstDataRow="1" firstDataCol="1"/>
  <pivotFields count="23">
    <pivotField showAll="0"/>
    <pivotField showAll="0"/>
    <pivotField showAll="0"/>
    <pivotField dataField="1" showAll="0"/>
    <pivotField showAll="0"/>
    <pivotField numFmtId="1" showAll="0"/>
    <pivotField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 sd="0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18"/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goal" fld="3" baseField="18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5" Type="http://schemas.openxmlformats.org/officeDocument/2006/relationships/pivotTable" Target="../pivotTables/pivotTable8.xml"/><Relationship Id="rId4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1" defaultRowHeight="15.75" outlineLevelCol="1" x14ac:dyDescent="0.25"/>
  <cols>
    <col min="1" max="1" width="4.125" bestFit="1" customWidth="1"/>
    <col min="2" max="2" width="30.625" bestFit="1" customWidth="1"/>
    <col min="3" max="3" width="33.5" style="3" customWidth="1"/>
    <col min="6" max="6" width="14.5" bestFit="1" customWidth="1"/>
    <col min="8" max="8" width="13" bestFit="1" customWidth="1"/>
    <col min="9" max="9" width="16.5" bestFit="1" customWidth="1"/>
    <col min="12" max="13" width="11.125" customWidth="1" outlineLevel="1"/>
    <col min="14" max="14" width="22.375" bestFit="1" customWidth="1"/>
    <col min="15" max="15" width="21" bestFit="1" customWidth="1"/>
    <col min="18" max="18" width="28" bestFit="1" customWidth="1"/>
    <col min="19" max="20" width="16.5" customWidth="1"/>
    <col min="23" max="23" width="2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2036</v>
      </c>
      <c r="T1" s="1" t="s">
        <v>2031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65" si="0">(E2/D2)*100</f>
        <v>0</v>
      </c>
      <c r="G2" t="s">
        <v>14</v>
      </c>
      <c r="H2">
        <v>0</v>
      </c>
      <c r="I2" s="6">
        <f t="shared" ref="I2:I65" si="1"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9">
        <f t="shared" ref="N2:N65" si="2">(((L2/60)/60)/24)+DATE(1970,1,1)</f>
        <v>42336.25</v>
      </c>
      <c r="O2" s="9">
        <f t="shared" ref="O2:O65" si="3">(((M2/60)/60)/24)+DATE(1970,1,1)</f>
        <v>42353.25</v>
      </c>
      <c r="P2" t="b">
        <v>0</v>
      </c>
      <c r="Q2" t="b">
        <v>0</v>
      </c>
      <c r="R2" t="s">
        <v>17</v>
      </c>
      <c r="S2" s="6" t="str">
        <f t="shared" ref="S2:S65" si="4">_xlfn.TEXTBEFORE(R2,"/")</f>
        <v>food</v>
      </c>
      <c r="T2" s="6" t="str">
        <f t="shared" ref="T2:T65" si="5">_xlfn.TEXTAFTER(R2,"/")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si="0"/>
        <v>1040</v>
      </c>
      <c r="G3" t="s">
        <v>20</v>
      </c>
      <c r="H3">
        <v>158</v>
      </c>
      <c r="I3" s="6">
        <f t="shared" si="1"/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si="2"/>
        <v>41870.208333333336</v>
      </c>
      <c r="O3" s="9">
        <f t="shared" si="3"/>
        <v>41872.208333333336</v>
      </c>
      <c r="P3" t="b">
        <v>0</v>
      </c>
      <c r="Q3" t="b">
        <v>1</v>
      </c>
      <c r="R3" t="s">
        <v>23</v>
      </c>
      <c r="S3" s="6" t="str">
        <f t="shared" si="4"/>
        <v>music</v>
      </c>
      <c r="T3" s="6" t="str">
        <f t="shared" si="5"/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9">
        <f t="shared" si="3"/>
        <v>41597.25</v>
      </c>
      <c r="P4" t="b">
        <v>0</v>
      </c>
      <c r="Q4" t="b">
        <v>0</v>
      </c>
      <c r="R4" t="s">
        <v>28</v>
      </c>
      <c r="S4" s="6" t="str">
        <f t="shared" si="4"/>
        <v>technology</v>
      </c>
      <c r="T4" s="6" t="str">
        <f t="shared" si="5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s="6" t="str">
        <f t="shared" si="4"/>
        <v>music</v>
      </c>
      <c r="T5" s="6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9">
        <f t="shared" si="3"/>
        <v>43489.25</v>
      </c>
      <c r="P6" t="b">
        <v>0</v>
      </c>
      <c r="Q6" t="b">
        <v>0</v>
      </c>
      <c r="R6" t="s">
        <v>33</v>
      </c>
      <c r="S6" s="6" t="str">
        <f t="shared" si="4"/>
        <v>theater</v>
      </c>
      <c r="T6" s="6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s="6" t="str">
        <f t="shared" si="4"/>
        <v>theater</v>
      </c>
      <c r="T7" s="6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s="6" t="str">
        <f t="shared" si="4"/>
        <v>film &amp; video</v>
      </c>
      <c r="T8" s="6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s="6" t="str">
        <f t="shared" si="4"/>
        <v>theater</v>
      </c>
      <c r="T9" s="6" t="str">
        <f t="shared" si="5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s="6" t="str">
        <f t="shared" si="4"/>
        <v>theater</v>
      </c>
      <c r="T10" s="6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s="6" t="str">
        <f t="shared" si="4"/>
        <v>music</v>
      </c>
      <c r="T11" s="6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s="6" t="str">
        <f t="shared" si="4"/>
        <v>film &amp; video</v>
      </c>
      <c r="T12" s="6" t="str">
        <f t="shared" si="5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s="6" t="str">
        <f t="shared" si="4"/>
        <v>theater</v>
      </c>
      <c r="T13" s="6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s="6" t="str">
        <f t="shared" si="4"/>
        <v>film &amp; video</v>
      </c>
      <c r="T14" s="6" t="str">
        <f t="shared" si="5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s="6" t="str">
        <f t="shared" si="4"/>
        <v>music</v>
      </c>
      <c r="T15" s="6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s="6" t="str">
        <f t="shared" si="4"/>
        <v>music</v>
      </c>
      <c r="T16" s="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s="6" t="str">
        <f t="shared" si="4"/>
        <v>technology</v>
      </c>
      <c r="T17" s="6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s="6" t="str">
        <f t="shared" si="4"/>
        <v>publishing</v>
      </c>
      <c r="T18" s="6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s="6" t="str">
        <f t="shared" si="4"/>
        <v>film &amp; video</v>
      </c>
      <c r="T19" s="6" t="str">
        <f t="shared" si="5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s="6" t="str">
        <f t="shared" si="4"/>
        <v>theater</v>
      </c>
      <c r="T20" s="6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s="6" t="str">
        <f t="shared" si="4"/>
        <v>theater</v>
      </c>
      <c r="T21" s="6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s="6" t="str">
        <f t="shared" si="4"/>
        <v>film &amp; video</v>
      </c>
      <c r="T22" s="6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s="6" t="str">
        <f t="shared" si="4"/>
        <v>theater</v>
      </c>
      <c r="T23" s="6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s="6" t="str">
        <f t="shared" si="4"/>
        <v>theater</v>
      </c>
      <c r="T24" s="6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s="6" t="str">
        <f t="shared" si="4"/>
        <v>film &amp; video</v>
      </c>
      <c r="T25" s="6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s="6" t="str">
        <f t="shared" si="4"/>
        <v>technology</v>
      </c>
      <c r="T26" s="6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s="6" t="str">
        <f t="shared" si="4"/>
        <v>games</v>
      </c>
      <c r="T27" s="6" t="str">
        <f t="shared" si="5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s="6" t="str">
        <f t="shared" si="4"/>
        <v>theater</v>
      </c>
      <c r="T28" s="6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s="6" t="str">
        <f t="shared" si="4"/>
        <v>music</v>
      </c>
      <c r="T29" s="6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s="6" t="str">
        <f t="shared" si="4"/>
        <v>theater</v>
      </c>
      <c r="T30" s="6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s="6" t="str">
        <f t="shared" si="4"/>
        <v>film &amp; video</v>
      </c>
      <c r="T31" s="6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s="6" t="str">
        <f t="shared" si="4"/>
        <v>film &amp; video</v>
      </c>
      <c r="T32" s="6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s="6" t="str">
        <f t="shared" si="4"/>
        <v>games</v>
      </c>
      <c r="T33" s="6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s="6" t="str">
        <f t="shared" si="4"/>
        <v>film &amp; video</v>
      </c>
      <c r="T34" s="6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s="6" t="str">
        <f t="shared" si="4"/>
        <v>theater</v>
      </c>
      <c r="T35" s="6" t="str">
        <f t="shared" si="5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s="6" t="str">
        <f t="shared" si="4"/>
        <v>film &amp; video</v>
      </c>
      <c r="T36" s="6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s="6" t="str">
        <f t="shared" si="4"/>
        <v>film &amp; video</v>
      </c>
      <c r="T37" s="6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s="6" t="str">
        <f t="shared" si="4"/>
        <v>theater</v>
      </c>
      <c r="T38" s="6" t="str">
        <f t="shared" si="5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s="6" t="str">
        <f t="shared" si="4"/>
        <v>publishing</v>
      </c>
      <c r="T39" s="6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s="6" t="str">
        <f t="shared" si="4"/>
        <v>photography</v>
      </c>
      <c r="T40" s="6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s="6" t="str">
        <f t="shared" si="4"/>
        <v>theater</v>
      </c>
      <c r="T41" s="6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s="6" t="str">
        <f t="shared" si="4"/>
        <v>technology</v>
      </c>
      <c r="T42" s="6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s="6" t="str">
        <f t="shared" si="4"/>
        <v>music</v>
      </c>
      <c r="T43" s="6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s="6" t="str">
        <f t="shared" si="4"/>
        <v>food</v>
      </c>
      <c r="T44" s="6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s="6" t="str">
        <f t="shared" si="4"/>
        <v>publishing</v>
      </c>
      <c r="T45" s="6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s="6" t="str">
        <f t="shared" si="4"/>
        <v>publishing</v>
      </c>
      <c r="T46" s="6" t="str">
        <f t="shared" si="5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s="6" t="str">
        <f t="shared" si="4"/>
        <v>theater</v>
      </c>
      <c r="T47" s="6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s="6" t="str">
        <f t="shared" si="4"/>
        <v>music</v>
      </c>
      <c r="T48" s="6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s="6" t="str">
        <f t="shared" si="4"/>
        <v>theater</v>
      </c>
      <c r="T49" s="6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s="6" t="str">
        <f t="shared" si="4"/>
        <v>theater</v>
      </c>
      <c r="T50" s="6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s="6" t="str">
        <f t="shared" si="4"/>
        <v>music</v>
      </c>
      <c r="T51" s="6" t="str">
        <f t="shared" si="5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s="6" t="str">
        <f t="shared" si="4"/>
        <v>music</v>
      </c>
      <c r="T52" s="6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s="6" t="str">
        <f t="shared" si="4"/>
        <v>technology</v>
      </c>
      <c r="T53" s="6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s="6" t="str">
        <f t="shared" si="4"/>
        <v>theater</v>
      </c>
      <c r="T54" s="6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s="6" t="str">
        <f t="shared" si="4"/>
        <v>film &amp; video</v>
      </c>
      <c r="T55" s="6" t="str">
        <f t="shared" si="5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s="6" t="str">
        <f t="shared" si="4"/>
        <v>technology</v>
      </c>
      <c r="T56" s="6" t="str">
        <f t="shared" si="5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s="6" t="str">
        <f t="shared" si="4"/>
        <v>music</v>
      </c>
      <c r="T57" s="6" t="str">
        <f t="shared" si="5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s="6" t="str">
        <f t="shared" si="4"/>
        <v>technology</v>
      </c>
      <c r="T58" s="6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s="6" t="str">
        <f t="shared" si="4"/>
        <v>games</v>
      </c>
      <c r="T59" s="6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s="6" t="str">
        <f t="shared" si="4"/>
        <v>theater</v>
      </c>
      <c r="T60" s="6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s="6" t="str">
        <f t="shared" si="4"/>
        <v>theater</v>
      </c>
      <c r="T61" s="6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s="6" t="str">
        <f t="shared" si="4"/>
        <v>theater</v>
      </c>
      <c r="T62" s="6" t="str">
        <f t="shared" si="5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s="6" t="str">
        <f t="shared" si="4"/>
        <v>theater</v>
      </c>
      <c r="T63" s="6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s="6" t="str">
        <f t="shared" si="4"/>
        <v>technology</v>
      </c>
      <c r="T64" s="6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s="6" t="str">
        <f t="shared" si="4"/>
        <v>theater</v>
      </c>
      <c r="T65" s="6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ref="F66:F129" si="6">(E66/D66)*100</f>
        <v>97.642857142857139</v>
      </c>
      <c r="G66" t="s">
        <v>14</v>
      </c>
      <c r="H66">
        <v>38</v>
      </c>
      <c r="I66" s="6">
        <f t="shared" ref="I66:I129" si="7">IFERROR(E66/H66,0)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ref="N66:N129" si="8">(((L66/60)/60)/24)+DATE(1970,1,1)</f>
        <v>43283.208333333328</v>
      </c>
      <c r="O66" s="9">
        <f t="shared" ref="O66:O129" si="9">(((M66/60)/60)/24)+DATE(1970,1,1)</f>
        <v>43298.208333333328</v>
      </c>
      <c r="P66" t="b">
        <v>0</v>
      </c>
      <c r="Q66" t="b">
        <v>1</v>
      </c>
      <c r="R66" t="s">
        <v>28</v>
      </c>
      <c r="S66" s="6" t="str">
        <f t="shared" ref="S66:S129" si="10">_xlfn.TEXTBEFORE(R66,"/")</f>
        <v>technology</v>
      </c>
      <c r="T66" s="6" t="str">
        <f t="shared" ref="T66:T129" si="11">_xlfn.TEXTAFTER(R66,"/")</f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6"/>
        <v>236.14754098360655</v>
      </c>
      <c r="G67" t="s">
        <v>20</v>
      </c>
      <c r="H67">
        <v>236</v>
      </c>
      <c r="I67" s="6">
        <f t="shared" si="7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si="8"/>
        <v>40570.25</v>
      </c>
      <c r="O67" s="9">
        <f t="shared" si="9"/>
        <v>40577.25</v>
      </c>
      <c r="P67" t="b">
        <v>0</v>
      </c>
      <c r="Q67" t="b">
        <v>0</v>
      </c>
      <c r="R67" t="s">
        <v>33</v>
      </c>
      <c r="S67" s="6" t="str">
        <f t="shared" si="10"/>
        <v>theater</v>
      </c>
      <c r="T67" s="6" t="str">
        <f t="shared" si="11"/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 s="6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8"/>
        <v>42102.208333333328</v>
      </c>
      <c r="O68" s="9">
        <f t="shared" si="9"/>
        <v>42107.208333333328</v>
      </c>
      <c r="P68" t="b">
        <v>0</v>
      </c>
      <c r="Q68" t="b">
        <v>1</v>
      </c>
      <c r="R68" t="s">
        <v>33</v>
      </c>
      <c r="S68" s="6" t="str">
        <f t="shared" si="10"/>
        <v>theater</v>
      </c>
      <c r="T68" s="6" t="str">
        <f t="shared" si="11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8"/>
        <v>40203.25</v>
      </c>
      <c r="O69" s="9">
        <f t="shared" si="9"/>
        <v>40208.25</v>
      </c>
      <c r="P69" t="b">
        <v>0</v>
      </c>
      <c r="Q69" t="b">
        <v>1</v>
      </c>
      <c r="R69" t="s">
        <v>65</v>
      </c>
      <c r="S69" s="6" t="str">
        <f t="shared" si="10"/>
        <v>technology</v>
      </c>
      <c r="T69" s="6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8"/>
        <v>42943.208333333328</v>
      </c>
      <c r="O70" s="9">
        <f t="shared" si="9"/>
        <v>42990.208333333328</v>
      </c>
      <c r="P70" t="b">
        <v>0</v>
      </c>
      <c r="Q70" t="b">
        <v>1</v>
      </c>
      <c r="R70" t="s">
        <v>33</v>
      </c>
      <c r="S70" s="6" t="str">
        <f t="shared" si="10"/>
        <v>theater</v>
      </c>
      <c r="T70" s="6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8"/>
        <v>40531.25</v>
      </c>
      <c r="O71" s="9">
        <f t="shared" si="9"/>
        <v>40565.25</v>
      </c>
      <c r="P71" t="b">
        <v>0</v>
      </c>
      <c r="Q71" t="b">
        <v>0</v>
      </c>
      <c r="R71" t="s">
        <v>33</v>
      </c>
      <c r="S71" s="6" t="str">
        <f t="shared" si="10"/>
        <v>theater</v>
      </c>
      <c r="T71" s="6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8"/>
        <v>40484.208333333336</v>
      </c>
      <c r="O72" s="9">
        <f t="shared" si="9"/>
        <v>40533.25</v>
      </c>
      <c r="P72" t="b">
        <v>0</v>
      </c>
      <c r="Q72" t="b">
        <v>1</v>
      </c>
      <c r="R72" t="s">
        <v>33</v>
      </c>
      <c r="S72" s="6" t="str">
        <f t="shared" si="10"/>
        <v>theater</v>
      </c>
      <c r="T72" s="6" t="str">
        <f t="shared" si="1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8"/>
        <v>43799.25</v>
      </c>
      <c r="O73" s="9">
        <f t="shared" si="9"/>
        <v>43803.25</v>
      </c>
      <c r="P73" t="b">
        <v>0</v>
      </c>
      <c r="Q73" t="b">
        <v>0</v>
      </c>
      <c r="R73" t="s">
        <v>33</v>
      </c>
      <c r="S73" s="6" t="str">
        <f t="shared" si="10"/>
        <v>theater</v>
      </c>
      <c r="T73" s="6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8"/>
        <v>42186.208333333328</v>
      </c>
      <c r="O74" s="9">
        <f t="shared" si="9"/>
        <v>42222.208333333328</v>
      </c>
      <c r="P74" t="b">
        <v>0</v>
      </c>
      <c r="Q74" t="b">
        <v>0</v>
      </c>
      <c r="R74" t="s">
        <v>71</v>
      </c>
      <c r="S74" s="6" t="str">
        <f t="shared" si="10"/>
        <v>film &amp; video</v>
      </c>
      <c r="T74" s="6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8"/>
        <v>42701.25</v>
      </c>
      <c r="O75" s="9">
        <f t="shared" si="9"/>
        <v>42704.25</v>
      </c>
      <c r="P75" t="b">
        <v>0</v>
      </c>
      <c r="Q75" t="b">
        <v>0</v>
      </c>
      <c r="R75" t="s">
        <v>159</v>
      </c>
      <c r="S75" s="6" t="str">
        <f t="shared" si="10"/>
        <v>music</v>
      </c>
      <c r="T75" s="6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8"/>
        <v>42456.208333333328</v>
      </c>
      <c r="O76" s="9">
        <f t="shared" si="9"/>
        <v>42457.208333333328</v>
      </c>
      <c r="P76" t="b">
        <v>0</v>
      </c>
      <c r="Q76" t="b">
        <v>0</v>
      </c>
      <c r="R76" t="s">
        <v>148</v>
      </c>
      <c r="S76" s="6" t="str">
        <f t="shared" si="10"/>
        <v>music</v>
      </c>
      <c r="T76" s="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8"/>
        <v>43296.208333333328</v>
      </c>
      <c r="O77" s="9">
        <f t="shared" si="9"/>
        <v>43304.208333333328</v>
      </c>
      <c r="P77" t="b">
        <v>0</v>
      </c>
      <c r="Q77" t="b">
        <v>0</v>
      </c>
      <c r="R77" t="s">
        <v>122</v>
      </c>
      <c r="S77" s="6" t="str">
        <f t="shared" si="10"/>
        <v>photography</v>
      </c>
      <c r="T77" s="6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8"/>
        <v>42027.25</v>
      </c>
      <c r="O78" s="9">
        <f t="shared" si="9"/>
        <v>42076.208333333328</v>
      </c>
      <c r="P78" t="b">
        <v>1</v>
      </c>
      <c r="Q78" t="b">
        <v>1</v>
      </c>
      <c r="R78" t="s">
        <v>33</v>
      </c>
      <c r="S78" s="6" t="str">
        <f t="shared" si="10"/>
        <v>theater</v>
      </c>
      <c r="T78" s="6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8"/>
        <v>40448.208333333336</v>
      </c>
      <c r="O79" s="9">
        <f t="shared" si="9"/>
        <v>40462.208333333336</v>
      </c>
      <c r="P79" t="b">
        <v>0</v>
      </c>
      <c r="Q79" t="b">
        <v>1</v>
      </c>
      <c r="R79" t="s">
        <v>71</v>
      </c>
      <c r="S79" s="6" t="str">
        <f t="shared" si="10"/>
        <v>film &amp; video</v>
      </c>
      <c r="T79" s="6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8"/>
        <v>43206.208333333328</v>
      </c>
      <c r="O80" s="9">
        <f t="shared" si="9"/>
        <v>43207.208333333328</v>
      </c>
      <c r="P80" t="b">
        <v>0</v>
      </c>
      <c r="Q80" t="b">
        <v>0</v>
      </c>
      <c r="R80" t="s">
        <v>206</v>
      </c>
      <c r="S80" s="6" t="str">
        <f t="shared" si="10"/>
        <v>publishing</v>
      </c>
      <c r="T80" s="6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8"/>
        <v>43267.208333333328</v>
      </c>
      <c r="O81" s="9">
        <f t="shared" si="9"/>
        <v>43272.208333333328</v>
      </c>
      <c r="P81" t="b">
        <v>0</v>
      </c>
      <c r="Q81" t="b">
        <v>0</v>
      </c>
      <c r="R81" t="s">
        <v>33</v>
      </c>
      <c r="S81" s="6" t="str">
        <f t="shared" si="10"/>
        <v>theater</v>
      </c>
      <c r="T81" s="6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8"/>
        <v>42976.208333333328</v>
      </c>
      <c r="O82" s="9">
        <f t="shared" si="9"/>
        <v>43006.208333333328</v>
      </c>
      <c r="P82" t="b">
        <v>0</v>
      </c>
      <c r="Q82" t="b">
        <v>0</v>
      </c>
      <c r="R82" t="s">
        <v>89</v>
      </c>
      <c r="S82" s="6" t="str">
        <f t="shared" si="10"/>
        <v>games</v>
      </c>
      <c r="T82" s="6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8"/>
        <v>43062.25</v>
      </c>
      <c r="O83" s="9">
        <f t="shared" si="9"/>
        <v>43087.25</v>
      </c>
      <c r="P83" t="b">
        <v>0</v>
      </c>
      <c r="Q83" t="b">
        <v>0</v>
      </c>
      <c r="R83" t="s">
        <v>23</v>
      </c>
      <c r="S83" s="6" t="str">
        <f t="shared" si="10"/>
        <v>music</v>
      </c>
      <c r="T83" s="6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8"/>
        <v>43482.25</v>
      </c>
      <c r="O84" s="9">
        <f t="shared" si="9"/>
        <v>43489.25</v>
      </c>
      <c r="P84" t="b">
        <v>0</v>
      </c>
      <c r="Q84" t="b">
        <v>1</v>
      </c>
      <c r="R84" t="s">
        <v>89</v>
      </c>
      <c r="S84" s="6" t="str">
        <f t="shared" si="10"/>
        <v>games</v>
      </c>
      <c r="T84" s="6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8"/>
        <v>42579.208333333328</v>
      </c>
      <c r="O85" s="9">
        <f t="shared" si="9"/>
        <v>42601.208333333328</v>
      </c>
      <c r="P85" t="b">
        <v>0</v>
      </c>
      <c r="Q85" t="b">
        <v>0</v>
      </c>
      <c r="R85" t="s">
        <v>50</v>
      </c>
      <c r="S85" s="6" t="str">
        <f t="shared" si="10"/>
        <v>music</v>
      </c>
      <c r="T85" s="6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8"/>
        <v>41118.208333333336</v>
      </c>
      <c r="O86" s="9">
        <f t="shared" si="9"/>
        <v>41128.208333333336</v>
      </c>
      <c r="P86" t="b">
        <v>0</v>
      </c>
      <c r="Q86" t="b">
        <v>0</v>
      </c>
      <c r="R86" t="s">
        <v>65</v>
      </c>
      <c r="S86" s="6" t="str">
        <f t="shared" si="10"/>
        <v>technology</v>
      </c>
      <c r="T86" s="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8"/>
        <v>40797.208333333336</v>
      </c>
      <c r="O87" s="9">
        <f t="shared" si="9"/>
        <v>40805.208333333336</v>
      </c>
      <c r="P87" t="b">
        <v>0</v>
      </c>
      <c r="Q87" t="b">
        <v>0</v>
      </c>
      <c r="R87" t="s">
        <v>60</v>
      </c>
      <c r="S87" s="6" t="str">
        <f t="shared" si="10"/>
        <v>music</v>
      </c>
      <c r="T87" s="6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8"/>
        <v>42128.208333333328</v>
      </c>
      <c r="O88" s="9">
        <f t="shared" si="9"/>
        <v>42141.208333333328</v>
      </c>
      <c r="P88" t="b">
        <v>1</v>
      </c>
      <c r="Q88" t="b">
        <v>0</v>
      </c>
      <c r="R88" t="s">
        <v>33</v>
      </c>
      <c r="S88" s="6" t="str">
        <f t="shared" si="10"/>
        <v>theater</v>
      </c>
      <c r="T88" s="6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8"/>
        <v>40610.25</v>
      </c>
      <c r="O89" s="9">
        <f t="shared" si="9"/>
        <v>40621.208333333336</v>
      </c>
      <c r="P89" t="b">
        <v>0</v>
      </c>
      <c r="Q89" t="b">
        <v>1</v>
      </c>
      <c r="R89" t="s">
        <v>23</v>
      </c>
      <c r="S89" s="6" t="str">
        <f t="shared" si="10"/>
        <v>music</v>
      </c>
      <c r="T89" s="6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8"/>
        <v>42110.208333333328</v>
      </c>
      <c r="O90" s="9">
        <f t="shared" si="9"/>
        <v>42132.208333333328</v>
      </c>
      <c r="P90" t="b">
        <v>0</v>
      </c>
      <c r="Q90" t="b">
        <v>0</v>
      </c>
      <c r="R90" t="s">
        <v>206</v>
      </c>
      <c r="S90" s="6" t="str">
        <f t="shared" si="10"/>
        <v>publishing</v>
      </c>
      <c r="T90" s="6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8"/>
        <v>40283.208333333336</v>
      </c>
      <c r="O91" s="9">
        <f t="shared" si="9"/>
        <v>40285.208333333336</v>
      </c>
      <c r="P91" t="b">
        <v>0</v>
      </c>
      <c r="Q91" t="b">
        <v>0</v>
      </c>
      <c r="R91" t="s">
        <v>33</v>
      </c>
      <c r="S91" s="6" t="str">
        <f t="shared" si="10"/>
        <v>theater</v>
      </c>
      <c r="T91" s="6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8"/>
        <v>42425.25</v>
      </c>
      <c r="O92" s="9">
        <f t="shared" si="9"/>
        <v>42425.25</v>
      </c>
      <c r="P92" t="b">
        <v>0</v>
      </c>
      <c r="Q92" t="b">
        <v>1</v>
      </c>
      <c r="R92" t="s">
        <v>33</v>
      </c>
      <c r="S92" s="6" t="str">
        <f t="shared" si="10"/>
        <v>theater</v>
      </c>
      <c r="T92" s="6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8"/>
        <v>42588.208333333328</v>
      </c>
      <c r="O93" s="9">
        <f t="shared" si="9"/>
        <v>42616.208333333328</v>
      </c>
      <c r="P93" t="b">
        <v>0</v>
      </c>
      <c r="Q93" t="b">
        <v>0</v>
      </c>
      <c r="R93" t="s">
        <v>206</v>
      </c>
      <c r="S93" s="6" t="str">
        <f t="shared" si="10"/>
        <v>publishing</v>
      </c>
      <c r="T93" s="6" t="str">
        <f t="shared" si="11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8"/>
        <v>40352.208333333336</v>
      </c>
      <c r="O94" s="9">
        <f t="shared" si="9"/>
        <v>40353.208333333336</v>
      </c>
      <c r="P94" t="b">
        <v>0</v>
      </c>
      <c r="Q94" t="b">
        <v>1</v>
      </c>
      <c r="R94" t="s">
        <v>89</v>
      </c>
      <c r="S94" s="6" t="str">
        <f t="shared" si="10"/>
        <v>games</v>
      </c>
      <c r="T94" s="6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8"/>
        <v>41202.208333333336</v>
      </c>
      <c r="O95" s="9">
        <f t="shared" si="9"/>
        <v>41206.208333333336</v>
      </c>
      <c r="P95" t="b">
        <v>0</v>
      </c>
      <c r="Q95" t="b">
        <v>1</v>
      </c>
      <c r="R95" t="s">
        <v>33</v>
      </c>
      <c r="S95" s="6" t="str">
        <f t="shared" si="10"/>
        <v>theater</v>
      </c>
      <c r="T95" s="6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8"/>
        <v>43562.208333333328</v>
      </c>
      <c r="O96" s="9">
        <f t="shared" si="9"/>
        <v>43573.208333333328</v>
      </c>
      <c r="P96" t="b">
        <v>0</v>
      </c>
      <c r="Q96" t="b">
        <v>0</v>
      </c>
      <c r="R96" t="s">
        <v>28</v>
      </c>
      <c r="S96" s="6" t="str">
        <f t="shared" si="10"/>
        <v>technology</v>
      </c>
      <c r="T96" s="6" t="str">
        <f t="shared" si="1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8"/>
        <v>43752.208333333328</v>
      </c>
      <c r="O97" s="9">
        <f t="shared" si="9"/>
        <v>43759.208333333328</v>
      </c>
      <c r="P97" t="b">
        <v>0</v>
      </c>
      <c r="Q97" t="b">
        <v>0</v>
      </c>
      <c r="R97" t="s">
        <v>42</v>
      </c>
      <c r="S97" s="6" t="str">
        <f t="shared" si="10"/>
        <v>film &amp; video</v>
      </c>
      <c r="T97" s="6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8"/>
        <v>40612.25</v>
      </c>
      <c r="O98" s="9">
        <f t="shared" si="9"/>
        <v>40625.208333333336</v>
      </c>
      <c r="P98" t="b">
        <v>0</v>
      </c>
      <c r="Q98" t="b">
        <v>0</v>
      </c>
      <c r="R98" t="s">
        <v>33</v>
      </c>
      <c r="S98" s="6" t="str">
        <f t="shared" si="10"/>
        <v>theater</v>
      </c>
      <c r="T98" s="6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8"/>
        <v>42180.208333333328</v>
      </c>
      <c r="O99" s="9">
        <f t="shared" si="9"/>
        <v>42234.208333333328</v>
      </c>
      <c r="P99" t="b">
        <v>0</v>
      </c>
      <c r="Q99" t="b">
        <v>0</v>
      </c>
      <c r="R99" t="s">
        <v>17</v>
      </c>
      <c r="S99" s="6" t="str">
        <f t="shared" si="10"/>
        <v>food</v>
      </c>
      <c r="T99" s="6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8"/>
        <v>42212.208333333328</v>
      </c>
      <c r="O100" s="9">
        <f t="shared" si="9"/>
        <v>42216.208333333328</v>
      </c>
      <c r="P100" t="b">
        <v>0</v>
      </c>
      <c r="Q100" t="b">
        <v>0</v>
      </c>
      <c r="R100" t="s">
        <v>89</v>
      </c>
      <c r="S100" s="6" t="str">
        <f t="shared" si="10"/>
        <v>games</v>
      </c>
      <c r="T100" s="6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8"/>
        <v>41968.25</v>
      </c>
      <c r="O101" s="9">
        <f t="shared" si="9"/>
        <v>41997.25</v>
      </c>
      <c r="P101" t="b">
        <v>0</v>
      </c>
      <c r="Q101" t="b">
        <v>0</v>
      </c>
      <c r="R101" t="s">
        <v>33</v>
      </c>
      <c r="S101" s="6" t="str">
        <f t="shared" si="10"/>
        <v>theater</v>
      </c>
      <c r="T101" s="6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8"/>
        <v>40835.208333333336</v>
      </c>
      <c r="O102" s="9">
        <f t="shared" si="9"/>
        <v>40853.208333333336</v>
      </c>
      <c r="P102" t="b">
        <v>0</v>
      </c>
      <c r="Q102" t="b">
        <v>0</v>
      </c>
      <c r="R102" t="s">
        <v>33</v>
      </c>
      <c r="S102" s="6" t="str">
        <f t="shared" si="10"/>
        <v>theater</v>
      </c>
      <c r="T102" s="6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8"/>
        <v>42056.25</v>
      </c>
      <c r="O103" s="9">
        <f t="shared" si="9"/>
        <v>42063.25</v>
      </c>
      <c r="P103" t="b">
        <v>0</v>
      </c>
      <c r="Q103" t="b">
        <v>1</v>
      </c>
      <c r="R103" t="s">
        <v>50</v>
      </c>
      <c r="S103" s="6" t="str">
        <f t="shared" si="10"/>
        <v>music</v>
      </c>
      <c r="T103" s="6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8"/>
        <v>43234.208333333328</v>
      </c>
      <c r="O104" s="9">
        <f t="shared" si="9"/>
        <v>43241.208333333328</v>
      </c>
      <c r="P104" t="b">
        <v>0</v>
      </c>
      <c r="Q104" t="b">
        <v>1</v>
      </c>
      <c r="R104" t="s">
        <v>65</v>
      </c>
      <c r="S104" s="6" t="str">
        <f t="shared" si="10"/>
        <v>technology</v>
      </c>
      <c r="T104" s="6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8"/>
        <v>40475.208333333336</v>
      </c>
      <c r="O105" s="9">
        <f t="shared" si="9"/>
        <v>40484.208333333336</v>
      </c>
      <c r="P105" t="b">
        <v>0</v>
      </c>
      <c r="Q105" t="b">
        <v>0</v>
      </c>
      <c r="R105" t="s">
        <v>50</v>
      </c>
      <c r="S105" s="6" t="str">
        <f t="shared" si="10"/>
        <v>music</v>
      </c>
      <c r="T105" s="6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8"/>
        <v>42878.208333333328</v>
      </c>
      <c r="O106" s="9">
        <f t="shared" si="9"/>
        <v>42879.208333333328</v>
      </c>
      <c r="P106" t="b">
        <v>0</v>
      </c>
      <c r="Q106" t="b">
        <v>0</v>
      </c>
      <c r="R106" t="s">
        <v>60</v>
      </c>
      <c r="S106" s="6" t="str">
        <f t="shared" si="10"/>
        <v>music</v>
      </c>
      <c r="T106" s="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8"/>
        <v>41366.208333333336</v>
      </c>
      <c r="O107" s="9">
        <f t="shared" si="9"/>
        <v>41384.208333333336</v>
      </c>
      <c r="P107" t="b">
        <v>0</v>
      </c>
      <c r="Q107" t="b">
        <v>0</v>
      </c>
      <c r="R107" t="s">
        <v>28</v>
      </c>
      <c r="S107" s="6" t="str">
        <f t="shared" si="10"/>
        <v>technology</v>
      </c>
      <c r="T107" s="6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8"/>
        <v>43716.208333333328</v>
      </c>
      <c r="O108" s="9">
        <f t="shared" si="9"/>
        <v>43721.208333333328</v>
      </c>
      <c r="P108" t="b">
        <v>0</v>
      </c>
      <c r="Q108" t="b">
        <v>0</v>
      </c>
      <c r="R108" t="s">
        <v>33</v>
      </c>
      <c r="S108" s="6" t="str">
        <f t="shared" si="10"/>
        <v>theater</v>
      </c>
      <c r="T108" s="6" t="str">
        <f t="shared" si="11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8"/>
        <v>43213.208333333328</v>
      </c>
      <c r="O109" s="9">
        <f t="shared" si="9"/>
        <v>43230.208333333328</v>
      </c>
      <c r="P109" t="b">
        <v>0</v>
      </c>
      <c r="Q109" t="b">
        <v>1</v>
      </c>
      <c r="R109" t="s">
        <v>33</v>
      </c>
      <c r="S109" s="6" t="str">
        <f t="shared" si="10"/>
        <v>theater</v>
      </c>
      <c r="T109" s="6" t="str">
        <f t="shared" si="11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8"/>
        <v>41005.208333333336</v>
      </c>
      <c r="O110" s="9">
        <f t="shared" si="9"/>
        <v>41042.208333333336</v>
      </c>
      <c r="P110" t="b">
        <v>0</v>
      </c>
      <c r="Q110" t="b">
        <v>0</v>
      </c>
      <c r="R110" t="s">
        <v>42</v>
      </c>
      <c r="S110" s="6" t="str">
        <f t="shared" si="10"/>
        <v>film &amp; video</v>
      </c>
      <c r="T110" s="6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8"/>
        <v>41651.25</v>
      </c>
      <c r="O111" s="9">
        <f t="shared" si="9"/>
        <v>41653.25</v>
      </c>
      <c r="P111" t="b">
        <v>0</v>
      </c>
      <c r="Q111" t="b">
        <v>0</v>
      </c>
      <c r="R111" t="s">
        <v>269</v>
      </c>
      <c r="S111" s="6" t="str">
        <f t="shared" si="10"/>
        <v>film &amp; video</v>
      </c>
      <c r="T111" s="6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8"/>
        <v>43354.208333333328</v>
      </c>
      <c r="O112" s="9">
        <f t="shared" si="9"/>
        <v>43373.208333333328</v>
      </c>
      <c r="P112" t="b">
        <v>0</v>
      </c>
      <c r="Q112" t="b">
        <v>0</v>
      </c>
      <c r="R112" t="s">
        <v>17</v>
      </c>
      <c r="S112" s="6" t="str">
        <f t="shared" si="10"/>
        <v>food</v>
      </c>
      <c r="T112" s="6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8"/>
        <v>41174.208333333336</v>
      </c>
      <c r="O113" s="9">
        <f t="shared" si="9"/>
        <v>41180.208333333336</v>
      </c>
      <c r="P113" t="b">
        <v>0</v>
      </c>
      <c r="Q113" t="b">
        <v>0</v>
      </c>
      <c r="R113" t="s">
        <v>133</v>
      </c>
      <c r="S113" s="6" t="str">
        <f t="shared" si="10"/>
        <v>publishing</v>
      </c>
      <c r="T113" s="6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8"/>
        <v>41875.208333333336</v>
      </c>
      <c r="O114" s="9">
        <f t="shared" si="9"/>
        <v>41890.208333333336</v>
      </c>
      <c r="P114" t="b">
        <v>0</v>
      </c>
      <c r="Q114" t="b">
        <v>0</v>
      </c>
      <c r="R114" t="s">
        <v>28</v>
      </c>
      <c r="S114" s="6" t="str">
        <f t="shared" si="10"/>
        <v>technology</v>
      </c>
      <c r="T114" s="6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8"/>
        <v>42990.208333333328</v>
      </c>
      <c r="O115" s="9">
        <f t="shared" si="9"/>
        <v>42997.208333333328</v>
      </c>
      <c r="P115" t="b">
        <v>0</v>
      </c>
      <c r="Q115" t="b">
        <v>0</v>
      </c>
      <c r="R115" t="s">
        <v>17</v>
      </c>
      <c r="S115" s="6" t="str">
        <f t="shared" si="10"/>
        <v>food</v>
      </c>
      <c r="T115" s="6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8"/>
        <v>43564.208333333328</v>
      </c>
      <c r="O116" s="9">
        <f t="shared" si="9"/>
        <v>43565.208333333328</v>
      </c>
      <c r="P116" t="b">
        <v>0</v>
      </c>
      <c r="Q116" t="b">
        <v>1</v>
      </c>
      <c r="R116" t="s">
        <v>65</v>
      </c>
      <c r="S116" s="6" t="str">
        <f t="shared" si="10"/>
        <v>technology</v>
      </c>
      <c r="T116" s="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8"/>
        <v>43056.25</v>
      </c>
      <c r="O117" s="9">
        <f t="shared" si="9"/>
        <v>43091.25</v>
      </c>
      <c r="P117" t="b">
        <v>0</v>
      </c>
      <c r="Q117" t="b">
        <v>0</v>
      </c>
      <c r="R117" t="s">
        <v>119</v>
      </c>
      <c r="S117" s="6" t="str">
        <f t="shared" si="10"/>
        <v>publishing</v>
      </c>
      <c r="T117" s="6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8"/>
        <v>42265.208333333328</v>
      </c>
      <c r="O118" s="9">
        <f t="shared" si="9"/>
        <v>42266.208333333328</v>
      </c>
      <c r="P118" t="b">
        <v>0</v>
      </c>
      <c r="Q118" t="b">
        <v>0</v>
      </c>
      <c r="R118" t="s">
        <v>33</v>
      </c>
      <c r="S118" s="6" t="str">
        <f t="shared" si="10"/>
        <v>theater</v>
      </c>
      <c r="T118" s="6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8"/>
        <v>40808.208333333336</v>
      </c>
      <c r="O119" s="9">
        <f t="shared" si="9"/>
        <v>40814.208333333336</v>
      </c>
      <c r="P119" t="b">
        <v>0</v>
      </c>
      <c r="Q119" t="b">
        <v>0</v>
      </c>
      <c r="R119" t="s">
        <v>269</v>
      </c>
      <c r="S119" s="6" t="str">
        <f t="shared" si="10"/>
        <v>film &amp; video</v>
      </c>
      <c r="T119" s="6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8"/>
        <v>41665.25</v>
      </c>
      <c r="O120" s="9">
        <f t="shared" si="9"/>
        <v>41671.25</v>
      </c>
      <c r="P120" t="b">
        <v>0</v>
      </c>
      <c r="Q120" t="b">
        <v>0</v>
      </c>
      <c r="R120" t="s">
        <v>122</v>
      </c>
      <c r="S120" s="6" t="str">
        <f t="shared" si="10"/>
        <v>photography</v>
      </c>
      <c r="T120" s="6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8"/>
        <v>41806.208333333336</v>
      </c>
      <c r="O121" s="9">
        <f t="shared" si="9"/>
        <v>41823.208333333336</v>
      </c>
      <c r="P121" t="b">
        <v>0</v>
      </c>
      <c r="Q121" t="b">
        <v>1</v>
      </c>
      <c r="R121" t="s">
        <v>42</v>
      </c>
      <c r="S121" s="6" t="str">
        <f t="shared" si="10"/>
        <v>film &amp; video</v>
      </c>
      <c r="T121" s="6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8"/>
        <v>42111.208333333328</v>
      </c>
      <c r="O122" s="9">
        <f t="shared" si="9"/>
        <v>42115.208333333328</v>
      </c>
      <c r="P122" t="b">
        <v>0</v>
      </c>
      <c r="Q122" t="b">
        <v>1</v>
      </c>
      <c r="R122" t="s">
        <v>292</v>
      </c>
      <c r="S122" s="6" t="str">
        <f t="shared" si="10"/>
        <v>games</v>
      </c>
      <c r="T122" s="6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8"/>
        <v>41917.208333333336</v>
      </c>
      <c r="O123" s="9">
        <f t="shared" si="9"/>
        <v>41930.208333333336</v>
      </c>
      <c r="P123" t="b">
        <v>0</v>
      </c>
      <c r="Q123" t="b">
        <v>0</v>
      </c>
      <c r="R123" t="s">
        <v>89</v>
      </c>
      <c r="S123" s="6" t="str">
        <f t="shared" si="10"/>
        <v>games</v>
      </c>
      <c r="T123" s="6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8"/>
        <v>41970.25</v>
      </c>
      <c r="O124" s="9">
        <f t="shared" si="9"/>
        <v>41997.25</v>
      </c>
      <c r="P124" t="b">
        <v>0</v>
      </c>
      <c r="Q124" t="b">
        <v>0</v>
      </c>
      <c r="R124" t="s">
        <v>119</v>
      </c>
      <c r="S124" s="6" t="str">
        <f t="shared" si="10"/>
        <v>publishing</v>
      </c>
      <c r="T124" s="6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8"/>
        <v>42332.25</v>
      </c>
      <c r="O125" s="9">
        <f t="shared" si="9"/>
        <v>42335.25</v>
      </c>
      <c r="P125" t="b">
        <v>1</v>
      </c>
      <c r="Q125" t="b">
        <v>0</v>
      </c>
      <c r="R125" t="s">
        <v>33</v>
      </c>
      <c r="S125" s="6" t="str">
        <f t="shared" si="10"/>
        <v>theater</v>
      </c>
      <c r="T125" s="6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8"/>
        <v>43598.208333333328</v>
      </c>
      <c r="O126" s="9">
        <f t="shared" si="9"/>
        <v>43651.208333333328</v>
      </c>
      <c r="P126" t="b">
        <v>0</v>
      </c>
      <c r="Q126" t="b">
        <v>0</v>
      </c>
      <c r="R126" t="s">
        <v>122</v>
      </c>
      <c r="S126" s="6" t="str">
        <f t="shared" si="10"/>
        <v>photography</v>
      </c>
      <c r="T126" s="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8"/>
        <v>43362.208333333328</v>
      </c>
      <c r="O127" s="9">
        <f t="shared" si="9"/>
        <v>43366.208333333328</v>
      </c>
      <c r="P127" t="b">
        <v>0</v>
      </c>
      <c r="Q127" t="b">
        <v>0</v>
      </c>
      <c r="R127" t="s">
        <v>33</v>
      </c>
      <c r="S127" s="6" t="str">
        <f t="shared" si="10"/>
        <v>theater</v>
      </c>
      <c r="T127" s="6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8"/>
        <v>42596.208333333328</v>
      </c>
      <c r="O128" s="9">
        <f t="shared" si="9"/>
        <v>42624.208333333328</v>
      </c>
      <c r="P128" t="b">
        <v>0</v>
      </c>
      <c r="Q128" t="b">
        <v>1</v>
      </c>
      <c r="R128" t="s">
        <v>33</v>
      </c>
      <c r="S128" s="6" t="str">
        <f t="shared" si="10"/>
        <v>theater</v>
      </c>
      <c r="T128" s="6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8"/>
        <v>40310.208333333336</v>
      </c>
      <c r="O129" s="9">
        <f t="shared" si="9"/>
        <v>40313.208333333336</v>
      </c>
      <c r="P129" t="b">
        <v>0</v>
      </c>
      <c r="Q129" t="b">
        <v>0</v>
      </c>
      <c r="R129" t="s">
        <v>33</v>
      </c>
      <c r="S129" s="6" t="str">
        <f t="shared" si="10"/>
        <v>theater</v>
      </c>
      <c r="T129" s="6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ref="F130:F193" si="12">(E130/D130)*100</f>
        <v>60.334277620396605</v>
      </c>
      <c r="G130" t="s">
        <v>74</v>
      </c>
      <c r="H130">
        <v>532</v>
      </c>
      <c r="I130" s="6">
        <f t="shared" ref="I130:I193" si="13">IFERROR(E130/H130,0)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ref="N130:N193" si="14">(((L130/60)/60)/24)+DATE(1970,1,1)</f>
        <v>40417.208333333336</v>
      </c>
      <c r="O130" s="9">
        <f t="shared" ref="O130:O193" si="15">(((M130/60)/60)/24)+DATE(1970,1,1)</f>
        <v>40430.208333333336</v>
      </c>
      <c r="P130" t="b">
        <v>0</v>
      </c>
      <c r="Q130" t="b">
        <v>0</v>
      </c>
      <c r="R130" t="s">
        <v>23</v>
      </c>
      <c r="S130" s="6" t="str">
        <f t="shared" ref="S130:S193" si="16">_xlfn.TEXTBEFORE(R130,"/")</f>
        <v>music</v>
      </c>
      <c r="T130" s="6" t="str">
        <f t="shared" ref="T130:T193" si="17">_xlfn.TEXTAFTER(R130,"/")</f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2"/>
        <v>3.202693602693603</v>
      </c>
      <c r="G131" t="s">
        <v>74</v>
      </c>
      <c r="H131">
        <v>55</v>
      </c>
      <c r="I131" s="6">
        <f t="shared" si="13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si="14"/>
        <v>42038.25</v>
      </c>
      <c r="O131" s="9">
        <f t="shared" si="15"/>
        <v>42063.25</v>
      </c>
      <c r="P131" t="b">
        <v>0</v>
      </c>
      <c r="Q131" t="b">
        <v>0</v>
      </c>
      <c r="R131" t="s">
        <v>17</v>
      </c>
      <c r="S131" s="6" t="str">
        <f t="shared" si="16"/>
        <v>food</v>
      </c>
      <c r="T131" s="6" t="str">
        <f t="shared" si="17"/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>
        <v>533</v>
      </c>
      <c r="I132" s="6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4"/>
        <v>40842.208333333336</v>
      </c>
      <c r="O132" s="9">
        <f t="shared" si="15"/>
        <v>40858.25</v>
      </c>
      <c r="P132" t="b">
        <v>0</v>
      </c>
      <c r="Q132" t="b">
        <v>0</v>
      </c>
      <c r="R132" t="s">
        <v>53</v>
      </c>
      <c r="S132" s="6" t="str">
        <f t="shared" si="16"/>
        <v>film &amp; video</v>
      </c>
      <c r="T132" s="6" t="str">
        <f t="shared" si="17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>
        <v>2443</v>
      </c>
      <c r="I133" s="6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4"/>
        <v>41607.25</v>
      </c>
      <c r="O133" s="9">
        <f t="shared" si="15"/>
        <v>41620.25</v>
      </c>
      <c r="P133" t="b">
        <v>0</v>
      </c>
      <c r="Q133" t="b">
        <v>0</v>
      </c>
      <c r="R133" t="s">
        <v>28</v>
      </c>
      <c r="S133" s="6" t="str">
        <f t="shared" si="16"/>
        <v>technology</v>
      </c>
      <c r="T133" s="6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 s="6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4"/>
        <v>43112.25</v>
      </c>
      <c r="O134" s="9">
        <f t="shared" si="15"/>
        <v>43128.25</v>
      </c>
      <c r="P134" t="b">
        <v>0</v>
      </c>
      <c r="Q134" t="b">
        <v>1</v>
      </c>
      <c r="R134" t="s">
        <v>33</v>
      </c>
      <c r="S134" s="6" t="str">
        <f t="shared" si="16"/>
        <v>theater</v>
      </c>
      <c r="T134" s="6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 s="6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4"/>
        <v>40767.208333333336</v>
      </c>
      <c r="O135" s="9">
        <f t="shared" si="15"/>
        <v>40789.208333333336</v>
      </c>
      <c r="P135" t="b">
        <v>0</v>
      </c>
      <c r="Q135" t="b">
        <v>0</v>
      </c>
      <c r="R135" t="s">
        <v>319</v>
      </c>
      <c r="S135" s="6" t="str">
        <f t="shared" si="16"/>
        <v>music</v>
      </c>
      <c r="T135" s="6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 s="6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4"/>
        <v>40713.208333333336</v>
      </c>
      <c r="O136" s="9">
        <f t="shared" si="15"/>
        <v>40762.208333333336</v>
      </c>
      <c r="P136" t="b">
        <v>0</v>
      </c>
      <c r="Q136" t="b">
        <v>1</v>
      </c>
      <c r="R136" t="s">
        <v>42</v>
      </c>
      <c r="S136" s="6" t="str">
        <f t="shared" si="16"/>
        <v>film &amp; video</v>
      </c>
      <c r="T136" s="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>
        <v>117</v>
      </c>
      <c r="I137" s="6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4"/>
        <v>41340.25</v>
      </c>
      <c r="O137" s="9">
        <f t="shared" si="15"/>
        <v>41345.208333333336</v>
      </c>
      <c r="P137" t="b">
        <v>0</v>
      </c>
      <c r="Q137" t="b">
        <v>1</v>
      </c>
      <c r="R137" t="s">
        <v>33</v>
      </c>
      <c r="S137" s="6" t="str">
        <f t="shared" si="16"/>
        <v>theater</v>
      </c>
      <c r="T137" s="6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>
        <v>58</v>
      </c>
      <c r="I138" s="6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4"/>
        <v>41797.208333333336</v>
      </c>
      <c r="O138" s="9">
        <f t="shared" si="15"/>
        <v>41809.208333333336</v>
      </c>
      <c r="P138" t="b">
        <v>0</v>
      </c>
      <c r="Q138" t="b">
        <v>1</v>
      </c>
      <c r="R138" t="s">
        <v>53</v>
      </c>
      <c r="S138" s="6" t="str">
        <f t="shared" si="16"/>
        <v>film &amp; video</v>
      </c>
      <c r="T138" s="6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>
        <v>50</v>
      </c>
      <c r="I139" s="6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4"/>
        <v>40457.208333333336</v>
      </c>
      <c r="O139" s="9">
        <f t="shared" si="15"/>
        <v>40463.208333333336</v>
      </c>
      <c r="P139" t="b">
        <v>0</v>
      </c>
      <c r="Q139" t="b">
        <v>0</v>
      </c>
      <c r="R139" t="s">
        <v>68</v>
      </c>
      <c r="S139" s="6" t="str">
        <f t="shared" si="16"/>
        <v>publishing</v>
      </c>
      <c r="T139" s="6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6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4"/>
        <v>41180.208333333336</v>
      </c>
      <c r="O140" s="9">
        <f t="shared" si="15"/>
        <v>41186.208333333336</v>
      </c>
      <c r="P140" t="b">
        <v>0</v>
      </c>
      <c r="Q140" t="b">
        <v>0</v>
      </c>
      <c r="R140" t="s">
        <v>292</v>
      </c>
      <c r="S140" s="6" t="str">
        <f t="shared" si="16"/>
        <v>games</v>
      </c>
      <c r="T140" s="6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>
        <v>326</v>
      </c>
      <c r="I141" s="6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4"/>
        <v>42115.208333333328</v>
      </c>
      <c r="O141" s="9">
        <f t="shared" si="15"/>
        <v>42131.208333333328</v>
      </c>
      <c r="P141" t="b">
        <v>0</v>
      </c>
      <c r="Q141" t="b">
        <v>1</v>
      </c>
      <c r="R141" t="s">
        <v>65</v>
      </c>
      <c r="S141" s="6" t="str">
        <f t="shared" si="16"/>
        <v>technology</v>
      </c>
      <c r="T141" s="6" t="str">
        <f t="shared" si="1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>
        <v>186</v>
      </c>
      <c r="I142" s="6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4"/>
        <v>43156.25</v>
      </c>
      <c r="O142" s="9">
        <f t="shared" si="15"/>
        <v>43161.25</v>
      </c>
      <c r="P142" t="b">
        <v>0</v>
      </c>
      <c r="Q142" t="b">
        <v>0</v>
      </c>
      <c r="R142" t="s">
        <v>42</v>
      </c>
      <c r="S142" s="6" t="str">
        <f t="shared" si="16"/>
        <v>film &amp; video</v>
      </c>
      <c r="T142" s="6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>
        <v>1071</v>
      </c>
      <c r="I143" s="6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4"/>
        <v>42167.208333333328</v>
      </c>
      <c r="O143" s="9">
        <f t="shared" si="15"/>
        <v>42173.208333333328</v>
      </c>
      <c r="P143" t="b">
        <v>0</v>
      </c>
      <c r="Q143" t="b">
        <v>0</v>
      </c>
      <c r="R143" t="s">
        <v>28</v>
      </c>
      <c r="S143" s="6" t="str">
        <f t="shared" si="16"/>
        <v>technology</v>
      </c>
      <c r="T143" s="6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>
        <v>117</v>
      </c>
      <c r="I144" s="6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4"/>
        <v>41005.208333333336</v>
      </c>
      <c r="O144" s="9">
        <f t="shared" si="15"/>
        <v>41046.208333333336</v>
      </c>
      <c r="P144" t="b">
        <v>0</v>
      </c>
      <c r="Q144" t="b">
        <v>0</v>
      </c>
      <c r="R144" t="s">
        <v>28</v>
      </c>
      <c r="S144" s="6" t="str">
        <f t="shared" si="16"/>
        <v>technology</v>
      </c>
      <c r="T144" s="6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>
        <v>70</v>
      </c>
      <c r="I145" s="6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4"/>
        <v>40357.208333333336</v>
      </c>
      <c r="O145" s="9">
        <f t="shared" si="15"/>
        <v>40377.208333333336</v>
      </c>
      <c r="P145" t="b">
        <v>0</v>
      </c>
      <c r="Q145" t="b">
        <v>0</v>
      </c>
      <c r="R145" t="s">
        <v>60</v>
      </c>
      <c r="S145" s="6" t="str">
        <f t="shared" si="16"/>
        <v>music</v>
      </c>
      <c r="T145" s="6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>
        <v>135</v>
      </c>
      <c r="I146" s="6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4"/>
        <v>43633.208333333328</v>
      </c>
      <c r="O146" s="9">
        <f t="shared" si="15"/>
        <v>43641.208333333328</v>
      </c>
      <c r="P146" t="b">
        <v>0</v>
      </c>
      <c r="Q146" t="b">
        <v>0</v>
      </c>
      <c r="R146" t="s">
        <v>33</v>
      </c>
      <c r="S146" s="6" t="str">
        <f t="shared" si="16"/>
        <v>theater</v>
      </c>
      <c r="T146" s="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>
        <v>768</v>
      </c>
      <c r="I147" s="6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4"/>
        <v>41889.208333333336</v>
      </c>
      <c r="O147" s="9">
        <f t="shared" si="15"/>
        <v>41894.208333333336</v>
      </c>
      <c r="P147" t="b">
        <v>0</v>
      </c>
      <c r="Q147" t="b">
        <v>0</v>
      </c>
      <c r="R147" t="s">
        <v>65</v>
      </c>
      <c r="S147" s="6" t="str">
        <f t="shared" si="16"/>
        <v>technology</v>
      </c>
      <c r="T147" s="6" t="str">
        <f t="shared" si="17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>
        <v>51</v>
      </c>
      <c r="I148" s="6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4"/>
        <v>40855.25</v>
      </c>
      <c r="O148" s="9">
        <f t="shared" si="15"/>
        <v>40875.25</v>
      </c>
      <c r="P148" t="b">
        <v>0</v>
      </c>
      <c r="Q148" t="b">
        <v>0</v>
      </c>
      <c r="R148" t="s">
        <v>33</v>
      </c>
      <c r="S148" s="6" t="str">
        <f t="shared" si="16"/>
        <v>theater</v>
      </c>
      <c r="T148" s="6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>
        <v>199</v>
      </c>
      <c r="I149" s="6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4"/>
        <v>42534.208333333328</v>
      </c>
      <c r="O149" s="9">
        <f t="shared" si="15"/>
        <v>42540.208333333328</v>
      </c>
      <c r="P149" t="b">
        <v>0</v>
      </c>
      <c r="Q149" t="b">
        <v>1</v>
      </c>
      <c r="R149" t="s">
        <v>33</v>
      </c>
      <c r="S149" s="6" t="str">
        <f t="shared" si="16"/>
        <v>theater</v>
      </c>
      <c r="T149" s="6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>
        <v>107</v>
      </c>
      <c r="I150" s="6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4"/>
        <v>42941.208333333328</v>
      </c>
      <c r="O150" s="9">
        <f t="shared" si="15"/>
        <v>42950.208333333328</v>
      </c>
      <c r="P150" t="b">
        <v>0</v>
      </c>
      <c r="Q150" t="b">
        <v>0</v>
      </c>
      <c r="R150" t="s">
        <v>65</v>
      </c>
      <c r="S150" s="6" t="str">
        <f t="shared" si="16"/>
        <v>technology</v>
      </c>
      <c r="T150" s="6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>
        <v>195</v>
      </c>
      <c r="I151" s="6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4"/>
        <v>41275.25</v>
      </c>
      <c r="O151" s="9">
        <f t="shared" si="15"/>
        <v>41327.25</v>
      </c>
      <c r="P151" t="b">
        <v>0</v>
      </c>
      <c r="Q151" t="b">
        <v>0</v>
      </c>
      <c r="R151" t="s">
        <v>60</v>
      </c>
      <c r="S151" s="6" t="str">
        <f t="shared" si="16"/>
        <v>music</v>
      </c>
      <c r="T151" s="6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6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4"/>
        <v>43450.25</v>
      </c>
      <c r="O152" s="9">
        <f t="shared" si="15"/>
        <v>43451.25</v>
      </c>
      <c r="P152" t="b">
        <v>0</v>
      </c>
      <c r="Q152" t="b">
        <v>0</v>
      </c>
      <c r="R152" t="s">
        <v>23</v>
      </c>
      <c r="S152" s="6" t="str">
        <f t="shared" si="16"/>
        <v>music</v>
      </c>
      <c r="T152" s="6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>
        <v>1467</v>
      </c>
      <c r="I153" s="6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4"/>
        <v>41799.208333333336</v>
      </c>
      <c r="O153" s="9">
        <f t="shared" si="15"/>
        <v>41850.208333333336</v>
      </c>
      <c r="P153" t="b">
        <v>0</v>
      </c>
      <c r="Q153" t="b">
        <v>0</v>
      </c>
      <c r="R153" t="s">
        <v>50</v>
      </c>
      <c r="S153" s="6" t="str">
        <f t="shared" si="16"/>
        <v>music</v>
      </c>
      <c r="T153" s="6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>
        <v>3376</v>
      </c>
      <c r="I154" s="6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4"/>
        <v>42783.25</v>
      </c>
      <c r="O154" s="9">
        <f t="shared" si="15"/>
        <v>42790.25</v>
      </c>
      <c r="P154" t="b">
        <v>0</v>
      </c>
      <c r="Q154" t="b">
        <v>0</v>
      </c>
      <c r="R154" t="s">
        <v>60</v>
      </c>
      <c r="S154" s="6" t="str">
        <f t="shared" si="16"/>
        <v>music</v>
      </c>
      <c r="T154" s="6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>
        <v>5681</v>
      </c>
      <c r="I155" s="6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4"/>
        <v>41201.208333333336</v>
      </c>
      <c r="O155" s="9">
        <f t="shared" si="15"/>
        <v>41207.208333333336</v>
      </c>
      <c r="P155" t="b">
        <v>0</v>
      </c>
      <c r="Q155" t="b">
        <v>0</v>
      </c>
      <c r="R155" t="s">
        <v>33</v>
      </c>
      <c r="S155" s="6" t="str">
        <f t="shared" si="16"/>
        <v>theater</v>
      </c>
      <c r="T155" s="6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>
        <v>1059</v>
      </c>
      <c r="I156" s="6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4"/>
        <v>42502.208333333328</v>
      </c>
      <c r="O156" s="9">
        <f t="shared" si="15"/>
        <v>42525.208333333328</v>
      </c>
      <c r="P156" t="b">
        <v>0</v>
      </c>
      <c r="Q156" t="b">
        <v>1</v>
      </c>
      <c r="R156" t="s">
        <v>60</v>
      </c>
      <c r="S156" s="6" t="str">
        <f t="shared" si="16"/>
        <v>music</v>
      </c>
      <c r="T156" s="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>
        <v>1194</v>
      </c>
      <c r="I157" s="6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4"/>
        <v>40262.208333333336</v>
      </c>
      <c r="O157" s="9">
        <f t="shared" si="15"/>
        <v>40277.208333333336</v>
      </c>
      <c r="P157" t="b">
        <v>0</v>
      </c>
      <c r="Q157" t="b">
        <v>0</v>
      </c>
      <c r="R157" t="s">
        <v>33</v>
      </c>
      <c r="S157" s="6" t="str">
        <f t="shared" si="16"/>
        <v>theater</v>
      </c>
      <c r="T157" s="6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>
        <v>379</v>
      </c>
      <c r="I158" s="6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4"/>
        <v>43743.208333333328</v>
      </c>
      <c r="O158" s="9">
        <f t="shared" si="15"/>
        <v>43767.208333333328</v>
      </c>
      <c r="P158" t="b">
        <v>0</v>
      </c>
      <c r="Q158" t="b">
        <v>0</v>
      </c>
      <c r="R158" t="s">
        <v>23</v>
      </c>
      <c r="S158" s="6" t="str">
        <f t="shared" si="16"/>
        <v>music</v>
      </c>
      <c r="T158" s="6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>
        <v>30</v>
      </c>
      <c r="I159" s="6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4"/>
        <v>41638.25</v>
      </c>
      <c r="O159" s="9">
        <f t="shared" si="15"/>
        <v>41650.25</v>
      </c>
      <c r="P159" t="b">
        <v>0</v>
      </c>
      <c r="Q159" t="b">
        <v>0</v>
      </c>
      <c r="R159" t="s">
        <v>122</v>
      </c>
      <c r="S159" s="6" t="str">
        <f t="shared" si="16"/>
        <v>photography</v>
      </c>
      <c r="T159" s="6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>
        <v>41</v>
      </c>
      <c r="I160" s="6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4"/>
        <v>42346.25</v>
      </c>
      <c r="O160" s="9">
        <f t="shared" si="15"/>
        <v>42347.25</v>
      </c>
      <c r="P160" t="b">
        <v>0</v>
      </c>
      <c r="Q160" t="b">
        <v>0</v>
      </c>
      <c r="R160" t="s">
        <v>23</v>
      </c>
      <c r="S160" s="6" t="str">
        <f t="shared" si="16"/>
        <v>music</v>
      </c>
      <c r="T160" s="6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>
        <v>1821</v>
      </c>
      <c r="I161" s="6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4"/>
        <v>43551.208333333328</v>
      </c>
      <c r="O161" s="9">
        <f t="shared" si="15"/>
        <v>43569.208333333328</v>
      </c>
      <c r="P161" t="b">
        <v>0</v>
      </c>
      <c r="Q161" t="b">
        <v>1</v>
      </c>
      <c r="R161" t="s">
        <v>33</v>
      </c>
      <c r="S161" s="6" t="str">
        <f t="shared" si="16"/>
        <v>theater</v>
      </c>
      <c r="T161" s="6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>
        <v>164</v>
      </c>
      <c r="I162" s="6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4"/>
        <v>43582.208333333328</v>
      </c>
      <c r="O162" s="9">
        <f t="shared" si="15"/>
        <v>43598.208333333328</v>
      </c>
      <c r="P162" t="b">
        <v>0</v>
      </c>
      <c r="Q162" t="b">
        <v>0</v>
      </c>
      <c r="R162" t="s">
        <v>65</v>
      </c>
      <c r="S162" s="6" t="str">
        <f t="shared" si="16"/>
        <v>technology</v>
      </c>
      <c r="T162" s="6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>
        <v>75</v>
      </c>
      <c r="I163" s="6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4"/>
        <v>42270.208333333328</v>
      </c>
      <c r="O163" s="9">
        <f t="shared" si="15"/>
        <v>42276.208333333328</v>
      </c>
      <c r="P163" t="b">
        <v>0</v>
      </c>
      <c r="Q163" t="b">
        <v>1</v>
      </c>
      <c r="R163" t="s">
        <v>28</v>
      </c>
      <c r="S163" s="6" t="str">
        <f t="shared" si="16"/>
        <v>technology</v>
      </c>
      <c r="T163" s="6" t="str">
        <f t="shared" si="17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>
        <v>157</v>
      </c>
      <c r="I164" s="6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4"/>
        <v>43442.25</v>
      </c>
      <c r="O164" s="9">
        <f t="shared" si="15"/>
        <v>43472.25</v>
      </c>
      <c r="P164" t="b">
        <v>0</v>
      </c>
      <c r="Q164" t="b">
        <v>0</v>
      </c>
      <c r="R164" t="s">
        <v>23</v>
      </c>
      <c r="S164" s="6" t="str">
        <f t="shared" si="16"/>
        <v>music</v>
      </c>
      <c r="T164" s="6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>
        <v>246</v>
      </c>
      <c r="I165" s="6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4"/>
        <v>43028.208333333328</v>
      </c>
      <c r="O165" s="9">
        <f t="shared" si="15"/>
        <v>43077.25</v>
      </c>
      <c r="P165" t="b">
        <v>0</v>
      </c>
      <c r="Q165" t="b">
        <v>1</v>
      </c>
      <c r="R165" t="s">
        <v>122</v>
      </c>
      <c r="S165" s="6" t="str">
        <f t="shared" si="16"/>
        <v>photography</v>
      </c>
      <c r="T165" s="6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>
        <v>1396</v>
      </c>
      <c r="I166" s="6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4"/>
        <v>43016.208333333328</v>
      </c>
      <c r="O166" s="9">
        <f t="shared" si="15"/>
        <v>43017.208333333328</v>
      </c>
      <c r="P166" t="b">
        <v>0</v>
      </c>
      <c r="Q166" t="b">
        <v>0</v>
      </c>
      <c r="R166" t="s">
        <v>33</v>
      </c>
      <c r="S166" s="6" t="str">
        <f t="shared" si="16"/>
        <v>theater</v>
      </c>
      <c r="T166" s="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>
        <v>2506</v>
      </c>
      <c r="I167" s="6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4"/>
        <v>42948.208333333328</v>
      </c>
      <c r="O167" s="9">
        <f t="shared" si="15"/>
        <v>42980.208333333328</v>
      </c>
      <c r="P167" t="b">
        <v>0</v>
      </c>
      <c r="Q167" t="b">
        <v>0</v>
      </c>
      <c r="R167" t="s">
        <v>28</v>
      </c>
      <c r="S167" s="6" t="str">
        <f t="shared" si="16"/>
        <v>technology</v>
      </c>
      <c r="T167" s="6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>
        <v>244</v>
      </c>
      <c r="I168" s="6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4"/>
        <v>40534.25</v>
      </c>
      <c r="O168" s="9">
        <f t="shared" si="15"/>
        <v>40538.25</v>
      </c>
      <c r="P168" t="b">
        <v>0</v>
      </c>
      <c r="Q168" t="b">
        <v>0</v>
      </c>
      <c r="R168" t="s">
        <v>122</v>
      </c>
      <c r="S168" s="6" t="str">
        <f t="shared" si="16"/>
        <v>photography</v>
      </c>
      <c r="T168" s="6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>
        <v>146</v>
      </c>
      <c r="I169" s="6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4"/>
        <v>41435.208333333336</v>
      </c>
      <c r="O169" s="9">
        <f t="shared" si="15"/>
        <v>41445.208333333336</v>
      </c>
      <c r="P169" t="b">
        <v>0</v>
      </c>
      <c r="Q169" t="b">
        <v>0</v>
      </c>
      <c r="R169" t="s">
        <v>33</v>
      </c>
      <c r="S169" s="6" t="str">
        <f t="shared" si="16"/>
        <v>theater</v>
      </c>
      <c r="T169" s="6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>
        <v>955</v>
      </c>
      <c r="I170" s="6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4"/>
        <v>43518.25</v>
      </c>
      <c r="O170" s="9">
        <f t="shared" si="15"/>
        <v>43541.208333333328</v>
      </c>
      <c r="P170" t="b">
        <v>0</v>
      </c>
      <c r="Q170" t="b">
        <v>1</v>
      </c>
      <c r="R170" t="s">
        <v>60</v>
      </c>
      <c r="S170" s="6" t="str">
        <f t="shared" si="16"/>
        <v>music</v>
      </c>
      <c r="T170" s="6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>
        <v>1267</v>
      </c>
      <c r="I171" s="6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4"/>
        <v>41077.208333333336</v>
      </c>
      <c r="O171" s="9">
        <f t="shared" si="15"/>
        <v>41105.208333333336</v>
      </c>
      <c r="P171" t="b">
        <v>0</v>
      </c>
      <c r="Q171" t="b">
        <v>1</v>
      </c>
      <c r="R171" t="s">
        <v>100</v>
      </c>
      <c r="S171" s="6" t="str">
        <f t="shared" si="16"/>
        <v>film &amp; video</v>
      </c>
      <c r="T171" s="6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>
        <v>67</v>
      </c>
      <c r="I172" s="6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4"/>
        <v>42950.208333333328</v>
      </c>
      <c r="O172" s="9">
        <f t="shared" si="15"/>
        <v>42957.208333333328</v>
      </c>
      <c r="P172" t="b">
        <v>0</v>
      </c>
      <c r="Q172" t="b">
        <v>0</v>
      </c>
      <c r="R172" t="s">
        <v>60</v>
      </c>
      <c r="S172" s="6" t="str">
        <f t="shared" si="16"/>
        <v>music</v>
      </c>
      <c r="T172" s="6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>
        <v>5</v>
      </c>
      <c r="I173" s="6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4"/>
        <v>41718.208333333336</v>
      </c>
      <c r="O173" s="9">
        <f t="shared" si="15"/>
        <v>41740.208333333336</v>
      </c>
      <c r="P173" t="b">
        <v>0</v>
      </c>
      <c r="Q173" t="b">
        <v>0</v>
      </c>
      <c r="R173" t="s">
        <v>206</v>
      </c>
      <c r="S173" s="6" t="str">
        <f t="shared" si="16"/>
        <v>publishing</v>
      </c>
      <c r="T173" s="6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>
        <v>26</v>
      </c>
      <c r="I174" s="6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4"/>
        <v>41839.208333333336</v>
      </c>
      <c r="O174" s="9">
        <f t="shared" si="15"/>
        <v>41854.208333333336</v>
      </c>
      <c r="P174" t="b">
        <v>0</v>
      </c>
      <c r="Q174" t="b">
        <v>1</v>
      </c>
      <c r="R174" t="s">
        <v>42</v>
      </c>
      <c r="S174" s="6" t="str">
        <f t="shared" si="16"/>
        <v>film &amp; video</v>
      </c>
      <c r="T174" s="6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>
        <v>1561</v>
      </c>
      <c r="I175" s="6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4"/>
        <v>41412.208333333336</v>
      </c>
      <c r="O175" s="9">
        <f t="shared" si="15"/>
        <v>41418.208333333336</v>
      </c>
      <c r="P175" t="b">
        <v>0</v>
      </c>
      <c r="Q175" t="b">
        <v>0</v>
      </c>
      <c r="R175" t="s">
        <v>33</v>
      </c>
      <c r="S175" s="6" t="str">
        <f t="shared" si="16"/>
        <v>theater</v>
      </c>
      <c r="T175" s="6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>
        <v>48</v>
      </c>
      <c r="I176" s="6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4"/>
        <v>42282.208333333328</v>
      </c>
      <c r="O176" s="9">
        <f t="shared" si="15"/>
        <v>42283.208333333328</v>
      </c>
      <c r="P176" t="b">
        <v>0</v>
      </c>
      <c r="Q176" t="b">
        <v>1</v>
      </c>
      <c r="R176" t="s">
        <v>65</v>
      </c>
      <c r="S176" s="6" t="str">
        <f t="shared" si="16"/>
        <v>technology</v>
      </c>
      <c r="T176" s="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>
        <v>1130</v>
      </c>
      <c r="I177" s="6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4"/>
        <v>42613.208333333328</v>
      </c>
      <c r="O177" s="9">
        <f t="shared" si="15"/>
        <v>42632.208333333328</v>
      </c>
      <c r="P177" t="b">
        <v>0</v>
      </c>
      <c r="Q177" t="b">
        <v>0</v>
      </c>
      <c r="R177" t="s">
        <v>33</v>
      </c>
      <c r="S177" s="6" t="str">
        <f t="shared" si="16"/>
        <v>theater</v>
      </c>
      <c r="T177" s="6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>
        <v>782</v>
      </c>
      <c r="I178" s="6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4"/>
        <v>42616.208333333328</v>
      </c>
      <c r="O178" s="9">
        <f t="shared" si="15"/>
        <v>42625.208333333328</v>
      </c>
      <c r="P178" t="b">
        <v>0</v>
      </c>
      <c r="Q178" t="b">
        <v>0</v>
      </c>
      <c r="R178" t="s">
        <v>33</v>
      </c>
      <c r="S178" s="6" t="str">
        <f t="shared" si="16"/>
        <v>theater</v>
      </c>
      <c r="T178" s="6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>
        <v>2739</v>
      </c>
      <c r="I179" s="6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4"/>
        <v>40497.25</v>
      </c>
      <c r="O179" s="9">
        <f t="shared" si="15"/>
        <v>40522.25</v>
      </c>
      <c r="P179" t="b">
        <v>0</v>
      </c>
      <c r="Q179" t="b">
        <v>0</v>
      </c>
      <c r="R179" t="s">
        <v>33</v>
      </c>
      <c r="S179" s="6" t="str">
        <f t="shared" si="16"/>
        <v>theater</v>
      </c>
      <c r="T179" s="6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>
        <v>210</v>
      </c>
      <c r="I180" s="6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4"/>
        <v>42999.208333333328</v>
      </c>
      <c r="O180" s="9">
        <f t="shared" si="15"/>
        <v>43008.208333333328</v>
      </c>
      <c r="P180" t="b">
        <v>0</v>
      </c>
      <c r="Q180" t="b">
        <v>0</v>
      </c>
      <c r="R180" t="s">
        <v>17</v>
      </c>
      <c r="S180" s="6" t="str">
        <f t="shared" si="16"/>
        <v>food</v>
      </c>
      <c r="T180" s="6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>
        <v>3537</v>
      </c>
      <c r="I181" s="6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4"/>
        <v>41350.208333333336</v>
      </c>
      <c r="O181" s="9">
        <f t="shared" si="15"/>
        <v>41351.208333333336</v>
      </c>
      <c r="P181" t="b">
        <v>0</v>
      </c>
      <c r="Q181" t="b">
        <v>1</v>
      </c>
      <c r="R181" t="s">
        <v>33</v>
      </c>
      <c r="S181" s="6" t="str">
        <f t="shared" si="16"/>
        <v>theater</v>
      </c>
      <c r="T181" s="6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>
        <v>2107</v>
      </c>
      <c r="I182" s="6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4"/>
        <v>40259.208333333336</v>
      </c>
      <c r="O182" s="9">
        <f t="shared" si="15"/>
        <v>40264.208333333336</v>
      </c>
      <c r="P182" t="b">
        <v>0</v>
      </c>
      <c r="Q182" t="b">
        <v>0</v>
      </c>
      <c r="R182" t="s">
        <v>65</v>
      </c>
      <c r="S182" s="6" t="str">
        <f t="shared" si="16"/>
        <v>technology</v>
      </c>
      <c r="T182" s="6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>
        <v>136</v>
      </c>
      <c r="I183" s="6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4"/>
        <v>43012.208333333328</v>
      </c>
      <c r="O183" s="9">
        <f t="shared" si="15"/>
        <v>43030.208333333328</v>
      </c>
      <c r="P183" t="b">
        <v>0</v>
      </c>
      <c r="Q183" t="b">
        <v>0</v>
      </c>
      <c r="R183" t="s">
        <v>28</v>
      </c>
      <c r="S183" s="6" t="str">
        <f t="shared" si="16"/>
        <v>technology</v>
      </c>
      <c r="T183" s="6" t="str">
        <f t="shared" si="1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>
        <v>3318</v>
      </c>
      <c r="I184" s="6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4"/>
        <v>43631.208333333328</v>
      </c>
      <c r="O184" s="9">
        <f t="shared" si="15"/>
        <v>43647.208333333328</v>
      </c>
      <c r="P184" t="b">
        <v>0</v>
      </c>
      <c r="Q184" t="b">
        <v>0</v>
      </c>
      <c r="R184" t="s">
        <v>33</v>
      </c>
      <c r="S184" s="6" t="str">
        <f t="shared" si="16"/>
        <v>theater</v>
      </c>
      <c r="T184" s="6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>
        <v>86</v>
      </c>
      <c r="I185" s="6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4"/>
        <v>40430.208333333336</v>
      </c>
      <c r="O185" s="9">
        <f t="shared" si="15"/>
        <v>40443.208333333336</v>
      </c>
      <c r="P185" t="b">
        <v>0</v>
      </c>
      <c r="Q185" t="b">
        <v>0</v>
      </c>
      <c r="R185" t="s">
        <v>23</v>
      </c>
      <c r="S185" s="6" t="str">
        <f t="shared" si="16"/>
        <v>music</v>
      </c>
      <c r="T185" s="6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>
        <v>340</v>
      </c>
      <c r="I186" s="6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4"/>
        <v>43588.208333333328</v>
      </c>
      <c r="O186" s="9">
        <f t="shared" si="15"/>
        <v>43589.208333333328</v>
      </c>
      <c r="P186" t="b">
        <v>0</v>
      </c>
      <c r="Q186" t="b">
        <v>0</v>
      </c>
      <c r="R186" t="s">
        <v>33</v>
      </c>
      <c r="S186" s="6" t="str">
        <f t="shared" si="16"/>
        <v>theater</v>
      </c>
      <c r="T186" s="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>
        <v>19</v>
      </c>
      <c r="I187" s="6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4"/>
        <v>43233.208333333328</v>
      </c>
      <c r="O187" s="9">
        <f t="shared" si="15"/>
        <v>43244.208333333328</v>
      </c>
      <c r="P187" t="b">
        <v>0</v>
      </c>
      <c r="Q187" t="b">
        <v>0</v>
      </c>
      <c r="R187" t="s">
        <v>269</v>
      </c>
      <c r="S187" s="6" t="str">
        <f t="shared" si="16"/>
        <v>film &amp; video</v>
      </c>
      <c r="T187" s="6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>
        <v>886</v>
      </c>
      <c r="I188" s="6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4"/>
        <v>41782.208333333336</v>
      </c>
      <c r="O188" s="9">
        <f t="shared" si="15"/>
        <v>41797.208333333336</v>
      </c>
      <c r="P188" t="b">
        <v>0</v>
      </c>
      <c r="Q188" t="b">
        <v>0</v>
      </c>
      <c r="R188" t="s">
        <v>33</v>
      </c>
      <c r="S188" s="6" t="str">
        <f t="shared" si="16"/>
        <v>theater</v>
      </c>
      <c r="T188" s="6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>
        <v>1442</v>
      </c>
      <c r="I189" s="6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4"/>
        <v>41328.25</v>
      </c>
      <c r="O189" s="9">
        <f t="shared" si="15"/>
        <v>41356.208333333336</v>
      </c>
      <c r="P189" t="b">
        <v>0</v>
      </c>
      <c r="Q189" t="b">
        <v>1</v>
      </c>
      <c r="R189" t="s">
        <v>100</v>
      </c>
      <c r="S189" s="6" t="str">
        <f t="shared" si="16"/>
        <v>film &amp; video</v>
      </c>
      <c r="T189" s="6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>
        <v>35</v>
      </c>
      <c r="I190" s="6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4"/>
        <v>41975.25</v>
      </c>
      <c r="O190" s="9">
        <f t="shared" si="15"/>
        <v>41976.25</v>
      </c>
      <c r="P190" t="b">
        <v>0</v>
      </c>
      <c r="Q190" t="b">
        <v>0</v>
      </c>
      <c r="R190" t="s">
        <v>33</v>
      </c>
      <c r="S190" s="6" t="str">
        <f t="shared" si="16"/>
        <v>theater</v>
      </c>
      <c r="T190" s="6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>
        <v>441</v>
      </c>
      <c r="I191" s="6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4"/>
        <v>42433.25</v>
      </c>
      <c r="O191" s="9">
        <f t="shared" si="15"/>
        <v>42433.25</v>
      </c>
      <c r="P191" t="b">
        <v>0</v>
      </c>
      <c r="Q191" t="b">
        <v>0</v>
      </c>
      <c r="R191" t="s">
        <v>33</v>
      </c>
      <c r="S191" s="6" t="str">
        <f t="shared" si="16"/>
        <v>theater</v>
      </c>
      <c r="T191" s="6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>
        <v>24</v>
      </c>
      <c r="I192" s="6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4"/>
        <v>41429.208333333336</v>
      </c>
      <c r="O192" s="9">
        <f t="shared" si="15"/>
        <v>41430.208333333336</v>
      </c>
      <c r="P192" t="b">
        <v>0</v>
      </c>
      <c r="Q192" t="b">
        <v>1</v>
      </c>
      <c r="R192" t="s">
        <v>33</v>
      </c>
      <c r="S192" s="6" t="str">
        <f t="shared" si="16"/>
        <v>theater</v>
      </c>
      <c r="T192" s="6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>
        <v>86</v>
      </c>
      <c r="I193" s="6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4"/>
        <v>43536.208333333328</v>
      </c>
      <c r="O193" s="9">
        <f t="shared" si="15"/>
        <v>43539.208333333328</v>
      </c>
      <c r="P193" t="b">
        <v>0</v>
      </c>
      <c r="Q193" t="b">
        <v>0</v>
      </c>
      <c r="R193" t="s">
        <v>33</v>
      </c>
      <c r="S193" s="6" t="str">
        <f t="shared" si="16"/>
        <v>theater</v>
      </c>
      <c r="T193" s="6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ref="F194:F257" si="18">(E194/D194)*100</f>
        <v>19.992957746478872</v>
      </c>
      <c r="G194" t="s">
        <v>14</v>
      </c>
      <c r="H194">
        <v>243</v>
      </c>
      <c r="I194" s="6">
        <f t="shared" ref="I194:I257" si="19">IFERROR(E194/H194,0)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ref="N194:N257" si="20">(((L194/60)/60)/24)+DATE(1970,1,1)</f>
        <v>41817.208333333336</v>
      </c>
      <c r="O194" s="9">
        <f t="shared" ref="O194:O257" si="21">(((M194/60)/60)/24)+DATE(1970,1,1)</f>
        <v>41821.208333333336</v>
      </c>
      <c r="P194" t="b">
        <v>0</v>
      </c>
      <c r="Q194" t="b">
        <v>0</v>
      </c>
      <c r="R194" t="s">
        <v>23</v>
      </c>
      <c r="S194" s="6" t="str">
        <f t="shared" ref="S194:S257" si="22">_xlfn.TEXTBEFORE(R194,"/")</f>
        <v>music</v>
      </c>
      <c r="T194" s="6" t="str">
        <f t="shared" ref="T194:T257" si="23">_xlfn.TEXTAFTER(R194,"/")</f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8"/>
        <v>45.636363636363633</v>
      </c>
      <c r="G195" t="s">
        <v>14</v>
      </c>
      <c r="H195">
        <v>65</v>
      </c>
      <c r="I195" s="6">
        <f t="shared" si="19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si="20"/>
        <v>43198.208333333328</v>
      </c>
      <c r="O195" s="9">
        <f t="shared" si="21"/>
        <v>43202.208333333328</v>
      </c>
      <c r="P195" t="b">
        <v>1</v>
      </c>
      <c r="Q195" t="b">
        <v>0</v>
      </c>
      <c r="R195" t="s">
        <v>60</v>
      </c>
      <c r="S195" s="6" t="str">
        <f t="shared" si="22"/>
        <v>music</v>
      </c>
      <c r="T195" s="6" t="str">
        <f t="shared" si="23"/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>
        <v>126</v>
      </c>
      <c r="I196" s="6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20"/>
        <v>42261.208333333328</v>
      </c>
      <c r="O196" s="9">
        <f t="shared" si="21"/>
        <v>42277.208333333328</v>
      </c>
      <c r="P196" t="b">
        <v>0</v>
      </c>
      <c r="Q196" t="b">
        <v>0</v>
      </c>
      <c r="R196" t="s">
        <v>148</v>
      </c>
      <c r="S196" s="6" t="str">
        <f t="shared" si="22"/>
        <v>music</v>
      </c>
      <c r="T196" s="6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>
        <v>524</v>
      </c>
      <c r="I197" s="6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20"/>
        <v>43310.208333333328</v>
      </c>
      <c r="O197" s="9">
        <f t="shared" si="21"/>
        <v>43317.208333333328</v>
      </c>
      <c r="P197" t="b">
        <v>0</v>
      </c>
      <c r="Q197" t="b">
        <v>0</v>
      </c>
      <c r="R197" t="s">
        <v>50</v>
      </c>
      <c r="S197" s="6" t="str">
        <f t="shared" si="22"/>
        <v>music</v>
      </c>
      <c r="T197" s="6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>
        <v>100</v>
      </c>
      <c r="I198" s="6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20"/>
        <v>42616.208333333328</v>
      </c>
      <c r="O198" s="9">
        <f t="shared" si="21"/>
        <v>42635.208333333328</v>
      </c>
      <c r="P198" t="b">
        <v>0</v>
      </c>
      <c r="Q198" t="b">
        <v>0</v>
      </c>
      <c r="R198" t="s">
        <v>65</v>
      </c>
      <c r="S198" s="6" t="str">
        <f t="shared" si="22"/>
        <v>technology</v>
      </c>
      <c r="T198" s="6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>
        <v>1989</v>
      </c>
      <c r="I199" s="6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20"/>
        <v>42909.208333333328</v>
      </c>
      <c r="O199" s="9">
        <f t="shared" si="21"/>
        <v>42923.208333333328</v>
      </c>
      <c r="P199" t="b">
        <v>0</v>
      </c>
      <c r="Q199" t="b">
        <v>0</v>
      </c>
      <c r="R199" t="s">
        <v>53</v>
      </c>
      <c r="S199" s="6" t="str">
        <f t="shared" si="22"/>
        <v>film &amp; video</v>
      </c>
      <c r="T199" s="6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>
        <v>168</v>
      </c>
      <c r="I200" s="6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20"/>
        <v>40396.208333333336</v>
      </c>
      <c r="O200" s="9">
        <f t="shared" si="21"/>
        <v>40425.208333333336</v>
      </c>
      <c r="P200" t="b">
        <v>0</v>
      </c>
      <c r="Q200" t="b">
        <v>0</v>
      </c>
      <c r="R200" t="s">
        <v>50</v>
      </c>
      <c r="S200" s="6" t="str">
        <f t="shared" si="22"/>
        <v>music</v>
      </c>
      <c r="T200" s="6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>
        <v>13</v>
      </c>
      <c r="I201" s="6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20"/>
        <v>42192.208333333328</v>
      </c>
      <c r="O201" s="9">
        <f t="shared" si="21"/>
        <v>42196.208333333328</v>
      </c>
      <c r="P201" t="b">
        <v>0</v>
      </c>
      <c r="Q201" t="b">
        <v>0</v>
      </c>
      <c r="R201" t="s">
        <v>23</v>
      </c>
      <c r="S201" s="6" t="str">
        <f t="shared" si="22"/>
        <v>music</v>
      </c>
      <c r="T201" s="6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 s="6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20"/>
        <v>40262.208333333336</v>
      </c>
      <c r="O202" s="9">
        <f t="shared" si="21"/>
        <v>40273.208333333336</v>
      </c>
      <c r="P202" t="b">
        <v>0</v>
      </c>
      <c r="Q202" t="b">
        <v>0</v>
      </c>
      <c r="R202" t="s">
        <v>33</v>
      </c>
      <c r="S202" s="6" t="str">
        <f t="shared" si="22"/>
        <v>theater</v>
      </c>
      <c r="T202" s="6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>
        <v>157</v>
      </c>
      <c r="I203" s="6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20"/>
        <v>41845.208333333336</v>
      </c>
      <c r="O203" s="9">
        <f t="shared" si="21"/>
        <v>41863.208333333336</v>
      </c>
      <c r="P203" t="b">
        <v>0</v>
      </c>
      <c r="Q203" t="b">
        <v>0</v>
      </c>
      <c r="R203" t="s">
        <v>28</v>
      </c>
      <c r="S203" s="6" t="str">
        <f t="shared" si="22"/>
        <v>technology</v>
      </c>
      <c r="T203" s="6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>
        <v>82</v>
      </c>
      <c r="I204" s="6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20"/>
        <v>40818.208333333336</v>
      </c>
      <c r="O204" s="9">
        <f t="shared" si="21"/>
        <v>40822.208333333336</v>
      </c>
      <c r="P204" t="b">
        <v>0</v>
      </c>
      <c r="Q204" t="b">
        <v>0</v>
      </c>
      <c r="R204" t="s">
        <v>17</v>
      </c>
      <c r="S204" s="6" t="str">
        <f t="shared" si="22"/>
        <v>food</v>
      </c>
      <c r="T204" s="6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>
        <v>4498</v>
      </c>
      <c r="I205" s="6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20"/>
        <v>42752.25</v>
      </c>
      <c r="O205" s="9">
        <f t="shared" si="21"/>
        <v>42754.25</v>
      </c>
      <c r="P205" t="b">
        <v>0</v>
      </c>
      <c r="Q205" t="b">
        <v>0</v>
      </c>
      <c r="R205" t="s">
        <v>33</v>
      </c>
      <c r="S205" s="6" t="str">
        <f t="shared" si="22"/>
        <v>theater</v>
      </c>
      <c r="T205" s="6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>
        <v>40</v>
      </c>
      <c r="I206" s="6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20"/>
        <v>40636.208333333336</v>
      </c>
      <c r="O206" s="9">
        <f t="shared" si="21"/>
        <v>40646.208333333336</v>
      </c>
      <c r="P206" t="b">
        <v>0</v>
      </c>
      <c r="Q206" t="b">
        <v>0</v>
      </c>
      <c r="R206" t="s">
        <v>159</v>
      </c>
      <c r="S206" s="6" t="str">
        <f t="shared" si="22"/>
        <v>music</v>
      </c>
      <c r="T206" s="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>
        <v>80</v>
      </c>
      <c r="I207" s="6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20"/>
        <v>43390.208333333328</v>
      </c>
      <c r="O207" s="9">
        <f t="shared" si="21"/>
        <v>43402.208333333328</v>
      </c>
      <c r="P207" t="b">
        <v>1</v>
      </c>
      <c r="Q207" t="b">
        <v>0</v>
      </c>
      <c r="R207" t="s">
        <v>33</v>
      </c>
      <c r="S207" s="6" t="str">
        <f t="shared" si="22"/>
        <v>theater</v>
      </c>
      <c r="T207" s="6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>
        <v>57</v>
      </c>
      <c r="I208" s="6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20"/>
        <v>40236.25</v>
      </c>
      <c r="O208" s="9">
        <f t="shared" si="21"/>
        <v>40245.25</v>
      </c>
      <c r="P208" t="b">
        <v>0</v>
      </c>
      <c r="Q208" t="b">
        <v>0</v>
      </c>
      <c r="R208" t="s">
        <v>119</v>
      </c>
      <c r="S208" s="6" t="str">
        <f t="shared" si="22"/>
        <v>publishing</v>
      </c>
      <c r="T208" s="6" t="str">
        <f t="shared" si="23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>
        <v>43</v>
      </c>
      <c r="I209" s="6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20"/>
        <v>43340.208333333328</v>
      </c>
      <c r="O209" s="9">
        <f t="shared" si="21"/>
        <v>43360.208333333328</v>
      </c>
      <c r="P209" t="b">
        <v>0</v>
      </c>
      <c r="Q209" t="b">
        <v>1</v>
      </c>
      <c r="R209" t="s">
        <v>23</v>
      </c>
      <c r="S209" s="6" t="str">
        <f t="shared" si="22"/>
        <v>music</v>
      </c>
      <c r="T209" s="6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>
        <v>2053</v>
      </c>
      <c r="I210" s="6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20"/>
        <v>43048.25</v>
      </c>
      <c r="O210" s="9">
        <f t="shared" si="21"/>
        <v>43072.25</v>
      </c>
      <c r="P210" t="b">
        <v>0</v>
      </c>
      <c r="Q210" t="b">
        <v>0</v>
      </c>
      <c r="R210" t="s">
        <v>42</v>
      </c>
      <c r="S210" s="6" t="str">
        <f t="shared" si="22"/>
        <v>film &amp; video</v>
      </c>
      <c r="T210" s="6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>
        <v>808</v>
      </c>
      <c r="I211" s="6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20"/>
        <v>42496.208333333328</v>
      </c>
      <c r="O211" s="9">
        <f t="shared" si="21"/>
        <v>42503.208333333328</v>
      </c>
      <c r="P211" t="b">
        <v>0</v>
      </c>
      <c r="Q211" t="b">
        <v>0</v>
      </c>
      <c r="R211" t="s">
        <v>42</v>
      </c>
      <c r="S211" s="6" t="str">
        <f t="shared" si="22"/>
        <v>film &amp; video</v>
      </c>
      <c r="T211" s="6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>
        <v>226</v>
      </c>
      <c r="I212" s="6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20"/>
        <v>42797.25</v>
      </c>
      <c r="O212" s="9">
        <f t="shared" si="21"/>
        <v>42824.208333333328</v>
      </c>
      <c r="P212" t="b">
        <v>0</v>
      </c>
      <c r="Q212" t="b">
        <v>0</v>
      </c>
      <c r="R212" t="s">
        <v>474</v>
      </c>
      <c r="S212" s="6" t="str">
        <f t="shared" si="22"/>
        <v>film &amp; video</v>
      </c>
      <c r="T212" s="6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>
        <v>1625</v>
      </c>
      <c r="I213" s="6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20"/>
        <v>41513.208333333336</v>
      </c>
      <c r="O213" s="9">
        <f t="shared" si="21"/>
        <v>41537.208333333336</v>
      </c>
      <c r="P213" t="b">
        <v>0</v>
      </c>
      <c r="Q213" t="b">
        <v>0</v>
      </c>
      <c r="R213" t="s">
        <v>33</v>
      </c>
      <c r="S213" s="6" t="str">
        <f t="shared" si="22"/>
        <v>theater</v>
      </c>
      <c r="T213" s="6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>
        <v>168</v>
      </c>
      <c r="I214" s="6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20"/>
        <v>43814.25</v>
      </c>
      <c r="O214" s="9">
        <f t="shared" si="21"/>
        <v>43860.25</v>
      </c>
      <c r="P214" t="b">
        <v>0</v>
      </c>
      <c r="Q214" t="b">
        <v>0</v>
      </c>
      <c r="R214" t="s">
        <v>33</v>
      </c>
      <c r="S214" s="6" t="str">
        <f t="shared" si="22"/>
        <v>theater</v>
      </c>
      <c r="T214" s="6" t="str">
        <f t="shared" si="2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>
        <v>4289</v>
      </c>
      <c r="I215" s="6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20"/>
        <v>40488.208333333336</v>
      </c>
      <c r="O215" s="9">
        <f t="shared" si="21"/>
        <v>40496.25</v>
      </c>
      <c r="P215" t="b">
        <v>0</v>
      </c>
      <c r="Q215" t="b">
        <v>1</v>
      </c>
      <c r="R215" t="s">
        <v>60</v>
      </c>
      <c r="S215" s="6" t="str">
        <f t="shared" si="22"/>
        <v>music</v>
      </c>
      <c r="T215" s="6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>
        <v>165</v>
      </c>
      <c r="I216" s="6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20"/>
        <v>40409.208333333336</v>
      </c>
      <c r="O216" s="9">
        <f t="shared" si="21"/>
        <v>40415.208333333336</v>
      </c>
      <c r="P216" t="b">
        <v>0</v>
      </c>
      <c r="Q216" t="b">
        <v>0</v>
      </c>
      <c r="R216" t="s">
        <v>23</v>
      </c>
      <c r="S216" s="6" t="str">
        <f t="shared" si="22"/>
        <v>music</v>
      </c>
      <c r="T216" s="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>
        <v>143</v>
      </c>
      <c r="I217" s="6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20"/>
        <v>43509.25</v>
      </c>
      <c r="O217" s="9">
        <f t="shared" si="21"/>
        <v>43511.25</v>
      </c>
      <c r="P217" t="b">
        <v>0</v>
      </c>
      <c r="Q217" t="b">
        <v>0</v>
      </c>
      <c r="R217" t="s">
        <v>33</v>
      </c>
      <c r="S217" s="6" t="str">
        <f t="shared" si="22"/>
        <v>theater</v>
      </c>
      <c r="T217" s="6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>
        <v>1815</v>
      </c>
      <c r="I218" s="6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20"/>
        <v>40869.25</v>
      </c>
      <c r="O218" s="9">
        <f t="shared" si="21"/>
        <v>40871.25</v>
      </c>
      <c r="P218" t="b">
        <v>0</v>
      </c>
      <c r="Q218" t="b">
        <v>0</v>
      </c>
      <c r="R218" t="s">
        <v>33</v>
      </c>
      <c r="S218" s="6" t="str">
        <f t="shared" si="22"/>
        <v>theater</v>
      </c>
      <c r="T218" s="6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>
        <v>934</v>
      </c>
      <c r="I219" s="6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20"/>
        <v>43583.208333333328</v>
      </c>
      <c r="O219" s="9">
        <f t="shared" si="21"/>
        <v>43592.208333333328</v>
      </c>
      <c r="P219" t="b">
        <v>0</v>
      </c>
      <c r="Q219" t="b">
        <v>0</v>
      </c>
      <c r="R219" t="s">
        <v>474</v>
      </c>
      <c r="S219" s="6" t="str">
        <f t="shared" si="22"/>
        <v>film &amp; video</v>
      </c>
      <c r="T219" s="6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>
        <v>397</v>
      </c>
      <c r="I220" s="6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20"/>
        <v>40858.25</v>
      </c>
      <c r="O220" s="9">
        <f t="shared" si="21"/>
        <v>40892.25</v>
      </c>
      <c r="P220" t="b">
        <v>0</v>
      </c>
      <c r="Q220" t="b">
        <v>1</v>
      </c>
      <c r="R220" t="s">
        <v>100</v>
      </c>
      <c r="S220" s="6" t="str">
        <f t="shared" si="22"/>
        <v>film &amp; video</v>
      </c>
      <c r="T220" s="6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>
        <v>1539</v>
      </c>
      <c r="I221" s="6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20"/>
        <v>41137.208333333336</v>
      </c>
      <c r="O221" s="9">
        <f t="shared" si="21"/>
        <v>41149.208333333336</v>
      </c>
      <c r="P221" t="b">
        <v>0</v>
      </c>
      <c r="Q221" t="b">
        <v>0</v>
      </c>
      <c r="R221" t="s">
        <v>71</v>
      </c>
      <c r="S221" s="6" t="str">
        <f t="shared" si="22"/>
        <v>film &amp; video</v>
      </c>
      <c r="T221" s="6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>
        <v>17</v>
      </c>
      <c r="I222" s="6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20"/>
        <v>40725.208333333336</v>
      </c>
      <c r="O222" s="9">
        <f t="shared" si="21"/>
        <v>40743.208333333336</v>
      </c>
      <c r="P222" t="b">
        <v>1</v>
      </c>
      <c r="Q222" t="b">
        <v>0</v>
      </c>
      <c r="R222" t="s">
        <v>33</v>
      </c>
      <c r="S222" s="6" t="str">
        <f t="shared" si="22"/>
        <v>theater</v>
      </c>
      <c r="T222" s="6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>
        <v>2179</v>
      </c>
      <c r="I223" s="6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20"/>
        <v>41081.208333333336</v>
      </c>
      <c r="O223" s="9">
        <f t="shared" si="21"/>
        <v>41083.208333333336</v>
      </c>
      <c r="P223" t="b">
        <v>1</v>
      </c>
      <c r="Q223" t="b">
        <v>0</v>
      </c>
      <c r="R223" t="s">
        <v>17</v>
      </c>
      <c r="S223" s="6" t="str">
        <f t="shared" si="22"/>
        <v>food</v>
      </c>
      <c r="T223" s="6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>
        <v>138</v>
      </c>
      <c r="I224" s="6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20"/>
        <v>41914.208333333336</v>
      </c>
      <c r="O224" s="9">
        <f t="shared" si="21"/>
        <v>41915.208333333336</v>
      </c>
      <c r="P224" t="b">
        <v>0</v>
      </c>
      <c r="Q224" t="b">
        <v>0</v>
      </c>
      <c r="R224" t="s">
        <v>122</v>
      </c>
      <c r="S224" s="6" t="str">
        <f t="shared" si="22"/>
        <v>photography</v>
      </c>
      <c r="T224" s="6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>
        <v>931</v>
      </c>
      <c r="I225" s="6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20"/>
        <v>42445.208333333328</v>
      </c>
      <c r="O225" s="9">
        <f t="shared" si="21"/>
        <v>42459.208333333328</v>
      </c>
      <c r="P225" t="b">
        <v>0</v>
      </c>
      <c r="Q225" t="b">
        <v>0</v>
      </c>
      <c r="R225" t="s">
        <v>33</v>
      </c>
      <c r="S225" s="6" t="str">
        <f t="shared" si="22"/>
        <v>theater</v>
      </c>
      <c r="T225" s="6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>
        <v>3594</v>
      </c>
      <c r="I226" s="6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20"/>
        <v>41906.208333333336</v>
      </c>
      <c r="O226" s="9">
        <f t="shared" si="21"/>
        <v>41951.25</v>
      </c>
      <c r="P226" t="b">
        <v>0</v>
      </c>
      <c r="Q226" t="b">
        <v>0</v>
      </c>
      <c r="R226" t="s">
        <v>474</v>
      </c>
      <c r="S226" s="6" t="str">
        <f t="shared" si="22"/>
        <v>film &amp; video</v>
      </c>
      <c r="T226" s="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>
        <v>5880</v>
      </c>
      <c r="I227" s="6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20"/>
        <v>41762.208333333336</v>
      </c>
      <c r="O227" s="9">
        <f t="shared" si="21"/>
        <v>41762.208333333336</v>
      </c>
      <c r="P227" t="b">
        <v>1</v>
      </c>
      <c r="Q227" t="b">
        <v>0</v>
      </c>
      <c r="R227" t="s">
        <v>23</v>
      </c>
      <c r="S227" s="6" t="str">
        <f t="shared" si="22"/>
        <v>music</v>
      </c>
      <c r="T227" s="6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>
        <v>112</v>
      </c>
      <c r="I228" s="6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20"/>
        <v>40276.208333333336</v>
      </c>
      <c r="O228" s="9">
        <f t="shared" si="21"/>
        <v>40313.208333333336</v>
      </c>
      <c r="P228" t="b">
        <v>0</v>
      </c>
      <c r="Q228" t="b">
        <v>0</v>
      </c>
      <c r="R228" t="s">
        <v>122</v>
      </c>
      <c r="S228" s="6" t="str">
        <f t="shared" si="22"/>
        <v>photography</v>
      </c>
      <c r="T228" s="6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>
        <v>943</v>
      </c>
      <c r="I229" s="6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20"/>
        <v>42139.208333333328</v>
      </c>
      <c r="O229" s="9">
        <f t="shared" si="21"/>
        <v>42145.208333333328</v>
      </c>
      <c r="P229" t="b">
        <v>0</v>
      </c>
      <c r="Q229" t="b">
        <v>0</v>
      </c>
      <c r="R229" t="s">
        <v>292</v>
      </c>
      <c r="S229" s="6" t="str">
        <f t="shared" si="22"/>
        <v>games</v>
      </c>
      <c r="T229" s="6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>
        <v>2468</v>
      </c>
      <c r="I230" s="6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20"/>
        <v>42613.208333333328</v>
      </c>
      <c r="O230" s="9">
        <f t="shared" si="21"/>
        <v>42638.208333333328</v>
      </c>
      <c r="P230" t="b">
        <v>0</v>
      </c>
      <c r="Q230" t="b">
        <v>0</v>
      </c>
      <c r="R230" t="s">
        <v>71</v>
      </c>
      <c r="S230" s="6" t="str">
        <f t="shared" si="22"/>
        <v>film &amp; video</v>
      </c>
      <c r="T230" s="6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>
        <v>2551</v>
      </c>
      <c r="I231" s="6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20"/>
        <v>42887.208333333328</v>
      </c>
      <c r="O231" s="9">
        <f t="shared" si="21"/>
        <v>42935.208333333328</v>
      </c>
      <c r="P231" t="b">
        <v>0</v>
      </c>
      <c r="Q231" t="b">
        <v>1</v>
      </c>
      <c r="R231" t="s">
        <v>292</v>
      </c>
      <c r="S231" s="6" t="str">
        <f t="shared" si="22"/>
        <v>games</v>
      </c>
      <c r="T231" s="6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>
        <v>101</v>
      </c>
      <c r="I232" s="6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20"/>
        <v>43805.25</v>
      </c>
      <c r="O232" s="9">
        <f t="shared" si="21"/>
        <v>43805.25</v>
      </c>
      <c r="P232" t="b">
        <v>0</v>
      </c>
      <c r="Q232" t="b">
        <v>0</v>
      </c>
      <c r="R232" t="s">
        <v>89</v>
      </c>
      <c r="S232" s="6" t="str">
        <f t="shared" si="22"/>
        <v>games</v>
      </c>
      <c r="T232" s="6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>
        <v>67</v>
      </c>
      <c r="I233" s="6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20"/>
        <v>41415.208333333336</v>
      </c>
      <c r="O233" s="9">
        <f t="shared" si="21"/>
        <v>41473.208333333336</v>
      </c>
      <c r="P233" t="b">
        <v>0</v>
      </c>
      <c r="Q233" t="b">
        <v>0</v>
      </c>
      <c r="R233" t="s">
        <v>33</v>
      </c>
      <c r="S233" s="6" t="str">
        <f t="shared" si="22"/>
        <v>theater</v>
      </c>
      <c r="T233" s="6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>
        <v>92</v>
      </c>
      <c r="I234" s="6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20"/>
        <v>42576.208333333328</v>
      </c>
      <c r="O234" s="9">
        <f t="shared" si="21"/>
        <v>42577.208333333328</v>
      </c>
      <c r="P234" t="b">
        <v>0</v>
      </c>
      <c r="Q234" t="b">
        <v>0</v>
      </c>
      <c r="R234" t="s">
        <v>33</v>
      </c>
      <c r="S234" s="6" t="str">
        <f t="shared" si="22"/>
        <v>theater</v>
      </c>
      <c r="T234" s="6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>
        <v>62</v>
      </c>
      <c r="I235" s="6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20"/>
        <v>40706.208333333336</v>
      </c>
      <c r="O235" s="9">
        <f t="shared" si="21"/>
        <v>40722.208333333336</v>
      </c>
      <c r="P235" t="b">
        <v>0</v>
      </c>
      <c r="Q235" t="b">
        <v>0</v>
      </c>
      <c r="R235" t="s">
        <v>71</v>
      </c>
      <c r="S235" s="6" t="str">
        <f t="shared" si="22"/>
        <v>film &amp; video</v>
      </c>
      <c r="T235" s="6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>
        <v>149</v>
      </c>
      <c r="I236" s="6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20"/>
        <v>42969.208333333328</v>
      </c>
      <c r="O236" s="9">
        <f t="shared" si="21"/>
        <v>42976.208333333328</v>
      </c>
      <c r="P236" t="b">
        <v>0</v>
      </c>
      <c r="Q236" t="b">
        <v>1</v>
      </c>
      <c r="R236" t="s">
        <v>89</v>
      </c>
      <c r="S236" s="6" t="str">
        <f t="shared" si="22"/>
        <v>games</v>
      </c>
      <c r="T236" s="6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>
        <v>92</v>
      </c>
      <c r="I237" s="6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20"/>
        <v>42779.25</v>
      </c>
      <c r="O237" s="9">
        <f t="shared" si="21"/>
        <v>42784.25</v>
      </c>
      <c r="P237" t="b">
        <v>0</v>
      </c>
      <c r="Q237" t="b">
        <v>0</v>
      </c>
      <c r="R237" t="s">
        <v>71</v>
      </c>
      <c r="S237" s="6" t="str">
        <f t="shared" si="22"/>
        <v>film &amp; video</v>
      </c>
      <c r="T237" s="6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>
        <v>57</v>
      </c>
      <c r="I238" s="6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20"/>
        <v>43641.208333333328</v>
      </c>
      <c r="O238" s="9">
        <f t="shared" si="21"/>
        <v>43648.208333333328</v>
      </c>
      <c r="P238" t="b">
        <v>0</v>
      </c>
      <c r="Q238" t="b">
        <v>1</v>
      </c>
      <c r="R238" t="s">
        <v>23</v>
      </c>
      <c r="S238" s="6" t="str">
        <f t="shared" si="22"/>
        <v>music</v>
      </c>
      <c r="T238" s="6" t="str">
        <f t="shared" si="2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>
        <v>329</v>
      </c>
      <c r="I239" s="6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20"/>
        <v>41754.208333333336</v>
      </c>
      <c r="O239" s="9">
        <f t="shared" si="21"/>
        <v>41756.208333333336</v>
      </c>
      <c r="P239" t="b">
        <v>0</v>
      </c>
      <c r="Q239" t="b">
        <v>0</v>
      </c>
      <c r="R239" t="s">
        <v>71</v>
      </c>
      <c r="S239" s="6" t="str">
        <f t="shared" si="22"/>
        <v>film &amp; video</v>
      </c>
      <c r="T239" s="6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>
        <v>97</v>
      </c>
      <c r="I240" s="6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20"/>
        <v>43083.25</v>
      </c>
      <c r="O240" s="9">
        <f t="shared" si="21"/>
        <v>43108.25</v>
      </c>
      <c r="P240" t="b">
        <v>0</v>
      </c>
      <c r="Q240" t="b">
        <v>1</v>
      </c>
      <c r="R240" t="s">
        <v>33</v>
      </c>
      <c r="S240" s="6" t="str">
        <f t="shared" si="22"/>
        <v>theater</v>
      </c>
      <c r="T240" s="6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>
        <v>41</v>
      </c>
      <c r="I241" s="6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20"/>
        <v>42245.208333333328</v>
      </c>
      <c r="O241" s="9">
        <f t="shared" si="21"/>
        <v>42249.208333333328</v>
      </c>
      <c r="P241" t="b">
        <v>0</v>
      </c>
      <c r="Q241" t="b">
        <v>0</v>
      </c>
      <c r="R241" t="s">
        <v>65</v>
      </c>
      <c r="S241" s="6" t="str">
        <f t="shared" si="22"/>
        <v>technology</v>
      </c>
      <c r="T241" s="6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>
        <v>1784</v>
      </c>
      <c r="I242" s="6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20"/>
        <v>40396.208333333336</v>
      </c>
      <c r="O242" s="9">
        <f t="shared" si="21"/>
        <v>40397.208333333336</v>
      </c>
      <c r="P242" t="b">
        <v>0</v>
      </c>
      <c r="Q242" t="b">
        <v>0</v>
      </c>
      <c r="R242" t="s">
        <v>33</v>
      </c>
      <c r="S242" s="6" t="str">
        <f t="shared" si="22"/>
        <v>theater</v>
      </c>
      <c r="T242" s="6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>
        <v>1684</v>
      </c>
      <c r="I243" s="6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20"/>
        <v>41742.208333333336</v>
      </c>
      <c r="O243" s="9">
        <f t="shared" si="21"/>
        <v>41752.208333333336</v>
      </c>
      <c r="P243" t="b">
        <v>0</v>
      </c>
      <c r="Q243" t="b">
        <v>1</v>
      </c>
      <c r="R243" t="s">
        <v>68</v>
      </c>
      <c r="S243" s="6" t="str">
        <f t="shared" si="22"/>
        <v>publishing</v>
      </c>
      <c r="T243" s="6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>
        <v>250</v>
      </c>
      <c r="I244" s="6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20"/>
        <v>42865.208333333328</v>
      </c>
      <c r="O244" s="9">
        <f t="shared" si="21"/>
        <v>42875.208333333328</v>
      </c>
      <c r="P244" t="b">
        <v>0</v>
      </c>
      <c r="Q244" t="b">
        <v>1</v>
      </c>
      <c r="R244" t="s">
        <v>23</v>
      </c>
      <c r="S244" s="6" t="str">
        <f t="shared" si="22"/>
        <v>music</v>
      </c>
      <c r="T244" s="6" t="str">
        <f t="shared" si="2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>
        <v>238</v>
      </c>
      <c r="I245" s="6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20"/>
        <v>43163.25</v>
      </c>
      <c r="O245" s="9">
        <f t="shared" si="21"/>
        <v>43166.25</v>
      </c>
      <c r="P245" t="b">
        <v>0</v>
      </c>
      <c r="Q245" t="b">
        <v>0</v>
      </c>
      <c r="R245" t="s">
        <v>33</v>
      </c>
      <c r="S245" s="6" t="str">
        <f t="shared" si="22"/>
        <v>theater</v>
      </c>
      <c r="T245" s="6" t="str">
        <f t="shared" si="2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>
        <v>53</v>
      </c>
      <c r="I246" s="6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20"/>
        <v>41834.208333333336</v>
      </c>
      <c r="O246" s="9">
        <f t="shared" si="21"/>
        <v>41886.208333333336</v>
      </c>
      <c r="P246" t="b">
        <v>0</v>
      </c>
      <c r="Q246" t="b">
        <v>0</v>
      </c>
      <c r="R246" t="s">
        <v>33</v>
      </c>
      <c r="S246" s="6" t="str">
        <f t="shared" si="22"/>
        <v>theater</v>
      </c>
      <c r="T246" s="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>
        <v>214</v>
      </c>
      <c r="I247" s="6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20"/>
        <v>41736.208333333336</v>
      </c>
      <c r="O247" s="9">
        <f t="shared" si="21"/>
        <v>41737.208333333336</v>
      </c>
      <c r="P247" t="b">
        <v>0</v>
      </c>
      <c r="Q247" t="b">
        <v>0</v>
      </c>
      <c r="R247" t="s">
        <v>33</v>
      </c>
      <c r="S247" s="6" t="str">
        <f t="shared" si="22"/>
        <v>theater</v>
      </c>
      <c r="T247" s="6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>
        <v>222</v>
      </c>
      <c r="I248" s="6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20"/>
        <v>41491.208333333336</v>
      </c>
      <c r="O248" s="9">
        <f t="shared" si="21"/>
        <v>41495.208333333336</v>
      </c>
      <c r="P248" t="b">
        <v>0</v>
      </c>
      <c r="Q248" t="b">
        <v>0</v>
      </c>
      <c r="R248" t="s">
        <v>28</v>
      </c>
      <c r="S248" s="6" t="str">
        <f t="shared" si="22"/>
        <v>technology</v>
      </c>
      <c r="T248" s="6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>
        <v>1884</v>
      </c>
      <c r="I249" s="6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20"/>
        <v>42726.25</v>
      </c>
      <c r="O249" s="9">
        <f t="shared" si="21"/>
        <v>42741.25</v>
      </c>
      <c r="P249" t="b">
        <v>0</v>
      </c>
      <c r="Q249" t="b">
        <v>1</v>
      </c>
      <c r="R249" t="s">
        <v>119</v>
      </c>
      <c r="S249" s="6" t="str">
        <f t="shared" si="22"/>
        <v>publishing</v>
      </c>
      <c r="T249" s="6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>
        <v>218</v>
      </c>
      <c r="I250" s="6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20"/>
        <v>42004.25</v>
      </c>
      <c r="O250" s="9">
        <f t="shared" si="21"/>
        <v>42009.25</v>
      </c>
      <c r="P250" t="b">
        <v>0</v>
      </c>
      <c r="Q250" t="b">
        <v>0</v>
      </c>
      <c r="R250" t="s">
        <v>292</v>
      </c>
      <c r="S250" s="6" t="str">
        <f t="shared" si="22"/>
        <v>games</v>
      </c>
      <c r="T250" s="6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>
        <v>6465</v>
      </c>
      <c r="I251" s="6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20"/>
        <v>42006.25</v>
      </c>
      <c r="O251" s="9">
        <f t="shared" si="21"/>
        <v>42013.25</v>
      </c>
      <c r="P251" t="b">
        <v>0</v>
      </c>
      <c r="Q251" t="b">
        <v>0</v>
      </c>
      <c r="R251" t="s">
        <v>206</v>
      </c>
      <c r="S251" s="6" t="str">
        <f t="shared" si="22"/>
        <v>publishing</v>
      </c>
      <c r="T251" s="6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 s="6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20"/>
        <v>40203.25</v>
      </c>
      <c r="O252" s="9">
        <f t="shared" si="21"/>
        <v>40238.25</v>
      </c>
      <c r="P252" t="b">
        <v>0</v>
      </c>
      <c r="Q252" t="b">
        <v>0</v>
      </c>
      <c r="R252" t="s">
        <v>23</v>
      </c>
      <c r="S252" s="6" t="str">
        <f t="shared" si="22"/>
        <v>music</v>
      </c>
      <c r="T252" s="6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>
        <v>101</v>
      </c>
      <c r="I253" s="6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20"/>
        <v>41252.25</v>
      </c>
      <c r="O253" s="9">
        <f t="shared" si="21"/>
        <v>41254.25</v>
      </c>
      <c r="P253" t="b">
        <v>0</v>
      </c>
      <c r="Q253" t="b">
        <v>0</v>
      </c>
      <c r="R253" t="s">
        <v>33</v>
      </c>
      <c r="S253" s="6" t="str">
        <f t="shared" si="22"/>
        <v>theater</v>
      </c>
      <c r="T253" s="6" t="str">
        <f t="shared" si="23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>
        <v>59</v>
      </c>
      <c r="I254" s="6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20"/>
        <v>41572.208333333336</v>
      </c>
      <c r="O254" s="9">
        <f t="shared" si="21"/>
        <v>41577.208333333336</v>
      </c>
      <c r="P254" t="b">
        <v>0</v>
      </c>
      <c r="Q254" t="b">
        <v>0</v>
      </c>
      <c r="R254" t="s">
        <v>33</v>
      </c>
      <c r="S254" s="6" t="str">
        <f t="shared" si="22"/>
        <v>theater</v>
      </c>
      <c r="T254" s="6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>
        <v>1335</v>
      </c>
      <c r="I255" s="6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20"/>
        <v>40641.208333333336</v>
      </c>
      <c r="O255" s="9">
        <f t="shared" si="21"/>
        <v>40653.208333333336</v>
      </c>
      <c r="P255" t="b">
        <v>0</v>
      </c>
      <c r="Q255" t="b">
        <v>0</v>
      </c>
      <c r="R255" t="s">
        <v>53</v>
      </c>
      <c r="S255" s="6" t="str">
        <f t="shared" si="22"/>
        <v>film &amp; video</v>
      </c>
      <c r="T255" s="6" t="str">
        <f t="shared" si="23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>
        <v>88</v>
      </c>
      <c r="I256" s="6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20"/>
        <v>42787.25</v>
      </c>
      <c r="O256" s="9">
        <f t="shared" si="21"/>
        <v>42789.25</v>
      </c>
      <c r="P256" t="b">
        <v>0</v>
      </c>
      <c r="Q256" t="b">
        <v>0</v>
      </c>
      <c r="R256" t="s">
        <v>68</v>
      </c>
      <c r="S256" s="6" t="str">
        <f t="shared" si="22"/>
        <v>publishing</v>
      </c>
      <c r="T256" s="6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>
        <v>1697</v>
      </c>
      <c r="I257" s="6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20"/>
        <v>40590.25</v>
      </c>
      <c r="O257" s="9">
        <f t="shared" si="21"/>
        <v>40595.25</v>
      </c>
      <c r="P257" t="b">
        <v>0</v>
      </c>
      <c r="Q257" t="b">
        <v>1</v>
      </c>
      <c r="R257" t="s">
        <v>23</v>
      </c>
      <c r="S257" s="6" t="str">
        <f t="shared" si="22"/>
        <v>music</v>
      </c>
      <c r="T257" s="6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ref="F258:F321" si="24">(E258/D258)*100</f>
        <v>23.390243902439025</v>
      </c>
      <c r="G258" t="s">
        <v>14</v>
      </c>
      <c r="H258">
        <v>15</v>
      </c>
      <c r="I258" s="6">
        <f t="shared" ref="I258:I321" si="25">IFERROR(E258/H258,0)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ref="N258:N321" si="26">(((L258/60)/60)/24)+DATE(1970,1,1)</f>
        <v>42393.25</v>
      </c>
      <c r="O258" s="9">
        <f t="shared" ref="O258:O321" si="27">(((M258/60)/60)/24)+DATE(1970,1,1)</f>
        <v>42430.25</v>
      </c>
      <c r="P258" t="b">
        <v>0</v>
      </c>
      <c r="Q258" t="b">
        <v>0</v>
      </c>
      <c r="R258" t="s">
        <v>23</v>
      </c>
      <c r="S258" s="6" t="str">
        <f t="shared" ref="S258:S321" si="28">_xlfn.TEXTBEFORE(R258,"/")</f>
        <v>music</v>
      </c>
      <c r="T258" s="6" t="str">
        <f t="shared" ref="T258:T321" si="29">_xlfn.TEXTAFTER(R258,"/")</f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24"/>
        <v>146</v>
      </c>
      <c r="G259" t="s">
        <v>20</v>
      </c>
      <c r="H259">
        <v>92</v>
      </c>
      <c r="I259" s="6">
        <f t="shared" si="2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si="26"/>
        <v>41338.25</v>
      </c>
      <c r="O259" s="9">
        <f t="shared" si="27"/>
        <v>41352.208333333336</v>
      </c>
      <c r="P259" t="b">
        <v>0</v>
      </c>
      <c r="Q259" t="b">
        <v>0</v>
      </c>
      <c r="R259" t="s">
        <v>33</v>
      </c>
      <c r="S259" s="6" t="str">
        <f t="shared" si="28"/>
        <v>theater</v>
      </c>
      <c r="T259" s="6" t="str">
        <f t="shared" si="29"/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>
        <v>186</v>
      </c>
      <c r="I260" s="6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26"/>
        <v>42712.25</v>
      </c>
      <c r="O260" s="9">
        <f t="shared" si="27"/>
        <v>42732.25</v>
      </c>
      <c r="P260" t="b">
        <v>0</v>
      </c>
      <c r="Q260" t="b">
        <v>1</v>
      </c>
      <c r="R260" t="s">
        <v>33</v>
      </c>
      <c r="S260" s="6" t="str">
        <f t="shared" si="28"/>
        <v>theater</v>
      </c>
      <c r="T260" s="6" t="str">
        <f t="shared" si="2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>
        <v>138</v>
      </c>
      <c r="I261" s="6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26"/>
        <v>41251.25</v>
      </c>
      <c r="O261" s="9">
        <f t="shared" si="27"/>
        <v>41270.25</v>
      </c>
      <c r="P261" t="b">
        <v>1</v>
      </c>
      <c r="Q261" t="b">
        <v>0</v>
      </c>
      <c r="R261" t="s">
        <v>122</v>
      </c>
      <c r="S261" s="6" t="str">
        <f t="shared" si="28"/>
        <v>photography</v>
      </c>
      <c r="T261" s="6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>
        <v>261</v>
      </c>
      <c r="I262" s="6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26"/>
        <v>41180.208333333336</v>
      </c>
      <c r="O262" s="9">
        <f t="shared" si="27"/>
        <v>41192.208333333336</v>
      </c>
      <c r="P262" t="b">
        <v>0</v>
      </c>
      <c r="Q262" t="b">
        <v>0</v>
      </c>
      <c r="R262" t="s">
        <v>23</v>
      </c>
      <c r="S262" s="6" t="str">
        <f t="shared" si="28"/>
        <v>music</v>
      </c>
      <c r="T262" s="6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>
        <v>454</v>
      </c>
      <c r="I263" s="6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26"/>
        <v>40415.208333333336</v>
      </c>
      <c r="O263" s="9">
        <f t="shared" si="27"/>
        <v>40419.208333333336</v>
      </c>
      <c r="P263" t="b">
        <v>0</v>
      </c>
      <c r="Q263" t="b">
        <v>1</v>
      </c>
      <c r="R263" t="s">
        <v>23</v>
      </c>
      <c r="S263" s="6" t="str">
        <f t="shared" si="28"/>
        <v>music</v>
      </c>
      <c r="T263" s="6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>
        <v>107</v>
      </c>
      <c r="I264" s="6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26"/>
        <v>40638.208333333336</v>
      </c>
      <c r="O264" s="9">
        <f t="shared" si="27"/>
        <v>40664.208333333336</v>
      </c>
      <c r="P264" t="b">
        <v>0</v>
      </c>
      <c r="Q264" t="b">
        <v>1</v>
      </c>
      <c r="R264" t="s">
        <v>60</v>
      </c>
      <c r="S264" s="6" t="str">
        <f t="shared" si="28"/>
        <v>music</v>
      </c>
      <c r="T264" s="6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>
        <v>199</v>
      </c>
      <c r="I265" s="6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26"/>
        <v>40187.25</v>
      </c>
      <c r="O265" s="9">
        <f t="shared" si="27"/>
        <v>40187.25</v>
      </c>
      <c r="P265" t="b">
        <v>0</v>
      </c>
      <c r="Q265" t="b">
        <v>0</v>
      </c>
      <c r="R265" t="s">
        <v>122</v>
      </c>
      <c r="S265" s="6" t="str">
        <f t="shared" si="28"/>
        <v>photography</v>
      </c>
      <c r="T265" s="6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>
        <v>5512</v>
      </c>
      <c r="I266" s="6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26"/>
        <v>41317.25</v>
      </c>
      <c r="O266" s="9">
        <f t="shared" si="27"/>
        <v>41333.25</v>
      </c>
      <c r="P266" t="b">
        <v>0</v>
      </c>
      <c r="Q266" t="b">
        <v>0</v>
      </c>
      <c r="R266" t="s">
        <v>33</v>
      </c>
      <c r="S266" s="6" t="str">
        <f t="shared" si="28"/>
        <v>theater</v>
      </c>
      <c r="T266" s="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>
        <v>86</v>
      </c>
      <c r="I267" s="6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26"/>
        <v>42372.25</v>
      </c>
      <c r="O267" s="9">
        <f t="shared" si="27"/>
        <v>42416.25</v>
      </c>
      <c r="P267" t="b">
        <v>0</v>
      </c>
      <c r="Q267" t="b">
        <v>0</v>
      </c>
      <c r="R267" t="s">
        <v>33</v>
      </c>
      <c r="S267" s="6" t="str">
        <f t="shared" si="28"/>
        <v>theater</v>
      </c>
      <c r="T267" s="6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>
        <v>3182</v>
      </c>
      <c r="I268" s="6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26"/>
        <v>41950.25</v>
      </c>
      <c r="O268" s="9">
        <f t="shared" si="27"/>
        <v>41983.25</v>
      </c>
      <c r="P268" t="b">
        <v>0</v>
      </c>
      <c r="Q268" t="b">
        <v>1</v>
      </c>
      <c r="R268" t="s">
        <v>159</v>
      </c>
      <c r="S268" s="6" t="str">
        <f t="shared" si="28"/>
        <v>music</v>
      </c>
      <c r="T268" s="6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>
        <v>2768</v>
      </c>
      <c r="I269" s="6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26"/>
        <v>41206.208333333336</v>
      </c>
      <c r="O269" s="9">
        <f t="shared" si="27"/>
        <v>41222.25</v>
      </c>
      <c r="P269" t="b">
        <v>0</v>
      </c>
      <c r="Q269" t="b">
        <v>0</v>
      </c>
      <c r="R269" t="s">
        <v>33</v>
      </c>
      <c r="S269" s="6" t="str">
        <f t="shared" si="28"/>
        <v>theater</v>
      </c>
      <c r="T269" s="6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>
        <v>48</v>
      </c>
      <c r="I270" s="6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26"/>
        <v>41186.208333333336</v>
      </c>
      <c r="O270" s="9">
        <f t="shared" si="27"/>
        <v>41232.25</v>
      </c>
      <c r="P270" t="b">
        <v>0</v>
      </c>
      <c r="Q270" t="b">
        <v>0</v>
      </c>
      <c r="R270" t="s">
        <v>42</v>
      </c>
      <c r="S270" s="6" t="str">
        <f t="shared" si="28"/>
        <v>film &amp; video</v>
      </c>
      <c r="T270" s="6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>
        <v>87</v>
      </c>
      <c r="I271" s="6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26"/>
        <v>43496.25</v>
      </c>
      <c r="O271" s="9">
        <f t="shared" si="27"/>
        <v>43517.25</v>
      </c>
      <c r="P271" t="b">
        <v>0</v>
      </c>
      <c r="Q271" t="b">
        <v>0</v>
      </c>
      <c r="R271" t="s">
        <v>269</v>
      </c>
      <c r="S271" s="6" t="str">
        <f t="shared" si="28"/>
        <v>film &amp; video</v>
      </c>
      <c r="T271" s="6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>
        <v>1890</v>
      </c>
      <c r="I272" s="6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26"/>
        <v>40514.25</v>
      </c>
      <c r="O272" s="9">
        <f t="shared" si="27"/>
        <v>40516.25</v>
      </c>
      <c r="P272" t="b">
        <v>0</v>
      </c>
      <c r="Q272" t="b">
        <v>0</v>
      </c>
      <c r="R272" t="s">
        <v>89</v>
      </c>
      <c r="S272" s="6" t="str">
        <f t="shared" si="28"/>
        <v>games</v>
      </c>
      <c r="T272" s="6" t="str">
        <f t="shared" si="29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>
        <v>61</v>
      </c>
      <c r="I273" s="6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26"/>
        <v>42345.25</v>
      </c>
      <c r="O273" s="9">
        <f t="shared" si="27"/>
        <v>42376.25</v>
      </c>
      <c r="P273" t="b">
        <v>0</v>
      </c>
      <c r="Q273" t="b">
        <v>0</v>
      </c>
      <c r="R273" t="s">
        <v>122</v>
      </c>
      <c r="S273" s="6" t="str">
        <f t="shared" si="28"/>
        <v>photography</v>
      </c>
      <c r="T273" s="6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>
        <v>1894</v>
      </c>
      <c r="I274" s="6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26"/>
        <v>43656.208333333328</v>
      </c>
      <c r="O274" s="9">
        <f t="shared" si="27"/>
        <v>43681.208333333328</v>
      </c>
      <c r="P274" t="b">
        <v>0</v>
      </c>
      <c r="Q274" t="b">
        <v>1</v>
      </c>
      <c r="R274" t="s">
        <v>33</v>
      </c>
      <c r="S274" s="6" t="str">
        <f t="shared" si="28"/>
        <v>theater</v>
      </c>
      <c r="T274" s="6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>
        <v>282</v>
      </c>
      <c r="I275" s="6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26"/>
        <v>42995.208333333328</v>
      </c>
      <c r="O275" s="9">
        <f t="shared" si="27"/>
        <v>42998.208333333328</v>
      </c>
      <c r="P275" t="b">
        <v>0</v>
      </c>
      <c r="Q275" t="b">
        <v>0</v>
      </c>
      <c r="R275" t="s">
        <v>33</v>
      </c>
      <c r="S275" s="6" t="str">
        <f t="shared" si="28"/>
        <v>theater</v>
      </c>
      <c r="T275" s="6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>
        <v>15</v>
      </c>
      <c r="I276" s="6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26"/>
        <v>43045.25</v>
      </c>
      <c r="O276" s="9">
        <f t="shared" si="27"/>
        <v>43050.25</v>
      </c>
      <c r="P276" t="b">
        <v>0</v>
      </c>
      <c r="Q276" t="b">
        <v>0</v>
      </c>
      <c r="R276" t="s">
        <v>33</v>
      </c>
      <c r="S276" s="6" t="str">
        <f t="shared" si="28"/>
        <v>theater</v>
      </c>
      <c r="T276" s="6" t="str">
        <f t="shared" si="2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>
        <v>116</v>
      </c>
      <c r="I277" s="6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26"/>
        <v>43561.208333333328</v>
      </c>
      <c r="O277" s="9">
        <f t="shared" si="27"/>
        <v>43569.208333333328</v>
      </c>
      <c r="P277" t="b">
        <v>0</v>
      </c>
      <c r="Q277" t="b">
        <v>0</v>
      </c>
      <c r="R277" t="s">
        <v>206</v>
      </c>
      <c r="S277" s="6" t="str">
        <f t="shared" si="28"/>
        <v>publishing</v>
      </c>
      <c r="T277" s="6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>
        <v>133</v>
      </c>
      <c r="I278" s="6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26"/>
        <v>41018.208333333336</v>
      </c>
      <c r="O278" s="9">
        <f t="shared" si="27"/>
        <v>41023.208333333336</v>
      </c>
      <c r="P278" t="b">
        <v>0</v>
      </c>
      <c r="Q278" t="b">
        <v>1</v>
      </c>
      <c r="R278" t="s">
        <v>89</v>
      </c>
      <c r="S278" s="6" t="str">
        <f t="shared" si="28"/>
        <v>games</v>
      </c>
      <c r="T278" s="6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>
        <v>83</v>
      </c>
      <c r="I279" s="6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26"/>
        <v>40378.208333333336</v>
      </c>
      <c r="O279" s="9">
        <f t="shared" si="27"/>
        <v>40380.208333333336</v>
      </c>
      <c r="P279" t="b">
        <v>0</v>
      </c>
      <c r="Q279" t="b">
        <v>0</v>
      </c>
      <c r="R279" t="s">
        <v>33</v>
      </c>
      <c r="S279" s="6" t="str">
        <f t="shared" si="28"/>
        <v>theater</v>
      </c>
      <c r="T279" s="6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>
        <v>91</v>
      </c>
      <c r="I280" s="6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26"/>
        <v>41239.25</v>
      </c>
      <c r="O280" s="9">
        <f t="shared" si="27"/>
        <v>41264.25</v>
      </c>
      <c r="P280" t="b">
        <v>0</v>
      </c>
      <c r="Q280" t="b">
        <v>0</v>
      </c>
      <c r="R280" t="s">
        <v>28</v>
      </c>
      <c r="S280" s="6" t="str">
        <f t="shared" si="28"/>
        <v>technology</v>
      </c>
      <c r="T280" s="6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>
        <v>546</v>
      </c>
      <c r="I281" s="6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26"/>
        <v>43346.208333333328</v>
      </c>
      <c r="O281" s="9">
        <f t="shared" si="27"/>
        <v>43349.208333333328</v>
      </c>
      <c r="P281" t="b">
        <v>0</v>
      </c>
      <c r="Q281" t="b">
        <v>0</v>
      </c>
      <c r="R281" t="s">
        <v>33</v>
      </c>
      <c r="S281" s="6" t="str">
        <f t="shared" si="28"/>
        <v>theater</v>
      </c>
      <c r="T281" s="6" t="str">
        <f t="shared" si="2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>
        <v>393</v>
      </c>
      <c r="I282" s="6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26"/>
        <v>43060.25</v>
      </c>
      <c r="O282" s="9">
        <f t="shared" si="27"/>
        <v>43066.25</v>
      </c>
      <c r="P282" t="b">
        <v>0</v>
      </c>
      <c r="Q282" t="b">
        <v>0</v>
      </c>
      <c r="R282" t="s">
        <v>71</v>
      </c>
      <c r="S282" s="6" t="str">
        <f t="shared" si="28"/>
        <v>film &amp; video</v>
      </c>
      <c r="T282" s="6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>
        <v>2062</v>
      </c>
      <c r="I283" s="6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26"/>
        <v>40979.25</v>
      </c>
      <c r="O283" s="9">
        <f t="shared" si="27"/>
        <v>41000.208333333336</v>
      </c>
      <c r="P283" t="b">
        <v>0</v>
      </c>
      <c r="Q283" t="b">
        <v>1</v>
      </c>
      <c r="R283" t="s">
        <v>33</v>
      </c>
      <c r="S283" s="6" t="str">
        <f t="shared" si="28"/>
        <v>theater</v>
      </c>
      <c r="T283" s="6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>
        <v>133</v>
      </c>
      <c r="I284" s="6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26"/>
        <v>42701.25</v>
      </c>
      <c r="O284" s="9">
        <f t="shared" si="27"/>
        <v>42707.25</v>
      </c>
      <c r="P284" t="b">
        <v>0</v>
      </c>
      <c r="Q284" t="b">
        <v>1</v>
      </c>
      <c r="R284" t="s">
        <v>269</v>
      </c>
      <c r="S284" s="6" t="str">
        <f t="shared" si="28"/>
        <v>film &amp; video</v>
      </c>
      <c r="T284" s="6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>
        <v>29</v>
      </c>
      <c r="I285" s="6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26"/>
        <v>42520.208333333328</v>
      </c>
      <c r="O285" s="9">
        <f t="shared" si="27"/>
        <v>42525.208333333328</v>
      </c>
      <c r="P285" t="b">
        <v>0</v>
      </c>
      <c r="Q285" t="b">
        <v>0</v>
      </c>
      <c r="R285" t="s">
        <v>23</v>
      </c>
      <c r="S285" s="6" t="str">
        <f t="shared" si="28"/>
        <v>music</v>
      </c>
      <c r="T285" s="6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>
        <v>132</v>
      </c>
      <c r="I286" s="6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26"/>
        <v>41030.208333333336</v>
      </c>
      <c r="O286" s="9">
        <f t="shared" si="27"/>
        <v>41035.208333333336</v>
      </c>
      <c r="P286" t="b">
        <v>0</v>
      </c>
      <c r="Q286" t="b">
        <v>0</v>
      </c>
      <c r="R286" t="s">
        <v>28</v>
      </c>
      <c r="S286" s="6" t="str">
        <f t="shared" si="28"/>
        <v>technology</v>
      </c>
      <c r="T286" s="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>
        <v>254</v>
      </c>
      <c r="I287" s="6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26"/>
        <v>42623.208333333328</v>
      </c>
      <c r="O287" s="9">
        <f t="shared" si="27"/>
        <v>42661.208333333328</v>
      </c>
      <c r="P287" t="b">
        <v>0</v>
      </c>
      <c r="Q287" t="b">
        <v>0</v>
      </c>
      <c r="R287" t="s">
        <v>33</v>
      </c>
      <c r="S287" s="6" t="str">
        <f t="shared" si="28"/>
        <v>theater</v>
      </c>
      <c r="T287" s="6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>
        <v>184</v>
      </c>
      <c r="I288" s="6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26"/>
        <v>42697.25</v>
      </c>
      <c r="O288" s="9">
        <f t="shared" si="27"/>
        <v>42704.25</v>
      </c>
      <c r="P288" t="b">
        <v>0</v>
      </c>
      <c r="Q288" t="b">
        <v>0</v>
      </c>
      <c r="R288" t="s">
        <v>33</v>
      </c>
      <c r="S288" s="6" t="str">
        <f t="shared" si="28"/>
        <v>theater</v>
      </c>
      <c r="T288" s="6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>
        <v>176</v>
      </c>
      <c r="I289" s="6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26"/>
        <v>42122.208333333328</v>
      </c>
      <c r="O289" s="9">
        <f t="shared" si="27"/>
        <v>42122.208333333328</v>
      </c>
      <c r="P289" t="b">
        <v>0</v>
      </c>
      <c r="Q289" t="b">
        <v>0</v>
      </c>
      <c r="R289" t="s">
        <v>50</v>
      </c>
      <c r="S289" s="6" t="str">
        <f t="shared" si="28"/>
        <v>music</v>
      </c>
      <c r="T289" s="6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>
        <v>137</v>
      </c>
      <c r="I290" s="6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26"/>
        <v>40982.208333333336</v>
      </c>
      <c r="O290" s="9">
        <f t="shared" si="27"/>
        <v>40983.208333333336</v>
      </c>
      <c r="P290" t="b">
        <v>0</v>
      </c>
      <c r="Q290" t="b">
        <v>1</v>
      </c>
      <c r="R290" t="s">
        <v>148</v>
      </c>
      <c r="S290" s="6" t="str">
        <f t="shared" si="28"/>
        <v>music</v>
      </c>
      <c r="T290" s="6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>
        <v>337</v>
      </c>
      <c r="I291" s="6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26"/>
        <v>42219.208333333328</v>
      </c>
      <c r="O291" s="9">
        <f t="shared" si="27"/>
        <v>42222.208333333328</v>
      </c>
      <c r="P291" t="b">
        <v>0</v>
      </c>
      <c r="Q291" t="b">
        <v>0</v>
      </c>
      <c r="R291" t="s">
        <v>33</v>
      </c>
      <c r="S291" s="6" t="str">
        <f t="shared" si="28"/>
        <v>theater</v>
      </c>
      <c r="T291" s="6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>
        <v>908</v>
      </c>
      <c r="I292" s="6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26"/>
        <v>41404.208333333336</v>
      </c>
      <c r="O292" s="9">
        <f t="shared" si="27"/>
        <v>41436.208333333336</v>
      </c>
      <c r="P292" t="b">
        <v>0</v>
      </c>
      <c r="Q292" t="b">
        <v>1</v>
      </c>
      <c r="R292" t="s">
        <v>42</v>
      </c>
      <c r="S292" s="6" t="str">
        <f t="shared" si="28"/>
        <v>film &amp; video</v>
      </c>
      <c r="T292" s="6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>
        <v>107</v>
      </c>
      <c r="I293" s="6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26"/>
        <v>40831.208333333336</v>
      </c>
      <c r="O293" s="9">
        <f t="shared" si="27"/>
        <v>40835.208333333336</v>
      </c>
      <c r="P293" t="b">
        <v>1</v>
      </c>
      <c r="Q293" t="b">
        <v>0</v>
      </c>
      <c r="R293" t="s">
        <v>28</v>
      </c>
      <c r="S293" s="6" t="str">
        <f t="shared" si="28"/>
        <v>technology</v>
      </c>
      <c r="T293" s="6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>
        <v>10</v>
      </c>
      <c r="I294" s="6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26"/>
        <v>40984.208333333336</v>
      </c>
      <c r="O294" s="9">
        <f t="shared" si="27"/>
        <v>41002.208333333336</v>
      </c>
      <c r="P294" t="b">
        <v>0</v>
      </c>
      <c r="Q294" t="b">
        <v>0</v>
      </c>
      <c r="R294" t="s">
        <v>17</v>
      </c>
      <c r="S294" s="6" t="str">
        <f t="shared" si="28"/>
        <v>food</v>
      </c>
      <c r="T294" s="6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>
        <v>32</v>
      </c>
      <c r="I295" s="6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26"/>
        <v>40456.208333333336</v>
      </c>
      <c r="O295" s="9">
        <f t="shared" si="27"/>
        <v>40465.208333333336</v>
      </c>
      <c r="P295" t="b">
        <v>0</v>
      </c>
      <c r="Q295" t="b">
        <v>0</v>
      </c>
      <c r="R295" t="s">
        <v>33</v>
      </c>
      <c r="S295" s="6" t="str">
        <f t="shared" si="28"/>
        <v>theater</v>
      </c>
      <c r="T295" s="6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>
        <v>183</v>
      </c>
      <c r="I296" s="6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26"/>
        <v>43399.208333333328</v>
      </c>
      <c r="O296" s="9">
        <f t="shared" si="27"/>
        <v>43411.25</v>
      </c>
      <c r="P296" t="b">
        <v>0</v>
      </c>
      <c r="Q296" t="b">
        <v>0</v>
      </c>
      <c r="R296" t="s">
        <v>33</v>
      </c>
      <c r="S296" s="6" t="str">
        <f t="shared" si="28"/>
        <v>theater</v>
      </c>
      <c r="T296" s="6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>
        <v>1910</v>
      </c>
      <c r="I297" s="6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26"/>
        <v>41562.208333333336</v>
      </c>
      <c r="O297" s="9">
        <f t="shared" si="27"/>
        <v>41587.25</v>
      </c>
      <c r="P297" t="b">
        <v>0</v>
      </c>
      <c r="Q297" t="b">
        <v>0</v>
      </c>
      <c r="R297" t="s">
        <v>33</v>
      </c>
      <c r="S297" s="6" t="str">
        <f t="shared" si="28"/>
        <v>theater</v>
      </c>
      <c r="T297" s="6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>
        <v>38</v>
      </c>
      <c r="I298" s="6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26"/>
        <v>43493.25</v>
      </c>
      <c r="O298" s="9">
        <f t="shared" si="27"/>
        <v>43515.25</v>
      </c>
      <c r="P298" t="b">
        <v>0</v>
      </c>
      <c r="Q298" t="b">
        <v>0</v>
      </c>
      <c r="R298" t="s">
        <v>33</v>
      </c>
      <c r="S298" s="6" t="str">
        <f t="shared" si="28"/>
        <v>theater</v>
      </c>
      <c r="T298" s="6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>
        <v>104</v>
      </c>
      <c r="I299" s="6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26"/>
        <v>41653.25</v>
      </c>
      <c r="O299" s="9">
        <f t="shared" si="27"/>
        <v>41662.25</v>
      </c>
      <c r="P299" t="b">
        <v>0</v>
      </c>
      <c r="Q299" t="b">
        <v>1</v>
      </c>
      <c r="R299" t="s">
        <v>33</v>
      </c>
      <c r="S299" s="6" t="str">
        <f t="shared" si="28"/>
        <v>theater</v>
      </c>
      <c r="T299" s="6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>
        <v>72</v>
      </c>
      <c r="I300" s="6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26"/>
        <v>42426.25</v>
      </c>
      <c r="O300" s="9">
        <f t="shared" si="27"/>
        <v>42444.208333333328</v>
      </c>
      <c r="P300" t="b">
        <v>0</v>
      </c>
      <c r="Q300" t="b">
        <v>1</v>
      </c>
      <c r="R300" t="s">
        <v>23</v>
      </c>
      <c r="S300" s="6" t="str">
        <f t="shared" si="28"/>
        <v>music</v>
      </c>
      <c r="T300" s="6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>
        <v>49</v>
      </c>
      <c r="I301" s="6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26"/>
        <v>42432.25</v>
      </c>
      <c r="O301" s="9">
        <f t="shared" si="27"/>
        <v>42488.208333333328</v>
      </c>
      <c r="P301" t="b">
        <v>0</v>
      </c>
      <c r="Q301" t="b">
        <v>0</v>
      </c>
      <c r="R301" t="s">
        <v>17</v>
      </c>
      <c r="S301" s="6" t="str">
        <f t="shared" si="28"/>
        <v>food</v>
      </c>
      <c r="T301" s="6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 s="6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26"/>
        <v>42977.208333333328</v>
      </c>
      <c r="O302" s="9">
        <f t="shared" si="27"/>
        <v>42978.208333333328</v>
      </c>
      <c r="P302" t="b">
        <v>0</v>
      </c>
      <c r="Q302" t="b">
        <v>1</v>
      </c>
      <c r="R302" t="s">
        <v>68</v>
      </c>
      <c r="S302" s="6" t="str">
        <f t="shared" si="28"/>
        <v>publishing</v>
      </c>
      <c r="T302" s="6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>
        <v>295</v>
      </c>
      <c r="I303" s="6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26"/>
        <v>42061.25</v>
      </c>
      <c r="O303" s="9">
        <f t="shared" si="27"/>
        <v>42078.208333333328</v>
      </c>
      <c r="P303" t="b">
        <v>0</v>
      </c>
      <c r="Q303" t="b">
        <v>0</v>
      </c>
      <c r="R303" t="s">
        <v>42</v>
      </c>
      <c r="S303" s="6" t="str">
        <f t="shared" si="28"/>
        <v>film &amp; video</v>
      </c>
      <c r="T303" s="6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>
        <v>245</v>
      </c>
      <c r="I304" s="6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26"/>
        <v>43345.208333333328</v>
      </c>
      <c r="O304" s="9">
        <f t="shared" si="27"/>
        <v>43359.208333333328</v>
      </c>
      <c r="P304" t="b">
        <v>0</v>
      </c>
      <c r="Q304" t="b">
        <v>0</v>
      </c>
      <c r="R304" t="s">
        <v>33</v>
      </c>
      <c r="S304" s="6" t="str">
        <f t="shared" si="28"/>
        <v>theater</v>
      </c>
      <c r="T304" s="6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>
        <v>32</v>
      </c>
      <c r="I305" s="6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26"/>
        <v>42376.25</v>
      </c>
      <c r="O305" s="9">
        <f t="shared" si="27"/>
        <v>42381.25</v>
      </c>
      <c r="P305" t="b">
        <v>0</v>
      </c>
      <c r="Q305" t="b">
        <v>0</v>
      </c>
      <c r="R305" t="s">
        <v>60</v>
      </c>
      <c r="S305" s="6" t="str">
        <f t="shared" si="28"/>
        <v>music</v>
      </c>
      <c r="T305" s="6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>
        <v>142</v>
      </c>
      <c r="I306" s="6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26"/>
        <v>42589.208333333328</v>
      </c>
      <c r="O306" s="9">
        <f t="shared" si="27"/>
        <v>42630.208333333328</v>
      </c>
      <c r="P306" t="b">
        <v>0</v>
      </c>
      <c r="Q306" t="b">
        <v>0</v>
      </c>
      <c r="R306" t="s">
        <v>42</v>
      </c>
      <c r="S306" s="6" t="str">
        <f t="shared" si="28"/>
        <v>film &amp; video</v>
      </c>
      <c r="T306" s="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>
        <v>85</v>
      </c>
      <c r="I307" s="6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26"/>
        <v>42448.208333333328</v>
      </c>
      <c r="O307" s="9">
        <f t="shared" si="27"/>
        <v>42489.208333333328</v>
      </c>
      <c r="P307" t="b">
        <v>0</v>
      </c>
      <c r="Q307" t="b">
        <v>0</v>
      </c>
      <c r="R307" t="s">
        <v>33</v>
      </c>
      <c r="S307" s="6" t="str">
        <f t="shared" si="28"/>
        <v>theater</v>
      </c>
      <c r="T307" s="6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>
        <v>7</v>
      </c>
      <c r="I308" s="6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26"/>
        <v>42930.208333333328</v>
      </c>
      <c r="O308" s="9">
        <f t="shared" si="27"/>
        <v>42933.208333333328</v>
      </c>
      <c r="P308" t="b">
        <v>0</v>
      </c>
      <c r="Q308" t="b">
        <v>1</v>
      </c>
      <c r="R308" t="s">
        <v>33</v>
      </c>
      <c r="S308" s="6" t="str">
        <f t="shared" si="28"/>
        <v>theater</v>
      </c>
      <c r="T308" s="6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>
        <v>659</v>
      </c>
      <c r="I309" s="6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26"/>
        <v>41066.208333333336</v>
      </c>
      <c r="O309" s="9">
        <f t="shared" si="27"/>
        <v>41086.208333333336</v>
      </c>
      <c r="P309" t="b">
        <v>0</v>
      </c>
      <c r="Q309" t="b">
        <v>1</v>
      </c>
      <c r="R309" t="s">
        <v>119</v>
      </c>
      <c r="S309" s="6" t="str">
        <f t="shared" si="28"/>
        <v>publishing</v>
      </c>
      <c r="T309" s="6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>
        <v>803</v>
      </c>
      <c r="I310" s="6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26"/>
        <v>40651.208333333336</v>
      </c>
      <c r="O310" s="9">
        <f t="shared" si="27"/>
        <v>40652.208333333336</v>
      </c>
      <c r="P310" t="b">
        <v>0</v>
      </c>
      <c r="Q310" t="b">
        <v>0</v>
      </c>
      <c r="R310" t="s">
        <v>33</v>
      </c>
      <c r="S310" s="6" t="str">
        <f t="shared" si="28"/>
        <v>theater</v>
      </c>
      <c r="T310" s="6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>
        <v>75</v>
      </c>
      <c r="I311" s="6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26"/>
        <v>40807.208333333336</v>
      </c>
      <c r="O311" s="9">
        <f t="shared" si="27"/>
        <v>40827.208333333336</v>
      </c>
      <c r="P311" t="b">
        <v>0</v>
      </c>
      <c r="Q311" t="b">
        <v>1</v>
      </c>
      <c r="R311" t="s">
        <v>60</v>
      </c>
      <c r="S311" s="6" t="str">
        <f t="shared" si="28"/>
        <v>music</v>
      </c>
      <c r="T311" s="6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>
        <v>16</v>
      </c>
      <c r="I312" s="6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26"/>
        <v>40277.208333333336</v>
      </c>
      <c r="O312" s="9">
        <f t="shared" si="27"/>
        <v>40293.208333333336</v>
      </c>
      <c r="P312" t="b">
        <v>0</v>
      </c>
      <c r="Q312" t="b">
        <v>0</v>
      </c>
      <c r="R312" t="s">
        <v>89</v>
      </c>
      <c r="S312" s="6" t="str">
        <f t="shared" si="28"/>
        <v>games</v>
      </c>
      <c r="T312" s="6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>
        <v>121</v>
      </c>
      <c r="I313" s="6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26"/>
        <v>40590.25</v>
      </c>
      <c r="O313" s="9">
        <f t="shared" si="27"/>
        <v>40602.25</v>
      </c>
      <c r="P313" t="b">
        <v>0</v>
      </c>
      <c r="Q313" t="b">
        <v>0</v>
      </c>
      <c r="R313" t="s">
        <v>33</v>
      </c>
      <c r="S313" s="6" t="str">
        <f t="shared" si="28"/>
        <v>theater</v>
      </c>
      <c r="T313" s="6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>
        <v>3742</v>
      </c>
      <c r="I314" s="6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26"/>
        <v>41572.208333333336</v>
      </c>
      <c r="O314" s="9">
        <f t="shared" si="27"/>
        <v>41579.208333333336</v>
      </c>
      <c r="P314" t="b">
        <v>0</v>
      </c>
      <c r="Q314" t="b">
        <v>0</v>
      </c>
      <c r="R314" t="s">
        <v>33</v>
      </c>
      <c r="S314" s="6" t="str">
        <f t="shared" si="28"/>
        <v>theater</v>
      </c>
      <c r="T314" s="6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>
        <v>223</v>
      </c>
      <c r="I315" s="6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26"/>
        <v>40966.25</v>
      </c>
      <c r="O315" s="9">
        <f t="shared" si="27"/>
        <v>40968.25</v>
      </c>
      <c r="P315" t="b">
        <v>0</v>
      </c>
      <c r="Q315" t="b">
        <v>0</v>
      </c>
      <c r="R315" t="s">
        <v>23</v>
      </c>
      <c r="S315" s="6" t="str">
        <f t="shared" si="28"/>
        <v>music</v>
      </c>
      <c r="T315" s="6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>
        <v>133</v>
      </c>
      <c r="I316" s="6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26"/>
        <v>43536.208333333328</v>
      </c>
      <c r="O316" s="9">
        <f t="shared" si="27"/>
        <v>43541.208333333328</v>
      </c>
      <c r="P316" t="b">
        <v>0</v>
      </c>
      <c r="Q316" t="b">
        <v>1</v>
      </c>
      <c r="R316" t="s">
        <v>42</v>
      </c>
      <c r="S316" s="6" t="str">
        <f t="shared" si="28"/>
        <v>film &amp; video</v>
      </c>
      <c r="T316" s="6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>
        <v>31</v>
      </c>
      <c r="I317" s="6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26"/>
        <v>41783.208333333336</v>
      </c>
      <c r="O317" s="9">
        <f t="shared" si="27"/>
        <v>41812.208333333336</v>
      </c>
      <c r="P317" t="b">
        <v>0</v>
      </c>
      <c r="Q317" t="b">
        <v>0</v>
      </c>
      <c r="R317" t="s">
        <v>33</v>
      </c>
      <c r="S317" s="6" t="str">
        <f t="shared" si="28"/>
        <v>theater</v>
      </c>
      <c r="T317" s="6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>
        <v>108</v>
      </c>
      <c r="I318" s="6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26"/>
        <v>43788.25</v>
      </c>
      <c r="O318" s="9">
        <f t="shared" si="27"/>
        <v>43789.25</v>
      </c>
      <c r="P318" t="b">
        <v>0</v>
      </c>
      <c r="Q318" t="b">
        <v>1</v>
      </c>
      <c r="R318" t="s">
        <v>17</v>
      </c>
      <c r="S318" s="6" t="str">
        <f t="shared" si="28"/>
        <v>food</v>
      </c>
      <c r="T318" s="6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>
        <v>30</v>
      </c>
      <c r="I319" s="6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26"/>
        <v>42869.208333333328</v>
      </c>
      <c r="O319" s="9">
        <f t="shared" si="27"/>
        <v>42882.208333333328</v>
      </c>
      <c r="P319" t="b">
        <v>0</v>
      </c>
      <c r="Q319" t="b">
        <v>0</v>
      </c>
      <c r="R319" t="s">
        <v>33</v>
      </c>
      <c r="S319" s="6" t="str">
        <f t="shared" si="28"/>
        <v>theater</v>
      </c>
      <c r="T319" s="6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>
        <v>17</v>
      </c>
      <c r="I320" s="6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26"/>
        <v>41684.25</v>
      </c>
      <c r="O320" s="9">
        <f t="shared" si="27"/>
        <v>41686.25</v>
      </c>
      <c r="P320" t="b">
        <v>0</v>
      </c>
      <c r="Q320" t="b">
        <v>0</v>
      </c>
      <c r="R320" t="s">
        <v>23</v>
      </c>
      <c r="S320" s="6" t="str">
        <f t="shared" si="28"/>
        <v>music</v>
      </c>
      <c r="T320" s="6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>
        <v>64</v>
      </c>
      <c r="I321" s="6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26"/>
        <v>40402.208333333336</v>
      </c>
      <c r="O321" s="9">
        <f t="shared" si="27"/>
        <v>40426.208333333336</v>
      </c>
      <c r="P321" t="b">
        <v>0</v>
      </c>
      <c r="Q321" t="b">
        <v>0</v>
      </c>
      <c r="R321" t="s">
        <v>28</v>
      </c>
      <c r="S321" s="6" t="str">
        <f t="shared" si="28"/>
        <v>technology</v>
      </c>
      <c r="T321" s="6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ref="F322:F385" si="30">(E322/D322)*100</f>
        <v>9.5876777251184837</v>
      </c>
      <c r="G322" t="s">
        <v>14</v>
      </c>
      <c r="H322">
        <v>80</v>
      </c>
      <c r="I322" s="6">
        <f t="shared" ref="I322:I385" si="31">IFERROR(E322/H322,0)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ref="N322:N385" si="32">(((L322/60)/60)/24)+DATE(1970,1,1)</f>
        <v>40673.208333333336</v>
      </c>
      <c r="O322" s="9">
        <f t="shared" ref="O322:O385" si="33">(((M322/60)/60)/24)+DATE(1970,1,1)</f>
        <v>40682.208333333336</v>
      </c>
      <c r="P322" t="b">
        <v>0</v>
      </c>
      <c r="Q322" t="b">
        <v>0</v>
      </c>
      <c r="R322" t="s">
        <v>119</v>
      </c>
      <c r="S322" s="6" t="str">
        <f t="shared" ref="S322:S385" si="34">_xlfn.TEXTBEFORE(R322,"/")</f>
        <v>publishing</v>
      </c>
      <c r="T322" s="6" t="str">
        <f t="shared" ref="T322:T385" si="35">_xlfn.TEXTAFTER(R322,"/")</f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30"/>
        <v>94.144366197183089</v>
      </c>
      <c r="G323" t="s">
        <v>14</v>
      </c>
      <c r="H323">
        <v>2468</v>
      </c>
      <c r="I323" s="6">
        <f t="shared" si="31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si="32"/>
        <v>40634.208333333336</v>
      </c>
      <c r="O323" s="9">
        <f t="shared" si="33"/>
        <v>40642.208333333336</v>
      </c>
      <c r="P323" t="b">
        <v>0</v>
      </c>
      <c r="Q323" t="b">
        <v>0</v>
      </c>
      <c r="R323" t="s">
        <v>100</v>
      </c>
      <c r="S323" s="6" t="str">
        <f t="shared" si="34"/>
        <v>film &amp; video</v>
      </c>
      <c r="T323" s="6" t="str">
        <f t="shared" si="35"/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>
        <v>5168</v>
      </c>
      <c r="I324" s="6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32"/>
        <v>40507.25</v>
      </c>
      <c r="O324" s="9">
        <f t="shared" si="33"/>
        <v>40520.25</v>
      </c>
      <c r="P324" t="b">
        <v>0</v>
      </c>
      <c r="Q324" t="b">
        <v>0</v>
      </c>
      <c r="R324" t="s">
        <v>33</v>
      </c>
      <c r="S324" s="6" t="str">
        <f t="shared" si="34"/>
        <v>theater</v>
      </c>
      <c r="T324" s="6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>
        <v>26</v>
      </c>
      <c r="I325" s="6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32"/>
        <v>41725.208333333336</v>
      </c>
      <c r="O325" s="9">
        <f t="shared" si="33"/>
        <v>41727.208333333336</v>
      </c>
      <c r="P325" t="b">
        <v>0</v>
      </c>
      <c r="Q325" t="b">
        <v>0</v>
      </c>
      <c r="R325" t="s">
        <v>42</v>
      </c>
      <c r="S325" s="6" t="str">
        <f t="shared" si="34"/>
        <v>film &amp; video</v>
      </c>
      <c r="T325" s="6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>
        <v>307</v>
      </c>
      <c r="I326" s="6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32"/>
        <v>42176.208333333328</v>
      </c>
      <c r="O326" s="9">
        <f t="shared" si="33"/>
        <v>42188.208333333328</v>
      </c>
      <c r="P326" t="b">
        <v>0</v>
      </c>
      <c r="Q326" t="b">
        <v>1</v>
      </c>
      <c r="R326" t="s">
        <v>33</v>
      </c>
      <c r="S326" s="6" t="str">
        <f t="shared" si="34"/>
        <v>theater</v>
      </c>
      <c r="T326" s="6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>
        <v>73</v>
      </c>
      <c r="I327" s="6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32"/>
        <v>43267.208333333328</v>
      </c>
      <c r="O327" s="9">
        <f t="shared" si="33"/>
        <v>43290.208333333328</v>
      </c>
      <c r="P327" t="b">
        <v>0</v>
      </c>
      <c r="Q327" t="b">
        <v>1</v>
      </c>
      <c r="R327" t="s">
        <v>33</v>
      </c>
      <c r="S327" s="6" t="str">
        <f t="shared" si="34"/>
        <v>theater</v>
      </c>
      <c r="T327" s="6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>
        <v>128</v>
      </c>
      <c r="I328" s="6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32"/>
        <v>42364.25</v>
      </c>
      <c r="O328" s="9">
        <f t="shared" si="33"/>
        <v>42370.25</v>
      </c>
      <c r="P328" t="b">
        <v>0</v>
      </c>
      <c r="Q328" t="b">
        <v>0</v>
      </c>
      <c r="R328" t="s">
        <v>71</v>
      </c>
      <c r="S328" s="6" t="str">
        <f t="shared" si="34"/>
        <v>film &amp; video</v>
      </c>
      <c r="T328" s="6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>
        <v>33</v>
      </c>
      <c r="I329" s="6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32"/>
        <v>43705.208333333328</v>
      </c>
      <c r="O329" s="9">
        <f t="shared" si="33"/>
        <v>43709.208333333328</v>
      </c>
      <c r="P329" t="b">
        <v>0</v>
      </c>
      <c r="Q329" t="b">
        <v>1</v>
      </c>
      <c r="R329" t="s">
        <v>33</v>
      </c>
      <c r="S329" s="6" t="str">
        <f t="shared" si="34"/>
        <v>theater</v>
      </c>
      <c r="T329" s="6" t="str">
        <f t="shared" si="35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>
        <v>2441</v>
      </c>
      <c r="I330" s="6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32"/>
        <v>43434.25</v>
      </c>
      <c r="O330" s="9">
        <f t="shared" si="33"/>
        <v>43445.25</v>
      </c>
      <c r="P330" t="b">
        <v>0</v>
      </c>
      <c r="Q330" t="b">
        <v>0</v>
      </c>
      <c r="R330" t="s">
        <v>23</v>
      </c>
      <c r="S330" s="6" t="str">
        <f t="shared" si="34"/>
        <v>music</v>
      </c>
      <c r="T330" s="6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>
        <v>211</v>
      </c>
      <c r="I331" s="6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32"/>
        <v>42716.25</v>
      </c>
      <c r="O331" s="9">
        <f t="shared" si="33"/>
        <v>42727.25</v>
      </c>
      <c r="P331" t="b">
        <v>0</v>
      </c>
      <c r="Q331" t="b">
        <v>0</v>
      </c>
      <c r="R331" t="s">
        <v>89</v>
      </c>
      <c r="S331" s="6" t="str">
        <f t="shared" si="34"/>
        <v>games</v>
      </c>
      <c r="T331" s="6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>
        <v>1385</v>
      </c>
      <c r="I332" s="6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32"/>
        <v>43077.25</v>
      </c>
      <c r="O332" s="9">
        <f t="shared" si="33"/>
        <v>43078.25</v>
      </c>
      <c r="P332" t="b">
        <v>0</v>
      </c>
      <c r="Q332" t="b">
        <v>0</v>
      </c>
      <c r="R332" t="s">
        <v>42</v>
      </c>
      <c r="S332" s="6" t="str">
        <f t="shared" si="34"/>
        <v>film &amp; video</v>
      </c>
      <c r="T332" s="6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>
        <v>190</v>
      </c>
      <c r="I333" s="6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32"/>
        <v>40896.25</v>
      </c>
      <c r="O333" s="9">
        <f t="shared" si="33"/>
        <v>40897.25</v>
      </c>
      <c r="P333" t="b">
        <v>0</v>
      </c>
      <c r="Q333" t="b">
        <v>0</v>
      </c>
      <c r="R333" t="s">
        <v>17</v>
      </c>
      <c r="S333" s="6" t="str">
        <f t="shared" si="34"/>
        <v>food</v>
      </c>
      <c r="T333" s="6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>
        <v>470</v>
      </c>
      <c r="I334" s="6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32"/>
        <v>41361.208333333336</v>
      </c>
      <c r="O334" s="9">
        <f t="shared" si="33"/>
        <v>41362.208333333336</v>
      </c>
      <c r="P334" t="b">
        <v>0</v>
      </c>
      <c r="Q334" t="b">
        <v>0</v>
      </c>
      <c r="R334" t="s">
        <v>65</v>
      </c>
      <c r="S334" s="6" t="str">
        <f t="shared" si="34"/>
        <v>technology</v>
      </c>
      <c r="T334" s="6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>
        <v>253</v>
      </c>
      <c r="I335" s="6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32"/>
        <v>43424.25</v>
      </c>
      <c r="O335" s="9">
        <f t="shared" si="33"/>
        <v>43452.25</v>
      </c>
      <c r="P335" t="b">
        <v>0</v>
      </c>
      <c r="Q335" t="b">
        <v>0</v>
      </c>
      <c r="R335" t="s">
        <v>33</v>
      </c>
      <c r="S335" s="6" t="str">
        <f t="shared" si="34"/>
        <v>theater</v>
      </c>
      <c r="T335" s="6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>
        <v>1113</v>
      </c>
      <c r="I336" s="6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32"/>
        <v>43110.25</v>
      </c>
      <c r="O336" s="9">
        <f t="shared" si="33"/>
        <v>43117.25</v>
      </c>
      <c r="P336" t="b">
        <v>0</v>
      </c>
      <c r="Q336" t="b">
        <v>0</v>
      </c>
      <c r="R336" t="s">
        <v>23</v>
      </c>
      <c r="S336" s="6" t="str">
        <f t="shared" si="34"/>
        <v>music</v>
      </c>
      <c r="T336" s="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>
        <v>2283</v>
      </c>
      <c r="I337" s="6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32"/>
        <v>43784.25</v>
      </c>
      <c r="O337" s="9">
        <f t="shared" si="33"/>
        <v>43797.25</v>
      </c>
      <c r="P337" t="b">
        <v>0</v>
      </c>
      <c r="Q337" t="b">
        <v>0</v>
      </c>
      <c r="R337" t="s">
        <v>23</v>
      </c>
      <c r="S337" s="6" t="str">
        <f t="shared" si="34"/>
        <v>music</v>
      </c>
      <c r="T337" s="6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>
        <v>1072</v>
      </c>
      <c r="I338" s="6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32"/>
        <v>40527.25</v>
      </c>
      <c r="O338" s="9">
        <f t="shared" si="33"/>
        <v>40528.25</v>
      </c>
      <c r="P338" t="b">
        <v>0</v>
      </c>
      <c r="Q338" t="b">
        <v>1</v>
      </c>
      <c r="R338" t="s">
        <v>23</v>
      </c>
      <c r="S338" s="6" t="str">
        <f t="shared" si="34"/>
        <v>music</v>
      </c>
      <c r="T338" s="6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>
        <v>1095</v>
      </c>
      <c r="I339" s="6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32"/>
        <v>43780.25</v>
      </c>
      <c r="O339" s="9">
        <f t="shared" si="33"/>
        <v>43781.25</v>
      </c>
      <c r="P339" t="b">
        <v>0</v>
      </c>
      <c r="Q339" t="b">
        <v>0</v>
      </c>
      <c r="R339" t="s">
        <v>33</v>
      </c>
      <c r="S339" s="6" t="str">
        <f t="shared" si="34"/>
        <v>theater</v>
      </c>
      <c r="T339" s="6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>
        <v>1690</v>
      </c>
      <c r="I340" s="6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32"/>
        <v>40821.208333333336</v>
      </c>
      <c r="O340" s="9">
        <f t="shared" si="33"/>
        <v>40851.208333333336</v>
      </c>
      <c r="P340" t="b">
        <v>0</v>
      </c>
      <c r="Q340" t="b">
        <v>0</v>
      </c>
      <c r="R340" t="s">
        <v>33</v>
      </c>
      <c r="S340" s="6" t="str">
        <f t="shared" si="34"/>
        <v>theater</v>
      </c>
      <c r="T340" s="6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>
        <v>1297</v>
      </c>
      <c r="I341" s="6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32"/>
        <v>42949.208333333328</v>
      </c>
      <c r="O341" s="9">
        <f t="shared" si="33"/>
        <v>42963.208333333328</v>
      </c>
      <c r="P341" t="b">
        <v>0</v>
      </c>
      <c r="Q341" t="b">
        <v>0</v>
      </c>
      <c r="R341" t="s">
        <v>33</v>
      </c>
      <c r="S341" s="6" t="str">
        <f t="shared" si="34"/>
        <v>theater</v>
      </c>
      <c r="T341" s="6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>
        <v>393</v>
      </c>
      <c r="I342" s="6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32"/>
        <v>40889.25</v>
      </c>
      <c r="O342" s="9">
        <f t="shared" si="33"/>
        <v>40890.25</v>
      </c>
      <c r="P342" t="b">
        <v>0</v>
      </c>
      <c r="Q342" t="b">
        <v>0</v>
      </c>
      <c r="R342" t="s">
        <v>122</v>
      </c>
      <c r="S342" s="6" t="str">
        <f t="shared" si="34"/>
        <v>photography</v>
      </c>
      <c r="T342" s="6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>
        <v>1257</v>
      </c>
      <c r="I343" s="6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32"/>
        <v>42244.208333333328</v>
      </c>
      <c r="O343" s="9">
        <f t="shared" si="33"/>
        <v>42251.208333333328</v>
      </c>
      <c r="P343" t="b">
        <v>0</v>
      </c>
      <c r="Q343" t="b">
        <v>0</v>
      </c>
      <c r="R343" t="s">
        <v>60</v>
      </c>
      <c r="S343" s="6" t="str">
        <f t="shared" si="34"/>
        <v>music</v>
      </c>
      <c r="T343" s="6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>
        <v>328</v>
      </c>
      <c r="I344" s="6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32"/>
        <v>41475.208333333336</v>
      </c>
      <c r="O344" s="9">
        <f t="shared" si="33"/>
        <v>41487.208333333336</v>
      </c>
      <c r="P344" t="b">
        <v>0</v>
      </c>
      <c r="Q344" t="b">
        <v>0</v>
      </c>
      <c r="R344" t="s">
        <v>33</v>
      </c>
      <c r="S344" s="6" t="str">
        <f t="shared" si="34"/>
        <v>theater</v>
      </c>
      <c r="T344" s="6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>
        <v>147</v>
      </c>
      <c r="I345" s="6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32"/>
        <v>41597.25</v>
      </c>
      <c r="O345" s="9">
        <f t="shared" si="33"/>
        <v>41650.25</v>
      </c>
      <c r="P345" t="b">
        <v>0</v>
      </c>
      <c r="Q345" t="b">
        <v>0</v>
      </c>
      <c r="R345" t="s">
        <v>33</v>
      </c>
      <c r="S345" s="6" t="str">
        <f t="shared" si="34"/>
        <v>theater</v>
      </c>
      <c r="T345" s="6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>
        <v>830</v>
      </c>
      <c r="I346" s="6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32"/>
        <v>43122.25</v>
      </c>
      <c r="O346" s="9">
        <f t="shared" si="33"/>
        <v>43162.25</v>
      </c>
      <c r="P346" t="b">
        <v>0</v>
      </c>
      <c r="Q346" t="b">
        <v>0</v>
      </c>
      <c r="R346" t="s">
        <v>89</v>
      </c>
      <c r="S346" s="6" t="str">
        <f t="shared" si="34"/>
        <v>games</v>
      </c>
      <c r="T346" s="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>
        <v>331</v>
      </c>
      <c r="I347" s="6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32"/>
        <v>42194.208333333328</v>
      </c>
      <c r="O347" s="9">
        <f t="shared" si="33"/>
        <v>42195.208333333328</v>
      </c>
      <c r="P347" t="b">
        <v>0</v>
      </c>
      <c r="Q347" t="b">
        <v>0</v>
      </c>
      <c r="R347" t="s">
        <v>53</v>
      </c>
      <c r="S347" s="6" t="str">
        <f t="shared" si="34"/>
        <v>film &amp; video</v>
      </c>
      <c r="T347" s="6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>
        <v>25</v>
      </c>
      <c r="I348" s="6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32"/>
        <v>42971.208333333328</v>
      </c>
      <c r="O348" s="9">
        <f t="shared" si="33"/>
        <v>43026.208333333328</v>
      </c>
      <c r="P348" t="b">
        <v>0</v>
      </c>
      <c r="Q348" t="b">
        <v>1</v>
      </c>
      <c r="R348" t="s">
        <v>60</v>
      </c>
      <c r="S348" s="6" t="str">
        <f t="shared" si="34"/>
        <v>music</v>
      </c>
      <c r="T348" s="6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>
        <v>191</v>
      </c>
      <c r="I349" s="6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32"/>
        <v>42046.25</v>
      </c>
      <c r="O349" s="9">
        <f t="shared" si="33"/>
        <v>42070.25</v>
      </c>
      <c r="P349" t="b">
        <v>0</v>
      </c>
      <c r="Q349" t="b">
        <v>0</v>
      </c>
      <c r="R349" t="s">
        <v>28</v>
      </c>
      <c r="S349" s="6" t="str">
        <f t="shared" si="34"/>
        <v>technology</v>
      </c>
      <c r="T349" s="6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>
        <v>3483</v>
      </c>
      <c r="I350" s="6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32"/>
        <v>42782.25</v>
      </c>
      <c r="O350" s="9">
        <f t="shared" si="33"/>
        <v>42795.25</v>
      </c>
      <c r="P350" t="b">
        <v>0</v>
      </c>
      <c r="Q350" t="b">
        <v>0</v>
      </c>
      <c r="R350" t="s">
        <v>17</v>
      </c>
      <c r="S350" s="6" t="str">
        <f t="shared" si="34"/>
        <v>food</v>
      </c>
      <c r="T350" s="6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>
        <v>923</v>
      </c>
      <c r="I351" s="6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32"/>
        <v>42930.208333333328</v>
      </c>
      <c r="O351" s="9">
        <f t="shared" si="33"/>
        <v>42960.208333333328</v>
      </c>
      <c r="P351" t="b">
        <v>0</v>
      </c>
      <c r="Q351" t="b">
        <v>0</v>
      </c>
      <c r="R351" t="s">
        <v>33</v>
      </c>
      <c r="S351" s="6" t="str">
        <f t="shared" si="34"/>
        <v>theater</v>
      </c>
      <c r="T351" s="6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 s="6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32"/>
        <v>42144.208333333328</v>
      </c>
      <c r="O352" s="9">
        <f t="shared" si="33"/>
        <v>42162.208333333328</v>
      </c>
      <c r="P352" t="b">
        <v>0</v>
      </c>
      <c r="Q352" t="b">
        <v>1</v>
      </c>
      <c r="R352" t="s">
        <v>159</v>
      </c>
      <c r="S352" s="6" t="str">
        <f t="shared" si="34"/>
        <v>music</v>
      </c>
      <c r="T352" s="6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>
        <v>2013</v>
      </c>
      <c r="I353" s="6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32"/>
        <v>42240.208333333328</v>
      </c>
      <c r="O353" s="9">
        <f t="shared" si="33"/>
        <v>42254.208333333328</v>
      </c>
      <c r="P353" t="b">
        <v>0</v>
      </c>
      <c r="Q353" t="b">
        <v>0</v>
      </c>
      <c r="R353" t="s">
        <v>23</v>
      </c>
      <c r="S353" s="6" t="str">
        <f t="shared" si="34"/>
        <v>music</v>
      </c>
      <c r="T353" s="6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>
        <v>33</v>
      </c>
      <c r="I354" s="6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32"/>
        <v>42315.25</v>
      </c>
      <c r="O354" s="9">
        <f t="shared" si="33"/>
        <v>42323.25</v>
      </c>
      <c r="P354" t="b">
        <v>0</v>
      </c>
      <c r="Q354" t="b">
        <v>0</v>
      </c>
      <c r="R354" t="s">
        <v>33</v>
      </c>
      <c r="S354" s="6" t="str">
        <f t="shared" si="34"/>
        <v>theater</v>
      </c>
      <c r="T354" s="6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>
        <v>1703</v>
      </c>
      <c r="I355" s="6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32"/>
        <v>43651.208333333328</v>
      </c>
      <c r="O355" s="9">
        <f t="shared" si="33"/>
        <v>43652.208333333328</v>
      </c>
      <c r="P355" t="b">
        <v>0</v>
      </c>
      <c r="Q355" t="b">
        <v>0</v>
      </c>
      <c r="R355" t="s">
        <v>33</v>
      </c>
      <c r="S355" s="6" t="str">
        <f t="shared" si="34"/>
        <v>theater</v>
      </c>
      <c r="T355" s="6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>
        <v>80</v>
      </c>
      <c r="I356" s="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32"/>
        <v>41520.208333333336</v>
      </c>
      <c r="O356" s="9">
        <f t="shared" si="33"/>
        <v>41527.208333333336</v>
      </c>
      <c r="P356" t="b">
        <v>0</v>
      </c>
      <c r="Q356" t="b">
        <v>0</v>
      </c>
      <c r="R356" t="s">
        <v>42</v>
      </c>
      <c r="S356" s="6" t="str">
        <f t="shared" si="34"/>
        <v>film &amp; video</v>
      </c>
      <c r="T356" s="6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>
        <v>86</v>
      </c>
      <c r="I357" s="6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32"/>
        <v>42757.25</v>
      </c>
      <c r="O357" s="9">
        <f t="shared" si="33"/>
        <v>42797.25</v>
      </c>
      <c r="P357" t="b">
        <v>0</v>
      </c>
      <c r="Q357" t="b">
        <v>0</v>
      </c>
      <c r="R357" t="s">
        <v>65</v>
      </c>
      <c r="S357" s="6" t="str">
        <f t="shared" si="34"/>
        <v>technology</v>
      </c>
      <c r="T357" s="6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>
        <v>40</v>
      </c>
      <c r="I358" s="6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32"/>
        <v>40922.25</v>
      </c>
      <c r="O358" s="9">
        <f t="shared" si="33"/>
        <v>40931.25</v>
      </c>
      <c r="P358" t="b">
        <v>0</v>
      </c>
      <c r="Q358" t="b">
        <v>0</v>
      </c>
      <c r="R358" t="s">
        <v>33</v>
      </c>
      <c r="S358" s="6" t="str">
        <f t="shared" si="34"/>
        <v>theater</v>
      </c>
      <c r="T358" s="6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>
        <v>41</v>
      </c>
      <c r="I359" s="6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32"/>
        <v>42250.208333333328</v>
      </c>
      <c r="O359" s="9">
        <f t="shared" si="33"/>
        <v>42275.208333333328</v>
      </c>
      <c r="P359" t="b">
        <v>0</v>
      </c>
      <c r="Q359" t="b">
        <v>0</v>
      </c>
      <c r="R359" t="s">
        <v>89</v>
      </c>
      <c r="S359" s="6" t="str">
        <f t="shared" si="34"/>
        <v>games</v>
      </c>
      <c r="T359" s="6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>
        <v>23</v>
      </c>
      <c r="I360" s="6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32"/>
        <v>43322.208333333328</v>
      </c>
      <c r="O360" s="9">
        <f t="shared" si="33"/>
        <v>43325.208333333328</v>
      </c>
      <c r="P360" t="b">
        <v>1</v>
      </c>
      <c r="Q360" t="b">
        <v>0</v>
      </c>
      <c r="R360" t="s">
        <v>122</v>
      </c>
      <c r="S360" s="6" t="str">
        <f t="shared" si="34"/>
        <v>photography</v>
      </c>
      <c r="T360" s="6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>
        <v>187</v>
      </c>
      <c r="I361" s="6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32"/>
        <v>40782.208333333336</v>
      </c>
      <c r="O361" s="9">
        <f t="shared" si="33"/>
        <v>40789.208333333336</v>
      </c>
      <c r="P361" t="b">
        <v>0</v>
      </c>
      <c r="Q361" t="b">
        <v>0</v>
      </c>
      <c r="R361" t="s">
        <v>71</v>
      </c>
      <c r="S361" s="6" t="str">
        <f t="shared" si="34"/>
        <v>film &amp; video</v>
      </c>
      <c r="T361" s="6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>
        <v>2875</v>
      </c>
      <c r="I362" s="6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32"/>
        <v>40544.25</v>
      </c>
      <c r="O362" s="9">
        <f t="shared" si="33"/>
        <v>40558.25</v>
      </c>
      <c r="P362" t="b">
        <v>0</v>
      </c>
      <c r="Q362" t="b">
        <v>1</v>
      </c>
      <c r="R362" t="s">
        <v>33</v>
      </c>
      <c r="S362" s="6" t="str">
        <f t="shared" si="34"/>
        <v>theater</v>
      </c>
      <c r="T362" s="6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>
        <v>88</v>
      </c>
      <c r="I363" s="6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32"/>
        <v>43015.208333333328</v>
      </c>
      <c r="O363" s="9">
        <f t="shared" si="33"/>
        <v>43039.208333333328</v>
      </c>
      <c r="P363" t="b">
        <v>0</v>
      </c>
      <c r="Q363" t="b">
        <v>0</v>
      </c>
      <c r="R363" t="s">
        <v>33</v>
      </c>
      <c r="S363" s="6" t="str">
        <f t="shared" si="34"/>
        <v>theater</v>
      </c>
      <c r="T363" s="6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>
        <v>191</v>
      </c>
      <c r="I364" s="6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32"/>
        <v>40570.25</v>
      </c>
      <c r="O364" s="9">
        <f t="shared" si="33"/>
        <v>40608.25</v>
      </c>
      <c r="P364" t="b">
        <v>0</v>
      </c>
      <c r="Q364" t="b">
        <v>0</v>
      </c>
      <c r="R364" t="s">
        <v>23</v>
      </c>
      <c r="S364" s="6" t="str">
        <f t="shared" si="34"/>
        <v>music</v>
      </c>
      <c r="T364" s="6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>
        <v>139</v>
      </c>
      <c r="I365" s="6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32"/>
        <v>40904.25</v>
      </c>
      <c r="O365" s="9">
        <f t="shared" si="33"/>
        <v>40905.25</v>
      </c>
      <c r="P365" t="b">
        <v>0</v>
      </c>
      <c r="Q365" t="b">
        <v>0</v>
      </c>
      <c r="R365" t="s">
        <v>23</v>
      </c>
      <c r="S365" s="6" t="str">
        <f t="shared" si="34"/>
        <v>music</v>
      </c>
      <c r="T365" s="6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>
        <v>186</v>
      </c>
      <c r="I366" s="6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32"/>
        <v>43164.25</v>
      </c>
      <c r="O366" s="9">
        <f t="shared" si="33"/>
        <v>43194.208333333328</v>
      </c>
      <c r="P366" t="b">
        <v>0</v>
      </c>
      <c r="Q366" t="b">
        <v>0</v>
      </c>
      <c r="R366" t="s">
        <v>60</v>
      </c>
      <c r="S366" s="6" t="str">
        <f t="shared" si="34"/>
        <v>music</v>
      </c>
      <c r="T366" s="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>
        <v>112</v>
      </c>
      <c r="I367" s="6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32"/>
        <v>42733.25</v>
      </c>
      <c r="O367" s="9">
        <f t="shared" si="33"/>
        <v>42760.25</v>
      </c>
      <c r="P367" t="b">
        <v>0</v>
      </c>
      <c r="Q367" t="b">
        <v>0</v>
      </c>
      <c r="R367" t="s">
        <v>33</v>
      </c>
      <c r="S367" s="6" t="str">
        <f t="shared" si="34"/>
        <v>theater</v>
      </c>
      <c r="T367" s="6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>
        <v>101</v>
      </c>
      <c r="I368" s="6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32"/>
        <v>40546.25</v>
      </c>
      <c r="O368" s="9">
        <f t="shared" si="33"/>
        <v>40547.25</v>
      </c>
      <c r="P368" t="b">
        <v>0</v>
      </c>
      <c r="Q368" t="b">
        <v>1</v>
      </c>
      <c r="R368" t="s">
        <v>33</v>
      </c>
      <c r="S368" s="6" t="str">
        <f t="shared" si="34"/>
        <v>theater</v>
      </c>
      <c r="T368" s="6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>
        <v>75</v>
      </c>
      <c r="I369" s="6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32"/>
        <v>41930.208333333336</v>
      </c>
      <c r="O369" s="9">
        <f t="shared" si="33"/>
        <v>41954.25</v>
      </c>
      <c r="P369" t="b">
        <v>0</v>
      </c>
      <c r="Q369" t="b">
        <v>1</v>
      </c>
      <c r="R369" t="s">
        <v>33</v>
      </c>
      <c r="S369" s="6" t="str">
        <f t="shared" si="34"/>
        <v>theater</v>
      </c>
      <c r="T369" s="6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>
        <v>206</v>
      </c>
      <c r="I370" s="6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32"/>
        <v>40464.208333333336</v>
      </c>
      <c r="O370" s="9">
        <f t="shared" si="33"/>
        <v>40487.208333333336</v>
      </c>
      <c r="P370" t="b">
        <v>0</v>
      </c>
      <c r="Q370" t="b">
        <v>1</v>
      </c>
      <c r="R370" t="s">
        <v>42</v>
      </c>
      <c r="S370" s="6" t="str">
        <f t="shared" si="34"/>
        <v>film &amp; video</v>
      </c>
      <c r="T370" s="6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>
        <v>154</v>
      </c>
      <c r="I371" s="6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32"/>
        <v>41308.25</v>
      </c>
      <c r="O371" s="9">
        <f t="shared" si="33"/>
        <v>41347.208333333336</v>
      </c>
      <c r="P371" t="b">
        <v>0</v>
      </c>
      <c r="Q371" t="b">
        <v>1</v>
      </c>
      <c r="R371" t="s">
        <v>269</v>
      </c>
      <c r="S371" s="6" t="str">
        <f t="shared" si="34"/>
        <v>film &amp; video</v>
      </c>
      <c r="T371" s="6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>
        <v>5966</v>
      </c>
      <c r="I372" s="6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32"/>
        <v>43570.208333333328</v>
      </c>
      <c r="O372" s="9">
        <f t="shared" si="33"/>
        <v>43576.208333333328</v>
      </c>
      <c r="P372" t="b">
        <v>0</v>
      </c>
      <c r="Q372" t="b">
        <v>0</v>
      </c>
      <c r="R372" t="s">
        <v>33</v>
      </c>
      <c r="S372" s="6" t="str">
        <f t="shared" si="34"/>
        <v>theater</v>
      </c>
      <c r="T372" s="6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>
        <v>2176</v>
      </c>
      <c r="I373" s="6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32"/>
        <v>42043.25</v>
      </c>
      <c r="O373" s="9">
        <f t="shared" si="33"/>
        <v>42094.208333333328</v>
      </c>
      <c r="P373" t="b">
        <v>0</v>
      </c>
      <c r="Q373" t="b">
        <v>0</v>
      </c>
      <c r="R373" t="s">
        <v>33</v>
      </c>
      <c r="S373" s="6" t="str">
        <f t="shared" si="34"/>
        <v>theater</v>
      </c>
      <c r="T373" s="6" t="str">
        <f t="shared" si="3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>
        <v>169</v>
      </c>
      <c r="I374" s="6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32"/>
        <v>42012.25</v>
      </c>
      <c r="O374" s="9">
        <f t="shared" si="33"/>
        <v>42032.25</v>
      </c>
      <c r="P374" t="b">
        <v>0</v>
      </c>
      <c r="Q374" t="b">
        <v>1</v>
      </c>
      <c r="R374" t="s">
        <v>42</v>
      </c>
      <c r="S374" s="6" t="str">
        <f t="shared" si="34"/>
        <v>film &amp; video</v>
      </c>
      <c r="T374" s="6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>
        <v>2106</v>
      </c>
      <c r="I375" s="6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32"/>
        <v>42964.208333333328</v>
      </c>
      <c r="O375" s="9">
        <f t="shared" si="33"/>
        <v>42972.208333333328</v>
      </c>
      <c r="P375" t="b">
        <v>0</v>
      </c>
      <c r="Q375" t="b">
        <v>0</v>
      </c>
      <c r="R375" t="s">
        <v>33</v>
      </c>
      <c r="S375" s="6" t="str">
        <f t="shared" si="34"/>
        <v>theater</v>
      </c>
      <c r="T375" s="6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>
        <v>441</v>
      </c>
      <c r="I376" s="6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32"/>
        <v>43476.25</v>
      </c>
      <c r="O376" s="9">
        <f t="shared" si="33"/>
        <v>43481.25</v>
      </c>
      <c r="P376" t="b">
        <v>0</v>
      </c>
      <c r="Q376" t="b">
        <v>1</v>
      </c>
      <c r="R376" t="s">
        <v>42</v>
      </c>
      <c r="S376" s="6" t="str">
        <f t="shared" si="34"/>
        <v>film &amp; video</v>
      </c>
      <c r="T376" s="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>
        <v>25</v>
      </c>
      <c r="I377" s="6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32"/>
        <v>42293.208333333328</v>
      </c>
      <c r="O377" s="9">
        <f t="shared" si="33"/>
        <v>42350.25</v>
      </c>
      <c r="P377" t="b">
        <v>0</v>
      </c>
      <c r="Q377" t="b">
        <v>0</v>
      </c>
      <c r="R377" t="s">
        <v>60</v>
      </c>
      <c r="S377" s="6" t="str">
        <f t="shared" si="34"/>
        <v>music</v>
      </c>
      <c r="T377" s="6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>
        <v>131</v>
      </c>
      <c r="I378" s="6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32"/>
        <v>41826.208333333336</v>
      </c>
      <c r="O378" s="9">
        <f t="shared" si="33"/>
        <v>41832.208333333336</v>
      </c>
      <c r="P378" t="b">
        <v>0</v>
      </c>
      <c r="Q378" t="b">
        <v>0</v>
      </c>
      <c r="R378" t="s">
        <v>23</v>
      </c>
      <c r="S378" s="6" t="str">
        <f t="shared" si="34"/>
        <v>music</v>
      </c>
      <c r="T378" s="6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>
        <v>127</v>
      </c>
      <c r="I379" s="6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32"/>
        <v>43760.208333333328</v>
      </c>
      <c r="O379" s="9">
        <f t="shared" si="33"/>
        <v>43774.25</v>
      </c>
      <c r="P379" t="b">
        <v>0</v>
      </c>
      <c r="Q379" t="b">
        <v>0</v>
      </c>
      <c r="R379" t="s">
        <v>33</v>
      </c>
      <c r="S379" s="6" t="str">
        <f t="shared" si="34"/>
        <v>theater</v>
      </c>
      <c r="T379" s="6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>
        <v>355</v>
      </c>
      <c r="I380" s="6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32"/>
        <v>43241.208333333328</v>
      </c>
      <c r="O380" s="9">
        <f t="shared" si="33"/>
        <v>43279.208333333328</v>
      </c>
      <c r="P380" t="b">
        <v>0</v>
      </c>
      <c r="Q380" t="b">
        <v>0</v>
      </c>
      <c r="R380" t="s">
        <v>42</v>
      </c>
      <c r="S380" s="6" t="str">
        <f t="shared" si="34"/>
        <v>film &amp; video</v>
      </c>
      <c r="T380" s="6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>
        <v>44</v>
      </c>
      <c r="I381" s="6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32"/>
        <v>40843.208333333336</v>
      </c>
      <c r="O381" s="9">
        <f t="shared" si="33"/>
        <v>40857.25</v>
      </c>
      <c r="P381" t="b">
        <v>0</v>
      </c>
      <c r="Q381" t="b">
        <v>0</v>
      </c>
      <c r="R381" t="s">
        <v>33</v>
      </c>
      <c r="S381" s="6" t="str">
        <f t="shared" si="34"/>
        <v>theater</v>
      </c>
      <c r="T381" s="6" t="str">
        <f t="shared" si="3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>
        <v>84</v>
      </c>
      <c r="I382" s="6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32"/>
        <v>41448.208333333336</v>
      </c>
      <c r="O382" s="9">
        <f t="shared" si="33"/>
        <v>41453.208333333336</v>
      </c>
      <c r="P382" t="b">
        <v>0</v>
      </c>
      <c r="Q382" t="b">
        <v>0</v>
      </c>
      <c r="R382" t="s">
        <v>33</v>
      </c>
      <c r="S382" s="6" t="str">
        <f t="shared" si="34"/>
        <v>theater</v>
      </c>
      <c r="T382" s="6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>
        <v>155</v>
      </c>
      <c r="I383" s="6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32"/>
        <v>42163.208333333328</v>
      </c>
      <c r="O383" s="9">
        <f t="shared" si="33"/>
        <v>42209.208333333328</v>
      </c>
      <c r="P383" t="b">
        <v>0</v>
      </c>
      <c r="Q383" t="b">
        <v>0</v>
      </c>
      <c r="R383" t="s">
        <v>33</v>
      </c>
      <c r="S383" s="6" t="str">
        <f t="shared" si="34"/>
        <v>theater</v>
      </c>
      <c r="T383" s="6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>
        <v>67</v>
      </c>
      <c r="I384" s="6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32"/>
        <v>43024.208333333328</v>
      </c>
      <c r="O384" s="9">
        <f t="shared" si="33"/>
        <v>43043.208333333328</v>
      </c>
      <c r="P384" t="b">
        <v>0</v>
      </c>
      <c r="Q384" t="b">
        <v>0</v>
      </c>
      <c r="R384" t="s">
        <v>122</v>
      </c>
      <c r="S384" s="6" t="str">
        <f t="shared" si="34"/>
        <v>photography</v>
      </c>
      <c r="T384" s="6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>
        <v>189</v>
      </c>
      <c r="I385" s="6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32"/>
        <v>43509.25</v>
      </c>
      <c r="O385" s="9">
        <f t="shared" si="33"/>
        <v>43515.25</v>
      </c>
      <c r="P385" t="b">
        <v>0</v>
      </c>
      <c r="Q385" t="b">
        <v>1</v>
      </c>
      <c r="R385" t="s">
        <v>17</v>
      </c>
      <c r="S385" s="6" t="str">
        <f t="shared" si="34"/>
        <v>food</v>
      </c>
      <c r="T385" s="6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ref="F386:F449" si="36">(E386/D386)*100</f>
        <v>172.00961538461539</v>
      </c>
      <c r="G386" t="s">
        <v>20</v>
      </c>
      <c r="H386">
        <v>4799</v>
      </c>
      <c r="I386" s="6">
        <f t="shared" ref="I386:I449" si="37">IFERROR(E386/H386,0)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ref="N386:N449" si="38">(((L386/60)/60)/24)+DATE(1970,1,1)</f>
        <v>42776.25</v>
      </c>
      <c r="O386" s="9">
        <f t="shared" ref="O386:O449" si="39">(((M386/60)/60)/24)+DATE(1970,1,1)</f>
        <v>42803.25</v>
      </c>
      <c r="P386" t="b">
        <v>1</v>
      </c>
      <c r="Q386" t="b">
        <v>1</v>
      </c>
      <c r="R386" t="s">
        <v>42</v>
      </c>
      <c r="S386" s="6" t="str">
        <f t="shared" ref="S386:S449" si="40">_xlfn.TEXTBEFORE(R386,"/")</f>
        <v>film &amp; video</v>
      </c>
      <c r="T386" s="6" t="str">
        <f t="shared" ref="T386:T449" si="41">_xlfn.TEXTAFTER(R386,"/")</f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36"/>
        <v>146.16709511568124</v>
      </c>
      <c r="G387" t="s">
        <v>20</v>
      </c>
      <c r="H387">
        <v>1137</v>
      </c>
      <c r="I387" s="6">
        <f t="shared" si="37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si="38"/>
        <v>43553.208333333328</v>
      </c>
      <c r="O387" s="9">
        <f t="shared" si="39"/>
        <v>43585.208333333328</v>
      </c>
      <c r="P387" t="b">
        <v>0</v>
      </c>
      <c r="Q387" t="b">
        <v>0</v>
      </c>
      <c r="R387" t="s">
        <v>68</v>
      </c>
      <c r="S387" s="6" t="str">
        <f t="shared" si="40"/>
        <v>publishing</v>
      </c>
      <c r="T387" s="6" t="str">
        <f t="shared" si="41"/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>
        <v>1068</v>
      </c>
      <c r="I388" s="6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38"/>
        <v>40355.208333333336</v>
      </c>
      <c r="O388" s="9">
        <f t="shared" si="39"/>
        <v>40367.208333333336</v>
      </c>
      <c r="P388" t="b">
        <v>0</v>
      </c>
      <c r="Q388" t="b">
        <v>0</v>
      </c>
      <c r="R388" t="s">
        <v>33</v>
      </c>
      <c r="S388" s="6" t="str">
        <f t="shared" si="40"/>
        <v>theater</v>
      </c>
      <c r="T388" s="6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>
        <v>424</v>
      </c>
      <c r="I389" s="6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38"/>
        <v>41072.208333333336</v>
      </c>
      <c r="O389" s="9">
        <f t="shared" si="39"/>
        <v>41077.208333333336</v>
      </c>
      <c r="P389" t="b">
        <v>0</v>
      </c>
      <c r="Q389" t="b">
        <v>0</v>
      </c>
      <c r="R389" t="s">
        <v>65</v>
      </c>
      <c r="S389" s="6" t="str">
        <f t="shared" si="40"/>
        <v>technology</v>
      </c>
      <c r="T389" s="6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>
        <v>145</v>
      </c>
      <c r="I390" s="6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38"/>
        <v>40912.25</v>
      </c>
      <c r="O390" s="9">
        <f t="shared" si="39"/>
        <v>40914.25</v>
      </c>
      <c r="P390" t="b">
        <v>0</v>
      </c>
      <c r="Q390" t="b">
        <v>0</v>
      </c>
      <c r="R390" t="s">
        <v>60</v>
      </c>
      <c r="S390" s="6" t="str">
        <f t="shared" si="40"/>
        <v>music</v>
      </c>
      <c r="T390" s="6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>
        <v>1152</v>
      </c>
      <c r="I391" s="6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38"/>
        <v>40479.208333333336</v>
      </c>
      <c r="O391" s="9">
        <f t="shared" si="39"/>
        <v>40506.25</v>
      </c>
      <c r="P391" t="b">
        <v>0</v>
      </c>
      <c r="Q391" t="b">
        <v>0</v>
      </c>
      <c r="R391" t="s">
        <v>33</v>
      </c>
      <c r="S391" s="6" t="str">
        <f t="shared" si="40"/>
        <v>theater</v>
      </c>
      <c r="T391" s="6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>
        <v>50</v>
      </c>
      <c r="I392" s="6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38"/>
        <v>41530.208333333336</v>
      </c>
      <c r="O392" s="9">
        <f t="shared" si="39"/>
        <v>41545.208333333336</v>
      </c>
      <c r="P392" t="b">
        <v>0</v>
      </c>
      <c r="Q392" t="b">
        <v>0</v>
      </c>
      <c r="R392" t="s">
        <v>122</v>
      </c>
      <c r="S392" s="6" t="str">
        <f t="shared" si="40"/>
        <v>photography</v>
      </c>
      <c r="T392" s="6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>
        <v>151</v>
      </c>
      <c r="I393" s="6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38"/>
        <v>41653.25</v>
      </c>
      <c r="O393" s="9">
        <f t="shared" si="39"/>
        <v>41655.25</v>
      </c>
      <c r="P393" t="b">
        <v>0</v>
      </c>
      <c r="Q393" t="b">
        <v>0</v>
      </c>
      <c r="R393" t="s">
        <v>68</v>
      </c>
      <c r="S393" s="6" t="str">
        <f t="shared" si="40"/>
        <v>publishing</v>
      </c>
      <c r="T393" s="6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>
        <v>1608</v>
      </c>
      <c r="I394" s="6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38"/>
        <v>40549.25</v>
      </c>
      <c r="O394" s="9">
        <f t="shared" si="39"/>
        <v>40551.25</v>
      </c>
      <c r="P394" t="b">
        <v>0</v>
      </c>
      <c r="Q394" t="b">
        <v>0</v>
      </c>
      <c r="R394" t="s">
        <v>65</v>
      </c>
      <c r="S394" s="6" t="str">
        <f t="shared" si="40"/>
        <v>technology</v>
      </c>
      <c r="T394" s="6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>
        <v>3059</v>
      </c>
      <c r="I395" s="6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38"/>
        <v>42933.208333333328</v>
      </c>
      <c r="O395" s="9">
        <f t="shared" si="39"/>
        <v>42934.208333333328</v>
      </c>
      <c r="P395" t="b">
        <v>0</v>
      </c>
      <c r="Q395" t="b">
        <v>0</v>
      </c>
      <c r="R395" t="s">
        <v>159</v>
      </c>
      <c r="S395" s="6" t="str">
        <f t="shared" si="40"/>
        <v>music</v>
      </c>
      <c r="T395" s="6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>
        <v>34</v>
      </c>
      <c r="I396" s="6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38"/>
        <v>41484.208333333336</v>
      </c>
      <c r="O396" s="9">
        <f t="shared" si="39"/>
        <v>41494.208333333336</v>
      </c>
      <c r="P396" t="b">
        <v>0</v>
      </c>
      <c r="Q396" t="b">
        <v>1</v>
      </c>
      <c r="R396" t="s">
        <v>42</v>
      </c>
      <c r="S396" s="6" t="str">
        <f t="shared" si="40"/>
        <v>film &amp; video</v>
      </c>
      <c r="T396" s="6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>
        <v>220</v>
      </c>
      <c r="I397" s="6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38"/>
        <v>40885.25</v>
      </c>
      <c r="O397" s="9">
        <f t="shared" si="39"/>
        <v>40886.25</v>
      </c>
      <c r="P397" t="b">
        <v>1</v>
      </c>
      <c r="Q397" t="b">
        <v>0</v>
      </c>
      <c r="R397" t="s">
        <v>33</v>
      </c>
      <c r="S397" s="6" t="str">
        <f t="shared" si="40"/>
        <v>theater</v>
      </c>
      <c r="T397" s="6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>
        <v>1604</v>
      </c>
      <c r="I398" s="6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38"/>
        <v>43378.208333333328</v>
      </c>
      <c r="O398" s="9">
        <f t="shared" si="39"/>
        <v>43386.208333333328</v>
      </c>
      <c r="P398" t="b">
        <v>0</v>
      </c>
      <c r="Q398" t="b">
        <v>0</v>
      </c>
      <c r="R398" t="s">
        <v>53</v>
      </c>
      <c r="S398" s="6" t="str">
        <f t="shared" si="40"/>
        <v>film &amp; video</v>
      </c>
      <c r="T398" s="6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>
        <v>454</v>
      </c>
      <c r="I399" s="6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38"/>
        <v>41417.208333333336</v>
      </c>
      <c r="O399" s="9">
        <f t="shared" si="39"/>
        <v>41423.208333333336</v>
      </c>
      <c r="P399" t="b">
        <v>0</v>
      </c>
      <c r="Q399" t="b">
        <v>0</v>
      </c>
      <c r="R399" t="s">
        <v>23</v>
      </c>
      <c r="S399" s="6" t="str">
        <f t="shared" si="40"/>
        <v>music</v>
      </c>
      <c r="T399" s="6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>
        <v>123</v>
      </c>
      <c r="I400" s="6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38"/>
        <v>43228.208333333328</v>
      </c>
      <c r="O400" s="9">
        <f t="shared" si="39"/>
        <v>43230.208333333328</v>
      </c>
      <c r="P400" t="b">
        <v>0</v>
      </c>
      <c r="Q400" t="b">
        <v>1</v>
      </c>
      <c r="R400" t="s">
        <v>71</v>
      </c>
      <c r="S400" s="6" t="str">
        <f t="shared" si="40"/>
        <v>film &amp; video</v>
      </c>
      <c r="T400" s="6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>
        <v>941</v>
      </c>
      <c r="I401" s="6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38"/>
        <v>40576.25</v>
      </c>
      <c r="O401" s="9">
        <f t="shared" si="39"/>
        <v>40583.25</v>
      </c>
      <c r="P401" t="b">
        <v>0</v>
      </c>
      <c r="Q401" t="b">
        <v>0</v>
      </c>
      <c r="R401" t="s">
        <v>60</v>
      </c>
      <c r="S401" s="6" t="str">
        <f t="shared" si="40"/>
        <v>music</v>
      </c>
      <c r="T401" s="6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 s="6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38"/>
        <v>41502.208333333336</v>
      </c>
      <c r="O402" s="9">
        <f t="shared" si="39"/>
        <v>41524.208333333336</v>
      </c>
      <c r="P402" t="b">
        <v>0</v>
      </c>
      <c r="Q402" t="b">
        <v>1</v>
      </c>
      <c r="R402" t="s">
        <v>122</v>
      </c>
      <c r="S402" s="6" t="str">
        <f t="shared" si="40"/>
        <v>photography</v>
      </c>
      <c r="T402" s="6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>
        <v>299</v>
      </c>
      <c r="I403" s="6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38"/>
        <v>43765.208333333328</v>
      </c>
      <c r="O403" s="9">
        <f t="shared" si="39"/>
        <v>43765.208333333328</v>
      </c>
      <c r="P403" t="b">
        <v>0</v>
      </c>
      <c r="Q403" t="b">
        <v>0</v>
      </c>
      <c r="R403" t="s">
        <v>33</v>
      </c>
      <c r="S403" s="6" t="str">
        <f t="shared" si="40"/>
        <v>theater</v>
      </c>
      <c r="T403" s="6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>
        <v>40</v>
      </c>
      <c r="I404" s="6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38"/>
        <v>40914.25</v>
      </c>
      <c r="O404" s="9">
        <f t="shared" si="39"/>
        <v>40961.25</v>
      </c>
      <c r="P404" t="b">
        <v>0</v>
      </c>
      <c r="Q404" t="b">
        <v>1</v>
      </c>
      <c r="R404" t="s">
        <v>100</v>
      </c>
      <c r="S404" s="6" t="str">
        <f t="shared" si="40"/>
        <v>film &amp; video</v>
      </c>
      <c r="T404" s="6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>
        <v>3015</v>
      </c>
      <c r="I405" s="6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38"/>
        <v>40310.208333333336</v>
      </c>
      <c r="O405" s="9">
        <f t="shared" si="39"/>
        <v>40346.208333333336</v>
      </c>
      <c r="P405" t="b">
        <v>0</v>
      </c>
      <c r="Q405" t="b">
        <v>1</v>
      </c>
      <c r="R405" t="s">
        <v>33</v>
      </c>
      <c r="S405" s="6" t="str">
        <f t="shared" si="40"/>
        <v>theater</v>
      </c>
      <c r="T405" s="6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>
        <v>2237</v>
      </c>
      <c r="I406" s="6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38"/>
        <v>43053.25</v>
      </c>
      <c r="O406" s="9">
        <f t="shared" si="39"/>
        <v>43056.25</v>
      </c>
      <c r="P406" t="b">
        <v>0</v>
      </c>
      <c r="Q406" t="b">
        <v>0</v>
      </c>
      <c r="R406" t="s">
        <v>33</v>
      </c>
      <c r="S406" s="6" t="str">
        <f t="shared" si="40"/>
        <v>theater</v>
      </c>
      <c r="T406" s="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>
        <v>435</v>
      </c>
      <c r="I407" s="6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38"/>
        <v>43255.208333333328</v>
      </c>
      <c r="O407" s="9">
        <f t="shared" si="39"/>
        <v>43305.208333333328</v>
      </c>
      <c r="P407" t="b">
        <v>0</v>
      </c>
      <c r="Q407" t="b">
        <v>0</v>
      </c>
      <c r="R407" t="s">
        <v>33</v>
      </c>
      <c r="S407" s="6" t="str">
        <f t="shared" si="40"/>
        <v>theater</v>
      </c>
      <c r="T407" s="6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>
        <v>645</v>
      </c>
      <c r="I408" s="6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38"/>
        <v>41304.25</v>
      </c>
      <c r="O408" s="9">
        <f t="shared" si="39"/>
        <v>41316.25</v>
      </c>
      <c r="P408" t="b">
        <v>1</v>
      </c>
      <c r="Q408" t="b">
        <v>0</v>
      </c>
      <c r="R408" t="s">
        <v>42</v>
      </c>
      <c r="S408" s="6" t="str">
        <f t="shared" si="40"/>
        <v>film &amp; video</v>
      </c>
      <c r="T408" s="6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>
        <v>484</v>
      </c>
      <c r="I409" s="6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38"/>
        <v>43751.208333333328</v>
      </c>
      <c r="O409" s="9">
        <f t="shared" si="39"/>
        <v>43758.208333333328</v>
      </c>
      <c r="P409" t="b">
        <v>0</v>
      </c>
      <c r="Q409" t="b">
        <v>0</v>
      </c>
      <c r="R409" t="s">
        <v>33</v>
      </c>
      <c r="S409" s="6" t="str">
        <f t="shared" si="40"/>
        <v>theater</v>
      </c>
      <c r="T409" s="6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>
        <v>154</v>
      </c>
      <c r="I410" s="6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38"/>
        <v>42541.208333333328</v>
      </c>
      <c r="O410" s="9">
        <f t="shared" si="39"/>
        <v>42561.208333333328</v>
      </c>
      <c r="P410" t="b">
        <v>0</v>
      </c>
      <c r="Q410" t="b">
        <v>0</v>
      </c>
      <c r="R410" t="s">
        <v>42</v>
      </c>
      <c r="S410" s="6" t="str">
        <f t="shared" si="40"/>
        <v>film &amp; video</v>
      </c>
      <c r="T410" s="6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>
        <v>714</v>
      </c>
      <c r="I411" s="6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38"/>
        <v>42843.208333333328</v>
      </c>
      <c r="O411" s="9">
        <f t="shared" si="39"/>
        <v>42847.208333333328</v>
      </c>
      <c r="P411" t="b">
        <v>0</v>
      </c>
      <c r="Q411" t="b">
        <v>0</v>
      </c>
      <c r="R411" t="s">
        <v>23</v>
      </c>
      <c r="S411" s="6" t="str">
        <f t="shared" si="40"/>
        <v>music</v>
      </c>
      <c r="T411" s="6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>
        <v>1111</v>
      </c>
      <c r="I412" s="6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38"/>
        <v>42122.208333333328</v>
      </c>
      <c r="O412" s="9">
        <f t="shared" si="39"/>
        <v>42122.208333333328</v>
      </c>
      <c r="P412" t="b">
        <v>0</v>
      </c>
      <c r="Q412" t="b">
        <v>0</v>
      </c>
      <c r="R412" t="s">
        <v>292</v>
      </c>
      <c r="S412" s="6" t="str">
        <f t="shared" si="40"/>
        <v>games</v>
      </c>
      <c r="T412" s="6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>
        <v>82</v>
      </c>
      <c r="I413" s="6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38"/>
        <v>42884.208333333328</v>
      </c>
      <c r="O413" s="9">
        <f t="shared" si="39"/>
        <v>42886.208333333328</v>
      </c>
      <c r="P413" t="b">
        <v>0</v>
      </c>
      <c r="Q413" t="b">
        <v>0</v>
      </c>
      <c r="R413" t="s">
        <v>33</v>
      </c>
      <c r="S413" s="6" t="str">
        <f t="shared" si="40"/>
        <v>theater</v>
      </c>
      <c r="T413" s="6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>
        <v>134</v>
      </c>
      <c r="I414" s="6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38"/>
        <v>41642.25</v>
      </c>
      <c r="O414" s="9">
        <f t="shared" si="39"/>
        <v>41652.25</v>
      </c>
      <c r="P414" t="b">
        <v>0</v>
      </c>
      <c r="Q414" t="b">
        <v>0</v>
      </c>
      <c r="R414" t="s">
        <v>119</v>
      </c>
      <c r="S414" s="6" t="str">
        <f t="shared" si="40"/>
        <v>publishing</v>
      </c>
      <c r="T414" s="6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>
        <v>1089</v>
      </c>
      <c r="I415" s="6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38"/>
        <v>43431.25</v>
      </c>
      <c r="O415" s="9">
        <f t="shared" si="39"/>
        <v>43458.25</v>
      </c>
      <c r="P415" t="b">
        <v>0</v>
      </c>
      <c r="Q415" t="b">
        <v>0</v>
      </c>
      <c r="R415" t="s">
        <v>71</v>
      </c>
      <c r="S415" s="6" t="str">
        <f t="shared" si="40"/>
        <v>film &amp; video</v>
      </c>
      <c r="T415" s="6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>
        <v>5497</v>
      </c>
      <c r="I416" s="6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38"/>
        <v>40288.208333333336</v>
      </c>
      <c r="O416" s="9">
        <f t="shared" si="39"/>
        <v>40296.208333333336</v>
      </c>
      <c r="P416" t="b">
        <v>0</v>
      </c>
      <c r="Q416" t="b">
        <v>1</v>
      </c>
      <c r="R416" t="s">
        <v>17</v>
      </c>
      <c r="S416" s="6" t="str">
        <f t="shared" si="40"/>
        <v>food</v>
      </c>
      <c r="T416" s="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>
        <v>418</v>
      </c>
      <c r="I417" s="6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38"/>
        <v>40921.25</v>
      </c>
      <c r="O417" s="9">
        <f t="shared" si="39"/>
        <v>40938.25</v>
      </c>
      <c r="P417" t="b">
        <v>0</v>
      </c>
      <c r="Q417" t="b">
        <v>0</v>
      </c>
      <c r="R417" t="s">
        <v>33</v>
      </c>
      <c r="S417" s="6" t="str">
        <f t="shared" si="40"/>
        <v>theater</v>
      </c>
      <c r="T417" s="6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>
        <v>1439</v>
      </c>
      <c r="I418" s="6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38"/>
        <v>40560.25</v>
      </c>
      <c r="O418" s="9">
        <f t="shared" si="39"/>
        <v>40569.25</v>
      </c>
      <c r="P418" t="b">
        <v>0</v>
      </c>
      <c r="Q418" t="b">
        <v>1</v>
      </c>
      <c r="R418" t="s">
        <v>42</v>
      </c>
      <c r="S418" s="6" t="str">
        <f t="shared" si="40"/>
        <v>film &amp; video</v>
      </c>
      <c r="T418" s="6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>
        <v>15</v>
      </c>
      <c r="I419" s="6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38"/>
        <v>43407.208333333328</v>
      </c>
      <c r="O419" s="9">
        <f t="shared" si="39"/>
        <v>43431.25</v>
      </c>
      <c r="P419" t="b">
        <v>0</v>
      </c>
      <c r="Q419" t="b">
        <v>0</v>
      </c>
      <c r="R419" t="s">
        <v>33</v>
      </c>
      <c r="S419" s="6" t="str">
        <f t="shared" si="40"/>
        <v>theater</v>
      </c>
      <c r="T419" s="6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>
        <v>1999</v>
      </c>
      <c r="I420" s="6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38"/>
        <v>41035.208333333336</v>
      </c>
      <c r="O420" s="9">
        <f t="shared" si="39"/>
        <v>41036.208333333336</v>
      </c>
      <c r="P420" t="b">
        <v>0</v>
      </c>
      <c r="Q420" t="b">
        <v>0</v>
      </c>
      <c r="R420" t="s">
        <v>42</v>
      </c>
      <c r="S420" s="6" t="str">
        <f t="shared" si="40"/>
        <v>film &amp; video</v>
      </c>
      <c r="T420" s="6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>
        <v>5203</v>
      </c>
      <c r="I421" s="6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38"/>
        <v>40899.25</v>
      </c>
      <c r="O421" s="9">
        <f t="shared" si="39"/>
        <v>40905.25</v>
      </c>
      <c r="P421" t="b">
        <v>0</v>
      </c>
      <c r="Q421" t="b">
        <v>0</v>
      </c>
      <c r="R421" t="s">
        <v>28</v>
      </c>
      <c r="S421" s="6" t="str">
        <f t="shared" si="40"/>
        <v>technology</v>
      </c>
      <c r="T421" s="6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>
        <v>94</v>
      </c>
      <c r="I422" s="6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38"/>
        <v>42911.208333333328</v>
      </c>
      <c r="O422" s="9">
        <f t="shared" si="39"/>
        <v>42925.208333333328</v>
      </c>
      <c r="P422" t="b">
        <v>0</v>
      </c>
      <c r="Q422" t="b">
        <v>0</v>
      </c>
      <c r="R422" t="s">
        <v>33</v>
      </c>
      <c r="S422" s="6" t="str">
        <f t="shared" si="40"/>
        <v>theater</v>
      </c>
      <c r="T422" s="6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>
        <v>118</v>
      </c>
      <c r="I423" s="6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38"/>
        <v>42915.208333333328</v>
      </c>
      <c r="O423" s="9">
        <f t="shared" si="39"/>
        <v>42945.208333333328</v>
      </c>
      <c r="P423" t="b">
        <v>0</v>
      </c>
      <c r="Q423" t="b">
        <v>1</v>
      </c>
      <c r="R423" t="s">
        <v>65</v>
      </c>
      <c r="S423" s="6" t="str">
        <f t="shared" si="40"/>
        <v>technology</v>
      </c>
      <c r="T423" s="6" t="str">
        <f t="shared" si="4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>
        <v>205</v>
      </c>
      <c r="I424" s="6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38"/>
        <v>40285.208333333336</v>
      </c>
      <c r="O424" s="9">
        <f t="shared" si="39"/>
        <v>40305.208333333336</v>
      </c>
      <c r="P424" t="b">
        <v>0</v>
      </c>
      <c r="Q424" t="b">
        <v>1</v>
      </c>
      <c r="R424" t="s">
        <v>33</v>
      </c>
      <c r="S424" s="6" t="str">
        <f t="shared" si="40"/>
        <v>theater</v>
      </c>
      <c r="T424" s="6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>
        <v>162</v>
      </c>
      <c r="I425" s="6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38"/>
        <v>40808.208333333336</v>
      </c>
      <c r="O425" s="9">
        <f t="shared" si="39"/>
        <v>40810.208333333336</v>
      </c>
      <c r="P425" t="b">
        <v>0</v>
      </c>
      <c r="Q425" t="b">
        <v>1</v>
      </c>
      <c r="R425" t="s">
        <v>17</v>
      </c>
      <c r="S425" s="6" t="str">
        <f t="shared" si="40"/>
        <v>food</v>
      </c>
      <c r="T425" s="6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>
        <v>83</v>
      </c>
      <c r="I426" s="6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38"/>
        <v>43208.208333333328</v>
      </c>
      <c r="O426" s="9">
        <f t="shared" si="39"/>
        <v>43214.208333333328</v>
      </c>
      <c r="P426" t="b">
        <v>0</v>
      </c>
      <c r="Q426" t="b">
        <v>0</v>
      </c>
      <c r="R426" t="s">
        <v>60</v>
      </c>
      <c r="S426" s="6" t="str">
        <f t="shared" si="40"/>
        <v>music</v>
      </c>
      <c r="T426" s="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>
        <v>92</v>
      </c>
      <c r="I427" s="6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38"/>
        <v>42213.208333333328</v>
      </c>
      <c r="O427" s="9">
        <f t="shared" si="39"/>
        <v>42219.208333333328</v>
      </c>
      <c r="P427" t="b">
        <v>0</v>
      </c>
      <c r="Q427" t="b">
        <v>0</v>
      </c>
      <c r="R427" t="s">
        <v>122</v>
      </c>
      <c r="S427" s="6" t="str">
        <f t="shared" si="40"/>
        <v>photography</v>
      </c>
      <c r="T427" s="6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>
        <v>219</v>
      </c>
      <c r="I428" s="6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38"/>
        <v>41332.25</v>
      </c>
      <c r="O428" s="9">
        <f t="shared" si="39"/>
        <v>41339.25</v>
      </c>
      <c r="P428" t="b">
        <v>0</v>
      </c>
      <c r="Q428" t="b">
        <v>0</v>
      </c>
      <c r="R428" t="s">
        <v>33</v>
      </c>
      <c r="S428" s="6" t="str">
        <f t="shared" si="40"/>
        <v>theater</v>
      </c>
      <c r="T428" s="6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>
        <v>2526</v>
      </c>
      <c r="I429" s="6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38"/>
        <v>41895.208333333336</v>
      </c>
      <c r="O429" s="9">
        <f t="shared" si="39"/>
        <v>41927.208333333336</v>
      </c>
      <c r="P429" t="b">
        <v>0</v>
      </c>
      <c r="Q429" t="b">
        <v>1</v>
      </c>
      <c r="R429" t="s">
        <v>33</v>
      </c>
      <c r="S429" s="6" t="str">
        <f t="shared" si="40"/>
        <v>theater</v>
      </c>
      <c r="T429" s="6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>
        <v>747</v>
      </c>
      <c r="I430" s="6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38"/>
        <v>40585.25</v>
      </c>
      <c r="O430" s="9">
        <f t="shared" si="39"/>
        <v>40592.25</v>
      </c>
      <c r="P430" t="b">
        <v>0</v>
      </c>
      <c r="Q430" t="b">
        <v>0</v>
      </c>
      <c r="R430" t="s">
        <v>71</v>
      </c>
      <c r="S430" s="6" t="str">
        <f t="shared" si="40"/>
        <v>film &amp; video</v>
      </c>
      <c r="T430" s="6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>
        <v>2138</v>
      </c>
      <c r="I431" s="6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38"/>
        <v>41680.25</v>
      </c>
      <c r="O431" s="9">
        <f t="shared" si="39"/>
        <v>41708.208333333336</v>
      </c>
      <c r="P431" t="b">
        <v>0</v>
      </c>
      <c r="Q431" t="b">
        <v>1</v>
      </c>
      <c r="R431" t="s">
        <v>122</v>
      </c>
      <c r="S431" s="6" t="str">
        <f t="shared" si="40"/>
        <v>photography</v>
      </c>
      <c r="T431" s="6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>
        <v>84</v>
      </c>
      <c r="I432" s="6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38"/>
        <v>43737.208333333328</v>
      </c>
      <c r="O432" s="9">
        <f t="shared" si="39"/>
        <v>43771.208333333328</v>
      </c>
      <c r="P432" t="b">
        <v>0</v>
      </c>
      <c r="Q432" t="b">
        <v>0</v>
      </c>
      <c r="R432" t="s">
        <v>33</v>
      </c>
      <c r="S432" s="6" t="str">
        <f t="shared" si="40"/>
        <v>theater</v>
      </c>
      <c r="T432" s="6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>
        <v>94</v>
      </c>
      <c r="I433" s="6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38"/>
        <v>43273.208333333328</v>
      </c>
      <c r="O433" s="9">
        <f t="shared" si="39"/>
        <v>43290.208333333328</v>
      </c>
      <c r="P433" t="b">
        <v>1</v>
      </c>
      <c r="Q433" t="b">
        <v>0</v>
      </c>
      <c r="R433" t="s">
        <v>33</v>
      </c>
      <c r="S433" s="6" t="str">
        <f t="shared" si="40"/>
        <v>theater</v>
      </c>
      <c r="T433" s="6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>
        <v>91</v>
      </c>
      <c r="I434" s="6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38"/>
        <v>41761.208333333336</v>
      </c>
      <c r="O434" s="9">
        <f t="shared" si="39"/>
        <v>41781.208333333336</v>
      </c>
      <c r="P434" t="b">
        <v>0</v>
      </c>
      <c r="Q434" t="b">
        <v>0</v>
      </c>
      <c r="R434" t="s">
        <v>33</v>
      </c>
      <c r="S434" s="6" t="str">
        <f t="shared" si="40"/>
        <v>theater</v>
      </c>
      <c r="T434" s="6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>
        <v>792</v>
      </c>
      <c r="I435" s="6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38"/>
        <v>41603.25</v>
      </c>
      <c r="O435" s="9">
        <f t="shared" si="39"/>
        <v>41619.25</v>
      </c>
      <c r="P435" t="b">
        <v>0</v>
      </c>
      <c r="Q435" t="b">
        <v>1</v>
      </c>
      <c r="R435" t="s">
        <v>42</v>
      </c>
      <c r="S435" s="6" t="str">
        <f t="shared" si="40"/>
        <v>film &amp; video</v>
      </c>
      <c r="T435" s="6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>
        <v>10</v>
      </c>
      <c r="I436" s="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38"/>
        <v>42705.25</v>
      </c>
      <c r="O436" s="9">
        <f t="shared" si="39"/>
        <v>42719.25</v>
      </c>
      <c r="P436" t="b">
        <v>1</v>
      </c>
      <c r="Q436" t="b">
        <v>0</v>
      </c>
      <c r="R436" t="s">
        <v>33</v>
      </c>
      <c r="S436" s="6" t="str">
        <f t="shared" si="40"/>
        <v>theater</v>
      </c>
      <c r="T436" s="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>
        <v>1713</v>
      </c>
      <c r="I437" s="6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38"/>
        <v>41988.25</v>
      </c>
      <c r="O437" s="9">
        <f t="shared" si="39"/>
        <v>42000.25</v>
      </c>
      <c r="P437" t="b">
        <v>0</v>
      </c>
      <c r="Q437" t="b">
        <v>1</v>
      </c>
      <c r="R437" t="s">
        <v>33</v>
      </c>
      <c r="S437" s="6" t="str">
        <f t="shared" si="40"/>
        <v>theater</v>
      </c>
      <c r="T437" s="6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>
        <v>249</v>
      </c>
      <c r="I438" s="6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38"/>
        <v>43575.208333333328</v>
      </c>
      <c r="O438" s="9">
        <f t="shared" si="39"/>
        <v>43576.208333333328</v>
      </c>
      <c r="P438" t="b">
        <v>0</v>
      </c>
      <c r="Q438" t="b">
        <v>0</v>
      </c>
      <c r="R438" t="s">
        <v>159</v>
      </c>
      <c r="S438" s="6" t="str">
        <f t="shared" si="40"/>
        <v>music</v>
      </c>
      <c r="T438" s="6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>
        <v>192</v>
      </c>
      <c r="I439" s="6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38"/>
        <v>42260.208333333328</v>
      </c>
      <c r="O439" s="9">
        <f t="shared" si="39"/>
        <v>42263.208333333328</v>
      </c>
      <c r="P439" t="b">
        <v>0</v>
      </c>
      <c r="Q439" t="b">
        <v>1</v>
      </c>
      <c r="R439" t="s">
        <v>71</v>
      </c>
      <c r="S439" s="6" t="str">
        <f t="shared" si="40"/>
        <v>film &amp; video</v>
      </c>
      <c r="T439" s="6" t="str">
        <f t="shared" si="4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>
        <v>247</v>
      </c>
      <c r="I440" s="6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38"/>
        <v>41337.25</v>
      </c>
      <c r="O440" s="9">
        <f t="shared" si="39"/>
        <v>41367.208333333336</v>
      </c>
      <c r="P440" t="b">
        <v>0</v>
      </c>
      <c r="Q440" t="b">
        <v>0</v>
      </c>
      <c r="R440" t="s">
        <v>33</v>
      </c>
      <c r="S440" s="6" t="str">
        <f t="shared" si="40"/>
        <v>theater</v>
      </c>
      <c r="T440" s="6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>
        <v>2293</v>
      </c>
      <c r="I441" s="6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38"/>
        <v>42680.208333333328</v>
      </c>
      <c r="O441" s="9">
        <f t="shared" si="39"/>
        <v>42687.25</v>
      </c>
      <c r="P441" t="b">
        <v>0</v>
      </c>
      <c r="Q441" t="b">
        <v>0</v>
      </c>
      <c r="R441" t="s">
        <v>474</v>
      </c>
      <c r="S441" s="6" t="str">
        <f t="shared" si="40"/>
        <v>film &amp; video</v>
      </c>
      <c r="T441" s="6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>
        <v>3131</v>
      </c>
      <c r="I442" s="6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38"/>
        <v>42916.208333333328</v>
      </c>
      <c r="O442" s="9">
        <f t="shared" si="39"/>
        <v>42926.208333333328</v>
      </c>
      <c r="P442" t="b">
        <v>0</v>
      </c>
      <c r="Q442" t="b">
        <v>0</v>
      </c>
      <c r="R442" t="s">
        <v>269</v>
      </c>
      <c r="S442" s="6" t="str">
        <f t="shared" si="40"/>
        <v>film &amp; video</v>
      </c>
      <c r="T442" s="6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>
        <v>32</v>
      </c>
      <c r="I443" s="6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38"/>
        <v>41025.208333333336</v>
      </c>
      <c r="O443" s="9">
        <f t="shared" si="39"/>
        <v>41053.208333333336</v>
      </c>
      <c r="P443" t="b">
        <v>0</v>
      </c>
      <c r="Q443" t="b">
        <v>0</v>
      </c>
      <c r="R443" t="s">
        <v>65</v>
      </c>
      <c r="S443" s="6" t="str">
        <f t="shared" si="40"/>
        <v>technology</v>
      </c>
      <c r="T443" s="6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>
        <v>143</v>
      </c>
      <c r="I444" s="6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38"/>
        <v>42980.208333333328</v>
      </c>
      <c r="O444" s="9">
        <f t="shared" si="39"/>
        <v>42996.208333333328</v>
      </c>
      <c r="P444" t="b">
        <v>0</v>
      </c>
      <c r="Q444" t="b">
        <v>0</v>
      </c>
      <c r="R444" t="s">
        <v>33</v>
      </c>
      <c r="S444" s="6" t="str">
        <f t="shared" si="40"/>
        <v>theater</v>
      </c>
      <c r="T444" s="6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>
        <v>90</v>
      </c>
      <c r="I445" s="6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38"/>
        <v>40451.208333333336</v>
      </c>
      <c r="O445" s="9">
        <f t="shared" si="39"/>
        <v>40470.208333333336</v>
      </c>
      <c r="P445" t="b">
        <v>0</v>
      </c>
      <c r="Q445" t="b">
        <v>0</v>
      </c>
      <c r="R445" t="s">
        <v>33</v>
      </c>
      <c r="S445" s="6" t="str">
        <f t="shared" si="40"/>
        <v>theater</v>
      </c>
      <c r="T445" s="6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>
        <v>296</v>
      </c>
      <c r="I446" s="6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38"/>
        <v>40748.208333333336</v>
      </c>
      <c r="O446" s="9">
        <f t="shared" si="39"/>
        <v>40750.208333333336</v>
      </c>
      <c r="P446" t="b">
        <v>0</v>
      </c>
      <c r="Q446" t="b">
        <v>1</v>
      </c>
      <c r="R446" t="s">
        <v>60</v>
      </c>
      <c r="S446" s="6" t="str">
        <f t="shared" si="40"/>
        <v>music</v>
      </c>
      <c r="T446" s="6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>
        <v>170</v>
      </c>
      <c r="I447" s="6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38"/>
        <v>40515.25</v>
      </c>
      <c r="O447" s="9">
        <f t="shared" si="39"/>
        <v>40536.25</v>
      </c>
      <c r="P447" t="b">
        <v>0</v>
      </c>
      <c r="Q447" t="b">
        <v>1</v>
      </c>
      <c r="R447" t="s">
        <v>33</v>
      </c>
      <c r="S447" s="6" t="str">
        <f t="shared" si="40"/>
        <v>theater</v>
      </c>
      <c r="T447" s="6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>
        <v>186</v>
      </c>
      <c r="I448" s="6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38"/>
        <v>41261.25</v>
      </c>
      <c r="O448" s="9">
        <f t="shared" si="39"/>
        <v>41263.25</v>
      </c>
      <c r="P448" t="b">
        <v>0</v>
      </c>
      <c r="Q448" t="b">
        <v>0</v>
      </c>
      <c r="R448" t="s">
        <v>65</v>
      </c>
      <c r="S448" s="6" t="str">
        <f t="shared" si="40"/>
        <v>technology</v>
      </c>
      <c r="T448" s="6" t="str">
        <f t="shared" si="41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>
        <v>439</v>
      </c>
      <c r="I449" s="6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38"/>
        <v>43088.25</v>
      </c>
      <c r="O449" s="9">
        <f t="shared" si="39"/>
        <v>43104.25</v>
      </c>
      <c r="P449" t="b">
        <v>0</v>
      </c>
      <c r="Q449" t="b">
        <v>0</v>
      </c>
      <c r="R449" t="s">
        <v>269</v>
      </c>
      <c r="S449" s="6" t="str">
        <f t="shared" si="40"/>
        <v>film &amp; video</v>
      </c>
      <c r="T449" s="6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ref="F450:F513" si="42">(E450/D450)*100</f>
        <v>50.482758620689658</v>
      </c>
      <c r="G450" t="s">
        <v>14</v>
      </c>
      <c r="H450">
        <v>605</v>
      </c>
      <c r="I450" s="6">
        <f t="shared" ref="I450:I513" si="43">IFERROR(E450/H450,0)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ref="N450:N513" si="44">(((L450/60)/60)/24)+DATE(1970,1,1)</f>
        <v>41378.208333333336</v>
      </c>
      <c r="O450" s="9">
        <f t="shared" ref="O450:O513" si="45">(((M450/60)/60)/24)+DATE(1970,1,1)</f>
        <v>41380.208333333336</v>
      </c>
      <c r="P450" t="b">
        <v>0</v>
      </c>
      <c r="Q450" t="b">
        <v>1</v>
      </c>
      <c r="R450" t="s">
        <v>89</v>
      </c>
      <c r="S450" s="6" t="str">
        <f t="shared" ref="S450:S513" si="46">_xlfn.TEXTBEFORE(R450,"/")</f>
        <v>games</v>
      </c>
      <c r="T450" s="6" t="str">
        <f t="shared" ref="T450:T513" si="47">_xlfn.TEXTAFTER(R450,"/")</f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42"/>
        <v>967</v>
      </c>
      <c r="G451" t="s">
        <v>20</v>
      </c>
      <c r="H451">
        <v>86</v>
      </c>
      <c r="I451" s="6">
        <f t="shared" si="43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si="44"/>
        <v>43530.25</v>
      </c>
      <c r="O451" s="9">
        <f t="shared" si="45"/>
        <v>43547.208333333328</v>
      </c>
      <c r="P451" t="b">
        <v>0</v>
      </c>
      <c r="Q451" t="b">
        <v>0</v>
      </c>
      <c r="R451" t="s">
        <v>89</v>
      </c>
      <c r="S451" s="6" t="str">
        <f t="shared" si="46"/>
        <v>games</v>
      </c>
      <c r="T451" s="6" t="str">
        <f t="shared" si="47"/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 s="6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44"/>
        <v>43394.208333333328</v>
      </c>
      <c r="O452" s="9">
        <f t="shared" si="45"/>
        <v>43417.25</v>
      </c>
      <c r="P452" t="b">
        <v>0</v>
      </c>
      <c r="Q452" t="b">
        <v>0</v>
      </c>
      <c r="R452" t="s">
        <v>71</v>
      </c>
      <c r="S452" s="6" t="str">
        <f t="shared" si="46"/>
        <v>film &amp; video</v>
      </c>
      <c r="T452" s="6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>
        <v>6286</v>
      </c>
      <c r="I453" s="6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44"/>
        <v>42935.208333333328</v>
      </c>
      <c r="O453" s="9">
        <f t="shared" si="45"/>
        <v>42966.208333333328</v>
      </c>
      <c r="P453" t="b">
        <v>0</v>
      </c>
      <c r="Q453" t="b">
        <v>0</v>
      </c>
      <c r="R453" t="s">
        <v>23</v>
      </c>
      <c r="S453" s="6" t="str">
        <f t="shared" si="46"/>
        <v>music</v>
      </c>
      <c r="T453" s="6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>
        <v>31</v>
      </c>
      <c r="I454" s="6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44"/>
        <v>40365.208333333336</v>
      </c>
      <c r="O454" s="9">
        <f t="shared" si="45"/>
        <v>40366.208333333336</v>
      </c>
      <c r="P454" t="b">
        <v>0</v>
      </c>
      <c r="Q454" t="b">
        <v>0</v>
      </c>
      <c r="R454" t="s">
        <v>53</v>
      </c>
      <c r="S454" s="6" t="str">
        <f t="shared" si="46"/>
        <v>film &amp; video</v>
      </c>
      <c r="T454" s="6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>
        <v>1181</v>
      </c>
      <c r="I455" s="6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44"/>
        <v>42705.25</v>
      </c>
      <c r="O455" s="9">
        <f t="shared" si="45"/>
        <v>42746.25</v>
      </c>
      <c r="P455" t="b">
        <v>0</v>
      </c>
      <c r="Q455" t="b">
        <v>0</v>
      </c>
      <c r="R455" t="s">
        <v>474</v>
      </c>
      <c r="S455" s="6" t="str">
        <f t="shared" si="46"/>
        <v>film &amp; video</v>
      </c>
      <c r="T455" s="6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>
        <v>39</v>
      </c>
      <c r="I456" s="6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44"/>
        <v>41568.208333333336</v>
      </c>
      <c r="O456" s="9">
        <f t="shared" si="45"/>
        <v>41604.25</v>
      </c>
      <c r="P456" t="b">
        <v>0</v>
      </c>
      <c r="Q456" t="b">
        <v>1</v>
      </c>
      <c r="R456" t="s">
        <v>53</v>
      </c>
      <c r="S456" s="6" t="str">
        <f t="shared" si="46"/>
        <v>film &amp; video</v>
      </c>
      <c r="T456" s="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118.37253218884121</v>
      </c>
      <c r="G457" t="s">
        <v>20</v>
      </c>
      <c r="H457">
        <v>3727</v>
      </c>
      <c r="I457" s="6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44"/>
        <v>40809.208333333336</v>
      </c>
      <c r="O457" s="9">
        <f t="shared" si="45"/>
        <v>40832.208333333336</v>
      </c>
      <c r="P457" t="b">
        <v>0</v>
      </c>
      <c r="Q457" t="b">
        <v>0</v>
      </c>
      <c r="R457" t="s">
        <v>33</v>
      </c>
      <c r="S457" s="6" t="str">
        <f t="shared" si="46"/>
        <v>theater</v>
      </c>
      <c r="T457" s="6" t="str">
        <f t="shared" si="4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104.1243169398907</v>
      </c>
      <c r="G458" t="s">
        <v>20</v>
      </c>
      <c r="H458">
        <v>1605</v>
      </c>
      <c r="I458" s="6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44"/>
        <v>43141.25</v>
      </c>
      <c r="O458" s="9">
        <f t="shared" si="45"/>
        <v>43141.25</v>
      </c>
      <c r="P458" t="b">
        <v>0</v>
      </c>
      <c r="Q458" t="b">
        <v>1</v>
      </c>
      <c r="R458" t="s">
        <v>60</v>
      </c>
      <c r="S458" s="6" t="str">
        <f t="shared" si="46"/>
        <v>music</v>
      </c>
      <c r="T458" s="6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26.640000000000004</v>
      </c>
      <c r="G459" t="s">
        <v>14</v>
      </c>
      <c r="H459">
        <v>46</v>
      </c>
      <c r="I459" s="6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44"/>
        <v>42657.208333333328</v>
      </c>
      <c r="O459" s="9">
        <f t="shared" si="45"/>
        <v>42659.208333333328</v>
      </c>
      <c r="P459" t="b">
        <v>0</v>
      </c>
      <c r="Q459" t="b">
        <v>0</v>
      </c>
      <c r="R459" t="s">
        <v>33</v>
      </c>
      <c r="S459" s="6" t="str">
        <f t="shared" si="46"/>
        <v>theater</v>
      </c>
      <c r="T459" s="6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351.20118343195264</v>
      </c>
      <c r="G460" t="s">
        <v>20</v>
      </c>
      <c r="H460">
        <v>2120</v>
      </c>
      <c r="I460" s="6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44"/>
        <v>40265.208333333336</v>
      </c>
      <c r="O460" s="9">
        <f t="shared" si="45"/>
        <v>40309.208333333336</v>
      </c>
      <c r="P460" t="b">
        <v>0</v>
      </c>
      <c r="Q460" t="b">
        <v>0</v>
      </c>
      <c r="R460" t="s">
        <v>33</v>
      </c>
      <c r="S460" s="6" t="str">
        <f t="shared" si="46"/>
        <v>theater</v>
      </c>
      <c r="T460" s="6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90.063492063492063</v>
      </c>
      <c r="G461" t="s">
        <v>14</v>
      </c>
      <c r="H461">
        <v>105</v>
      </c>
      <c r="I461" s="6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44"/>
        <v>42001.25</v>
      </c>
      <c r="O461" s="9">
        <f t="shared" si="45"/>
        <v>42026.25</v>
      </c>
      <c r="P461" t="b">
        <v>0</v>
      </c>
      <c r="Q461" t="b">
        <v>0</v>
      </c>
      <c r="R461" t="s">
        <v>42</v>
      </c>
      <c r="S461" s="6" t="str">
        <f t="shared" si="46"/>
        <v>film &amp; video</v>
      </c>
      <c r="T461" s="6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171.625</v>
      </c>
      <c r="G462" t="s">
        <v>20</v>
      </c>
      <c r="H462">
        <v>50</v>
      </c>
      <c r="I462" s="6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44"/>
        <v>40399.208333333336</v>
      </c>
      <c r="O462" s="9">
        <f t="shared" si="45"/>
        <v>40402.208333333336</v>
      </c>
      <c r="P462" t="b">
        <v>0</v>
      </c>
      <c r="Q462" t="b">
        <v>0</v>
      </c>
      <c r="R462" t="s">
        <v>33</v>
      </c>
      <c r="S462" s="6" t="str">
        <f t="shared" si="46"/>
        <v>theater</v>
      </c>
      <c r="T462" s="6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141.04655870445345</v>
      </c>
      <c r="G463" t="s">
        <v>20</v>
      </c>
      <c r="H463">
        <v>2080</v>
      </c>
      <c r="I463" s="6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44"/>
        <v>41757.208333333336</v>
      </c>
      <c r="O463" s="9">
        <f t="shared" si="45"/>
        <v>41777.208333333336</v>
      </c>
      <c r="P463" t="b">
        <v>0</v>
      </c>
      <c r="Q463" t="b">
        <v>0</v>
      </c>
      <c r="R463" t="s">
        <v>53</v>
      </c>
      <c r="S463" s="6" t="str">
        <f t="shared" si="46"/>
        <v>film &amp; video</v>
      </c>
      <c r="T463" s="6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30.57944915254237</v>
      </c>
      <c r="G464" t="s">
        <v>14</v>
      </c>
      <c r="H464">
        <v>535</v>
      </c>
      <c r="I464" s="6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44"/>
        <v>41304.25</v>
      </c>
      <c r="O464" s="9">
        <f t="shared" si="45"/>
        <v>41342.25</v>
      </c>
      <c r="P464" t="b">
        <v>0</v>
      </c>
      <c r="Q464" t="b">
        <v>0</v>
      </c>
      <c r="R464" t="s">
        <v>292</v>
      </c>
      <c r="S464" s="6" t="str">
        <f t="shared" si="46"/>
        <v>games</v>
      </c>
      <c r="T464" s="6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108.16455696202532</v>
      </c>
      <c r="G465" t="s">
        <v>20</v>
      </c>
      <c r="H465">
        <v>2105</v>
      </c>
      <c r="I465" s="6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44"/>
        <v>41639.25</v>
      </c>
      <c r="O465" s="9">
        <f t="shared" si="45"/>
        <v>41643.25</v>
      </c>
      <c r="P465" t="b">
        <v>0</v>
      </c>
      <c r="Q465" t="b">
        <v>0</v>
      </c>
      <c r="R465" t="s">
        <v>71</v>
      </c>
      <c r="S465" s="6" t="str">
        <f t="shared" si="46"/>
        <v>film &amp; video</v>
      </c>
      <c r="T465" s="6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133.45505617977528</v>
      </c>
      <c r="G466" t="s">
        <v>20</v>
      </c>
      <c r="H466">
        <v>2436</v>
      </c>
      <c r="I466" s="6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44"/>
        <v>43142.25</v>
      </c>
      <c r="O466" s="9">
        <f t="shared" si="45"/>
        <v>43156.25</v>
      </c>
      <c r="P466" t="b">
        <v>0</v>
      </c>
      <c r="Q466" t="b">
        <v>0</v>
      </c>
      <c r="R466" t="s">
        <v>33</v>
      </c>
      <c r="S466" s="6" t="str">
        <f t="shared" si="46"/>
        <v>theater</v>
      </c>
      <c r="T466" s="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187.85106382978722</v>
      </c>
      <c r="G467" t="s">
        <v>20</v>
      </c>
      <c r="H467">
        <v>80</v>
      </c>
      <c r="I467" s="6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44"/>
        <v>43127.25</v>
      </c>
      <c r="O467" s="9">
        <f t="shared" si="45"/>
        <v>43136.25</v>
      </c>
      <c r="P467" t="b">
        <v>0</v>
      </c>
      <c r="Q467" t="b">
        <v>0</v>
      </c>
      <c r="R467" t="s">
        <v>206</v>
      </c>
      <c r="S467" s="6" t="str">
        <f t="shared" si="46"/>
        <v>publishing</v>
      </c>
      <c r="T467" s="6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>
        <v>42</v>
      </c>
      <c r="I468" s="6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44"/>
        <v>41409.208333333336</v>
      </c>
      <c r="O468" s="9">
        <f t="shared" si="45"/>
        <v>41432.208333333336</v>
      </c>
      <c r="P468" t="b">
        <v>0</v>
      </c>
      <c r="Q468" t="b">
        <v>1</v>
      </c>
      <c r="R468" t="s">
        <v>65</v>
      </c>
      <c r="S468" s="6" t="str">
        <f t="shared" si="46"/>
        <v>technology</v>
      </c>
      <c r="T468" s="6" t="str">
        <f t="shared" si="47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575.21428571428578</v>
      </c>
      <c r="G469" t="s">
        <v>20</v>
      </c>
      <c r="H469">
        <v>139</v>
      </c>
      <c r="I469" s="6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44"/>
        <v>42331.25</v>
      </c>
      <c r="O469" s="9">
        <f t="shared" si="45"/>
        <v>42338.25</v>
      </c>
      <c r="P469" t="b">
        <v>0</v>
      </c>
      <c r="Q469" t="b">
        <v>1</v>
      </c>
      <c r="R469" t="s">
        <v>28</v>
      </c>
      <c r="S469" s="6" t="str">
        <f t="shared" si="46"/>
        <v>technology</v>
      </c>
      <c r="T469" s="6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40.5</v>
      </c>
      <c r="G470" t="s">
        <v>14</v>
      </c>
      <c r="H470">
        <v>16</v>
      </c>
      <c r="I470" s="6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44"/>
        <v>43569.208333333328</v>
      </c>
      <c r="O470" s="9">
        <f t="shared" si="45"/>
        <v>43585.208333333328</v>
      </c>
      <c r="P470" t="b">
        <v>0</v>
      </c>
      <c r="Q470" t="b">
        <v>0</v>
      </c>
      <c r="R470" t="s">
        <v>33</v>
      </c>
      <c r="S470" s="6" t="str">
        <f t="shared" si="46"/>
        <v>theater</v>
      </c>
      <c r="T470" s="6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184.42857142857144</v>
      </c>
      <c r="G471" t="s">
        <v>20</v>
      </c>
      <c r="H471">
        <v>159</v>
      </c>
      <c r="I471" s="6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44"/>
        <v>42142.208333333328</v>
      </c>
      <c r="O471" s="9">
        <f t="shared" si="45"/>
        <v>42144.208333333328</v>
      </c>
      <c r="P471" t="b">
        <v>0</v>
      </c>
      <c r="Q471" t="b">
        <v>0</v>
      </c>
      <c r="R471" t="s">
        <v>53</v>
      </c>
      <c r="S471" s="6" t="str">
        <f t="shared" si="46"/>
        <v>film &amp; video</v>
      </c>
      <c r="T471" s="6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285.80555555555554</v>
      </c>
      <c r="G472" t="s">
        <v>20</v>
      </c>
      <c r="H472">
        <v>381</v>
      </c>
      <c r="I472" s="6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44"/>
        <v>42716.25</v>
      </c>
      <c r="O472" s="9">
        <f t="shared" si="45"/>
        <v>42723.25</v>
      </c>
      <c r="P472" t="b">
        <v>0</v>
      </c>
      <c r="Q472" t="b">
        <v>0</v>
      </c>
      <c r="R472" t="s">
        <v>65</v>
      </c>
      <c r="S472" s="6" t="str">
        <f t="shared" si="46"/>
        <v>technology</v>
      </c>
      <c r="T472" s="6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>
        <v>194</v>
      </c>
      <c r="I473" s="6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44"/>
        <v>41031.208333333336</v>
      </c>
      <c r="O473" s="9">
        <f t="shared" si="45"/>
        <v>41031.208333333336</v>
      </c>
      <c r="P473" t="b">
        <v>0</v>
      </c>
      <c r="Q473" t="b">
        <v>1</v>
      </c>
      <c r="R473" t="s">
        <v>17</v>
      </c>
      <c r="S473" s="6" t="str">
        <f t="shared" si="46"/>
        <v>food</v>
      </c>
      <c r="T473" s="6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39.234070221066318</v>
      </c>
      <c r="G474" t="s">
        <v>14</v>
      </c>
      <c r="H474">
        <v>575</v>
      </c>
      <c r="I474" s="6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44"/>
        <v>43535.208333333328</v>
      </c>
      <c r="O474" s="9">
        <f t="shared" si="45"/>
        <v>43589.208333333328</v>
      </c>
      <c r="P474" t="b">
        <v>0</v>
      </c>
      <c r="Q474" t="b">
        <v>0</v>
      </c>
      <c r="R474" t="s">
        <v>23</v>
      </c>
      <c r="S474" s="6" t="str">
        <f t="shared" si="46"/>
        <v>music</v>
      </c>
      <c r="T474" s="6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178.14000000000001</v>
      </c>
      <c r="G475" t="s">
        <v>20</v>
      </c>
      <c r="H475">
        <v>106</v>
      </c>
      <c r="I475" s="6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44"/>
        <v>43277.208333333328</v>
      </c>
      <c r="O475" s="9">
        <f t="shared" si="45"/>
        <v>43278.208333333328</v>
      </c>
      <c r="P475" t="b">
        <v>0</v>
      </c>
      <c r="Q475" t="b">
        <v>0</v>
      </c>
      <c r="R475" t="s">
        <v>50</v>
      </c>
      <c r="S475" s="6" t="str">
        <f t="shared" si="46"/>
        <v>music</v>
      </c>
      <c r="T475" s="6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365.15</v>
      </c>
      <c r="G476" t="s">
        <v>20</v>
      </c>
      <c r="H476">
        <v>142</v>
      </c>
      <c r="I476" s="6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44"/>
        <v>41989.25</v>
      </c>
      <c r="O476" s="9">
        <f t="shared" si="45"/>
        <v>41990.25</v>
      </c>
      <c r="P476" t="b">
        <v>0</v>
      </c>
      <c r="Q476" t="b">
        <v>0</v>
      </c>
      <c r="R476" t="s">
        <v>269</v>
      </c>
      <c r="S476" s="6" t="str">
        <f t="shared" si="46"/>
        <v>film &amp; video</v>
      </c>
      <c r="T476" s="6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113.94594594594594</v>
      </c>
      <c r="G477" t="s">
        <v>20</v>
      </c>
      <c r="H477">
        <v>211</v>
      </c>
      <c r="I477" s="6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44"/>
        <v>41450.208333333336</v>
      </c>
      <c r="O477" s="9">
        <f t="shared" si="45"/>
        <v>41454.208333333336</v>
      </c>
      <c r="P477" t="b">
        <v>0</v>
      </c>
      <c r="Q477" t="b">
        <v>1</v>
      </c>
      <c r="R477" t="s">
        <v>206</v>
      </c>
      <c r="S477" s="6" t="str">
        <f t="shared" si="46"/>
        <v>publishing</v>
      </c>
      <c r="T477" s="6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29.828720626631856</v>
      </c>
      <c r="G478" t="s">
        <v>14</v>
      </c>
      <c r="H478">
        <v>1120</v>
      </c>
      <c r="I478" s="6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44"/>
        <v>43322.208333333328</v>
      </c>
      <c r="O478" s="9">
        <f t="shared" si="45"/>
        <v>43328.208333333328</v>
      </c>
      <c r="P478" t="b">
        <v>0</v>
      </c>
      <c r="Q478" t="b">
        <v>0</v>
      </c>
      <c r="R478" t="s">
        <v>119</v>
      </c>
      <c r="S478" s="6" t="str">
        <f t="shared" si="46"/>
        <v>publishing</v>
      </c>
      <c r="T478" s="6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54.270588235294113</v>
      </c>
      <c r="G479" t="s">
        <v>14</v>
      </c>
      <c r="H479">
        <v>113</v>
      </c>
      <c r="I479" s="6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44"/>
        <v>40720.208333333336</v>
      </c>
      <c r="O479" s="9">
        <f t="shared" si="45"/>
        <v>40747.208333333336</v>
      </c>
      <c r="P479" t="b">
        <v>0</v>
      </c>
      <c r="Q479" t="b">
        <v>0</v>
      </c>
      <c r="R479" t="s">
        <v>474</v>
      </c>
      <c r="S479" s="6" t="str">
        <f t="shared" si="46"/>
        <v>film &amp; video</v>
      </c>
      <c r="T479" s="6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236.34156976744185</v>
      </c>
      <c r="G480" t="s">
        <v>20</v>
      </c>
      <c r="H480">
        <v>2756</v>
      </c>
      <c r="I480" s="6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44"/>
        <v>42072.208333333328</v>
      </c>
      <c r="O480" s="9">
        <f t="shared" si="45"/>
        <v>42084.208333333328</v>
      </c>
      <c r="P480" t="b">
        <v>0</v>
      </c>
      <c r="Q480" t="b">
        <v>0</v>
      </c>
      <c r="R480" t="s">
        <v>65</v>
      </c>
      <c r="S480" s="6" t="str">
        <f t="shared" si="46"/>
        <v>technology</v>
      </c>
      <c r="T480" s="6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512.91666666666663</v>
      </c>
      <c r="G481" t="s">
        <v>20</v>
      </c>
      <c r="H481">
        <v>173</v>
      </c>
      <c r="I481" s="6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44"/>
        <v>42945.208333333328</v>
      </c>
      <c r="O481" s="9">
        <f t="shared" si="45"/>
        <v>42947.208333333328</v>
      </c>
      <c r="P481" t="b">
        <v>0</v>
      </c>
      <c r="Q481" t="b">
        <v>0</v>
      </c>
      <c r="R481" t="s">
        <v>17</v>
      </c>
      <c r="S481" s="6" t="str">
        <f t="shared" si="46"/>
        <v>food</v>
      </c>
      <c r="T481" s="6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100.65116279069768</v>
      </c>
      <c r="G482" t="s">
        <v>20</v>
      </c>
      <c r="H482">
        <v>87</v>
      </c>
      <c r="I482" s="6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44"/>
        <v>40248.25</v>
      </c>
      <c r="O482" s="9">
        <f t="shared" si="45"/>
        <v>40257.208333333336</v>
      </c>
      <c r="P482" t="b">
        <v>0</v>
      </c>
      <c r="Q482" t="b">
        <v>1</v>
      </c>
      <c r="R482" t="s">
        <v>122</v>
      </c>
      <c r="S482" s="6" t="str">
        <f t="shared" si="46"/>
        <v>photography</v>
      </c>
      <c r="T482" s="6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81.348423194303152</v>
      </c>
      <c r="G483" t="s">
        <v>14</v>
      </c>
      <c r="H483">
        <v>1538</v>
      </c>
      <c r="I483" s="6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44"/>
        <v>41913.208333333336</v>
      </c>
      <c r="O483" s="9">
        <f t="shared" si="45"/>
        <v>41955.25</v>
      </c>
      <c r="P483" t="b">
        <v>0</v>
      </c>
      <c r="Q483" t="b">
        <v>1</v>
      </c>
      <c r="R483" t="s">
        <v>33</v>
      </c>
      <c r="S483" s="6" t="str">
        <f t="shared" si="46"/>
        <v>theater</v>
      </c>
      <c r="T483" s="6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16.404761904761905</v>
      </c>
      <c r="G484" t="s">
        <v>14</v>
      </c>
      <c r="H484">
        <v>9</v>
      </c>
      <c r="I484" s="6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44"/>
        <v>40963.25</v>
      </c>
      <c r="O484" s="9">
        <f t="shared" si="45"/>
        <v>40974.25</v>
      </c>
      <c r="P484" t="b">
        <v>0</v>
      </c>
      <c r="Q484" t="b">
        <v>1</v>
      </c>
      <c r="R484" t="s">
        <v>119</v>
      </c>
      <c r="S484" s="6" t="str">
        <f t="shared" si="46"/>
        <v>publishing</v>
      </c>
      <c r="T484" s="6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52.774617067833695</v>
      </c>
      <c r="G485" t="s">
        <v>14</v>
      </c>
      <c r="H485">
        <v>554</v>
      </c>
      <c r="I485" s="6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44"/>
        <v>43811.25</v>
      </c>
      <c r="O485" s="9">
        <f t="shared" si="45"/>
        <v>43818.25</v>
      </c>
      <c r="P485" t="b">
        <v>0</v>
      </c>
      <c r="Q485" t="b">
        <v>0</v>
      </c>
      <c r="R485" t="s">
        <v>33</v>
      </c>
      <c r="S485" s="6" t="str">
        <f t="shared" si="46"/>
        <v>theater</v>
      </c>
      <c r="T485" s="6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260.20608108108109</v>
      </c>
      <c r="G486" t="s">
        <v>20</v>
      </c>
      <c r="H486">
        <v>1572</v>
      </c>
      <c r="I486" s="6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44"/>
        <v>41855.208333333336</v>
      </c>
      <c r="O486" s="9">
        <f t="shared" si="45"/>
        <v>41904.208333333336</v>
      </c>
      <c r="P486" t="b">
        <v>0</v>
      </c>
      <c r="Q486" t="b">
        <v>1</v>
      </c>
      <c r="R486" t="s">
        <v>17</v>
      </c>
      <c r="S486" s="6" t="str">
        <f t="shared" si="46"/>
        <v>food</v>
      </c>
      <c r="T486" s="6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30.73289183222958</v>
      </c>
      <c r="G487" t="s">
        <v>14</v>
      </c>
      <c r="H487">
        <v>648</v>
      </c>
      <c r="I487" s="6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44"/>
        <v>43626.208333333328</v>
      </c>
      <c r="O487" s="9">
        <f t="shared" si="45"/>
        <v>43667.208333333328</v>
      </c>
      <c r="P487" t="b">
        <v>0</v>
      </c>
      <c r="Q487" t="b">
        <v>0</v>
      </c>
      <c r="R487" t="s">
        <v>33</v>
      </c>
      <c r="S487" s="6" t="str">
        <f t="shared" si="46"/>
        <v>theater</v>
      </c>
      <c r="T487" s="6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13.5</v>
      </c>
      <c r="G488" t="s">
        <v>14</v>
      </c>
      <c r="H488">
        <v>21</v>
      </c>
      <c r="I488" s="6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44"/>
        <v>43168.25</v>
      </c>
      <c r="O488" s="9">
        <f t="shared" si="45"/>
        <v>43183.208333333328</v>
      </c>
      <c r="P488" t="b">
        <v>0</v>
      </c>
      <c r="Q488" t="b">
        <v>1</v>
      </c>
      <c r="R488" t="s">
        <v>206</v>
      </c>
      <c r="S488" s="6" t="str">
        <f t="shared" si="46"/>
        <v>publishing</v>
      </c>
      <c r="T488" s="6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178.62556663644605</v>
      </c>
      <c r="G489" t="s">
        <v>20</v>
      </c>
      <c r="H489">
        <v>2346</v>
      </c>
      <c r="I489" s="6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44"/>
        <v>42845.208333333328</v>
      </c>
      <c r="O489" s="9">
        <f t="shared" si="45"/>
        <v>42878.208333333328</v>
      </c>
      <c r="P489" t="b">
        <v>0</v>
      </c>
      <c r="Q489" t="b">
        <v>0</v>
      </c>
      <c r="R489" t="s">
        <v>33</v>
      </c>
      <c r="S489" s="6" t="str">
        <f t="shared" si="46"/>
        <v>theater</v>
      </c>
      <c r="T489" s="6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220.0566037735849</v>
      </c>
      <c r="G490" t="s">
        <v>20</v>
      </c>
      <c r="H490">
        <v>115</v>
      </c>
      <c r="I490" s="6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44"/>
        <v>42403.25</v>
      </c>
      <c r="O490" s="9">
        <f t="shared" si="45"/>
        <v>42420.25</v>
      </c>
      <c r="P490" t="b">
        <v>0</v>
      </c>
      <c r="Q490" t="b">
        <v>0</v>
      </c>
      <c r="R490" t="s">
        <v>33</v>
      </c>
      <c r="S490" s="6" t="str">
        <f t="shared" si="46"/>
        <v>theater</v>
      </c>
      <c r="T490" s="6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101.5108695652174</v>
      </c>
      <c r="G491" t="s">
        <v>20</v>
      </c>
      <c r="H491">
        <v>85</v>
      </c>
      <c r="I491" s="6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44"/>
        <v>40406.208333333336</v>
      </c>
      <c r="O491" s="9">
        <f t="shared" si="45"/>
        <v>40411.208333333336</v>
      </c>
      <c r="P491" t="b">
        <v>0</v>
      </c>
      <c r="Q491" t="b">
        <v>0</v>
      </c>
      <c r="R491" t="s">
        <v>65</v>
      </c>
      <c r="S491" s="6" t="str">
        <f t="shared" si="46"/>
        <v>technology</v>
      </c>
      <c r="T491" s="6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191.5</v>
      </c>
      <c r="G492" t="s">
        <v>20</v>
      </c>
      <c r="H492">
        <v>144</v>
      </c>
      <c r="I492" s="6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44"/>
        <v>43786.25</v>
      </c>
      <c r="O492" s="9">
        <f t="shared" si="45"/>
        <v>43793.25</v>
      </c>
      <c r="P492" t="b">
        <v>0</v>
      </c>
      <c r="Q492" t="b">
        <v>0</v>
      </c>
      <c r="R492" t="s">
        <v>1029</v>
      </c>
      <c r="S492" s="6" t="str">
        <f t="shared" si="46"/>
        <v>journalism</v>
      </c>
      <c r="T492" s="6" t="str">
        <f t="shared" si="4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305.34683098591546</v>
      </c>
      <c r="G493" t="s">
        <v>20</v>
      </c>
      <c r="H493">
        <v>2443</v>
      </c>
      <c r="I493" s="6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44"/>
        <v>41456.208333333336</v>
      </c>
      <c r="O493" s="9">
        <f t="shared" si="45"/>
        <v>41482.208333333336</v>
      </c>
      <c r="P493" t="b">
        <v>0</v>
      </c>
      <c r="Q493" t="b">
        <v>1</v>
      </c>
      <c r="R493" t="s">
        <v>17</v>
      </c>
      <c r="S493" s="6" t="str">
        <f t="shared" si="46"/>
        <v>food</v>
      </c>
      <c r="T493" s="6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23.995287958115181</v>
      </c>
      <c r="G494" t="s">
        <v>74</v>
      </c>
      <c r="H494">
        <v>595</v>
      </c>
      <c r="I494" s="6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44"/>
        <v>40336.208333333336</v>
      </c>
      <c r="O494" s="9">
        <f t="shared" si="45"/>
        <v>40371.208333333336</v>
      </c>
      <c r="P494" t="b">
        <v>1</v>
      </c>
      <c r="Q494" t="b">
        <v>1</v>
      </c>
      <c r="R494" t="s">
        <v>100</v>
      </c>
      <c r="S494" s="6" t="str">
        <f t="shared" si="46"/>
        <v>film &amp; video</v>
      </c>
      <c r="T494" s="6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723.77777777777771</v>
      </c>
      <c r="G495" t="s">
        <v>20</v>
      </c>
      <c r="H495">
        <v>64</v>
      </c>
      <c r="I495" s="6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44"/>
        <v>43645.208333333328</v>
      </c>
      <c r="O495" s="9">
        <f t="shared" si="45"/>
        <v>43658.208333333328</v>
      </c>
      <c r="P495" t="b">
        <v>0</v>
      </c>
      <c r="Q495" t="b">
        <v>0</v>
      </c>
      <c r="R495" t="s">
        <v>122</v>
      </c>
      <c r="S495" s="6" t="str">
        <f t="shared" si="46"/>
        <v>photography</v>
      </c>
      <c r="T495" s="6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547.36</v>
      </c>
      <c r="G496" t="s">
        <v>20</v>
      </c>
      <c r="H496">
        <v>268</v>
      </c>
      <c r="I496" s="6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44"/>
        <v>40990.208333333336</v>
      </c>
      <c r="O496" s="9">
        <f t="shared" si="45"/>
        <v>40991.208333333336</v>
      </c>
      <c r="P496" t="b">
        <v>0</v>
      </c>
      <c r="Q496" t="b">
        <v>0</v>
      </c>
      <c r="R496" t="s">
        <v>65</v>
      </c>
      <c r="S496" s="6" t="str">
        <f t="shared" si="46"/>
        <v>technology</v>
      </c>
      <c r="T496" s="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414.49999999999994</v>
      </c>
      <c r="G497" t="s">
        <v>20</v>
      </c>
      <c r="H497">
        <v>195</v>
      </c>
      <c r="I497" s="6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44"/>
        <v>41800.208333333336</v>
      </c>
      <c r="O497" s="9">
        <f t="shared" si="45"/>
        <v>41804.208333333336</v>
      </c>
      <c r="P497" t="b">
        <v>0</v>
      </c>
      <c r="Q497" t="b">
        <v>0</v>
      </c>
      <c r="R497" t="s">
        <v>33</v>
      </c>
      <c r="S497" s="6" t="str">
        <f t="shared" si="46"/>
        <v>theater</v>
      </c>
      <c r="T497" s="6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0.90696409140369971</v>
      </c>
      <c r="G498" t="s">
        <v>14</v>
      </c>
      <c r="H498">
        <v>54</v>
      </c>
      <c r="I498" s="6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44"/>
        <v>42876.208333333328</v>
      </c>
      <c r="O498" s="9">
        <f t="shared" si="45"/>
        <v>42893.208333333328</v>
      </c>
      <c r="P498" t="b">
        <v>0</v>
      </c>
      <c r="Q498" t="b">
        <v>0</v>
      </c>
      <c r="R498" t="s">
        <v>71</v>
      </c>
      <c r="S498" s="6" t="str">
        <f t="shared" si="46"/>
        <v>film &amp; video</v>
      </c>
      <c r="T498" s="6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34.173469387755098</v>
      </c>
      <c r="G499" t="s">
        <v>14</v>
      </c>
      <c r="H499">
        <v>120</v>
      </c>
      <c r="I499" s="6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44"/>
        <v>42724.25</v>
      </c>
      <c r="O499" s="9">
        <f t="shared" si="45"/>
        <v>42724.25</v>
      </c>
      <c r="P499" t="b">
        <v>0</v>
      </c>
      <c r="Q499" t="b">
        <v>1</v>
      </c>
      <c r="R499" t="s">
        <v>65</v>
      </c>
      <c r="S499" s="6" t="str">
        <f t="shared" si="46"/>
        <v>technology</v>
      </c>
      <c r="T499" s="6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23.948810754912099</v>
      </c>
      <c r="G500" t="s">
        <v>14</v>
      </c>
      <c r="H500">
        <v>579</v>
      </c>
      <c r="I500" s="6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44"/>
        <v>42005.25</v>
      </c>
      <c r="O500" s="9">
        <f t="shared" si="45"/>
        <v>42007.25</v>
      </c>
      <c r="P500" t="b">
        <v>0</v>
      </c>
      <c r="Q500" t="b">
        <v>0</v>
      </c>
      <c r="R500" t="s">
        <v>28</v>
      </c>
      <c r="S500" s="6" t="str">
        <f t="shared" si="46"/>
        <v>technology</v>
      </c>
      <c r="T500" s="6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48.072649572649574</v>
      </c>
      <c r="G501" t="s">
        <v>14</v>
      </c>
      <c r="H501">
        <v>2072</v>
      </c>
      <c r="I501" s="6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44"/>
        <v>42444.208333333328</v>
      </c>
      <c r="O501" s="9">
        <f t="shared" si="45"/>
        <v>42449.208333333328</v>
      </c>
      <c r="P501" t="b">
        <v>0</v>
      </c>
      <c r="Q501" t="b">
        <v>1</v>
      </c>
      <c r="R501" t="s">
        <v>42</v>
      </c>
      <c r="S501" s="6" t="str">
        <f t="shared" si="46"/>
        <v>film &amp; video</v>
      </c>
      <c r="T501" s="6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6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44"/>
        <v>41395.208333333336</v>
      </c>
      <c r="O502" s="9">
        <f t="shared" si="45"/>
        <v>41423.208333333336</v>
      </c>
      <c r="P502" t="b">
        <v>0</v>
      </c>
      <c r="Q502" t="b">
        <v>1</v>
      </c>
      <c r="R502" t="s">
        <v>33</v>
      </c>
      <c r="S502" s="6" t="str">
        <f t="shared" si="46"/>
        <v>theater</v>
      </c>
      <c r="T502" s="6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70.145182291666657</v>
      </c>
      <c r="G503" t="s">
        <v>14</v>
      </c>
      <c r="H503">
        <v>1796</v>
      </c>
      <c r="I503" s="6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44"/>
        <v>41345.208333333336</v>
      </c>
      <c r="O503" s="9">
        <f t="shared" si="45"/>
        <v>41347.208333333336</v>
      </c>
      <c r="P503" t="b">
        <v>0</v>
      </c>
      <c r="Q503" t="b">
        <v>0</v>
      </c>
      <c r="R503" t="s">
        <v>42</v>
      </c>
      <c r="S503" s="6" t="str">
        <f t="shared" si="46"/>
        <v>film &amp; video</v>
      </c>
      <c r="T503" s="6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529.92307692307691</v>
      </c>
      <c r="G504" t="s">
        <v>20</v>
      </c>
      <c r="H504">
        <v>186</v>
      </c>
      <c r="I504" s="6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44"/>
        <v>41117.208333333336</v>
      </c>
      <c r="O504" s="9">
        <f t="shared" si="45"/>
        <v>41146.208333333336</v>
      </c>
      <c r="P504" t="b">
        <v>0</v>
      </c>
      <c r="Q504" t="b">
        <v>1</v>
      </c>
      <c r="R504" t="s">
        <v>89</v>
      </c>
      <c r="S504" s="6" t="str">
        <f t="shared" si="46"/>
        <v>games</v>
      </c>
      <c r="T504" s="6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180.32549019607845</v>
      </c>
      <c r="G505" t="s">
        <v>20</v>
      </c>
      <c r="H505">
        <v>460</v>
      </c>
      <c r="I505" s="6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44"/>
        <v>42186.208333333328</v>
      </c>
      <c r="O505" s="9">
        <f t="shared" si="45"/>
        <v>42206.208333333328</v>
      </c>
      <c r="P505" t="b">
        <v>0</v>
      </c>
      <c r="Q505" t="b">
        <v>0</v>
      </c>
      <c r="R505" t="s">
        <v>53</v>
      </c>
      <c r="S505" s="6" t="str">
        <f t="shared" si="46"/>
        <v>film &amp; video</v>
      </c>
      <c r="T505" s="6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92.320000000000007</v>
      </c>
      <c r="G506" t="s">
        <v>14</v>
      </c>
      <c r="H506">
        <v>62</v>
      </c>
      <c r="I506" s="6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44"/>
        <v>42142.208333333328</v>
      </c>
      <c r="O506" s="9">
        <f t="shared" si="45"/>
        <v>42143.208333333328</v>
      </c>
      <c r="P506" t="b">
        <v>0</v>
      </c>
      <c r="Q506" t="b">
        <v>0</v>
      </c>
      <c r="R506" t="s">
        <v>23</v>
      </c>
      <c r="S506" s="6" t="str">
        <f t="shared" si="46"/>
        <v>music</v>
      </c>
      <c r="T506" s="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13.901001112347053</v>
      </c>
      <c r="G507" t="s">
        <v>14</v>
      </c>
      <c r="H507">
        <v>347</v>
      </c>
      <c r="I507" s="6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44"/>
        <v>41341.25</v>
      </c>
      <c r="O507" s="9">
        <f t="shared" si="45"/>
        <v>41383.208333333336</v>
      </c>
      <c r="P507" t="b">
        <v>0</v>
      </c>
      <c r="Q507" t="b">
        <v>1</v>
      </c>
      <c r="R507" t="s">
        <v>133</v>
      </c>
      <c r="S507" s="6" t="str">
        <f t="shared" si="46"/>
        <v>publishing</v>
      </c>
      <c r="T507" s="6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927.07777777777767</v>
      </c>
      <c r="G508" t="s">
        <v>20</v>
      </c>
      <c r="H508">
        <v>2528</v>
      </c>
      <c r="I508" s="6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44"/>
        <v>43062.25</v>
      </c>
      <c r="O508" s="9">
        <f t="shared" si="45"/>
        <v>43079.25</v>
      </c>
      <c r="P508" t="b">
        <v>0</v>
      </c>
      <c r="Q508" t="b">
        <v>1</v>
      </c>
      <c r="R508" t="s">
        <v>33</v>
      </c>
      <c r="S508" s="6" t="str">
        <f t="shared" si="46"/>
        <v>theater</v>
      </c>
      <c r="T508" s="6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39.857142857142861</v>
      </c>
      <c r="G509" t="s">
        <v>14</v>
      </c>
      <c r="H509">
        <v>19</v>
      </c>
      <c r="I509" s="6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44"/>
        <v>41373.208333333336</v>
      </c>
      <c r="O509" s="9">
        <f t="shared" si="45"/>
        <v>41422.208333333336</v>
      </c>
      <c r="P509" t="b">
        <v>0</v>
      </c>
      <c r="Q509" t="b">
        <v>1</v>
      </c>
      <c r="R509" t="s">
        <v>28</v>
      </c>
      <c r="S509" s="6" t="str">
        <f t="shared" si="46"/>
        <v>technology</v>
      </c>
      <c r="T509" s="6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112.22929936305732</v>
      </c>
      <c r="G510" t="s">
        <v>20</v>
      </c>
      <c r="H510">
        <v>3657</v>
      </c>
      <c r="I510" s="6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44"/>
        <v>43310.208333333328</v>
      </c>
      <c r="O510" s="9">
        <f t="shared" si="45"/>
        <v>43331.208333333328</v>
      </c>
      <c r="P510" t="b">
        <v>0</v>
      </c>
      <c r="Q510" t="b">
        <v>0</v>
      </c>
      <c r="R510" t="s">
        <v>33</v>
      </c>
      <c r="S510" s="6" t="str">
        <f t="shared" si="46"/>
        <v>theater</v>
      </c>
      <c r="T510" s="6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70.925816023738875</v>
      </c>
      <c r="G511" t="s">
        <v>14</v>
      </c>
      <c r="H511">
        <v>1258</v>
      </c>
      <c r="I511" s="6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44"/>
        <v>41034.208333333336</v>
      </c>
      <c r="O511" s="9">
        <f t="shared" si="45"/>
        <v>41044.208333333336</v>
      </c>
      <c r="P511" t="b">
        <v>0</v>
      </c>
      <c r="Q511" t="b">
        <v>0</v>
      </c>
      <c r="R511" t="s">
        <v>33</v>
      </c>
      <c r="S511" s="6" t="str">
        <f t="shared" si="46"/>
        <v>theater</v>
      </c>
      <c r="T511" s="6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119.08974358974358</v>
      </c>
      <c r="G512" t="s">
        <v>20</v>
      </c>
      <c r="H512">
        <v>131</v>
      </c>
      <c r="I512" s="6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44"/>
        <v>43251.208333333328</v>
      </c>
      <c r="O512" s="9">
        <f t="shared" si="45"/>
        <v>43275.208333333328</v>
      </c>
      <c r="P512" t="b">
        <v>0</v>
      </c>
      <c r="Q512" t="b">
        <v>0</v>
      </c>
      <c r="R512" t="s">
        <v>53</v>
      </c>
      <c r="S512" s="6" t="str">
        <f t="shared" si="46"/>
        <v>film &amp; video</v>
      </c>
      <c r="T512" s="6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24.017591339648174</v>
      </c>
      <c r="G513" t="s">
        <v>14</v>
      </c>
      <c r="H513">
        <v>362</v>
      </c>
      <c r="I513" s="6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44"/>
        <v>43671.208333333328</v>
      </c>
      <c r="O513" s="9">
        <f t="shared" si="45"/>
        <v>43681.208333333328</v>
      </c>
      <c r="P513" t="b">
        <v>0</v>
      </c>
      <c r="Q513" t="b">
        <v>0</v>
      </c>
      <c r="R513" t="s">
        <v>33</v>
      </c>
      <c r="S513" s="6" t="str">
        <f t="shared" si="46"/>
        <v>theater</v>
      </c>
      <c r="T513" s="6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ref="F514:F577" si="48">(E514/D514)*100</f>
        <v>139.31868131868131</v>
      </c>
      <c r="G514" t="s">
        <v>20</v>
      </c>
      <c r="H514">
        <v>239</v>
      </c>
      <c r="I514" s="6">
        <f t="shared" ref="I514:I577" si="49">IFERROR(E514/H514,0)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ref="N514:N577" si="50">(((L514/60)/60)/24)+DATE(1970,1,1)</f>
        <v>41825.208333333336</v>
      </c>
      <c r="O514" s="9">
        <f t="shared" ref="O514:O577" si="51">(((M514/60)/60)/24)+DATE(1970,1,1)</f>
        <v>41826.208333333336</v>
      </c>
      <c r="P514" t="b">
        <v>0</v>
      </c>
      <c r="Q514" t="b">
        <v>1</v>
      </c>
      <c r="R514" t="s">
        <v>89</v>
      </c>
      <c r="S514" s="6" t="str">
        <f t="shared" ref="S514:S577" si="52">_xlfn.TEXTBEFORE(R514,"/")</f>
        <v>games</v>
      </c>
      <c r="T514" s="6" t="str">
        <f t="shared" ref="T514:T577" si="53">_xlfn.TEXTAFTER(R514,"/")</f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48"/>
        <v>39.277108433734945</v>
      </c>
      <c r="G515" t="s">
        <v>74</v>
      </c>
      <c r="H515">
        <v>35</v>
      </c>
      <c r="I515" s="6">
        <f t="shared" si="49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si="50"/>
        <v>40430.208333333336</v>
      </c>
      <c r="O515" s="9">
        <f t="shared" si="51"/>
        <v>40432.208333333336</v>
      </c>
      <c r="P515" t="b">
        <v>0</v>
      </c>
      <c r="Q515" t="b">
        <v>0</v>
      </c>
      <c r="R515" t="s">
        <v>269</v>
      </c>
      <c r="S515" s="6" t="str">
        <f t="shared" si="52"/>
        <v>film &amp; video</v>
      </c>
      <c r="T515" s="6" t="str">
        <f t="shared" si="53"/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>
        <v>528</v>
      </c>
      <c r="I516" s="6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50"/>
        <v>41614.25</v>
      </c>
      <c r="O516" s="9">
        <f t="shared" si="51"/>
        <v>41619.25</v>
      </c>
      <c r="P516" t="b">
        <v>0</v>
      </c>
      <c r="Q516" t="b">
        <v>1</v>
      </c>
      <c r="R516" t="s">
        <v>23</v>
      </c>
      <c r="S516" s="6" t="str">
        <f t="shared" si="52"/>
        <v>music</v>
      </c>
      <c r="T516" s="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>
        <v>133</v>
      </c>
      <c r="I517" s="6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50"/>
        <v>40900.25</v>
      </c>
      <c r="O517" s="9">
        <f t="shared" si="51"/>
        <v>40902.25</v>
      </c>
      <c r="P517" t="b">
        <v>0</v>
      </c>
      <c r="Q517" t="b">
        <v>1</v>
      </c>
      <c r="R517" t="s">
        <v>33</v>
      </c>
      <c r="S517" s="6" t="str">
        <f t="shared" si="52"/>
        <v>theater</v>
      </c>
      <c r="T517" s="6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>
        <v>846</v>
      </c>
      <c r="I518" s="6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50"/>
        <v>40396.208333333336</v>
      </c>
      <c r="O518" s="9">
        <f t="shared" si="51"/>
        <v>40434.208333333336</v>
      </c>
      <c r="P518" t="b">
        <v>0</v>
      </c>
      <c r="Q518" t="b">
        <v>0</v>
      </c>
      <c r="R518" t="s">
        <v>68</v>
      </c>
      <c r="S518" s="6" t="str">
        <f t="shared" si="52"/>
        <v>publishing</v>
      </c>
      <c r="T518" s="6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>
        <v>78</v>
      </c>
      <c r="I519" s="6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50"/>
        <v>42860.208333333328</v>
      </c>
      <c r="O519" s="9">
        <f t="shared" si="51"/>
        <v>42865.208333333328</v>
      </c>
      <c r="P519" t="b">
        <v>0</v>
      </c>
      <c r="Q519" t="b">
        <v>0</v>
      </c>
      <c r="R519" t="s">
        <v>17</v>
      </c>
      <c r="S519" s="6" t="str">
        <f t="shared" si="52"/>
        <v>food</v>
      </c>
      <c r="T519" s="6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>
        <v>10</v>
      </c>
      <c r="I520" s="6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50"/>
        <v>43154.25</v>
      </c>
      <c r="O520" s="9">
        <f t="shared" si="51"/>
        <v>43156.25</v>
      </c>
      <c r="P520" t="b">
        <v>0</v>
      </c>
      <c r="Q520" t="b">
        <v>1</v>
      </c>
      <c r="R520" t="s">
        <v>71</v>
      </c>
      <c r="S520" s="6" t="str">
        <f t="shared" si="52"/>
        <v>film &amp; video</v>
      </c>
      <c r="T520" s="6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101.74563871693867</v>
      </c>
      <c r="G521" t="s">
        <v>20</v>
      </c>
      <c r="H521">
        <v>1773</v>
      </c>
      <c r="I521" s="6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50"/>
        <v>42012.25</v>
      </c>
      <c r="O521" s="9">
        <f t="shared" si="51"/>
        <v>42026.25</v>
      </c>
      <c r="P521" t="b">
        <v>0</v>
      </c>
      <c r="Q521" t="b">
        <v>1</v>
      </c>
      <c r="R521" t="s">
        <v>23</v>
      </c>
      <c r="S521" s="6" t="str">
        <f t="shared" si="52"/>
        <v>music</v>
      </c>
      <c r="T521" s="6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425.75</v>
      </c>
      <c r="G522" t="s">
        <v>20</v>
      </c>
      <c r="H522">
        <v>32</v>
      </c>
      <c r="I522" s="6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50"/>
        <v>43574.208333333328</v>
      </c>
      <c r="O522" s="9">
        <f t="shared" si="51"/>
        <v>43577.208333333328</v>
      </c>
      <c r="P522" t="b">
        <v>0</v>
      </c>
      <c r="Q522" t="b">
        <v>0</v>
      </c>
      <c r="R522" t="s">
        <v>33</v>
      </c>
      <c r="S522" s="6" t="str">
        <f t="shared" si="52"/>
        <v>theater</v>
      </c>
      <c r="T522" s="6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145.53947368421052</v>
      </c>
      <c r="G523" t="s">
        <v>20</v>
      </c>
      <c r="H523">
        <v>369</v>
      </c>
      <c r="I523" s="6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50"/>
        <v>42605.208333333328</v>
      </c>
      <c r="O523" s="9">
        <f t="shared" si="51"/>
        <v>42611.208333333328</v>
      </c>
      <c r="P523" t="b">
        <v>0</v>
      </c>
      <c r="Q523" t="b">
        <v>1</v>
      </c>
      <c r="R523" t="s">
        <v>53</v>
      </c>
      <c r="S523" s="6" t="str">
        <f t="shared" si="52"/>
        <v>film &amp; video</v>
      </c>
      <c r="T523" s="6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32.453465346534657</v>
      </c>
      <c r="G524" t="s">
        <v>14</v>
      </c>
      <c r="H524">
        <v>191</v>
      </c>
      <c r="I524" s="6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50"/>
        <v>41093.208333333336</v>
      </c>
      <c r="O524" s="9">
        <f t="shared" si="51"/>
        <v>41105.208333333336</v>
      </c>
      <c r="P524" t="b">
        <v>0</v>
      </c>
      <c r="Q524" t="b">
        <v>0</v>
      </c>
      <c r="R524" t="s">
        <v>100</v>
      </c>
      <c r="S524" s="6" t="str">
        <f t="shared" si="52"/>
        <v>film &amp; video</v>
      </c>
      <c r="T524" s="6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700.33333333333326</v>
      </c>
      <c r="G525" t="s">
        <v>20</v>
      </c>
      <c r="H525">
        <v>89</v>
      </c>
      <c r="I525" s="6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50"/>
        <v>40241.25</v>
      </c>
      <c r="O525" s="9">
        <f t="shared" si="51"/>
        <v>40246.25</v>
      </c>
      <c r="P525" t="b">
        <v>0</v>
      </c>
      <c r="Q525" t="b">
        <v>0</v>
      </c>
      <c r="R525" t="s">
        <v>100</v>
      </c>
      <c r="S525" s="6" t="str">
        <f t="shared" si="52"/>
        <v>film &amp; video</v>
      </c>
      <c r="T525" s="6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83.904860392967933</v>
      </c>
      <c r="G526" t="s">
        <v>14</v>
      </c>
      <c r="H526">
        <v>1979</v>
      </c>
      <c r="I526" s="6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50"/>
        <v>40294.208333333336</v>
      </c>
      <c r="O526" s="9">
        <f t="shared" si="51"/>
        <v>40307.208333333336</v>
      </c>
      <c r="P526" t="b">
        <v>0</v>
      </c>
      <c r="Q526" t="b">
        <v>0</v>
      </c>
      <c r="R526" t="s">
        <v>33</v>
      </c>
      <c r="S526" s="6" t="str">
        <f t="shared" si="52"/>
        <v>theater</v>
      </c>
      <c r="T526" s="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84.19047619047619</v>
      </c>
      <c r="G527" t="s">
        <v>14</v>
      </c>
      <c r="H527">
        <v>63</v>
      </c>
      <c r="I527" s="6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50"/>
        <v>40505.25</v>
      </c>
      <c r="O527" s="9">
        <f t="shared" si="51"/>
        <v>40509.25</v>
      </c>
      <c r="P527" t="b">
        <v>0</v>
      </c>
      <c r="Q527" t="b">
        <v>0</v>
      </c>
      <c r="R527" t="s">
        <v>65</v>
      </c>
      <c r="S527" s="6" t="str">
        <f t="shared" si="52"/>
        <v>technology</v>
      </c>
      <c r="T527" s="6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155.95180722891567</v>
      </c>
      <c r="G528" t="s">
        <v>20</v>
      </c>
      <c r="H528">
        <v>147</v>
      </c>
      <c r="I528" s="6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50"/>
        <v>42364.25</v>
      </c>
      <c r="O528" s="9">
        <f t="shared" si="51"/>
        <v>42401.25</v>
      </c>
      <c r="P528" t="b">
        <v>0</v>
      </c>
      <c r="Q528" t="b">
        <v>1</v>
      </c>
      <c r="R528" t="s">
        <v>33</v>
      </c>
      <c r="S528" s="6" t="str">
        <f t="shared" si="52"/>
        <v>theater</v>
      </c>
      <c r="T528" s="6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99.619450317124731</v>
      </c>
      <c r="G529" t="s">
        <v>14</v>
      </c>
      <c r="H529">
        <v>6080</v>
      </c>
      <c r="I529" s="6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50"/>
        <v>42405.25</v>
      </c>
      <c r="O529" s="9">
        <f t="shared" si="51"/>
        <v>42441.25</v>
      </c>
      <c r="P529" t="b">
        <v>0</v>
      </c>
      <c r="Q529" t="b">
        <v>0</v>
      </c>
      <c r="R529" t="s">
        <v>71</v>
      </c>
      <c r="S529" s="6" t="str">
        <f t="shared" si="52"/>
        <v>film &amp; video</v>
      </c>
      <c r="T529" s="6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80.300000000000011</v>
      </c>
      <c r="G530" t="s">
        <v>14</v>
      </c>
      <c r="H530">
        <v>80</v>
      </c>
      <c r="I530" s="6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50"/>
        <v>41601.25</v>
      </c>
      <c r="O530" s="9">
        <f t="shared" si="51"/>
        <v>41646.25</v>
      </c>
      <c r="P530" t="b">
        <v>0</v>
      </c>
      <c r="Q530" t="b">
        <v>0</v>
      </c>
      <c r="R530" t="s">
        <v>60</v>
      </c>
      <c r="S530" s="6" t="str">
        <f t="shared" si="52"/>
        <v>music</v>
      </c>
      <c r="T530" s="6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11.254901960784313</v>
      </c>
      <c r="G531" t="s">
        <v>14</v>
      </c>
      <c r="H531">
        <v>9</v>
      </c>
      <c r="I531" s="6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50"/>
        <v>41769.208333333336</v>
      </c>
      <c r="O531" s="9">
        <f t="shared" si="51"/>
        <v>41797.208333333336</v>
      </c>
      <c r="P531" t="b">
        <v>0</v>
      </c>
      <c r="Q531" t="b">
        <v>0</v>
      </c>
      <c r="R531" t="s">
        <v>89</v>
      </c>
      <c r="S531" s="6" t="str">
        <f t="shared" si="52"/>
        <v>games</v>
      </c>
      <c r="T531" s="6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91.740952380952379</v>
      </c>
      <c r="G532" t="s">
        <v>14</v>
      </c>
      <c r="H532">
        <v>1784</v>
      </c>
      <c r="I532" s="6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50"/>
        <v>40421.208333333336</v>
      </c>
      <c r="O532" s="9">
        <f t="shared" si="51"/>
        <v>40435.208333333336</v>
      </c>
      <c r="P532" t="b">
        <v>0</v>
      </c>
      <c r="Q532" t="b">
        <v>1</v>
      </c>
      <c r="R532" t="s">
        <v>119</v>
      </c>
      <c r="S532" s="6" t="str">
        <f t="shared" si="52"/>
        <v>publishing</v>
      </c>
      <c r="T532" s="6" t="str">
        <f t="shared" si="5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95.521156936261391</v>
      </c>
      <c r="G533" t="s">
        <v>47</v>
      </c>
      <c r="H533">
        <v>3640</v>
      </c>
      <c r="I533" s="6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50"/>
        <v>41589.25</v>
      </c>
      <c r="O533" s="9">
        <f t="shared" si="51"/>
        <v>41645.25</v>
      </c>
      <c r="P533" t="b">
        <v>0</v>
      </c>
      <c r="Q533" t="b">
        <v>0</v>
      </c>
      <c r="R533" t="s">
        <v>89</v>
      </c>
      <c r="S533" s="6" t="str">
        <f t="shared" si="52"/>
        <v>games</v>
      </c>
      <c r="T533" s="6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502.87499999999994</v>
      </c>
      <c r="G534" t="s">
        <v>20</v>
      </c>
      <c r="H534">
        <v>126</v>
      </c>
      <c r="I534" s="6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50"/>
        <v>43125.25</v>
      </c>
      <c r="O534" s="9">
        <f t="shared" si="51"/>
        <v>43126.25</v>
      </c>
      <c r="P534" t="b">
        <v>0</v>
      </c>
      <c r="Q534" t="b">
        <v>0</v>
      </c>
      <c r="R534" t="s">
        <v>33</v>
      </c>
      <c r="S534" s="6" t="str">
        <f t="shared" si="52"/>
        <v>theater</v>
      </c>
      <c r="T534" s="6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159.24394463667818</v>
      </c>
      <c r="G535" t="s">
        <v>20</v>
      </c>
      <c r="H535">
        <v>2218</v>
      </c>
      <c r="I535" s="6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50"/>
        <v>41479.208333333336</v>
      </c>
      <c r="O535" s="9">
        <f t="shared" si="51"/>
        <v>41515.208333333336</v>
      </c>
      <c r="P535" t="b">
        <v>0</v>
      </c>
      <c r="Q535" t="b">
        <v>0</v>
      </c>
      <c r="R535" t="s">
        <v>60</v>
      </c>
      <c r="S535" s="6" t="str">
        <f t="shared" si="52"/>
        <v>music</v>
      </c>
      <c r="T535" s="6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15.022446689113355</v>
      </c>
      <c r="G536" t="s">
        <v>14</v>
      </c>
      <c r="H536">
        <v>243</v>
      </c>
      <c r="I536" s="6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50"/>
        <v>43329.208333333328</v>
      </c>
      <c r="O536" s="9">
        <f t="shared" si="51"/>
        <v>43330.208333333328</v>
      </c>
      <c r="P536" t="b">
        <v>0</v>
      </c>
      <c r="Q536" t="b">
        <v>1</v>
      </c>
      <c r="R536" t="s">
        <v>53</v>
      </c>
      <c r="S536" s="6" t="str">
        <f t="shared" si="52"/>
        <v>film &amp; video</v>
      </c>
      <c r="T536" s="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482.03846153846149</v>
      </c>
      <c r="G537" t="s">
        <v>20</v>
      </c>
      <c r="H537">
        <v>202</v>
      </c>
      <c r="I537" s="6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50"/>
        <v>43259.208333333328</v>
      </c>
      <c r="O537" s="9">
        <f t="shared" si="51"/>
        <v>43261.208333333328</v>
      </c>
      <c r="P537" t="b">
        <v>0</v>
      </c>
      <c r="Q537" t="b">
        <v>1</v>
      </c>
      <c r="R537" t="s">
        <v>33</v>
      </c>
      <c r="S537" s="6" t="str">
        <f t="shared" si="52"/>
        <v>theater</v>
      </c>
      <c r="T537" s="6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149.96938775510205</v>
      </c>
      <c r="G538" t="s">
        <v>20</v>
      </c>
      <c r="H538">
        <v>140</v>
      </c>
      <c r="I538" s="6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50"/>
        <v>40414.208333333336</v>
      </c>
      <c r="O538" s="9">
        <f t="shared" si="51"/>
        <v>40440.208333333336</v>
      </c>
      <c r="P538" t="b">
        <v>0</v>
      </c>
      <c r="Q538" t="b">
        <v>0</v>
      </c>
      <c r="R538" t="s">
        <v>119</v>
      </c>
      <c r="S538" s="6" t="str">
        <f t="shared" si="52"/>
        <v>publishing</v>
      </c>
      <c r="T538" s="6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117.22156398104266</v>
      </c>
      <c r="G539" t="s">
        <v>20</v>
      </c>
      <c r="H539">
        <v>1052</v>
      </c>
      <c r="I539" s="6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50"/>
        <v>43342.208333333328</v>
      </c>
      <c r="O539" s="9">
        <f t="shared" si="51"/>
        <v>43365.208333333328</v>
      </c>
      <c r="P539" t="b">
        <v>1</v>
      </c>
      <c r="Q539" t="b">
        <v>1</v>
      </c>
      <c r="R539" t="s">
        <v>42</v>
      </c>
      <c r="S539" s="6" t="str">
        <f t="shared" si="52"/>
        <v>film &amp; video</v>
      </c>
      <c r="T539" s="6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37.695968274950431</v>
      </c>
      <c r="G540" t="s">
        <v>14</v>
      </c>
      <c r="H540">
        <v>1296</v>
      </c>
      <c r="I540" s="6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50"/>
        <v>41539.208333333336</v>
      </c>
      <c r="O540" s="9">
        <f t="shared" si="51"/>
        <v>41555.208333333336</v>
      </c>
      <c r="P540" t="b">
        <v>0</v>
      </c>
      <c r="Q540" t="b">
        <v>0</v>
      </c>
      <c r="R540" t="s">
        <v>292</v>
      </c>
      <c r="S540" s="6" t="str">
        <f t="shared" si="52"/>
        <v>games</v>
      </c>
      <c r="T540" s="6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72.653061224489804</v>
      </c>
      <c r="G541" t="s">
        <v>14</v>
      </c>
      <c r="H541">
        <v>77</v>
      </c>
      <c r="I541" s="6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50"/>
        <v>43647.208333333328</v>
      </c>
      <c r="O541" s="9">
        <f t="shared" si="51"/>
        <v>43653.208333333328</v>
      </c>
      <c r="P541" t="b">
        <v>0</v>
      </c>
      <c r="Q541" t="b">
        <v>1</v>
      </c>
      <c r="R541" t="s">
        <v>17</v>
      </c>
      <c r="S541" s="6" t="str">
        <f t="shared" si="52"/>
        <v>food</v>
      </c>
      <c r="T541" s="6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265.98113207547169</v>
      </c>
      <c r="G542" t="s">
        <v>20</v>
      </c>
      <c r="H542">
        <v>247</v>
      </c>
      <c r="I542" s="6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50"/>
        <v>43225.208333333328</v>
      </c>
      <c r="O542" s="9">
        <f t="shared" si="51"/>
        <v>43247.208333333328</v>
      </c>
      <c r="P542" t="b">
        <v>0</v>
      </c>
      <c r="Q542" t="b">
        <v>0</v>
      </c>
      <c r="R542" t="s">
        <v>122</v>
      </c>
      <c r="S542" s="6" t="str">
        <f t="shared" si="52"/>
        <v>photography</v>
      </c>
      <c r="T542" s="6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24.205617977528089</v>
      </c>
      <c r="G543" t="s">
        <v>14</v>
      </c>
      <c r="H543">
        <v>395</v>
      </c>
      <c r="I543" s="6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50"/>
        <v>42165.208333333328</v>
      </c>
      <c r="O543" s="9">
        <f t="shared" si="51"/>
        <v>42191.208333333328</v>
      </c>
      <c r="P543" t="b">
        <v>0</v>
      </c>
      <c r="Q543" t="b">
        <v>0</v>
      </c>
      <c r="R543" t="s">
        <v>292</v>
      </c>
      <c r="S543" s="6" t="str">
        <f t="shared" si="52"/>
        <v>games</v>
      </c>
      <c r="T543" s="6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2.5064935064935066</v>
      </c>
      <c r="G544" t="s">
        <v>14</v>
      </c>
      <c r="H544">
        <v>49</v>
      </c>
      <c r="I544" s="6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50"/>
        <v>42391.25</v>
      </c>
      <c r="O544" s="9">
        <f t="shared" si="51"/>
        <v>42421.25</v>
      </c>
      <c r="P544" t="b">
        <v>0</v>
      </c>
      <c r="Q544" t="b">
        <v>0</v>
      </c>
      <c r="R544" t="s">
        <v>60</v>
      </c>
      <c r="S544" s="6" t="str">
        <f t="shared" si="52"/>
        <v>music</v>
      </c>
      <c r="T544" s="6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16.329799764428738</v>
      </c>
      <c r="G545" t="s">
        <v>14</v>
      </c>
      <c r="H545">
        <v>180</v>
      </c>
      <c r="I545" s="6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50"/>
        <v>41528.208333333336</v>
      </c>
      <c r="O545" s="9">
        <f t="shared" si="51"/>
        <v>41543.208333333336</v>
      </c>
      <c r="P545" t="b">
        <v>0</v>
      </c>
      <c r="Q545" t="b">
        <v>0</v>
      </c>
      <c r="R545" t="s">
        <v>89</v>
      </c>
      <c r="S545" s="6" t="str">
        <f t="shared" si="52"/>
        <v>games</v>
      </c>
      <c r="T545" s="6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276.5</v>
      </c>
      <c r="G546" t="s">
        <v>20</v>
      </c>
      <c r="H546">
        <v>84</v>
      </c>
      <c r="I546" s="6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50"/>
        <v>42377.25</v>
      </c>
      <c r="O546" s="9">
        <f t="shared" si="51"/>
        <v>42390.25</v>
      </c>
      <c r="P546" t="b">
        <v>0</v>
      </c>
      <c r="Q546" t="b">
        <v>0</v>
      </c>
      <c r="R546" t="s">
        <v>23</v>
      </c>
      <c r="S546" s="6" t="str">
        <f t="shared" si="52"/>
        <v>music</v>
      </c>
      <c r="T546" s="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88.803571428571431</v>
      </c>
      <c r="G547" t="s">
        <v>14</v>
      </c>
      <c r="H547">
        <v>2690</v>
      </c>
      <c r="I547" s="6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50"/>
        <v>43824.25</v>
      </c>
      <c r="O547" s="9">
        <f t="shared" si="51"/>
        <v>43844.25</v>
      </c>
      <c r="P547" t="b">
        <v>0</v>
      </c>
      <c r="Q547" t="b">
        <v>0</v>
      </c>
      <c r="R547" t="s">
        <v>33</v>
      </c>
      <c r="S547" s="6" t="str">
        <f t="shared" si="52"/>
        <v>theater</v>
      </c>
      <c r="T547" s="6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163.57142857142856</v>
      </c>
      <c r="G548" t="s">
        <v>20</v>
      </c>
      <c r="H548">
        <v>88</v>
      </c>
      <c r="I548" s="6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50"/>
        <v>43360.208333333328</v>
      </c>
      <c r="O548" s="9">
        <f t="shared" si="51"/>
        <v>43363.208333333328</v>
      </c>
      <c r="P548" t="b">
        <v>0</v>
      </c>
      <c r="Q548" t="b">
        <v>1</v>
      </c>
      <c r="R548" t="s">
        <v>33</v>
      </c>
      <c r="S548" s="6" t="str">
        <f t="shared" si="52"/>
        <v>theater</v>
      </c>
      <c r="T548" s="6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>
        <v>156</v>
      </c>
      <c r="I549" s="6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50"/>
        <v>42029.25</v>
      </c>
      <c r="O549" s="9">
        <f t="shared" si="51"/>
        <v>42041.25</v>
      </c>
      <c r="P549" t="b">
        <v>0</v>
      </c>
      <c r="Q549" t="b">
        <v>0</v>
      </c>
      <c r="R549" t="s">
        <v>53</v>
      </c>
      <c r="S549" s="6" t="str">
        <f t="shared" si="52"/>
        <v>film &amp; video</v>
      </c>
      <c r="T549" s="6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270.91376701966715</v>
      </c>
      <c r="G550" t="s">
        <v>20</v>
      </c>
      <c r="H550">
        <v>2985</v>
      </c>
      <c r="I550" s="6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50"/>
        <v>42461.208333333328</v>
      </c>
      <c r="O550" s="9">
        <f t="shared" si="51"/>
        <v>42474.208333333328</v>
      </c>
      <c r="P550" t="b">
        <v>0</v>
      </c>
      <c r="Q550" t="b">
        <v>0</v>
      </c>
      <c r="R550" t="s">
        <v>33</v>
      </c>
      <c r="S550" s="6" t="str">
        <f t="shared" si="52"/>
        <v>theater</v>
      </c>
      <c r="T550" s="6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284.21355932203392</v>
      </c>
      <c r="G551" t="s">
        <v>20</v>
      </c>
      <c r="H551">
        <v>762</v>
      </c>
      <c r="I551" s="6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50"/>
        <v>41422.208333333336</v>
      </c>
      <c r="O551" s="9">
        <f t="shared" si="51"/>
        <v>41431.208333333336</v>
      </c>
      <c r="P551" t="b">
        <v>0</v>
      </c>
      <c r="Q551" t="b">
        <v>0</v>
      </c>
      <c r="R551" t="s">
        <v>65</v>
      </c>
      <c r="S551" s="6" t="str">
        <f t="shared" si="52"/>
        <v>technology</v>
      </c>
      <c r="T551" s="6" t="str">
        <f t="shared" si="5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>
        <v>1</v>
      </c>
      <c r="I552" s="6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50"/>
        <v>40968.25</v>
      </c>
      <c r="O552" s="9">
        <f t="shared" si="51"/>
        <v>40989.208333333336</v>
      </c>
      <c r="P552" t="b">
        <v>0</v>
      </c>
      <c r="Q552" t="b">
        <v>0</v>
      </c>
      <c r="R552" t="s">
        <v>60</v>
      </c>
      <c r="S552" s="6" t="str">
        <f t="shared" si="52"/>
        <v>music</v>
      </c>
      <c r="T552" s="6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58.6329816768462</v>
      </c>
      <c r="G553" t="s">
        <v>14</v>
      </c>
      <c r="H553">
        <v>2779</v>
      </c>
      <c r="I553" s="6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50"/>
        <v>41993.25</v>
      </c>
      <c r="O553" s="9">
        <f t="shared" si="51"/>
        <v>42033.25</v>
      </c>
      <c r="P553" t="b">
        <v>0</v>
      </c>
      <c r="Q553" t="b">
        <v>1</v>
      </c>
      <c r="R553" t="s">
        <v>28</v>
      </c>
      <c r="S553" s="6" t="str">
        <f t="shared" si="52"/>
        <v>technology</v>
      </c>
      <c r="T553" s="6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98.51111111111112</v>
      </c>
      <c r="G554" t="s">
        <v>14</v>
      </c>
      <c r="H554">
        <v>92</v>
      </c>
      <c r="I554" s="6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50"/>
        <v>42700.25</v>
      </c>
      <c r="O554" s="9">
        <f t="shared" si="51"/>
        <v>42702.25</v>
      </c>
      <c r="P554" t="b">
        <v>0</v>
      </c>
      <c r="Q554" t="b">
        <v>0</v>
      </c>
      <c r="R554" t="s">
        <v>33</v>
      </c>
      <c r="S554" s="6" t="str">
        <f t="shared" si="52"/>
        <v>theater</v>
      </c>
      <c r="T554" s="6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43.975381008206334</v>
      </c>
      <c r="G555" t="s">
        <v>14</v>
      </c>
      <c r="H555">
        <v>1028</v>
      </c>
      <c r="I555" s="6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50"/>
        <v>40545.25</v>
      </c>
      <c r="O555" s="9">
        <f t="shared" si="51"/>
        <v>40546.25</v>
      </c>
      <c r="P555" t="b">
        <v>0</v>
      </c>
      <c r="Q555" t="b">
        <v>0</v>
      </c>
      <c r="R555" t="s">
        <v>23</v>
      </c>
      <c r="S555" s="6" t="str">
        <f t="shared" si="52"/>
        <v>music</v>
      </c>
      <c r="T555" s="6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151.66315789473683</v>
      </c>
      <c r="G556" t="s">
        <v>20</v>
      </c>
      <c r="H556">
        <v>554</v>
      </c>
      <c r="I556" s="6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50"/>
        <v>42723.25</v>
      </c>
      <c r="O556" s="9">
        <f t="shared" si="51"/>
        <v>42729.25</v>
      </c>
      <c r="P556" t="b">
        <v>0</v>
      </c>
      <c r="Q556" t="b">
        <v>0</v>
      </c>
      <c r="R556" t="s">
        <v>60</v>
      </c>
      <c r="S556" s="6" t="str">
        <f t="shared" si="52"/>
        <v>music</v>
      </c>
      <c r="T556" s="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223.63492063492063</v>
      </c>
      <c r="G557" t="s">
        <v>20</v>
      </c>
      <c r="H557">
        <v>135</v>
      </c>
      <c r="I557" s="6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50"/>
        <v>41731.208333333336</v>
      </c>
      <c r="O557" s="9">
        <f t="shared" si="51"/>
        <v>41762.208333333336</v>
      </c>
      <c r="P557" t="b">
        <v>0</v>
      </c>
      <c r="Q557" t="b">
        <v>0</v>
      </c>
      <c r="R557" t="s">
        <v>23</v>
      </c>
      <c r="S557" s="6" t="str">
        <f t="shared" si="52"/>
        <v>music</v>
      </c>
      <c r="T557" s="6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239.75</v>
      </c>
      <c r="G558" t="s">
        <v>20</v>
      </c>
      <c r="H558">
        <v>122</v>
      </c>
      <c r="I558" s="6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50"/>
        <v>40792.208333333336</v>
      </c>
      <c r="O558" s="9">
        <f t="shared" si="51"/>
        <v>40799.208333333336</v>
      </c>
      <c r="P558" t="b">
        <v>0</v>
      </c>
      <c r="Q558" t="b">
        <v>1</v>
      </c>
      <c r="R558" t="s">
        <v>206</v>
      </c>
      <c r="S558" s="6" t="str">
        <f t="shared" si="52"/>
        <v>publishing</v>
      </c>
      <c r="T558" s="6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199.33333333333334</v>
      </c>
      <c r="G559" t="s">
        <v>20</v>
      </c>
      <c r="H559">
        <v>221</v>
      </c>
      <c r="I559" s="6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50"/>
        <v>42279.208333333328</v>
      </c>
      <c r="O559" s="9">
        <f t="shared" si="51"/>
        <v>42282.208333333328</v>
      </c>
      <c r="P559" t="b">
        <v>0</v>
      </c>
      <c r="Q559" t="b">
        <v>1</v>
      </c>
      <c r="R559" t="s">
        <v>474</v>
      </c>
      <c r="S559" s="6" t="str">
        <f t="shared" si="52"/>
        <v>film &amp; video</v>
      </c>
      <c r="T559" s="6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137.34482758620689</v>
      </c>
      <c r="G560" t="s">
        <v>20</v>
      </c>
      <c r="H560">
        <v>126</v>
      </c>
      <c r="I560" s="6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50"/>
        <v>42424.25</v>
      </c>
      <c r="O560" s="9">
        <f t="shared" si="51"/>
        <v>42467.208333333328</v>
      </c>
      <c r="P560" t="b">
        <v>0</v>
      </c>
      <c r="Q560" t="b">
        <v>0</v>
      </c>
      <c r="R560" t="s">
        <v>33</v>
      </c>
      <c r="S560" s="6" t="str">
        <f t="shared" si="52"/>
        <v>theater</v>
      </c>
      <c r="T560" s="6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100.9696106362773</v>
      </c>
      <c r="G561" t="s">
        <v>20</v>
      </c>
      <c r="H561">
        <v>1022</v>
      </c>
      <c r="I561" s="6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50"/>
        <v>42584.208333333328</v>
      </c>
      <c r="O561" s="9">
        <f t="shared" si="51"/>
        <v>42591.208333333328</v>
      </c>
      <c r="P561" t="b">
        <v>0</v>
      </c>
      <c r="Q561" t="b">
        <v>0</v>
      </c>
      <c r="R561" t="s">
        <v>33</v>
      </c>
      <c r="S561" s="6" t="str">
        <f t="shared" si="52"/>
        <v>theater</v>
      </c>
      <c r="T561" s="6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794.16</v>
      </c>
      <c r="G562" t="s">
        <v>20</v>
      </c>
      <c r="H562">
        <v>3177</v>
      </c>
      <c r="I562" s="6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50"/>
        <v>40865.25</v>
      </c>
      <c r="O562" s="9">
        <f t="shared" si="51"/>
        <v>40905.25</v>
      </c>
      <c r="P562" t="b">
        <v>0</v>
      </c>
      <c r="Q562" t="b">
        <v>0</v>
      </c>
      <c r="R562" t="s">
        <v>71</v>
      </c>
      <c r="S562" s="6" t="str">
        <f t="shared" si="52"/>
        <v>film &amp; video</v>
      </c>
      <c r="T562" s="6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369.7</v>
      </c>
      <c r="G563" t="s">
        <v>20</v>
      </c>
      <c r="H563">
        <v>198</v>
      </c>
      <c r="I563" s="6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50"/>
        <v>40833.208333333336</v>
      </c>
      <c r="O563" s="9">
        <f t="shared" si="51"/>
        <v>40835.208333333336</v>
      </c>
      <c r="P563" t="b">
        <v>0</v>
      </c>
      <c r="Q563" t="b">
        <v>0</v>
      </c>
      <c r="R563" t="s">
        <v>33</v>
      </c>
      <c r="S563" s="6" t="str">
        <f t="shared" si="52"/>
        <v>theater</v>
      </c>
      <c r="T563" s="6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12.818181818181817</v>
      </c>
      <c r="G564" t="s">
        <v>14</v>
      </c>
      <c r="H564">
        <v>26</v>
      </c>
      <c r="I564" s="6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50"/>
        <v>43536.208333333328</v>
      </c>
      <c r="O564" s="9">
        <f t="shared" si="51"/>
        <v>43538.208333333328</v>
      </c>
      <c r="P564" t="b">
        <v>0</v>
      </c>
      <c r="Q564" t="b">
        <v>0</v>
      </c>
      <c r="R564" t="s">
        <v>23</v>
      </c>
      <c r="S564" s="6" t="str">
        <f t="shared" si="52"/>
        <v>music</v>
      </c>
      <c r="T564" s="6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138.02702702702703</v>
      </c>
      <c r="G565" t="s">
        <v>20</v>
      </c>
      <c r="H565">
        <v>85</v>
      </c>
      <c r="I565" s="6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50"/>
        <v>43417.25</v>
      </c>
      <c r="O565" s="9">
        <f t="shared" si="51"/>
        <v>43437.25</v>
      </c>
      <c r="P565" t="b">
        <v>0</v>
      </c>
      <c r="Q565" t="b">
        <v>0</v>
      </c>
      <c r="R565" t="s">
        <v>42</v>
      </c>
      <c r="S565" s="6" t="str">
        <f t="shared" si="52"/>
        <v>film &amp; video</v>
      </c>
      <c r="T565" s="6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83.813278008298752</v>
      </c>
      <c r="G566" t="s">
        <v>14</v>
      </c>
      <c r="H566">
        <v>1790</v>
      </c>
      <c r="I566" s="6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50"/>
        <v>42078.208333333328</v>
      </c>
      <c r="O566" s="9">
        <f t="shared" si="51"/>
        <v>42086.208333333328</v>
      </c>
      <c r="P566" t="b">
        <v>0</v>
      </c>
      <c r="Q566" t="b">
        <v>0</v>
      </c>
      <c r="R566" t="s">
        <v>33</v>
      </c>
      <c r="S566" s="6" t="str">
        <f t="shared" si="52"/>
        <v>theater</v>
      </c>
      <c r="T566" s="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204.60063224446787</v>
      </c>
      <c r="G567" t="s">
        <v>20</v>
      </c>
      <c r="H567">
        <v>3596</v>
      </c>
      <c r="I567" s="6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50"/>
        <v>40862.25</v>
      </c>
      <c r="O567" s="9">
        <f t="shared" si="51"/>
        <v>40882.25</v>
      </c>
      <c r="P567" t="b">
        <v>0</v>
      </c>
      <c r="Q567" t="b">
        <v>0</v>
      </c>
      <c r="R567" t="s">
        <v>33</v>
      </c>
      <c r="S567" s="6" t="str">
        <f t="shared" si="52"/>
        <v>theater</v>
      </c>
      <c r="T567" s="6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44.344086021505376</v>
      </c>
      <c r="G568" t="s">
        <v>14</v>
      </c>
      <c r="H568">
        <v>37</v>
      </c>
      <c r="I568" s="6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50"/>
        <v>42424.25</v>
      </c>
      <c r="O568" s="9">
        <f t="shared" si="51"/>
        <v>42447.208333333328</v>
      </c>
      <c r="P568" t="b">
        <v>0</v>
      </c>
      <c r="Q568" t="b">
        <v>1</v>
      </c>
      <c r="R568" t="s">
        <v>50</v>
      </c>
      <c r="S568" s="6" t="str">
        <f t="shared" si="52"/>
        <v>music</v>
      </c>
      <c r="T568" s="6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218.60294117647058</v>
      </c>
      <c r="G569" t="s">
        <v>20</v>
      </c>
      <c r="H569">
        <v>244</v>
      </c>
      <c r="I569" s="6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50"/>
        <v>41830.208333333336</v>
      </c>
      <c r="O569" s="9">
        <f t="shared" si="51"/>
        <v>41832.208333333336</v>
      </c>
      <c r="P569" t="b">
        <v>0</v>
      </c>
      <c r="Q569" t="b">
        <v>0</v>
      </c>
      <c r="R569" t="s">
        <v>23</v>
      </c>
      <c r="S569" s="6" t="str">
        <f t="shared" si="52"/>
        <v>music</v>
      </c>
      <c r="T569" s="6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186.03314917127071</v>
      </c>
      <c r="G570" t="s">
        <v>20</v>
      </c>
      <c r="H570">
        <v>5180</v>
      </c>
      <c r="I570" s="6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50"/>
        <v>40374.208333333336</v>
      </c>
      <c r="O570" s="9">
        <f t="shared" si="51"/>
        <v>40419.208333333336</v>
      </c>
      <c r="P570" t="b">
        <v>0</v>
      </c>
      <c r="Q570" t="b">
        <v>0</v>
      </c>
      <c r="R570" t="s">
        <v>33</v>
      </c>
      <c r="S570" s="6" t="str">
        <f t="shared" si="52"/>
        <v>theater</v>
      </c>
      <c r="T570" s="6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237.33830845771143</v>
      </c>
      <c r="G571" t="s">
        <v>20</v>
      </c>
      <c r="H571">
        <v>589</v>
      </c>
      <c r="I571" s="6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50"/>
        <v>40554.25</v>
      </c>
      <c r="O571" s="9">
        <f t="shared" si="51"/>
        <v>40566.25</v>
      </c>
      <c r="P571" t="b">
        <v>0</v>
      </c>
      <c r="Q571" t="b">
        <v>0</v>
      </c>
      <c r="R571" t="s">
        <v>71</v>
      </c>
      <c r="S571" s="6" t="str">
        <f t="shared" si="52"/>
        <v>film &amp; video</v>
      </c>
      <c r="T571" s="6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305.65384615384613</v>
      </c>
      <c r="G572" t="s">
        <v>20</v>
      </c>
      <c r="H572">
        <v>2725</v>
      </c>
      <c r="I572" s="6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50"/>
        <v>41993.25</v>
      </c>
      <c r="O572" s="9">
        <f t="shared" si="51"/>
        <v>41999.25</v>
      </c>
      <c r="P572" t="b">
        <v>0</v>
      </c>
      <c r="Q572" t="b">
        <v>1</v>
      </c>
      <c r="R572" t="s">
        <v>23</v>
      </c>
      <c r="S572" s="6" t="str">
        <f t="shared" si="52"/>
        <v>music</v>
      </c>
      <c r="T572" s="6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94.142857142857139</v>
      </c>
      <c r="G573" t="s">
        <v>14</v>
      </c>
      <c r="H573">
        <v>35</v>
      </c>
      <c r="I573" s="6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50"/>
        <v>42174.208333333328</v>
      </c>
      <c r="O573" s="9">
        <f t="shared" si="51"/>
        <v>42221.208333333328</v>
      </c>
      <c r="P573" t="b">
        <v>0</v>
      </c>
      <c r="Q573" t="b">
        <v>0</v>
      </c>
      <c r="R573" t="s">
        <v>100</v>
      </c>
      <c r="S573" s="6" t="str">
        <f t="shared" si="52"/>
        <v>film &amp; video</v>
      </c>
      <c r="T573" s="6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54.400000000000006</v>
      </c>
      <c r="G574" t="s">
        <v>74</v>
      </c>
      <c r="H574">
        <v>94</v>
      </c>
      <c r="I574" s="6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50"/>
        <v>42275.208333333328</v>
      </c>
      <c r="O574" s="9">
        <f t="shared" si="51"/>
        <v>42291.208333333328</v>
      </c>
      <c r="P574" t="b">
        <v>0</v>
      </c>
      <c r="Q574" t="b">
        <v>1</v>
      </c>
      <c r="R574" t="s">
        <v>23</v>
      </c>
      <c r="S574" s="6" t="str">
        <f t="shared" si="52"/>
        <v>music</v>
      </c>
      <c r="T574" s="6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111.88059701492537</v>
      </c>
      <c r="G575" t="s">
        <v>20</v>
      </c>
      <c r="H575">
        <v>300</v>
      </c>
      <c r="I575" s="6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50"/>
        <v>41761.208333333336</v>
      </c>
      <c r="O575" s="9">
        <f t="shared" si="51"/>
        <v>41763.208333333336</v>
      </c>
      <c r="P575" t="b">
        <v>0</v>
      </c>
      <c r="Q575" t="b">
        <v>0</v>
      </c>
      <c r="R575" t="s">
        <v>1029</v>
      </c>
      <c r="S575" s="6" t="str">
        <f t="shared" si="52"/>
        <v>journalism</v>
      </c>
      <c r="T575" s="6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369.14814814814815</v>
      </c>
      <c r="G576" t="s">
        <v>20</v>
      </c>
      <c r="H576">
        <v>144</v>
      </c>
      <c r="I576" s="6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50"/>
        <v>43806.25</v>
      </c>
      <c r="O576" s="9">
        <f t="shared" si="51"/>
        <v>43816.25</v>
      </c>
      <c r="P576" t="b">
        <v>0</v>
      </c>
      <c r="Q576" t="b">
        <v>1</v>
      </c>
      <c r="R576" t="s">
        <v>17</v>
      </c>
      <c r="S576" s="6" t="str">
        <f t="shared" si="52"/>
        <v>food</v>
      </c>
      <c r="T576" s="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62.930372148859547</v>
      </c>
      <c r="G577" t="s">
        <v>14</v>
      </c>
      <c r="H577">
        <v>558</v>
      </c>
      <c r="I577" s="6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50"/>
        <v>41779.208333333336</v>
      </c>
      <c r="O577" s="9">
        <f t="shared" si="51"/>
        <v>41782.208333333336</v>
      </c>
      <c r="P577" t="b">
        <v>0</v>
      </c>
      <c r="Q577" t="b">
        <v>1</v>
      </c>
      <c r="R577" t="s">
        <v>33</v>
      </c>
      <c r="S577" s="6" t="str">
        <f t="shared" si="52"/>
        <v>theater</v>
      </c>
      <c r="T577" s="6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ref="F578:F641" si="54">(E578/D578)*100</f>
        <v>64.927835051546396</v>
      </c>
      <c r="G578" t="s">
        <v>14</v>
      </c>
      <c r="H578">
        <v>64</v>
      </c>
      <c r="I578" s="6">
        <f t="shared" ref="I578:I641" si="55">IFERROR(E578/H578,0)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ref="N578:N641" si="56">(((L578/60)/60)/24)+DATE(1970,1,1)</f>
        <v>43040.208333333328</v>
      </c>
      <c r="O578" s="9">
        <f t="shared" ref="O578:O641" si="57">(((M578/60)/60)/24)+DATE(1970,1,1)</f>
        <v>43057.25</v>
      </c>
      <c r="P578" t="b">
        <v>0</v>
      </c>
      <c r="Q578" t="b">
        <v>0</v>
      </c>
      <c r="R578" t="s">
        <v>33</v>
      </c>
      <c r="S578" s="6" t="str">
        <f t="shared" ref="S578:S641" si="58">_xlfn.TEXTBEFORE(R578,"/")</f>
        <v>theater</v>
      </c>
      <c r="T578" s="6" t="str">
        <f t="shared" ref="T578:T641" si="59">_xlfn.TEXTAFTER(R578,"/")</f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54"/>
        <v>18.853658536585368</v>
      </c>
      <c r="G579" t="s">
        <v>74</v>
      </c>
      <c r="H579">
        <v>37</v>
      </c>
      <c r="I579" s="6">
        <f t="shared" si="5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si="56"/>
        <v>40613.25</v>
      </c>
      <c r="O579" s="9">
        <f t="shared" si="57"/>
        <v>40639.208333333336</v>
      </c>
      <c r="P579" t="b">
        <v>0</v>
      </c>
      <c r="Q579" t="b">
        <v>0</v>
      </c>
      <c r="R579" t="s">
        <v>159</v>
      </c>
      <c r="S579" s="6" t="str">
        <f t="shared" si="58"/>
        <v>music</v>
      </c>
      <c r="T579" s="6" t="str">
        <f t="shared" si="59"/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>
        <v>245</v>
      </c>
      <c r="I580" s="6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56"/>
        <v>40878.25</v>
      </c>
      <c r="O580" s="9">
        <f t="shared" si="57"/>
        <v>40881.25</v>
      </c>
      <c r="P580" t="b">
        <v>0</v>
      </c>
      <c r="Q580" t="b">
        <v>0</v>
      </c>
      <c r="R580" t="s">
        <v>474</v>
      </c>
      <c r="S580" s="6" t="str">
        <f t="shared" si="58"/>
        <v>film &amp; video</v>
      </c>
      <c r="T580" s="6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>
        <v>87</v>
      </c>
      <c r="I581" s="6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56"/>
        <v>40762.208333333336</v>
      </c>
      <c r="O581" s="9">
        <f t="shared" si="57"/>
        <v>40774.208333333336</v>
      </c>
      <c r="P581" t="b">
        <v>0</v>
      </c>
      <c r="Q581" t="b">
        <v>0</v>
      </c>
      <c r="R581" t="s">
        <v>159</v>
      </c>
      <c r="S581" s="6" t="str">
        <f t="shared" si="58"/>
        <v>music</v>
      </c>
      <c r="T581" s="6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>
        <v>3116</v>
      </c>
      <c r="I582" s="6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56"/>
        <v>41696.25</v>
      </c>
      <c r="O582" s="9">
        <f t="shared" si="57"/>
        <v>41704.25</v>
      </c>
      <c r="P582" t="b">
        <v>0</v>
      </c>
      <c r="Q582" t="b">
        <v>0</v>
      </c>
      <c r="R582" t="s">
        <v>33</v>
      </c>
      <c r="S582" s="6" t="str">
        <f t="shared" si="58"/>
        <v>theater</v>
      </c>
      <c r="T582" s="6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>
        <v>71</v>
      </c>
      <c r="I583" s="6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56"/>
        <v>40662.208333333336</v>
      </c>
      <c r="O583" s="9">
        <f t="shared" si="57"/>
        <v>40677.208333333336</v>
      </c>
      <c r="P583" t="b">
        <v>0</v>
      </c>
      <c r="Q583" t="b">
        <v>0</v>
      </c>
      <c r="R583" t="s">
        <v>28</v>
      </c>
      <c r="S583" s="6" t="str">
        <f t="shared" si="58"/>
        <v>technology</v>
      </c>
      <c r="T583" s="6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>
        <v>42</v>
      </c>
      <c r="I584" s="6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56"/>
        <v>42165.208333333328</v>
      </c>
      <c r="O584" s="9">
        <f t="shared" si="57"/>
        <v>42170.208333333328</v>
      </c>
      <c r="P584" t="b">
        <v>0</v>
      </c>
      <c r="Q584" t="b">
        <v>1</v>
      </c>
      <c r="R584" t="s">
        <v>89</v>
      </c>
      <c r="S584" s="6" t="str">
        <f t="shared" si="58"/>
        <v>games</v>
      </c>
      <c r="T584" s="6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322.40211640211641</v>
      </c>
      <c r="G585" t="s">
        <v>20</v>
      </c>
      <c r="H585">
        <v>909</v>
      </c>
      <c r="I585" s="6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56"/>
        <v>40959.25</v>
      </c>
      <c r="O585" s="9">
        <f t="shared" si="57"/>
        <v>40976.25</v>
      </c>
      <c r="P585" t="b">
        <v>0</v>
      </c>
      <c r="Q585" t="b">
        <v>0</v>
      </c>
      <c r="R585" t="s">
        <v>42</v>
      </c>
      <c r="S585" s="6" t="str">
        <f t="shared" si="58"/>
        <v>film &amp; video</v>
      </c>
      <c r="T585" s="6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119.50810185185186</v>
      </c>
      <c r="G586" t="s">
        <v>20</v>
      </c>
      <c r="H586">
        <v>1613</v>
      </c>
      <c r="I586" s="6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56"/>
        <v>41024.208333333336</v>
      </c>
      <c r="O586" s="9">
        <f t="shared" si="57"/>
        <v>41038.208333333336</v>
      </c>
      <c r="P586" t="b">
        <v>0</v>
      </c>
      <c r="Q586" t="b">
        <v>0</v>
      </c>
      <c r="R586" t="s">
        <v>28</v>
      </c>
      <c r="S586" s="6" t="str">
        <f t="shared" si="58"/>
        <v>technology</v>
      </c>
      <c r="T586" s="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146.79775280898878</v>
      </c>
      <c r="G587" t="s">
        <v>20</v>
      </c>
      <c r="H587">
        <v>136</v>
      </c>
      <c r="I587" s="6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56"/>
        <v>40255.208333333336</v>
      </c>
      <c r="O587" s="9">
        <f t="shared" si="57"/>
        <v>40265.208333333336</v>
      </c>
      <c r="P587" t="b">
        <v>0</v>
      </c>
      <c r="Q587" t="b">
        <v>0</v>
      </c>
      <c r="R587" t="s">
        <v>206</v>
      </c>
      <c r="S587" s="6" t="str">
        <f t="shared" si="58"/>
        <v>publishing</v>
      </c>
      <c r="T587" s="6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950.57142857142856</v>
      </c>
      <c r="G588" t="s">
        <v>20</v>
      </c>
      <c r="H588">
        <v>130</v>
      </c>
      <c r="I588" s="6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56"/>
        <v>40499.25</v>
      </c>
      <c r="O588" s="9">
        <f t="shared" si="57"/>
        <v>40518.25</v>
      </c>
      <c r="P588" t="b">
        <v>0</v>
      </c>
      <c r="Q588" t="b">
        <v>0</v>
      </c>
      <c r="R588" t="s">
        <v>23</v>
      </c>
      <c r="S588" s="6" t="str">
        <f t="shared" si="58"/>
        <v>music</v>
      </c>
      <c r="T588" s="6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72.893617021276597</v>
      </c>
      <c r="G589" t="s">
        <v>14</v>
      </c>
      <c r="H589">
        <v>156</v>
      </c>
      <c r="I589" s="6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56"/>
        <v>43484.25</v>
      </c>
      <c r="O589" s="9">
        <f t="shared" si="57"/>
        <v>43536.208333333328</v>
      </c>
      <c r="P589" t="b">
        <v>0</v>
      </c>
      <c r="Q589" t="b">
        <v>1</v>
      </c>
      <c r="R589" t="s">
        <v>17</v>
      </c>
      <c r="S589" s="6" t="str">
        <f t="shared" si="58"/>
        <v>food</v>
      </c>
      <c r="T589" s="6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79.008248730964468</v>
      </c>
      <c r="G590" t="s">
        <v>14</v>
      </c>
      <c r="H590">
        <v>1368</v>
      </c>
      <c r="I590" s="6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56"/>
        <v>40262.208333333336</v>
      </c>
      <c r="O590" s="9">
        <f t="shared" si="57"/>
        <v>40293.208333333336</v>
      </c>
      <c r="P590" t="b">
        <v>0</v>
      </c>
      <c r="Q590" t="b">
        <v>0</v>
      </c>
      <c r="R590" t="s">
        <v>33</v>
      </c>
      <c r="S590" s="6" t="str">
        <f t="shared" si="58"/>
        <v>theater</v>
      </c>
      <c r="T590" s="6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64.721518987341781</v>
      </c>
      <c r="G591" t="s">
        <v>14</v>
      </c>
      <c r="H591">
        <v>102</v>
      </c>
      <c r="I591" s="6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56"/>
        <v>42190.208333333328</v>
      </c>
      <c r="O591" s="9">
        <f t="shared" si="57"/>
        <v>42197.208333333328</v>
      </c>
      <c r="P591" t="b">
        <v>0</v>
      </c>
      <c r="Q591" t="b">
        <v>0</v>
      </c>
      <c r="R591" t="s">
        <v>42</v>
      </c>
      <c r="S591" s="6" t="str">
        <f t="shared" si="58"/>
        <v>film &amp; video</v>
      </c>
      <c r="T591" s="6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82.028169014084511</v>
      </c>
      <c r="G592" t="s">
        <v>14</v>
      </c>
      <c r="H592">
        <v>86</v>
      </c>
      <c r="I592" s="6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56"/>
        <v>41994.25</v>
      </c>
      <c r="O592" s="9">
        <f t="shared" si="57"/>
        <v>42005.25</v>
      </c>
      <c r="P592" t="b">
        <v>0</v>
      </c>
      <c r="Q592" t="b">
        <v>0</v>
      </c>
      <c r="R592" t="s">
        <v>133</v>
      </c>
      <c r="S592" s="6" t="str">
        <f t="shared" si="58"/>
        <v>publishing</v>
      </c>
      <c r="T592" s="6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1037.6666666666667</v>
      </c>
      <c r="G593" t="s">
        <v>20</v>
      </c>
      <c r="H593">
        <v>102</v>
      </c>
      <c r="I593" s="6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56"/>
        <v>40373.208333333336</v>
      </c>
      <c r="O593" s="9">
        <f t="shared" si="57"/>
        <v>40383.208333333336</v>
      </c>
      <c r="P593" t="b">
        <v>0</v>
      </c>
      <c r="Q593" t="b">
        <v>0</v>
      </c>
      <c r="R593" t="s">
        <v>89</v>
      </c>
      <c r="S593" s="6" t="str">
        <f t="shared" si="58"/>
        <v>games</v>
      </c>
      <c r="T593" s="6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12.910076530612244</v>
      </c>
      <c r="G594" t="s">
        <v>14</v>
      </c>
      <c r="H594">
        <v>253</v>
      </c>
      <c r="I594" s="6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56"/>
        <v>41789.208333333336</v>
      </c>
      <c r="O594" s="9">
        <f t="shared" si="57"/>
        <v>41798.208333333336</v>
      </c>
      <c r="P594" t="b">
        <v>0</v>
      </c>
      <c r="Q594" t="b">
        <v>0</v>
      </c>
      <c r="R594" t="s">
        <v>33</v>
      </c>
      <c r="S594" s="6" t="str">
        <f t="shared" si="58"/>
        <v>theater</v>
      </c>
      <c r="T594" s="6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154.84210526315789</v>
      </c>
      <c r="G595" t="s">
        <v>20</v>
      </c>
      <c r="H595">
        <v>4006</v>
      </c>
      <c r="I595" s="6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56"/>
        <v>41724.208333333336</v>
      </c>
      <c r="O595" s="9">
        <f t="shared" si="57"/>
        <v>41737.208333333336</v>
      </c>
      <c r="P595" t="b">
        <v>0</v>
      </c>
      <c r="Q595" t="b">
        <v>0</v>
      </c>
      <c r="R595" t="s">
        <v>71</v>
      </c>
      <c r="S595" s="6" t="str">
        <f t="shared" si="58"/>
        <v>film &amp; video</v>
      </c>
      <c r="T595" s="6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7.0991735537190088</v>
      </c>
      <c r="G596" t="s">
        <v>14</v>
      </c>
      <c r="H596">
        <v>157</v>
      </c>
      <c r="I596" s="6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56"/>
        <v>42548.208333333328</v>
      </c>
      <c r="O596" s="9">
        <f t="shared" si="57"/>
        <v>42551.208333333328</v>
      </c>
      <c r="P596" t="b">
        <v>0</v>
      </c>
      <c r="Q596" t="b">
        <v>1</v>
      </c>
      <c r="R596" t="s">
        <v>33</v>
      </c>
      <c r="S596" s="6" t="str">
        <f t="shared" si="58"/>
        <v>theater</v>
      </c>
      <c r="T596" s="6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208.52773826458036</v>
      </c>
      <c r="G597" t="s">
        <v>20</v>
      </c>
      <c r="H597">
        <v>1629</v>
      </c>
      <c r="I597" s="6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56"/>
        <v>40253.208333333336</v>
      </c>
      <c r="O597" s="9">
        <f t="shared" si="57"/>
        <v>40274.208333333336</v>
      </c>
      <c r="P597" t="b">
        <v>0</v>
      </c>
      <c r="Q597" t="b">
        <v>1</v>
      </c>
      <c r="R597" t="s">
        <v>33</v>
      </c>
      <c r="S597" s="6" t="str">
        <f t="shared" si="58"/>
        <v>theater</v>
      </c>
      <c r="T597" s="6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99.683544303797461</v>
      </c>
      <c r="G598" t="s">
        <v>14</v>
      </c>
      <c r="H598">
        <v>183</v>
      </c>
      <c r="I598" s="6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56"/>
        <v>42434.25</v>
      </c>
      <c r="O598" s="9">
        <f t="shared" si="57"/>
        <v>42441.25</v>
      </c>
      <c r="P598" t="b">
        <v>0</v>
      </c>
      <c r="Q598" t="b">
        <v>1</v>
      </c>
      <c r="R598" t="s">
        <v>53</v>
      </c>
      <c r="S598" s="6" t="str">
        <f t="shared" si="58"/>
        <v>film &amp; video</v>
      </c>
      <c r="T598" s="6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201.59756097560978</v>
      </c>
      <c r="G599" t="s">
        <v>20</v>
      </c>
      <c r="H599">
        <v>2188</v>
      </c>
      <c r="I599" s="6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56"/>
        <v>43786.25</v>
      </c>
      <c r="O599" s="9">
        <f t="shared" si="57"/>
        <v>43804.25</v>
      </c>
      <c r="P599" t="b">
        <v>0</v>
      </c>
      <c r="Q599" t="b">
        <v>0</v>
      </c>
      <c r="R599" t="s">
        <v>33</v>
      </c>
      <c r="S599" s="6" t="str">
        <f t="shared" si="58"/>
        <v>theater</v>
      </c>
      <c r="T599" s="6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162.09032258064516</v>
      </c>
      <c r="G600" t="s">
        <v>20</v>
      </c>
      <c r="H600">
        <v>2409</v>
      </c>
      <c r="I600" s="6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56"/>
        <v>40344.208333333336</v>
      </c>
      <c r="O600" s="9">
        <f t="shared" si="57"/>
        <v>40373.208333333336</v>
      </c>
      <c r="P600" t="b">
        <v>0</v>
      </c>
      <c r="Q600" t="b">
        <v>0</v>
      </c>
      <c r="R600" t="s">
        <v>23</v>
      </c>
      <c r="S600" s="6" t="str">
        <f t="shared" si="58"/>
        <v>music</v>
      </c>
      <c r="T600" s="6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</v>
      </c>
      <c r="G601" t="s">
        <v>14</v>
      </c>
      <c r="H601">
        <v>82</v>
      </c>
      <c r="I601" s="6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56"/>
        <v>42047.25</v>
      </c>
      <c r="O601" s="9">
        <f t="shared" si="57"/>
        <v>42055.25</v>
      </c>
      <c r="P601" t="b">
        <v>0</v>
      </c>
      <c r="Q601" t="b">
        <v>0</v>
      </c>
      <c r="R601" t="s">
        <v>42</v>
      </c>
      <c r="S601" s="6" t="str">
        <f t="shared" si="58"/>
        <v>film &amp; video</v>
      </c>
      <c r="T601" s="6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>
        <v>1</v>
      </c>
      <c r="I602" s="6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56"/>
        <v>41485.208333333336</v>
      </c>
      <c r="O602" s="9">
        <f t="shared" si="57"/>
        <v>41497.208333333336</v>
      </c>
      <c r="P602" t="b">
        <v>0</v>
      </c>
      <c r="Q602" t="b">
        <v>0</v>
      </c>
      <c r="R602" t="s">
        <v>17</v>
      </c>
      <c r="S602" s="6" t="str">
        <f t="shared" si="58"/>
        <v>food</v>
      </c>
      <c r="T602" s="6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206.63492063492063</v>
      </c>
      <c r="G603" t="s">
        <v>20</v>
      </c>
      <c r="H603">
        <v>194</v>
      </c>
      <c r="I603" s="6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56"/>
        <v>41789.208333333336</v>
      </c>
      <c r="O603" s="9">
        <f t="shared" si="57"/>
        <v>41806.208333333336</v>
      </c>
      <c r="P603" t="b">
        <v>1</v>
      </c>
      <c r="Q603" t="b">
        <v>0</v>
      </c>
      <c r="R603" t="s">
        <v>65</v>
      </c>
      <c r="S603" s="6" t="str">
        <f t="shared" si="58"/>
        <v>technology</v>
      </c>
      <c r="T603" s="6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128.23628691983123</v>
      </c>
      <c r="G604" t="s">
        <v>20</v>
      </c>
      <c r="H604">
        <v>1140</v>
      </c>
      <c r="I604" s="6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56"/>
        <v>42160.208333333328</v>
      </c>
      <c r="O604" s="9">
        <f t="shared" si="57"/>
        <v>42171.208333333328</v>
      </c>
      <c r="P604" t="b">
        <v>0</v>
      </c>
      <c r="Q604" t="b">
        <v>0</v>
      </c>
      <c r="R604" t="s">
        <v>33</v>
      </c>
      <c r="S604" s="6" t="str">
        <f t="shared" si="58"/>
        <v>theater</v>
      </c>
      <c r="T604" s="6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119.66037735849055</v>
      </c>
      <c r="G605" t="s">
        <v>20</v>
      </c>
      <c r="H605">
        <v>102</v>
      </c>
      <c r="I605" s="6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56"/>
        <v>43573.208333333328</v>
      </c>
      <c r="O605" s="9">
        <f t="shared" si="57"/>
        <v>43600.208333333328</v>
      </c>
      <c r="P605" t="b">
        <v>0</v>
      </c>
      <c r="Q605" t="b">
        <v>0</v>
      </c>
      <c r="R605" t="s">
        <v>33</v>
      </c>
      <c r="S605" s="6" t="str">
        <f t="shared" si="58"/>
        <v>theater</v>
      </c>
      <c r="T605" s="6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170.73055242390078</v>
      </c>
      <c r="G606" t="s">
        <v>20</v>
      </c>
      <c r="H606">
        <v>2857</v>
      </c>
      <c r="I606" s="6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56"/>
        <v>40565.25</v>
      </c>
      <c r="O606" s="9">
        <f t="shared" si="57"/>
        <v>40586.25</v>
      </c>
      <c r="P606" t="b">
        <v>0</v>
      </c>
      <c r="Q606" t="b">
        <v>0</v>
      </c>
      <c r="R606" t="s">
        <v>33</v>
      </c>
      <c r="S606" s="6" t="str">
        <f t="shared" si="58"/>
        <v>theater</v>
      </c>
      <c r="T606" s="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187.21212121212122</v>
      </c>
      <c r="G607" t="s">
        <v>20</v>
      </c>
      <c r="H607">
        <v>107</v>
      </c>
      <c r="I607" s="6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56"/>
        <v>42280.208333333328</v>
      </c>
      <c r="O607" s="9">
        <f t="shared" si="57"/>
        <v>42321.25</v>
      </c>
      <c r="P607" t="b">
        <v>0</v>
      </c>
      <c r="Q607" t="b">
        <v>0</v>
      </c>
      <c r="R607" t="s">
        <v>68</v>
      </c>
      <c r="S607" s="6" t="str">
        <f t="shared" si="58"/>
        <v>publishing</v>
      </c>
      <c r="T607" s="6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188.38235294117646</v>
      </c>
      <c r="G608" t="s">
        <v>20</v>
      </c>
      <c r="H608">
        <v>160</v>
      </c>
      <c r="I608" s="6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56"/>
        <v>42436.25</v>
      </c>
      <c r="O608" s="9">
        <f t="shared" si="57"/>
        <v>42447.208333333328</v>
      </c>
      <c r="P608" t="b">
        <v>0</v>
      </c>
      <c r="Q608" t="b">
        <v>0</v>
      </c>
      <c r="R608" t="s">
        <v>23</v>
      </c>
      <c r="S608" s="6" t="str">
        <f t="shared" si="58"/>
        <v>music</v>
      </c>
      <c r="T608" s="6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131.29869186046511</v>
      </c>
      <c r="G609" t="s">
        <v>20</v>
      </c>
      <c r="H609">
        <v>2230</v>
      </c>
      <c r="I609" s="6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56"/>
        <v>41721.208333333336</v>
      </c>
      <c r="O609" s="9">
        <f t="shared" si="57"/>
        <v>41723.208333333336</v>
      </c>
      <c r="P609" t="b">
        <v>0</v>
      </c>
      <c r="Q609" t="b">
        <v>0</v>
      </c>
      <c r="R609" t="s">
        <v>17</v>
      </c>
      <c r="S609" s="6" t="str">
        <f t="shared" si="58"/>
        <v>food</v>
      </c>
      <c r="T609" s="6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283.97435897435901</v>
      </c>
      <c r="G610" t="s">
        <v>20</v>
      </c>
      <c r="H610">
        <v>316</v>
      </c>
      <c r="I610" s="6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56"/>
        <v>43530.25</v>
      </c>
      <c r="O610" s="9">
        <f t="shared" si="57"/>
        <v>43534.25</v>
      </c>
      <c r="P610" t="b">
        <v>0</v>
      </c>
      <c r="Q610" t="b">
        <v>1</v>
      </c>
      <c r="R610" t="s">
        <v>159</v>
      </c>
      <c r="S610" s="6" t="str">
        <f t="shared" si="58"/>
        <v>music</v>
      </c>
      <c r="T610" s="6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120.41999999999999</v>
      </c>
      <c r="G611" t="s">
        <v>20</v>
      </c>
      <c r="H611">
        <v>117</v>
      </c>
      <c r="I611" s="6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56"/>
        <v>43481.25</v>
      </c>
      <c r="O611" s="9">
        <f t="shared" si="57"/>
        <v>43498.25</v>
      </c>
      <c r="P611" t="b">
        <v>0</v>
      </c>
      <c r="Q611" t="b">
        <v>0</v>
      </c>
      <c r="R611" t="s">
        <v>474</v>
      </c>
      <c r="S611" s="6" t="str">
        <f t="shared" si="58"/>
        <v>film &amp; video</v>
      </c>
      <c r="T611" s="6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419.0560747663551</v>
      </c>
      <c r="G612" t="s">
        <v>20</v>
      </c>
      <c r="H612">
        <v>6406</v>
      </c>
      <c r="I612" s="6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56"/>
        <v>41259.25</v>
      </c>
      <c r="O612" s="9">
        <f t="shared" si="57"/>
        <v>41273.25</v>
      </c>
      <c r="P612" t="b">
        <v>0</v>
      </c>
      <c r="Q612" t="b">
        <v>0</v>
      </c>
      <c r="R612" t="s">
        <v>33</v>
      </c>
      <c r="S612" s="6" t="str">
        <f t="shared" si="58"/>
        <v>theater</v>
      </c>
      <c r="T612" s="6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13.853658536585368</v>
      </c>
      <c r="G613" t="s">
        <v>74</v>
      </c>
      <c r="H613">
        <v>15</v>
      </c>
      <c r="I613" s="6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56"/>
        <v>41480.208333333336</v>
      </c>
      <c r="O613" s="9">
        <f t="shared" si="57"/>
        <v>41492.208333333336</v>
      </c>
      <c r="P613" t="b">
        <v>0</v>
      </c>
      <c r="Q613" t="b">
        <v>0</v>
      </c>
      <c r="R613" t="s">
        <v>33</v>
      </c>
      <c r="S613" s="6" t="str">
        <f t="shared" si="58"/>
        <v>theater</v>
      </c>
      <c r="T613" s="6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139.43548387096774</v>
      </c>
      <c r="G614" t="s">
        <v>20</v>
      </c>
      <c r="H614">
        <v>192</v>
      </c>
      <c r="I614" s="6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56"/>
        <v>40474.208333333336</v>
      </c>
      <c r="O614" s="9">
        <f t="shared" si="57"/>
        <v>40497.25</v>
      </c>
      <c r="P614" t="b">
        <v>0</v>
      </c>
      <c r="Q614" t="b">
        <v>0</v>
      </c>
      <c r="R614" t="s">
        <v>50</v>
      </c>
      <c r="S614" s="6" t="str">
        <f t="shared" si="58"/>
        <v>music</v>
      </c>
      <c r="T614" s="6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>
        <v>26</v>
      </c>
      <c r="I615" s="6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56"/>
        <v>42973.208333333328</v>
      </c>
      <c r="O615" s="9">
        <f t="shared" si="57"/>
        <v>42982.208333333328</v>
      </c>
      <c r="P615" t="b">
        <v>0</v>
      </c>
      <c r="Q615" t="b">
        <v>0</v>
      </c>
      <c r="R615" t="s">
        <v>33</v>
      </c>
      <c r="S615" s="6" t="str">
        <f t="shared" si="58"/>
        <v>theater</v>
      </c>
      <c r="T615" s="6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155.49056603773585</v>
      </c>
      <c r="G616" t="s">
        <v>20</v>
      </c>
      <c r="H616">
        <v>723</v>
      </c>
      <c r="I616" s="6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56"/>
        <v>42746.25</v>
      </c>
      <c r="O616" s="9">
        <f t="shared" si="57"/>
        <v>42764.25</v>
      </c>
      <c r="P616" t="b">
        <v>0</v>
      </c>
      <c r="Q616" t="b">
        <v>0</v>
      </c>
      <c r="R616" t="s">
        <v>33</v>
      </c>
      <c r="S616" s="6" t="str">
        <f t="shared" si="58"/>
        <v>theater</v>
      </c>
      <c r="T616" s="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170.44705882352943</v>
      </c>
      <c r="G617" t="s">
        <v>20</v>
      </c>
      <c r="H617">
        <v>170</v>
      </c>
      <c r="I617" s="6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56"/>
        <v>42489.208333333328</v>
      </c>
      <c r="O617" s="9">
        <f t="shared" si="57"/>
        <v>42499.208333333328</v>
      </c>
      <c r="P617" t="b">
        <v>0</v>
      </c>
      <c r="Q617" t="b">
        <v>0</v>
      </c>
      <c r="R617" t="s">
        <v>33</v>
      </c>
      <c r="S617" s="6" t="str">
        <f t="shared" si="58"/>
        <v>theater</v>
      </c>
      <c r="T617" s="6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189.515625</v>
      </c>
      <c r="G618" t="s">
        <v>20</v>
      </c>
      <c r="H618">
        <v>238</v>
      </c>
      <c r="I618" s="6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56"/>
        <v>41537.208333333336</v>
      </c>
      <c r="O618" s="9">
        <f t="shared" si="57"/>
        <v>41538.208333333336</v>
      </c>
      <c r="P618" t="b">
        <v>0</v>
      </c>
      <c r="Q618" t="b">
        <v>1</v>
      </c>
      <c r="R618" t="s">
        <v>60</v>
      </c>
      <c r="S618" s="6" t="str">
        <f t="shared" si="58"/>
        <v>music</v>
      </c>
      <c r="T618" s="6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249.71428571428572</v>
      </c>
      <c r="G619" t="s">
        <v>20</v>
      </c>
      <c r="H619">
        <v>55</v>
      </c>
      <c r="I619" s="6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56"/>
        <v>41794.208333333336</v>
      </c>
      <c r="O619" s="9">
        <f t="shared" si="57"/>
        <v>41804.208333333336</v>
      </c>
      <c r="P619" t="b">
        <v>0</v>
      </c>
      <c r="Q619" t="b">
        <v>0</v>
      </c>
      <c r="R619" t="s">
        <v>33</v>
      </c>
      <c r="S619" s="6" t="str">
        <f t="shared" si="58"/>
        <v>theater</v>
      </c>
      <c r="T619" s="6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48.860523665659613</v>
      </c>
      <c r="G620" t="s">
        <v>14</v>
      </c>
      <c r="H620">
        <v>1198</v>
      </c>
      <c r="I620" s="6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56"/>
        <v>41396.208333333336</v>
      </c>
      <c r="O620" s="9">
        <f t="shared" si="57"/>
        <v>41417.208333333336</v>
      </c>
      <c r="P620" t="b">
        <v>0</v>
      </c>
      <c r="Q620" t="b">
        <v>0</v>
      </c>
      <c r="R620" t="s">
        <v>68</v>
      </c>
      <c r="S620" s="6" t="str">
        <f t="shared" si="58"/>
        <v>publishing</v>
      </c>
      <c r="T620" s="6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28.461970393057683</v>
      </c>
      <c r="G621" t="s">
        <v>14</v>
      </c>
      <c r="H621">
        <v>648</v>
      </c>
      <c r="I621" s="6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56"/>
        <v>40669.208333333336</v>
      </c>
      <c r="O621" s="9">
        <f t="shared" si="57"/>
        <v>40670.208333333336</v>
      </c>
      <c r="P621" t="b">
        <v>1</v>
      </c>
      <c r="Q621" t="b">
        <v>1</v>
      </c>
      <c r="R621" t="s">
        <v>33</v>
      </c>
      <c r="S621" s="6" t="str">
        <f t="shared" si="58"/>
        <v>theater</v>
      </c>
      <c r="T621" s="6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268.02325581395348</v>
      </c>
      <c r="G622" t="s">
        <v>20</v>
      </c>
      <c r="H622">
        <v>128</v>
      </c>
      <c r="I622" s="6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56"/>
        <v>42559.208333333328</v>
      </c>
      <c r="O622" s="9">
        <f t="shared" si="57"/>
        <v>42563.208333333328</v>
      </c>
      <c r="P622" t="b">
        <v>0</v>
      </c>
      <c r="Q622" t="b">
        <v>0</v>
      </c>
      <c r="R622" t="s">
        <v>122</v>
      </c>
      <c r="S622" s="6" t="str">
        <f t="shared" si="58"/>
        <v>photography</v>
      </c>
      <c r="T622" s="6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619.80078125</v>
      </c>
      <c r="G623" t="s">
        <v>20</v>
      </c>
      <c r="H623">
        <v>2144</v>
      </c>
      <c r="I623" s="6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56"/>
        <v>42626.208333333328</v>
      </c>
      <c r="O623" s="9">
        <f t="shared" si="57"/>
        <v>42631.208333333328</v>
      </c>
      <c r="P623" t="b">
        <v>0</v>
      </c>
      <c r="Q623" t="b">
        <v>0</v>
      </c>
      <c r="R623" t="s">
        <v>33</v>
      </c>
      <c r="S623" s="6" t="str">
        <f t="shared" si="58"/>
        <v>theater</v>
      </c>
      <c r="T623" s="6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3.1301587301587301</v>
      </c>
      <c r="G624" t="s">
        <v>14</v>
      </c>
      <c r="H624">
        <v>64</v>
      </c>
      <c r="I624" s="6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56"/>
        <v>43205.208333333328</v>
      </c>
      <c r="O624" s="9">
        <f t="shared" si="57"/>
        <v>43231.208333333328</v>
      </c>
      <c r="P624" t="b">
        <v>0</v>
      </c>
      <c r="Q624" t="b">
        <v>0</v>
      </c>
      <c r="R624" t="s">
        <v>60</v>
      </c>
      <c r="S624" s="6" t="str">
        <f t="shared" si="58"/>
        <v>music</v>
      </c>
      <c r="T624" s="6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159.92152704135739</v>
      </c>
      <c r="G625" t="s">
        <v>20</v>
      </c>
      <c r="H625">
        <v>2693</v>
      </c>
      <c r="I625" s="6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56"/>
        <v>42201.208333333328</v>
      </c>
      <c r="O625" s="9">
        <f t="shared" si="57"/>
        <v>42206.208333333328</v>
      </c>
      <c r="P625" t="b">
        <v>0</v>
      </c>
      <c r="Q625" t="b">
        <v>0</v>
      </c>
      <c r="R625" t="s">
        <v>33</v>
      </c>
      <c r="S625" s="6" t="str">
        <f t="shared" si="58"/>
        <v>theater</v>
      </c>
      <c r="T625" s="6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279.39215686274508</v>
      </c>
      <c r="G626" t="s">
        <v>20</v>
      </c>
      <c r="H626">
        <v>432</v>
      </c>
      <c r="I626" s="6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56"/>
        <v>42029.25</v>
      </c>
      <c r="O626" s="9">
        <f t="shared" si="57"/>
        <v>42035.25</v>
      </c>
      <c r="P626" t="b">
        <v>0</v>
      </c>
      <c r="Q626" t="b">
        <v>0</v>
      </c>
      <c r="R626" t="s">
        <v>122</v>
      </c>
      <c r="S626" s="6" t="str">
        <f t="shared" si="58"/>
        <v>photography</v>
      </c>
      <c r="T626" s="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77.373333333333335</v>
      </c>
      <c r="G627" t="s">
        <v>14</v>
      </c>
      <c r="H627">
        <v>62</v>
      </c>
      <c r="I627" s="6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56"/>
        <v>43857.25</v>
      </c>
      <c r="O627" s="9">
        <f t="shared" si="57"/>
        <v>43871.25</v>
      </c>
      <c r="P627" t="b">
        <v>0</v>
      </c>
      <c r="Q627" t="b">
        <v>0</v>
      </c>
      <c r="R627" t="s">
        <v>33</v>
      </c>
      <c r="S627" s="6" t="str">
        <f t="shared" si="58"/>
        <v>theater</v>
      </c>
      <c r="T627" s="6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206.32812500000003</v>
      </c>
      <c r="G628" t="s">
        <v>20</v>
      </c>
      <c r="H628">
        <v>189</v>
      </c>
      <c r="I628" s="6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56"/>
        <v>40449.208333333336</v>
      </c>
      <c r="O628" s="9">
        <f t="shared" si="57"/>
        <v>40458.208333333336</v>
      </c>
      <c r="P628" t="b">
        <v>0</v>
      </c>
      <c r="Q628" t="b">
        <v>1</v>
      </c>
      <c r="R628" t="s">
        <v>33</v>
      </c>
      <c r="S628" s="6" t="str">
        <f t="shared" si="58"/>
        <v>theater</v>
      </c>
      <c r="T628" s="6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694.25</v>
      </c>
      <c r="G629" t="s">
        <v>20</v>
      </c>
      <c r="H629">
        <v>154</v>
      </c>
      <c r="I629" s="6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56"/>
        <v>40345.208333333336</v>
      </c>
      <c r="O629" s="9">
        <f t="shared" si="57"/>
        <v>40369.208333333336</v>
      </c>
      <c r="P629" t="b">
        <v>1</v>
      </c>
      <c r="Q629" t="b">
        <v>0</v>
      </c>
      <c r="R629" t="s">
        <v>17</v>
      </c>
      <c r="S629" s="6" t="str">
        <f t="shared" si="58"/>
        <v>food</v>
      </c>
      <c r="T629" s="6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151.78947368421052</v>
      </c>
      <c r="G630" t="s">
        <v>20</v>
      </c>
      <c r="H630">
        <v>96</v>
      </c>
      <c r="I630" s="6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56"/>
        <v>40455.208333333336</v>
      </c>
      <c r="O630" s="9">
        <f t="shared" si="57"/>
        <v>40458.208333333336</v>
      </c>
      <c r="P630" t="b">
        <v>0</v>
      </c>
      <c r="Q630" t="b">
        <v>0</v>
      </c>
      <c r="R630" t="s">
        <v>60</v>
      </c>
      <c r="S630" s="6" t="str">
        <f t="shared" si="58"/>
        <v>music</v>
      </c>
      <c r="T630" s="6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64.58207217694995</v>
      </c>
      <c r="G631" t="s">
        <v>14</v>
      </c>
      <c r="H631">
        <v>750</v>
      </c>
      <c r="I631" s="6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56"/>
        <v>42557.208333333328</v>
      </c>
      <c r="O631" s="9">
        <f t="shared" si="57"/>
        <v>42559.208333333328</v>
      </c>
      <c r="P631" t="b">
        <v>0</v>
      </c>
      <c r="Q631" t="b">
        <v>1</v>
      </c>
      <c r="R631" t="s">
        <v>33</v>
      </c>
      <c r="S631" s="6" t="str">
        <f t="shared" si="58"/>
        <v>theater</v>
      </c>
      <c r="T631" s="6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62.873684210526314</v>
      </c>
      <c r="G632" t="s">
        <v>74</v>
      </c>
      <c r="H632">
        <v>87</v>
      </c>
      <c r="I632" s="6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56"/>
        <v>43586.208333333328</v>
      </c>
      <c r="O632" s="9">
        <f t="shared" si="57"/>
        <v>43597.208333333328</v>
      </c>
      <c r="P632" t="b">
        <v>0</v>
      </c>
      <c r="Q632" t="b">
        <v>1</v>
      </c>
      <c r="R632" t="s">
        <v>33</v>
      </c>
      <c r="S632" s="6" t="str">
        <f t="shared" si="58"/>
        <v>theater</v>
      </c>
      <c r="T632" s="6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310.39864864864865</v>
      </c>
      <c r="G633" t="s">
        <v>20</v>
      </c>
      <c r="H633">
        <v>3063</v>
      </c>
      <c r="I633" s="6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56"/>
        <v>43550.208333333328</v>
      </c>
      <c r="O633" s="9">
        <f t="shared" si="57"/>
        <v>43554.208333333328</v>
      </c>
      <c r="P633" t="b">
        <v>0</v>
      </c>
      <c r="Q633" t="b">
        <v>0</v>
      </c>
      <c r="R633" t="s">
        <v>33</v>
      </c>
      <c r="S633" s="6" t="str">
        <f t="shared" si="58"/>
        <v>theater</v>
      </c>
      <c r="T633" s="6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42.859916782246884</v>
      </c>
      <c r="G634" t="s">
        <v>47</v>
      </c>
      <c r="H634">
        <v>278</v>
      </c>
      <c r="I634" s="6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56"/>
        <v>41945.208333333336</v>
      </c>
      <c r="O634" s="9">
        <f t="shared" si="57"/>
        <v>41963.25</v>
      </c>
      <c r="P634" t="b">
        <v>0</v>
      </c>
      <c r="Q634" t="b">
        <v>0</v>
      </c>
      <c r="R634" t="s">
        <v>33</v>
      </c>
      <c r="S634" s="6" t="str">
        <f t="shared" si="58"/>
        <v>theater</v>
      </c>
      <c r="T634" s="6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83.119402985074629</v>
      </c>
      <c r="G635" t="s">
        <v>14</v>
      </c>
      <c r="H635">
        <v>105</v>
      </c>
      <c r="I635" s="6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56"/>
        <v>42315.25</v>
      </c>
      <c r="O635" s="9">
        <f t="shared" si="57"/>
        <v>42319.25</v>
      </c>
      <c r="P635" t="b">
        <v>0</v>
      </c>
      <c r="Q635" t="b">
        <v>0</v>
      </c>
      <c r="R635" t="s">
        <v>71</v>
      </c>
      <c r="S635" s="6" t="str">
        <f t="shared" si="58"/>
        <v>film &amp; video</v>
      </c>
      <c r="T635" s="6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78.531302876480552</v>
      </c>
      <c r="G636" t="s">
        <v>74</v>
      </c>
      <c r="H636">
        <v>1658</v>
      </c>
      <c r="I636" s="6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56"/>
        <v>42819.208333333328</v>
      </c>
      <c r="O636" s="9">
        <f t="shared" si="57"/>
        <v>42833.208333333328</v>
      </c>
      <c r="P636" t="b">
        <v>0</v>
      </c>
      <c r="Q636" t="b">
        <v>0</v>
      </c>
      <c r="R636" t="s">
        <v>269</v>
      </c>
      <c r="S636" s="6" t="str">
        <f t="shared" si="58"/>
        <v>film &amp; video</v>
      </c>
      <c r="T636" s="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114.09352517985612</v>
      </c>
      <c r="G637" t="s">
        <v>20</v>
      </c>
      <c r="H637">
        <v>2266</v>
      </c>
      <c r="I637" s="6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56"/>
        <v>41314.25</v>
      </c>
      <c r="O637" s="9">
        <f t="shared" si="57"/>
        <v>41346.208333333336</v>
      </c>
      <c r="P637" t="b">
        <v>0</v>
      </c>
      <c r="Q637" t="b">
        <v>0</v>
      </c>
      <c r="R637" t="s">
        <v>269</v>
      </c>
      <c r="S637" s="6" t="str">
        <f t="shared" si="58"/>
        <v>film &amp; video</v>
      </c>
      <c r="T637" s="6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64.537683358624179</v>
      </c>
      <c r="G638" t="s">
        <v>14</v>
      </c>
      <c r="H638">
        <v>2604</v>
      </c>
      <c r="I638" s="6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56"/>
        <v>40926.25</v>
      </c>
      <c r="O638" s="9">
        <f t="shared" si="57"/>
        <v>40971.25</v>
      </c>
      <c r="P638" t="b">
        <v>0</v>
      </c>
      <c r="Q638" t="b">
        <v>1</v>
      </c>
      <c r="R638" t="s">
        <v>71</v>
      </c>
      <c r="S638" s="6" t="str">
        <f t="shared" si="58"/>
        <v>film &amp; video</v>
      </c>
      <c r="T638" s="6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79.411764705882348</v>
      </c>
      <c r="G639" t="s">
        <v>14</v>
      </c>
      <c r="H639">
        <v>65</v>
      </c>
      <c r="I639" s="6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56"/>
        <v>42688.25</v>
      </c>
      <c r="O639" s="9">
        <f t="shared" si="57"/>
        <v>42696.25</v>
      </c>
      <c r="P639" t="b">
        <v>0</v>
      </c>
      <c r="Q639" t="b">
        <v>0</v>
      </c>
      <c r="R639" t="s">
        <v>33</v>
      </c>
      <c r="S639" s="6" t="str">
        <f t="shared" si="58"/>
        <v>theater</v>
      </c>
      <c r="T639" s="6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11.419117647058824</v>
      </c>
      <c r="G640" t="s">
        <v>14</v>
      </c>
      <c r="H640">
        <v>94</v>
      </c>
      <c r="I640" s="6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56"/>
        <v>40386.208333333336</v>
      </c>
      <c r="O640" s="9">
        <f t="shared" si="57"/>
        <v>40398.208333333336</v>
      </c>
      <c r="P640" t="b">
        <v>0</v>
      </c>
      <c r="Q640" t="b">
        <v>1</v>
      </c>
      <c r="R640" t="s">
        <v>33</v>
      </c>
      <c r="S640" s="6" t="str">
        <f t="shared" si="58"/>
        <v>theater</v>
      </c>
      <c r="T640" s="6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56.186046511627907</v>
      </c>
      <c r="G641" t="s">
        <v>47</v>
      </c>
      <c r="H641">
        <v>45</v>
      </c>
      <c r="I641" s="6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56"/>
        <v>43309.208333333328</v>
      </c>
      <c r="O641" s="9">
        <f t="shared" si="57"/>
        <v>43309.208333333328</v>
      </c>
      <c r="P641" t="b">
        <v>0</v>
      </c>
      <c r="Q641" t="b">
        <v>1</v>
      </c>
      <c r="R641" t="s">
        <v>53</v>
      </c>
      <c r="S641" s="6" t="str">
        <f t="shared" si="58"/>
        <v>film &amp; video</v>
      </c>
      <c r="T641" s="6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ref="F642:F705" si="60">(E642/D642)*100</f>
        <v>16.501669449081803</v>
      </c>
      <c r="G642" t="s">
        <v>14</v>
      </c>
      <c r="H642">
        <v>257</v>
      </c>
      <c r="I642" s="6">
        <f t="shared" ref="I642:I705" si="61">IFERROR(E642/H642,0)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ref="N642:N705" si="62">(((L642/60)/60)/24)+DATE(1970,1,1)</f>
        <v>42387.25</v>
      </c>
      <c r="O642" s="9">
        <f t="shared" ref="O642:O705" si="63">(((M642/60)/60)/24)+DATE(1970,1,1)</f>
        <v>42390.25</v>
      </c>
      <c r="P642" t="b">
        <v>0</v>
      </c>
      <c r="Q642" t="b">
        <v>0</v>
      </c>
      <c r="R642" t="s">
        <v>33</v>
      </c>
      <c r="S642" s="6" t="str">
        <f t="shared" ref="S642:S705" si="64">_xlfn.TEXTBEFORE(R642,"/")</f>
        <v>theater</v>
      </c>
      <c r="T642" s="6" t="str">
        <f t="shared" ref="T642:T705" si="65">_xlfn.TEXTAFTER(R642,"/")</f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60"/>
        <v>119.96808510638297</v>
      </c>
      <c r="G643" t="s">
        <v>20</v>
      </c>
      <c r="H643">
        <v>194</v>
      </c>
      <c r="I643" s="6">
        <f t="shared" si="61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si="62"/>
        <v>42786.25</v>
      </c>
      <c r="O643" s="9">
        <f t="shared" si="63"/>
        <v>42814.208333333328</v>
      </c>
      <c r="P643" t="b">
        <v>0</v>
      </c>
      <c r="Q643" t="b">
        <v>0</v>
      </c>
      <c r="R643" t="s">
        <v>33</v>
      </c>
      <c r="S643" s="6" t="str">
        <f t="shared" si="64"/>
        <v>theater</v>
      </c>
      <c r="T643" s="6" t="str">
        <f t="shared" si="65"/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>
        <v>129</v>
      </c>
      <c r="I644" s="6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62"/>
        <v>43451.25</v>
      </c>
      <c r="O644" s="9">
        <f t="shared" si="63"/>
        <v>43460.25</v>
      </c>
      <c r="P644" t="b">
        <v>0</v>
      </c>
      <c r="Q644" t="b">
        <v>0</v>
      </c>
      <c r="R644" t="s">
        <v>65</v>
      </c>
      <c r="S644" s="6" t="str">
        <f t="shared" si="64"/>
        <v>technology</v>
      </c>
      <c r="T644" s="6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>
        <v>375</v>
      </c>
      <c r="I645" s="6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62"/>
        <v>42795.25</v>
      </c>
      <c r="O645" s="9">
        <f t="shared" si="63"/>
        <v>42813.208333333328</v>
      </c>
      <c r="P645" t="b">
        <v>0</v>
      </c>
      <c r="Q645" t="b">
        <v>0</v>
      </c>
      <c r="R645" t="s">
        <v>33</v>
      </c>
      <c r="S645" s="6" t="str">
        <f t="shared" si="64"/>
        <v>theater</v>
      </c>
      <c r="T645" s="6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>
        <v>2928</v>
      </c>
      <c r="I646" s="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62"/>
        <v>43452.25</v>
      </c>
      <c r="O646" s="9">
        <f t="shared" si="63"/>
        <v>43468.25</v>
      </c>
      <c r="P646" t="b">
        <v>0</v>
      </c>
      <c r="Q646" t="b">
        <v>0</v>
      </c>
      <c r="R646" t="s">
        <v>33</v>
      </c>
      <c r="S646" s="6" t="str">
        <f t="shared" si="64"/>
        <v>theater</v>
      </c>
      <c r="T646" s="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>
        <v>4697</v>
      </c>
      <c r="I647" s="6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62"/>
        <v>43369.208333333328</v>
      </c>
      <c r="O647" s="9">
        <f t="shared" si="63"/>
        <v>43390.208333333328</v>
      </c>
      <c r="P647" t="b">
        <v>0</v>
      </c>
      <c r="Q647" t="b">
        <v>1</v>
      </c>
      <c r="R647" t="s">
        <v>23</v>
      </c>
      <c r="S647" s="6" t="str">
        <f t="shared" si="64"/>
        <v>music</v>
      </c>
      <c r="T647" s="6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>
        <v>2915</v>
      </c>
      <c r="I648" s="6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62"/>
        <v>41346.208333333336</v>
      </c>
      <c r="O648" s="9">
        <f t="shared" si="63"/>
        <v>41357.208333333336</v>
      </c>
      <c r="P648" t="b">
        <v>0</v>
      </c>
      <c r="Q648" t="b">
        <v>0</v>
      </c>
      <c r="R648" t="s">
        <v>89</v>
      </c>
      <c r="S648" s="6" t="str">
        <f t="shared" si="64"/>
        <v>games</v>
      </c>
      <c r="T648" s="6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41.4</v>
      </c>
      <c r="G649" t="s">
        <v>14</v>
      </c>
      <c r="H649">
        <v>18</v>
      </c>
      <c r="I649" s="6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62"/>
        <v>43199.208333333328</v>
      </c>
      <c r="O649" s="9">
        <f t="shared" si="63"/>
        <v>43223.208333333328</v>
      </c>
      <c r="P649" t="b">
        <v>0</v>
      </c>
      <c r="Q649" t="b">
        <v>0</v>
      </c>
      <c r="R649" t="s">
        <v>206</v>
      </c>
      <c r="S649" s="6" t="str">
        <f t="shared" si="64"/>
        <v>publishing</v>
      </c>
      <c r="T649" s="6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63.056795131845846</v>
      </c>
      <c r="G650" t="s">
        <v>74</v>
      </c>
      <c r="H650">
        <v>723</v>
      </c>
      <c r="I650" s="6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62"/>
        <v>42922.208333333328</v>
      </c>
      <c r="O650" s="9">
        <f t="shared" si="63"/>
        <v>42940.208333333328</v>
      </c>
      <c r="P650" t="b">
        <v>1</v>
      </c>
      <c r="Q650" t="b">
        <v>0</v>
      </c>
      <c r="R650" t="s">
        <v>17</v>
      </c>
      <c r="S650" s="6" t="str">
        <f t="shared" si="64"/>
        <v>food</v>
      </c>
      <c r="T650" s="6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48.482333607230892</v>
      </c>
      <c r="G651" t="s">
        <v>14</v>
      </c>
      <c r="H651">
        <v>602</v>
      </c>
      <c r="I651" s="6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62"/>
        <v>40471.208333333336</v>
      </c>
      <c r="O651" s="9">
        <f t="shared" si="63"/>
        <v>40482.208333333336</v>
      </c>
      <c r="P651" t="b">
        <v>1</v>
      </c>
      <c r="Q651" t="b">
        <v>1</v>
      </c>
      <c r="R651" t="s">
        <v>33</v>
      </c>
      <c r="S651" s="6" t="str">
        <f t="shared" si="64"/>
        <v>theater</v>
      </c>
      <c r="T651" s="6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 s="6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62"/>
        <v>41828.208333333336</v>
      </c>
      <c r="O652" s="9">
        <f t="shared" si="63"/>
        <v>41855.208333333336</v>
      </c>
      <c r="P652" t="b">
        <v>0</v>
      </c>
      <c r="Q652" t="b">
        <v>0</v>
      </c>
      <c r="R652" t="s">
        <v>159</v>
      </c>
      <c r="S652" s="6" t="str">
        <f t="shared" si="64"/>
        <v>music</v>
      </c>
      <c r="T652" s="6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88.47941026944585</v>
      </c>
      <c r="G653" t="s">
        <v>14</v>
      </c>
      <c r="H653">
        <v>3868</v>
      </c>
      <c r="I653" s="6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62"/>
        <v>41692.25</v>
      </c>
      <c r="O653" s="9">
        <f t="shared" si="63"/>
        <v>41707.25</v>
      </c>
      <c r="P653" t="b">
        <v>0</v>
      </c>
      <c r="Q653" t="b">
        <v>0</v>
      </c>
      <c r="R653" t="s">
        <v>100</v>
      </c>
      <c r="S653" s="6" t="str">
        <f t="shared" si="64"/>
        <v>film &amp; video</v>
      </c>
      <c r="T653" s="6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126.84</v>
      </c>
      <c r="G654" t="s">
        <v>20</v>
      </c>
      <c r="H654">
        <v>409</v>
      </c>
      <c r="I654" s="6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62"/>
        <v>42587.208333333328</v>
      </c>
      <c r="O654" s="9">
        <f t="shared" si="63"/>
        <v>42630.208333333328</v>
      </c>
      <c r="P654" t="b">
        <v>0</v>
      </c>
      <c r="Q654" t="b">
        <v>0</v>
      </c>
      <c r="R654" t="s">
        <v>28</v>
      </c>
      <c r="S654" s="6" t="str">
        <f t="shared" si="64"/>
        <v>technology</v>
      </c>
      <c r="T654" s="6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2338.833333333333</v>
      </c>
      <c r="G655" t="s">
        <v>20</v>
      </c>
      <c r="H655">
        <v>234</v>
      </c>
      <c r="I655" s="6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62"/>
        <v>42468.208333333328</v>
      </c>
      <c r="O655" s="9">
        <f t="shared" si="63"/>
        <v>42470.208333333328</v>
      </c>
      <c r="P655" t="b">
        <v>0</v>
      </c>
      <c r="Q655" t="b">
        <v>0</v>
      </c>
      <c r="R655" t="s">
        <v>28</v>
      </c>
      <c r="S655" s="6" t="str">
        <f t="shared" si="64"/>
        <v>technology</v>
      </c>
      <c r="T655" s="6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508.38857142857148</v>
      </c>
      <c r="G656" t="s">
        <v>20</v>
      </c>
      <c r="H656">
        <v>3016</v>
      </c>
      <c r="I656" s="6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62"/>
        <v>42240.208333333328</v>
      </c>
      <c r="O656" s="9">
        <f t="shared" si="63"/>
        <v>42245.208333333328</v>
      </c>
      <c r="P656" t="b">
        <v>0</v>
      </c>
      <c r="Q656" t="b">
        <v>0</v>
      </c>
      <c r="R656" t="s">
        <v>148</v>
      </c>
      <c r="S656" s="6" t="str">
        <f t="shared" si="64"/>
        <v>music</v>
      </c>
      <c r="T656" s="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191.47826086956522</v>
      </c>
      <c r="G657" t="s">
        <v>20</v>
      </c>
      <c r="H657">
        <v>264</v>
      </c>
      <c r="I657" s="6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62"/>
        <v>42796.25</v>
      </c>
      <c r="O657" s="9">
        <f t="shared" si="63"/>
        <v>42809.208333333328</v>
      </c>
      <c r="P657" t="b">
        <v>1</v>
      </c>
      <c r="Q657" t="b">
        <v>0</v>
      </c>
      <c r="R657" t="s">
        <v>122</v>
      </c>
      <c r="S657" s="6" t="str">
        <f t="shared" si="64"/>
        <v>photography</v>
      </c>
      <c r="T657" s="6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42.127533783783782</v>
      </c>
      <c r="G658" t="s">
        <v>14</v>
      </c>
      <c r="H658">
        <v>504</v>
      </c>
      <c r="I658" s="6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62"/>
        <v>43097.25</v>
      </c>
      <c r="O658" s="9">
        <f t="shared" si="63"/>
        <v>43102.25</v>
      </c>
      <c r="P658" t="b">
        <v>0</v>
      </c>
      <c r="Q658" t="b">
        <v>0</v>
      </c>
      <c r="R658" t="s">
        <v>17</v>
      </c>
      <c r="S658" s="6" t="str">
        <f t="shared" si="64"/>
        <v>food</v>
      </c>
      <c r="T658" s="6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</v>
      </c>
      <c r="G659" t="s">
        <v>14</v>
      </c>
      <c r="H659">
        <v>14</v>
      </c>
      <c r="I659" s="6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62"/>
        <v>43096.25</v>
      </c>
      <c r="O659" s="9">
        <f t="shared" si="63"/>
        <v>43112.25</v>
      </c>
      <c r="P659" t="b">
        <v>0</v>
      </c>
      <c r="Q659" t="b">
        <v>0</v>
      </c>
      <c r="R659" t="s">
        <v>474</v>
      </c>
      <c r="S659" s="6" t="str">
        <f t="shared" si="64"/>
        <v>film &amp; video</v>
      </c>
      <c r="T659" s="6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60.064638783269963</v>
      </c>
      <c r="G660" t="s">
        <v>74</v>
      </c>
      <c r="H660">
        <v>390</v>
      </c>
      <c r="I660" s="6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62"/>
        <v>42246.208333333328</v>
      </c>
      <c r="O660" s="9">
        <f t="shared" si="63"/>
        <v>42269.208333333328</v>
      </c>
      <c r="P660" t="b">
        <v>0</v>
      </c>
      <c r="Q660" t="b">
        <v>0</v>
      </c>
      <c r="R660" t="s">
        <v>23</v>
      </c>
      <c r="S660" s="6" t="str">
        <f t="shared" si="64"/>
        <v>music</v>
      </c>
      <c r="T660" s="6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47.232808616404313</v>
      </c>
      <c r="G661" t="s">
        <v>14</v>
      </c>
      <c r="H661">
        <v>750</v>
      </c>
      <c r="I661" s="6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62"/>
        <v>40570.25</v>
      </c>
      <c r="O661" s="9">
        <f t="shared" si="63"/>
        <v>40571.25</v>
      </c>
      <c r="P661" t="b">
        <v>0</v>
      </c>
      <c r="Q661" t="b">
        <v>0</v>
      </c>
      <c r="R661" t="s">
        <v>42</v>
      </c>
      <c r="S661" s="6" t="str">
        <f t="shared" si="64"/>
        <v>film &amp; video</v>
      </c>
      <c r="T661" s="6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81.736263736263737</v>
      </c>
      <c r="G662" t="s">
        <v>14</v>
      </c>
      <c r="H662">
        <v>77</v>
      </c>
      <c r="I662" s="6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62"/>
        <v>42237.208333333328</v>
      </c>
      <c r="O662" s="9">
        <f t="shared" si="63"/>
        <v>42246.208333333328</v>
      </c>
      <c r="P662" t="b">
        <v>1</v>
      </c>
      <c r="Q662" t="b">
        <v>0</v>
      </c>
      <c r="R662" t="s">
        <v>33</v>
      </c>
      <c r="S662" s="6" t="str">
        <f t="shared" si="64"/>
        <v>theater</v>
      </c>
      <c r="T662" s="6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54.187265917603</v>
      </c>
      <c r="G663" t="s">
        <v>14</v>
      </c>
      <c r="H663">
        <v>752</v>
      </c>
      <c r="I663" s="6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62"/>
        <v>40996.208333333336</v>
      </c>
      <c r="O663" s="9">
        <f t="shared" si="63"/>
        <v>41026.208333333336</v>
      </c>
      <c r="P663" t="b">
        <v>0</v>
      </c>
      <c r="Q663" t="b">
        <v>0</v>
      </c>
      <c r="R663" t="s">
        <v>159</v>
      </c>
      <c r="S663" s="6" t="str">
        <f t="shared" si="64"/>
        <v>music</v>
      </c>
      <c r="T663" s="6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97.868131868131869</v>
      </c>
      <c r="G664" t="s">
        <v>14</v>
      </c>
      <c r="H664">
        <v>131</v>
      </c>
      <c r="I664" s="6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62"/>
        <v>43443.25</v>
      </c>
      <c r="O664" s="9">
        <f t="shared" si="63"/>
        <v>43447.25</v>
      </c>
      <c r="P664" t="b">
        <v>0</v>
      </c>
      <c r="Q664" t="b">
        <v>0</v>
      </c>
      <c r="R664" t="s">
        <v>33</v>
      </c>
      <c r="S664" s="6" t="str">
        <f t="shared" si="64"/>
        <v>theater</v>
      </c>
      <c r="T664" s="6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77.239999999999995</v>
      </c>
      <c r="G665" t="s">
        <v>14</v>
      </c>
      <c r="H665">
        <v>87</v>
      </c>
      <c r="I665" s="6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62"/>
        <v>40458.208333333336</v>
      </c>
      <c r="O665" s="9">
        <f t="shared" si="63"/>
        <v>40481.208333333336</v>
      </c>
      <c r="P665" t="b">
        <v>0</v>
      </c>
      <c r="Q665" t="b">
        <v>0</v>
      </c>
      <c r="R665" t="s">
        <v>33</v>
      </c>
      <c r="S665" s="6" t="str">
        <f t="shared" si="64"/>
        <v>theater</v>
      </c>
      <c r="T665" s="6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33.464735516372798</v>
      </c>
      <c r="G666" t="s">
        <v>14</v>
      </c>
      <c r="H666">
        <v>1063</v>
      </c>
      <c r="I666" s="6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62"/>
        <v>40959.25</v>
      </c>
      <c r="O666" s="9">
        <f t="shared" si="63"/>
        <v>40969.25</v>
      </c>
      <c r="P666" t="b">
        <v>0</v>
      </c>
      <c r="Q666" t="b">
        <v>0</v>
      </c>
      <c r="R666" t="s">
        <v>159</v>
      </c>
      <c r="S666" s="6" t="str">
        <f t="shared" si="64"/>
        <v>music</v>
      </c>
      <c r="T666" s="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239.58823529411765</v>
      </c>
      <c r="G667" t="s">
        <v>20</v>
      </c>
      <c r="H667">
        <v>272</v>
      </c>
      <c r="I667" s="6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62"/>
        <v>40733.208333333336</v>
      </c>
      <c r="O667" s="9">
        <f t="shared" si="63"/>
        <v>40747.208333333336</v>
      </c>
      <c r="P667" t="b">
        <v>0</v>
      </c>
      <c r="Q667" t="b">
        <v>1</v>
      </c>
      <c r="R667" t="s">
        <v>42</v>
      </c>
      <c r="S667" s="6" t="str">
        <f t="shared" si="64"/>
        <v>film &amp; video</v>
      </c>
      <c r="T667" s="6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64.032258064516128</v>
      </c>
      <c r="G668" t="s">
        <v>74</v>
      </c>
      <c r="H668">
        <v>25</v>
      </c>
      <c r="I668" s="6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62"/>
        <v>41516.208333333336</v>
      </c>
      <c r="O668" s="9">
        <f t="shared" si="63"/>
        <v>41522.208333333336</v>
      </c>
      <c r="P668" t="b">
        <v>0</v>
      </c>
      <c r="Q668" t="b">
        <v>1</v>
      </c>
      <c r="R668" t="s">
        <v>33</v>
      </c>
      <c r="S668" s="6" t="str">
        <f t="shared" si="64"/>
        <v>theater</v>
      </c>
      <c r="T668" s="6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176.15942028985506</v>
      </c>
      <c r="G669" t="s">
        <v>20</v>
      </c>
      <c r="H669">
        <v>419</v>
      </c>
      <c r="I669" s="6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62"/>
        <v>41892.208333333336</v>
      </c>
      <c r="O669" s="9">
        <f t="shared" si="63"/>
        <v>41901.208333333336</v>
      </c>
      <c r="P669" t="b">
        <v>0</v>
      </c>
      <c r="Q669" t="b">
        <v>0</v>
      </c>
      <c r="R669" t="s">
        <v>1029</v>
      </c>
      <c r="S669" s="6" t="str">
        <f t="shared" si="64"/>
        <v>journalism</v>
      </c>
      <c r="T669" s="6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20.33818181818182</v>
      </c>
      <c r="G670" t="s">
        <v>14</v>
      </c>
      <c r="H670">
        <v>76</v>
      </c>
      <c r="I670" s="6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62"/>
        <v>41122.208333333336</v>
      </c>
      <c r="O670" s="9">
        <f t="shared" si="63"/>
        <v>41134.208333333336</v>
      </c>
      <c r="P670" t="b">
        <v>0</v>
      </c>
      <c r="Q670" t="b">
        <v>0</v>
      </c>
      <c r="R670" t="s">
        <v>33</v>
      </c>
      <c r="S670" s="6" t="str">
        <f t="shared" si="64"/>
        <v>theater</v>
      </c>
      <c r="T670" s="6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358.64754098360658</v>
      </c>
      <c r="G671" t="s">
        <v>20</v>
      </c>
      <c r="H671">
        <v>1621</v>
      </c>
      <c r="I671" s="6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62"/>
        <v>42912.208333333328</v>
      </c>
      <c r="O671" s="9">
        <f t="shared" si="63"/>
        <v>42921.208333333328</v>
      </c>
      <c r="P671" t="b">
        <v>0</v>
      </c>
      <c r="Q671" t="b">
        <v>0</v>
      </c>
      <c r="R671" t="s">
        <v>33</v>
      </c>
      <c r="S671" s="6" t="str">
        <f t="shared" si="64"/>
        <v>theater</v>
      </c>
      <c r="T671" s="6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468.85802469135803</v>
      </c>
      <c r="G672" t="s">
        <v>20</v>
      </c>
      <c r="H672">
        <v>1101</v>
      </c>
      <c r="I672" s="6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62"/>
        <v>42425.25</v>
      </c>
      <c r="O672" s="9">
        <f t="shared" si="63"/>
        <v>42437.25</v>
      </c>
      <c r="P672" t="b">
        <v>0</v>
      </c>
      <c r="Q672" t="b">
        <v>0</v>
      </c>
      <c r="R672" t="s">
        <v>60</v>
      </c>
      <c r="S672" s="6" t="str">
        <f t="shared" si="64"/>
        <v>music</v>
      </c>
      <c r="T672" s="6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122.05635245901641</v>
      </c>
      <c r="G673" t="s">
        <v>20</v>
      </c>
      <c r="H673">
        <v>1073</v>
      </c>
      <c r="I673" s="6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62"/>
        <v>40390.208333333336</v>
      </c>
      <c r="O673" s="9">
        <f t="shared" si="63"/>
        <v>40394.208333333336</v>
      </c>
      <c r="P673" t="b">
        <v>0</v>
      </c>
      <c r="Q673" t="b">
        <v>1</v>
      </c>
      <c r="R673" t="s">
        <v>33</v>
      </c>
      <c r="S673" s="6" t="str">
        <f t="shared" si="64"/>
        <v>theater</v>
      </c>
      <c r="T673" s="6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55.931783729156137</v>
      </c>
      <c r="G674" t="s">
        <v>14</v>
      </c>
      <c r="H674">
        <v>4428</v>
      </c>
      <c r="I674" s="6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62"/>
        <v>43180.208333333328</v>
      </c>
      <c r="O674" s="9">
        <f t="shared" si="63"/>
        <v>43190.208333333328</v>
      </c>
      <c r="P674" t="b">
        <v>0</v>
      </c>
      <c r="Q674" t="b">
        <v>0</v>
      </c>
      <c r="R674" t="s">
        <v>33</v>
      </c>
      <c r="S674" s="6" t="str">
        <f t="shared" si="64"/>
        <v>theater</v>
      </c>
      <c r="T674" s="6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43.660714285714285</v>
      </c>
      <c r="G675" t="s">
        <v>14</v>
      </c>
      <c r="H675">
        <v>58</v>
      </c>
      <c r="I675" s="6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62"/>
        <v>42475.208333333328</v>
      </c>
      <c r="O675" s="9">
        <f t="shared" si="63"/>
        <v>42496.208333333328</v>
      </c>
      <c r="P675" t="b">
        <v>0</v>
      </c>
      <c r="Q675" t="b">
        <v>0</v>
      </c>
      <c r="R675" t="s">
        <v>60</v>
      </c>
      <c r="S675" s="6" t="str">
        <f t="shared" si="64"/>
        <v>music</v>
      </c>
      <c r="T675" s="6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33.53837141183363</v>
      </c>
      <c r="G676" t="s">
        <v>74</v>
      </c>
      <c r="H676">
        <v>1218</v>
      </c>
      <c r="I676" s="6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62"/>
        <v>40774.208333333336</v>
      </c>
      <c r="O676" s="9">
        <f t="shared" si="63"/>
        <v>40821.208333333336</v>
      </c>
      <c r="P676" t="b">
        <v>0</v>
      </c>
      <c r="Q676" t="b">
        <v>0</v>
      </c>
      <c r="R676" t="s">
        <v>122</v>
      </c>
      <c r="S676" s="6" t="str">
        <f t="shared" si="64"/>
        <v>photography</v>
      </c>
      <c r="T676" s="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122.97938144329896</v>
      </c>
      <c r="G677" t="s">
        <v>20</v>
      </c>
      <c r="H677">
        <v>331</v>
      </c>
      <c r="I677" s="6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62"/>
        <v>43719.208333333328</v>
      </c>
      <c r="O677" s="9">
        <f t="shared" si="63"/>
        <v>43726.208333333328</v>
      </c>
      <c r="P677" t="b">
        <v>0</v>
      </c>
      <c r="Q677" t="b">
        <v>0</v>
      </c>
      <c r="R677" t="s">
        <v>1029</v>
      </c>
      <c r="S677" s="6" t="str">
        <f t="shared" si="64"/>
        <v>journalism</v>
      </c>
      <c r="T677" s="6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189.74959871589084</v>
      </c>
      <c r="G678" t="s">
        <v>20</v>
      </c>
      <c r="H678">
        <v>1170</v>
      </c>
      <c r="I678" s="6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62"/>
        <v>41178.208333333336</v>
      </c>
      <c r="O678" s="9">
        <f t="shared" si="63"/>
        <v>41187.208333333336</v>
      </c>
      <c r="P678" t="b">
        <v>0</v>
      </c>
      <c r="Q678" t="b">
        <v>0</v>
      </c>
      <c r="R678" t="s">
        <v>122</v>
      </c>
      <c r="S678" s="6" t="str">
        <f t="shared" si="64"/>
        <v>photography</v>
      </c>
      <c r="T678" s="6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83.622641509433961</v>
      </c>
      <c r="G679" t="s">
        <v>14</v>
      </c>
      <c r="H679">
        <v>111</v>
      </c>
      <c r="I679" s="6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62"/>
        <v>42561.208333333328</v>
      </c>
      <c r="O679" s="9">
        <f t="shared" si="63"/>
        <v>42611.208333333328</v>
      </c>
      <c r="P679" t="b">
        <v>0</v>
      </c>
      <c r="Q679" t="b">
        <v>0</v>
      </c>
      <c r="R679" t="s">
        <v>119</v>
      </c>
      <c r="S679" s="6" t="str">
        <f t="shared" si="64"/>
        <v>publishing</v>
      </c>
      <c r="T679" s="6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17.968844221105527</v>
      </c>
      <c r="G680" t="s">
        <v>74</v>
      </c>
      <c r="H680">
        <v>215</v>
      </c>
      <c r="I680" s="6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62"/>
        <v>43484.25</v>
      </c>
      <c r="O680" s="9">
        <f t="shared" si="63"/>
        <v>43486.25</v>
      </c>
      <c r="P680" t="b">
        <v>0</v>
      </c>
      <c r="Q680" t="b">
        <v>0</v>
      </c>
      <c r="R680" t="s">
        <v>53</v>
      </c>
      <c r="S680" s="6" t="str">
        <f t="shared" si="64"/>
        <v>film &amp; video</v>
      </c>
      <c r="T680" s="6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1036.5</v>
      </c>
      <c r="G681" t="s">
        <v>20</v>
      </c>
      <c r="H681">
        <v>363</v>
      </c>
      <c r="I681" s="6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62"/>
        <v>43756.208333333328</v>
      </c>
      <c r="O681" s="9">
        <f t="shared" si="63"/>
        <v>43761.208333333328</v>
      </c>
      <c r="P681" t="b">
        <v>0</v>
      </c>
      <c r="Q681" t="b">
        <v>1</v>
      </c>
      <c r="R681" t="s">
        <v>17</v>
      </c>
      <c r="S681" s="6" t="str">
        <f t="shared" si="64"/>
        <v>food</v>
      </c>
      <c r="T681" s="6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97.405219780219781</v>
      </c>
      <c r="G682" t="s">
        <v>14</v>
      </c>
      <c r="H682">
        <v>2955</v>
      </c>
      <c r="I682" s="6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62"/>
        <v>43813.25</v>
      </c>
      <c r="O682" s="9">
        <f t="shared" si="63"/>
        <v>43815.25</v>
      </c>
      <c r="P682" t="b">
        <v>0</v>
      </c>
      <c r="Q682" t="b">
        <v>1</v>
      </c>
      <c r="R682" t="s">
        <v>292</v>
      </c>
      <c r="S682" s="6" t="str">
        <f t="shared" si="64"/>
        <v>games</v>
      </c>
      <c r="T682" s="6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86.386203150461711</v>
      </c>
      <c r="G683" t="s">
        <v>14</v>
      </c>
      <c r="H683">
        <v>1657</v>
      </c>
      <c r="I683" s="6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62"/>
        <v>40898.25</v>
      </c>
      <c r="O683" s="9">
        <f t="shared" si="63"/>
        <v>40904.25</v>
      </c>
      <c r="P683" t="b">
        <v>0</v>
      </c>
      <c r="Q683" t="b">
        <v>0</v>
      </c>
      <c r="R683" t="s">
        <v>33</v>
      </c>
      <c r="S683" s="6" t="str">
        <f t="shared" si="64"/>
        <v>theater</v>
      </c>
      <c r="T683" s="6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150.16666666666666</v>
      </c>
      <c r="G684" t="s">
        <v>20</v>
      </c>
      <c r="H684">
        <v>103</v>
      </c>
      <c r="I684" s="6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62"/>
        <v>41619.25</v>
      </c>
      <c r="O684" s="9">
        <f t="shared" si="63"/>
        <v>41628.25</v>
      </c>
      <c r="P684" t="b">
        <v>0</v>
      </c>
      <c r="Q684" t="b">
        <v>0</v>
      </c>
      <c r="R684" t="s">
        <v>33</v>
      </c>
      <c r="S684" s="6" t="str">
        <f t="shared" si="64"/>
        <v>theater</v>
      </c>
      <c r="T684" s="6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358.43478260869563</v>
      </c>
      <c r="G685" t="s">
        <v>20</v>
      </c>
      <c r="H685">
        <v>147</v>
      </c>
      <c r="I685" s="6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62"/>
        <v>43359.208333333328</v>
      </c>
      <c r="O685" s="9">
        <f t="shared" si="63"/>
        <v>43361.208333333328</v>
      </c>
      <c r="P685" t="b">
        <v>0</v>
      </c>
      <c r="Q685" t="b">
        <v>0</v>
      </c>
      <c r="R685" t="s">
        <v>33</v>
      </c>
      <c r="S685" s="6" t="str">
        <f t="shared" si="64"/>
        <v>theater</v>
      </c>
      <c r="T685" s="6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542.85714285714289</v>
      </c>
      <c r="G686" t="s">
        <v>20</v>
      </c>
      <c r="H686">
        <v>110</v>
      </c>
      <c r="I686" s="6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62"/>
        <v>40358.208333333336</v>
      </c>
      <c r="O686" s="9">
        <f t="shared" si="63"/>
        <v>40378.208333333336</v>
      </c>
      <c r="P686" t="b">
        <v>0</v>
      </c>
      <c r="Q686" t="b">
        <v>0</v>
      </c>
      <c r="R686" t="s">
        <v>68</v>
      </c>
      <c r="S686" s="6" t="str">
        <f t="shared" si="64"/>
        <v>publishing</v>
      </c>
      <c r="T686" s="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67.500714285714281</v>
      </c>
      <c r="G687" t="s">
        <v>14</v>
      </c>
      <c r="H687">
        <v>926</v>
      </c>
      <c r="I687" s="6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62"/>
        <v>42239.208333333328</v>
      </c>
      <c r="O687" s="9">
        <f t="shared" si="63"/>
        <v>42263.208333333328</v>
      </c>
      <c r="P687" t="b">
        <v>0</v>
      </c>
      <c r="Q687" t="b">
        <v>0</v>
      </c>
      <c r="R687" t="s">
        <v>33</v>
      </c>
      <c r="S687" s="6" t="str">
        <f t="shared" si="64"/>
        <v>theater</v>
      </c>
      <c r="T687" s="6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191.74666666666667</v>
      </c>
      <c r="G688" t="s">
        <v>20</v>
      </c>
      <c r="H688">
        <v>134</v>
      </c>
      <c r="I688" s="6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62"/>
        <v>43186.208333333328</v>
      </c>
      <c r="O688" s="9">
        <f t="shared" si="63"/>
        <v>43197.208333333328</v>
      </c>
      <c r="P688" t="b">
        <v>0</v>
      </c>
      <c r="Q688" t="b">
        <v>0</v>
      </c>
      <c r="R688" t="s">
        <v>65</v>
      </c>
      <c r="S688" s="6" t="str">
        <f t="shared" si="64"/>
        <v>technology</v>
      </c>
      <c r="T688" s="6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>
        <v>269</v>
      </c>
      <c r="I689" s="6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62"/>
        <v>42806.25</v>
      </c>
      <c r="O689" s="9">
        <f t="shared" si="63"/>
        <v>42809.208333333328</v>
      </c>
      <c r="P689" t="b">
        <v>0</v>
      </c>
      <c r="Q689" t="b">
        <v>0</v>
      </c>
      <c r="R689" t="s">
        <v>33</v>
      </c>
      <c r="S689" s="6" t="str">
        <f t="shared" si="64"/>
        <v>theater</v>
      </c>
      <c r="T689" s="6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429.27586206896552</v>
      </c>
      <c r="G690" t="s">
        <v>20</v>
      </c>
      <c r="H690">
        <v>175</v>
      </c>
      <c r="I690" s="6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62"/>
        <v>43475.25</v>
      </c>
      <c r="O690" s="9">
        <f t="shared" si="63"/>
        <v>43491.25</v>
      </c>
      <c r="P690" t="b">
        <v>0</v>
      </c>
      <c r="Q690" t="b">
        <v>1</v>
      </c>
      <c r="R690" t="s">
        <v>269</v>
      </c>
      <c r="S690" s="6" t="str">
        <f t="shared" si="64"/>
        <v>film &amp; video</v>
      </c>
      <c r="T690" s="6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100.65753424657535</v>
      </c>
      <c r="G691" t="s">
        <v>20</v>
      </c>
      <c r="H691">
        <v>69</v>
      </c>
      <c r="I691" s="6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62"/>
        <v>41576.208333333336</v>
      </c>
      <c r="O691" s="9">
        <f t="shared" si="63"/>
        <v>41588.25</v>
      </c>
      <c r="P691" t="b">
        <v>0</v>
      </c>
      <c r="Q691" t="b">
        <v>0</v>
      </c>
      <c r="R691" t="s">
        <v>28</v>
      </c>
      <c r="S691" s="6" t="str">
        <f t="shared" si="64"/>
        <v>technology</v>
      </c>
      <c r="T691" s="6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226.61111111111109</v>
      </c>
      <c r="G692" t="s">
        <v>20</v>
      </c>
      <c r="H692">
        <v>190</v>
      </c>
      <c r="I692" s="6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62"/>
        <v>40874.25</v>
      </c>
      <c r="O692" s="9">
        <f t="shared" si="63"/>
        <v>40880.25</v>
      </c>
      <c r="P692" t="b">
        <v>0</v>
      </c>
      <c r="Q692" t="b">
        <v>1</v>
      </c>
      <c r="R692" t="s">
        <v>42</v>
      </c>
      <c r="S692" s="6" t="str">
        <f t="shared" si="64"/>
        <v>film &amp; video</v>
      </c>
      <c r="T692" s="6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142.38</v>
      </c>
      <c r="G693" t="s">
        <v>20</v>
      </c>
      <c r="H693">
        <v>237</v>
      </c>
      <c r="I693" s="6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62"/>
        <v>41185.208333333336</v>
      </c>
      <c r="O693" s="9">
        <f t="shared" si="63"/>
        <v>41202.208333333336</v>
      </c>
      <c r="P693" t="b">
        <v>1</v>
      </c>
      <c r="Q693" t="b">
        <v>1</v>
      </c>
      <c r="R693" t="s">
        <v>42</v>
      </c>
      <c r="S693" s="6" t="str">
        <f t="shared" si="64"/>
        <v>film &amp; video</v>
      </c>
      <c r="T693" s="6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90.633333333333326</v>
      </c>
      <c r="G694" t="s">
        <v>14</v>
      </c>
      <c r="H694">
        <v>77</v>
      </c>
      <c r="I694" s="6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62"/>
        <v>43655.208333333328</v>
      </c>
      <c r="O694" s="9">
        <f t="shared" si="63"/>
        <v>43673.208333333328</v>
      </c>
      <c r="P694" t="b">
        <v>0</v>
      </c>
      <c r="Q694" t="b">
        <v>0</v>
      </c>
      <c r="R694" t="s">
        <v>23</v>
      </c>
      <c r="S694" s="6" t="str">
        <f t="shared" si="64"/>
        <v>music</v>
      </c>
      <c r="T694" s="6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63.966740576496676</v>
      </c>
      <c r="G695" t="s">
        <v>14</v>
      </c>
      <c r="H695">
        <v>1748</v>
      </c>
      <c r="I695" s="6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62"/>
        <v>43025.208333333328</v>
      </c>
      <c r="O695" s="9">
        <f t="shared" si="63"/>
        <v>43042.208333333328</v>
      </c>
      <c r="P695" t="b">
        <v>0</v>
      </c>
      <c r="Q695" t="b">
        <v>0</v>
      </c>
      <c r="R695" t="s">
        <v>33</v>
      </c>
      <c r="S695" s="6" t="str">
        <f t="shared" si="64"/>
        <v>theater</v>
      </c>
      <c r="T695" s="6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84.131868131868131</v>
      </c>
      <c r="G696" t="s">
        <v>14</v>
      </c>
      <c r="H696">
        <v>79</v>
      </c>
      <c r="I696" s="6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62"/>
        <v>43066.25</v>
      </c>
      <c r="O696" s="9">
        <f t="shared" si="63"/>
        <v>43103.25</v>
      </c>
      <c r="P696" t="b">
        <v>0</v>
      </c>
      <c r="Q696" t="b">
        <v>0</v>
      </c>
      <c r="R696" t="s">
        <v>33</v>
      </c>
      <c r="S696" s="6" t="str">
        <f t="shared" si="64"/>
        <v>theater</v>
      </c>
      <c r="T696" s="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133.93478260869566</v>
      </c>
      <c r="G697" t="s">
        <v>20</v>
      </c>
      <c r="H697">
        <v>196</v>
      </c>
      <c r="I697" s="6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62"/>
        <v>42322.25</v>
      </c>
      <c r="O697" s="9">
        <f t="shared" si="63"/>
        <v>42338.25</v>
      </c>
      <c r="P697" t="b">
        <v>1</v>
      </c>
      <c r="Q697" t="b">
        <v>0</v>
      </c>
      <c r="R697" t="s">
        <v>23</v>
      </c>
      <c r="S697" s="6" t="str">
        <f t="shared" si="64"/>
        <v>music</v>
      </c>
      <c r="T697" s="6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59.042047531992694</v>
      </c>
      <c r="G698" t="s">
        <v>14</v>
      </c>
      <c r="H698">
        <v>889</v>
      </c>
      <c r="I698" s="6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62"/>
        <v>42114.208333333328</v>
      </c>
      <c r="O698" s="9">
        <f t="shared" si="63"/>
        <v>42115.208333333328</v>
      </c>
      <c r="P698" t="b">
        <v>0</v>
      </c>
      <c r="Q698" t="b">
        <v>1</v>
      </c>
      <c r="R698" t="s">
        <v>33</v>
      </c>
      <c r="S698" s="6" t="str">
        <f t="shared" si="64"/>
        <v>theater</v>
      </c>
      <c r="T698" s="6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152.80062063615205</v>
      </c>
      <c r="G699" t="s">
        <v>20</v>
      </c>
      <c r="H699">
        <v>7295</v>
      </c>
      <c r="I699" s="6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62"/>
        <v>43190.208333333328</v>
      </c>
      <c r="O699" s="9">
        <f t="shared" si="63"/>
        <v>43192.208333333328</v>
      </c>
      <c r="P699" t="b">
        <v>0</v>
      </c>
      <c r="Q699" t="b">
        <v>0</v>
      </c>
      <c r="R699" t="s">
        <v>50</v>
      </c>
      <c r="S699" s="6" t="str">
        <f t="shared" si="64"/>
        <v>music</v>
      </c>
      <c r="T699" s="6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446.69121140142522</v>
      </c>
      <c r="G700" t="s">
        <v>20</v>
      </c>
      <c r="H700">
        <v>2893</v>
      </c>
      <c r="I700" s="6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62"/>
        <v>40871.25</v>
      </c>
      <c r="O700" s="9">
        <f t="shared" si="63"/>
        <v>40885.25</v>
      </c>
      <c r="P700" t="b">
        <v>0</v>
      </c>
      <c r="Q700" t="b">
        <v>0</v>
      </c>
      <c r="R700" t="s">
        <v>65</v>
      </c>
      <c r="S700" s="6" t="str">
        <f t="shared" si="64"/>
        <v>technology</v>
      </c>
      <c r="T700" s="6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84.391891891891888</v>
      </c>
      <c r="G701" t="s">
        <v>14</v>
      </c>
      <c r="H701">
        <v>56</v>
      </c>
      <c r="I701" s="6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62"/>
        <v>43641.208333333328</v>
      </c>
      <c r="O701" s="9">
        <f t="shared" si="63"/>
        <v>43642.208333333328</v>
      </c>
      <c r="P701" t="b">
        <v>0</v>
      </c>
      <c r="Q701" t="b">
        <v>0</v>
      </c>
      <c r="R701" t="s">
        <v>53</v>
      </c>
      <c r="S701" s="6" t="str">
        <f t="shared" si="64"/>
        <v>film &amp; video</v>
      </c>
      <c r="T701" s="6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>
        <v>1</v>
      </c>
      <c r="I702" s="6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62"/>
        <v>40203.25</v>
      </c>
      <c r="O702" s="9">
        <f t="shared" si="63"/>
        <v>40218.25</v>
      </c>
      <c r="P702" t="b">
        <v>0</v>
      </c>
      <c r="Q702" t="b">
        <v>0</v>
      </c>
      <c r="R702" t="s">
        <v>65</v>
      </c>
      <c r="S702" s="6" t="str">
        <f t="shared" si="64"/>
        <v>technology</v>
      </c>
      <c r="T702" s="6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175.02692307692308</v>
      </c>
      <c r="G703" t="s">
        <v>20</v>
      </c>
      <c r="H703">
        <v>820</v>
      </c>
      <c r="I703" s="6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62"/>
        <v>40629.208333333336</v>
      </c>
      <c r="O703" s="9">
        <f t="shared" si="63"/>
        <v>40636.208333333336</v>
      </c>
      <c r="P703" t="b">
        <v>1</v>
      </c>
      <c r="Q703" t="b">
        <v>0</v>
      </c>
      <c r="R703" t="s">
        <v>33</v>
      </c>
      <c r="S703" s="6" t="str">
        <f t="shared" si="64"/>
        <v>theater</v>
      </c>
      <c r="T703" s="6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54.137931034482754</v>
      </c>
      <c r="G704" t="s">
        <v>14</v>
      </c>
      <c r="H704">
        <v>83</v>
      </c>
      <c r="I704" s="6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62"/>
        <v>41477.208333333336</v>
      </c>
      <c r="O704" s="9">
        <f t="shared" si="63"/>
        <v>41482.208333333336</v>
      </c>
      <c r="P704" t="b">
        <v>0</v>
      </c>
      <c r="Q704" t="b">
        <v>0</v>
      </c>
      <c r="R704" t="s">
        <v>65</v>
      </c>
      <c r="S704" s="6" t="str">
        <f t="shared" si="64"/>
        <v>technology</v>
      </c>
      <c r="T704" s="6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311.87381703470032</v>
      </c>
      <c r="G705" t="s">
        <v>20</v>
      </c>
      <c r="H705">
        <v>2038</v>
      </c>
      <c r="I705" s="6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62"/>
        <v>41020.208333333336</v>
      </c>
      <c r="O705" s="9">
        <f t="shared" si="63"/>
        <v>41037.208333333336</v>
      </c>
      <c r="P705" t="b">
        <v>1</v>
      </c>
      <c r="Q705" t="b">
        <v>1</v>
      </c>
      <c r="R705" t="s">
        <v>206</v>
      </c>
      <c r="S705" s="6" t="str">
        <f t="shared" si="64"/>
        <v>publishing</v>
      </c>
      <c r="T705" s="6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ref="F706:F769" si="66">(E706/D706)*100</f>
        <v>122.78160919540231</v>
      </c>
      <c r="G706" t="s">
        <v>20</v>
      </c>
      <c r="H706">
        <v>116</v>
      </c>
      <c r="I706" s="6">
        <f t="shared" ref="I706:I769" si="67">IFERROR(E706/H706,0)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ref="N706:N769" si="68">(((L706/60)/60)/24)+DATE(1970,1,1)</f>
        <v>42555.208333333328</v>
      </c>
      <c r="O706" s="9">
        <f t="shared" ref="O706:O769" si="69">(((M706/60)/60)/24)+DATE(1970,1,1)</f>
        <v>42570.208333333328</v>
      </c>
      <c r="P706" t="b">
        <v>0</v>
      </c>
      <c r="Q706" t="b">
        <v>0</v>
      </c>
      <c r="R706" t="s">
        <v>71</v>
      </c>
      <c r="S706" s="6" t="str">
        <f t="shared" ref="S706:S769" si="70">_xlfn.TEXTBEFORE(R706,"/")</f>
        <v>film &amp; video</v>
      </c>
      <c r="T706" s="6" t="str">
        <f t="shared" ref="T706:T769" si="71">_xlfn.TEXTAFTER(R706,"/")</f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66"/>
        <v>99.026517383618156</v>
      </c>
      <c r="G707" t="s">
        <v>14</v>
      </c>
      <c r="H707">
        <v>2025</v>
      </c>
      <c r="I707" s="6">
        <f t="shared" si="67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si="68"/>
        <v>41619.25</v>
      </c>
      <c r="O707" s="9">
        <f t="shared" si="69"/>
        <v>41623.25</v>
      </c>
      <c r="P707" t="b">
        <v>0</v>
      </c>
      <c r="Q707" t="b">
        <v>0</v>
      </c>
      <c r="R707" t="s">
        <v>68</v>
      </c>
      <c r="S707" s="6" t="str">
        <f t="shared" si="70"/>
        <v>publishing</v>
      </c>
      <c r="T707" s="6" t="str">
        <f t="shared" si="71"/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>
        <v>1345</v>
      </c>
      <c r="I708" s="6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68"/>
        <v>43471.25</v>
      </c>
      <c r="O708" s="9">
        <f t="shared" si="69"/>
        <v>43479.25</v>
      </c>
      <c r="P708" t="b">
        <v>0</v>
      </c>
      <c r="Q708" t="b">
        <v>1</v>
      </c>
      <c r="R708" t="s">
        <v>28</v>
      </c>
      <c r="S708" s="6" t="str">
        <f t="shared" si="70"/>
        <v>technology</v>
      </c>
      <c r="T708" s="6" t="str">
        <f t="shared" si="71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>
        <v>168</v>
      </c>
      <c r="I709" s="6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68"/>
        <v>43442.25</v>
      </c>
      <c r="O709" s="9">
        <f t="shared" si="69"/>
        <v>43478.25</v>
      </c>
      <c r="P709" t="b">
        <v>0</v>
      </c>
      <c r="Q709" t="b">
        <v>0</v>
      </c>
      <c r="R709" t="s">
        <v>53</v>
      </c>
      <c r="S709" s="6" t="str">
        <f t="shared" si="70"/>
        <v>film &amp; video</v>
      </c>
      <c r="T709" s="6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>
        <v>137</v>
      </c>
      <c r="I710" s="6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68"/>
        <v>42877.208333333328</v>
      </c>
      <c r="O710" s="9">
        <f t="shared" si="69"/>
        <v>42887.208333333328</v>
      </c>
      <c r="P710" t="b">
        <v>0</v>
      </c>
      <c r="Q710" t="b">
        <v>0</v>
      </c>
      <c r="R710" t="s">
        <v>33</v>
      </c>
      <c r="S710" s="6" t="str">
        <f t="shared" si="70"/>
        <v>theater</v>
      </c>
      <c r="T710" s="6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>
        <v>186</v>
      </c>
      <c r="I711" s="6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68"/>
        <v>41018.208333333336</v>
      </c>
      <c r="O711" s="9">
        <f t="shared" si="69"/>
        <v>41025.208333333336</v>
      </c>
      <c r="P711" t="b">
        <v>0</v>
      </c>
      <c r="Q711" t="b">
        <v>0</v>
      </c>
      <c r="R711" t="s">
        <v>33</v>
      </c>
      <c r="S711" s="6" t="str">
        <f t="shared" si="70"/>
        <v>theater</v>
      </c>
      <c r="T711" s="6" t="str">
        <f t="shared" si="7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>
        <v>125</v>
      </c>
      <c r="I712" s="6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68"/>
        <v>43295.208333333328</v>
      </c>
      <c r="O712" s="9">
        <f t="shared" si="69"/>
        <v>43302.208333333328</v>
      </c>
      <c r="P712" t="b">
        <v>0</v>
      </c>
      <c r="Q712" t="b">
        <v>1</v>
      </c>
      <c r="R712" t="s">
        <v>33</v>
      </c>
      <c r="S712" s="6" t="str">
        <f t="shared" si="70"/>
        <v>theater</v>
      </c>
      <c r="T712" s="6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20.322580645161288</v>
      </c>
      <c r="G713" t="s">
        <v>14</v>
      </c>
      <c r="H713">
        <v>14</v>
      </c>
      <c r="I713" s="6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68"/>
        <v>42393.25</v>
      </c>
      <c r="O713" s="9">
        <f t="shared" si="69"/>
        <v>42395.25</v>
      </c>
      <c r="P713" t="b">
        <v>1</v>
      </c>
      <c r="Q713" t="b">
        <v>1</v>
      </c>
      <c r="R713" t="s">
        <v>33</v>
      </c>
      <c r="S713" s="6" t="str">
        <f t="shared" si="70"/>
        <v>theater</v>
      </c>
      <c r="T713" s="6" t="str">
        <f t="shared" si="7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1840.625</v>
      </c>
      <c r="G714" t="s">
        <v>20</v>
      </c>
      <c r="H714">
        <v>202</v>
      </c>
      <c r="I714" s="6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68"/>
        <v>42559.208333333328</v>
      </c>
      <c r="O714" s="9">
        <f t="shared" si="69"/>
        <v>42600.208333333328</v>
      </c>
      <c r="P714" t="b">
        <v>0</v>
      </c>
      <c r="Q714" t="b">
        <v>0</v>
      </c>
      <c r="R714" t="s">
        <v>33</v>
      </c>
      <c r="S714" s="6" t="str">
        <f t="shared" si="70"/>
        <v>theater</v>
      </c>
      <c r="T714" s="6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161.94202898550725</v>
      </c>
      <c r="G715" t="s">
        <v>20</v>
      </c>
      <c r="H715">
        <v>103</v>
      </c>
      <c r="I715" s="6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68"/>
        <v>42604.208333333328</v>
      </c>
      <c r="O715" s="9">
        <f t="shared" si="69"/>
        <v>42616.208333333328</v>
      </c>
      <c r="P715" t="b">
        <v>0</v>
      </c>
      <c r="Q715" t="b">
        <v>0</v>
      </c>
      <c r="R715" t="s">
        <v>133</v>
      </c>
      <c r="S715" s="6" t="str">
        <f t="shared" si="70"/>
        <v>publishing</v>
      </c>
      <c r="T715" s="6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472.82077922077923</v>
      </c>
      <c r="G716" t="s">
        <v>20</v>
      </c>
      <c r="H716">
        <v>1785</v>
      </c>
      <c r="I716" s="6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68"/>
        <v>41870.208333333336</v>
      </c>
      <c r="O716" s="9">
        <f t="shared" si="69"/>
        <v>41871.208333333336</v>
      </c>
      <c r="P716" t="b">
        <v>0</v>
      </c>
      <c r="Q716" t="b">
        <v>0</v>
      </c>
      <c r="R716" t="s">
        <v>23</v>
      </c>
      <c r="S716" s="6" t="str">
        <f t="shared" si="70"/>
        <v>music</v>
      </c>
      <c r="T716" s="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24.466101694915253</v>
      </c>
      <c r="G717" t="s">
        <v>14</v>
      </c>
      <c r="H717">
        <v>656</v>
      </c>
      <c r="I717" s="6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68"/>
        <v>40397.208333333336</v>
      </c>
      <c r="O717" s="9">
        <f t="shared" si="69"/>
        <v>40402.208333333336</v>
      </c>
      <c r="P717" t="b">
        <v>0</v>
      </c>
      <c r="Q717" t="b">
        <v>0</v>
      </c>
      <c r="R717" t="s">
        <v>292</v>
      </c>
      <c r="S717" s="6" t="str">
        <f t="shared" si="70"/>
        <v>games</v>
      </c>
      <c r="T717" s="6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517.65</v>
      </c>
      <c r="G718" t="s">
        <v>20</v>
      </c>
      <c r="H718">
        <v>157</v>
      </c>
      <c r="I718" s="6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68"/>
        <v>41465.208333333336</v>
      </c>
      <c r="O718" s="9">
        <f t="shared" si="69"/>
        <v>41493.208333333336</v>
      </c>
      <c r="P718" t="b">
        <v>0</v>
      </c>
      <c r="Q718" t="b">
        <v>1</v>
      </c>
      <c r="R718" t="s">
        <v>33</v>
      </c>
      <c r="S718" s="6" t="str">
        <f t="shared" si="70"/>
        <v>theater</v>
      </c>
      <c r="T718" s="6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247.64285714285714</v>
      </c>
      <c r="G719" t="s">
        <v>20</v>
      </c>
      <c r="H719">
        <v>555</v>
      </c>
      <c r="I719" s="6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68"/>
        <v>40777.208333333336</v>
      </c>
      <c r="O719" s="9">
        <f t="shared" si="69"/>
        <v>40798.208333333336</v>
      </c>
      <c r="P719" t="b">
        <v>0</v>
      </c>
      <c r="Q719" t="b">
        <v>0</v>
      </c>
      <c r="R719" t="s">
        <v>42</v>
      </c>
      <c r="S719" s="6" t="str">
        <f t="shared" si="70"/>
        <v>film &amp; video</v>
      </c>
      <c r="T719" s="6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100.20481927710843</v>
      </c>
      <c r="G720" t="s">
        <v>20</v>
      </c>
      <c r="H720">
        <v>297</v>
      </c>
      <c r="I720" s="6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68"/>
        <v>41442.208333333336</v>
      </c>
      <c r="O720" s="9">
        <f t="shared" si="69"/>
        <v>41468.208333333336</v>
      </c>
      <c r="P720" t="b">
        <v>0</v>
      </c>
      <c r="Q720" t="b">
        <v>0</v>
      </c>
      <c r="R720" t="s">
        <v>65</v>
      </c>
      <c r="S720" s="6" t="str">
        <f t="shared" si="70"/>
        <v>technology</v>
      </c>
      <c r="T720" s="6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>
        <v>123</v>
      </c>
      <c r="I721" s="6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68"/>
        <v>41058.208333333336</v>
      </c>
      <c r="O721" s="9">
        <f t="shared" si="69"/>
        <v>41069.208333333336</v>
      </c>
      <c r="P721" t="b">
        <v>0</v>
      </c>
      <c r="Q721" t="b">
        <v>0</v>
      </c>
      <c r="R721" t="s">
        <v>119</v>
      </c>
      <c r="S721" s="6" t="str">
        <f t="shared" si="70"/>
        <v>publishing</v>
      </c>
      <c r="T721" s="6" t="str">
        <f t="shared" si="71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37.091954022988503</v>
      </c>
      <c r="G722" t="s">
        <v>74</v>
      </c>
      <c r="H722">
        <v>38</v>
      </c>
      <c r="I722" s="6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68"/>
        <v>43152.25</v>
      </c>
      <c r="O722" s="9">
        <f t="shared" si="69"/>
        <v>43166.25</v>
      </c>
      <c r="P722" t="b">
        <v>0</v>
      </c>
      <c r="Q722" t="b">
        <v>1</v>
      </c>
      <c r="R722" t="s">
        <v>33</v>
      </c>
      <c r="S722" s="6" t="str">
        <f t="shared" si="70"/>
        <v>theater</v>
      </c>
      <c r="T722" s="6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4.392394822006473</v>
      </c>
      <c r="G723" t="s">
        <v>74</v>
      </c>
      <c r="H723">
        <v>60</v>
      </c>
      <c r="I723" s="6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68"/>
        <v>43194.208333333328</v>
      </c>
      <c r="O723" s="9">
        <f t="shared" si="69"/>
        <v>43200.208333333328</v>
      </c>
      <c r="P723" t="b">
        <v>0</v>
      </c>
      <c r="Q723" t="b">
        <v>0</v>
      </c>
      <c r="R723" t="s">
        <v>23</v>
      </c>
      <c r="S723" s="6" t="str">
        <f t="shared" si="70"/>
        <v>music</v>
      </c>
      <c r="T723" s="6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156.50721649484535</v>
      </c>
      <c r="G724" t="s">
        <v>20</v>
      </c>
      <c r="H724">
        <v>3036</v>
      </c>
      <c r="I724" s="6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68"/>
        <v>43045.25</v>
      </c>
      <c r="O724" s="9">
        <f t="shared" si="69"/>
        <v>43072.25</v>
      </c>
      <c r="P724" t="b">
        <v>0</v>
      </c>
      <c r="Q724" t="b">
        <v>0</v>
      </c>
      <c r="R724" t="s">
        <v>42</v>
      </c>
      <c r="S724" s="6" t="str">
        <f t="shared" si="70"/>
        <v>film &amp; video</v>
      </c>
      <c r="T724" s="6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270.40816326530609</v>
      </c>
      <c r="G725" t="s">
        <v>20</v>
      </c>
      <c r="H725">
        <v>144</v>
      </c>
      <c r="I725" s="6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68"/>
        <v>42431.25</v>
      </c>
      <c r="O725" s="9">
        <f t="shared" si="69"/>
        <v>42452.208333333328</v>
      </c>
      <c r="P725" t="b">
        <v>0</v>
      </c>
      <c r="Q725" t="b">
        <v>0</v>
      </c>
      <c r="R725" t="s">
        <v>33</v>
      </c>
      <c r="S725" s="6" t="str">
        <f t="shared" si="70"/>
        <v>theater</v>
      </c>
      <c r="T725" s="6" t="str">
        <f t="shared" si="7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134.05952380952382</v>
      </c>
      <c r="G726" t="s">
        <v>20</v>
      </c>
      <c r="H726">
        <v>121</v>
      </c>
      <c r="I726" s="6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68"/>
        <v>41934.208333333336</v>
      </c>
      <c r="O726" s="9">
        <f t="shared" si="69"/>
        <v>41936.208333333336</v>
      </c>
      <c r="P726" t="b">
        <v>0</v>
      </c>
      <c r="Q726" t="b">
        <v>1</v>
      </c>
      <c r="R726" t="s">
        <v>33</v>
      </c>
      <c r="S726" s="6" t="str">
        <f t="shared" si="70"/>
        <v>theater</v>
      </c>
      <c r="T726" s="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50.398033126293996</v>
      </c>
      <c r="G727" t="s">
        <v>14</v>
      </c>
      <c r="H727">
        <v>1596</v>
      </c>
      <c r="I727" s="6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68"/>
        <v>41958.25</v>
      </c>
      <c r="O727" s="9">
        <f t="shared" si="69"/>
        <v>41960.25</v>
      </c>
      <c r="P727" t="b">
        <v>0</v>
      </c>
      <c r="Q727" t="b">
        <v>0</v>
      </c>
      <c r="R727" t="s">
        <v>292</v>
      </c>
      <c r="S727" s="6" t="str">
        <f t="shared" si="70"/>
        <v>games</v>
      </c>
      <c r="T727" s="6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88.815837937384899</v>
      </c>
      <c r="G728" t="s">
        <v>74</v>
      </c>
      <c r="H728">
        <v>524</v>
      </c>
      <c r="I728" s="6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68"/>
        <v>40476.208333333336</v>
      </c>
      <c r="O728" s="9">
        <f t="shared" si="69"/>
        <v>40482.208333333336</v>
      </c>
      <c r="P728" t="b">
        <v>0</v>
      </c>
      <c r="Q728" t="b">
        <v>1</v>
      </c>
      <c r="R728" t="s">
        <v>33</v>
      </c>
      <c r="S728" s="6" t="str">
        <f t="shared" si="70"/>
        <v>theater</v>
      </c>
      <c r="T728" s="6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>
        <v>181</v>
      </c>
      <c r="I729" s="6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68"/>
        <v>43485.25</v>
      </c>
      <c r="O729" s="9">
        <f t="shared" si="69"/>
        <v>43543.208333333328</v>
      </c>
      <c r="P729" t="b">
        <v>0</v>
      </c>
      <c r="Q729" t="b">
        <v>0</v>
      </c>
      <c r="R729" t="s">
        <v>28</v>
      </c>
      <c r="S729" s="6" t="str">
        <f t="shared" si="70"/>
        <v>technology</v>
      </c>
      <c r="T729" s="6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17.5</v>
      </c>
      <c r="G730" t="s">
        <v>14</v>
      </c>
      <c r="H730">
        <v>10</v>
      </c>
      <c r="I730" s="6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68"/>
        <v>42515.208333333328</v>
      </c>
      <c r="O730" s="9">
        <f t="shared" si="69"/>
        <v>42526.208333333328</v>
      </c>
      <c r="P730" t="b">
        <v>0</v>
      </c>
      <c r="Q730" t="b">
        <v>0</v>
      </c>
      <c r="R730" t="s">
        <v>33</v>
      </c>
      <c r="S730" s="6" t="str">
        <f t="shared" si="70"/>
        <v>theater</v>
      </c>
      <c r="T730" s="6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185.66071428571428</v>
      </c>
      <c r="G731" t="s">
        <v>20</v>
      </c>
      <c r="H731">
        <v>122</v>
      </c>
      <c r="I731" s="6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68"/>
        <v>41309.25</v>
      </c>
      <c r="O731" s="9">
        <f t="shared" si="69"/>
        <v>41311.25</v>
      </c>
      <c r="P731" t="b">
        <v>0</v>
      </c>
      <c r="Q731" t="b">
        <v>0</v>
      </c>
      <c r="R731" t="s">
        <v>53</v>
      </c>
      <c r="S731" s="6" t="str">
        <f t="shared" si="70"/>
        <v>film &amp; video</v>
      </c>
      <c r="T731" s="6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412.6631944444444</v>
      </c>
      <c r="G732" t="s">
        <v>20</v>
      </c>
      <c r="H732">
        <v>1071</v>
      </c>
      <c r="I732" s="6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68"/>
        <v>42147.208333333328</v>
      </c>
      <c r="O732" s="9">
        <f t="shared" si="69"/>
        <v>42153.208333333328</v>
      </c>
      <c r="P732" t="b">
        <v>0</v>
      </c>
      <c r="Q732" t="b">
        <v>0</v>
      </c>
      <c r="R732" t="s">
        <v>65</v>
      </c>
      <c r="S732" s="6" t="str">
        <f t="shared" si="70"/>
        <v>technology</v>
      </c>
      <c r="T732" s="6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90.25</v>
      </c>
      <c r="G733" t="s">
        <v>74</v>
      </c>
      <c r="H733">
        <v>219</v>
      </c>
      <c r="I733" s="6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68"/>
        <v>42939.208333333328</v>
      </c>
      <c r="O733" s="9">
        <f t="shared" si="69"/>
        <v>42940.208333333328</v>
      </c>
      <c r="P733" t="b">
        <v>0</v>
      </c>
      <c r="Q733" t="b">
        <v>0</v>
      </c>
      <c r="R733" t="s">
        <v>28</v>
      </c>
      <c r="S733" s="6" t="str">
        <f t="shared" si="70"/>
        <v>technology</v>
      </c>
      <c r="T733" s="6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91.984615384615381</v>
      </c>
      <c r="G734" t="s">
        <v>14</v>
      </c>
      <c r="H734">
        <v>1121</v>
      </c>
      <c r="I734" s="6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68"/>
        <v>42816.208333333328</v>
      </c>
      <c r="O734" s="9">
        <f t="shared" si="69"/>
        <v>42839.208333333328</v>
      </c>
      <c r="P734" t="b">
        <v>0</v>
      </c>
      <c r="Q734" t="b">
        <v>1</v>
      </c>
      <c r="R734" t="s">
        <v>23</v>
      </c>
      <c r="S734" s="6" t="str">
        <f t="shared" si="70"/>
        <v>music</v>
      </c>
      <c r="T734" s="6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527.00632911392404</v>
      </c>
      <c r="G735" t="s">
        <v>20</v>
      </c>
      <c r="H735">
        <v>980</v>
      </c>
      <c r="I735" s="6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68"/>
        <v>41844.208333333336</v>
      </c>
      <c r="O735" s="9">
        <f t="shared" si="69"/>
        <v>41857.208333333336</v>
      </c>
      <c r="P735" t="b">
        <v>0</v>
      </c>
      <c r="Q735" t="b">
        <v>0</v>
      </c>
      <c r="R735" t="s">
        <v>148</v>
      </c>
      <c r="S735" s="6" t="str">
        <f t="shared" si="70"/>
        <v>music</v>
      </c>
      <c r="T735" s="6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319.14285714285711</v>
      </c>
      <c r="G736" t="s">
        <v>20</v>
      </c>
      <c r="H736">
        <v>536</v>
      </c>
      <c r="I736" s="6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68"/>
        <v>42763.25</v>
      </c>
      <c r="O736" s="9">
        <f t="shared" si="69"/>
        <v>42775.25</v>
      </c>
      <c r="P736" t="b">
        <v>0</v>
      </c>
      <c r="Q736" t="b">
        <v>1</v>
      </c>
      <c r="R736" t="s">
        <v>33</v>
      </c>
      <c r="S736" s="6" t="str">
        <f t="shared" si="70"/>
        <v>theater</v>
      </c>
      <c r="T736" s="6" t="str">
        <f t="shared" si="7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354.18867924528303</v>
      </c>
      <c r="G737" t="s">
        <v>20</v>
      </c>
      <c r="H737">
        <v>1991</v>
      </c>
      <c r="I737" s="6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68"/>
        <v>42459.208333333328</v>
      </c>
      <c r="O737" s="9">
        <f t="shared" si="69"/>
        <v>42466.208333333328</v>
      </c>
      <c r="P737" t="b">
        <v>0</v>
      </c>
      <c r="Q737" t="b">
        <v>0</v>
      </c>
      <c r="R737" t="s">
        <v>122</v>
      </c>
      <c r="S737" s="6" t="str">
        <f t="shared" si="70"/>
        <v>photography</v>
      </c>
      <c r="T737" s="6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32.896103896103895</v>
      </c>
      <c r="G738" t="s">
        <v>74</v>
      </c>
      <c r="H738">
        <v>29</v>
      </c>
      <c r="I738" s="6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68"/>
        <v>42055.25</v>
      </c>
      <c r="O738" s="9">
        <f t="shared" si="69"/>
        <v>42059.25</v>
      </c>
      <c r="P738" t="b">
        <v>0</v>
      </c>
      <c r="Q738" t="b">
        <v>0</v>
      </c>
      <c r="R738" t="s">
        <v>68</v>
      </c>
      <c r="S738" s="6" t="str">
        <f t="shared" si="70"/>
        <v>publishing</v>
      </c>
      <c r="T738" s="6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135.8918918918919</v>
      </c>
      <c r="G739" t="s">
        <v>20</v>
      </c>
      <c r="H739">
        <v>180</v>
      </c>
      <c r="I739" s="6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68"/>
        <v>42685.25</v>
      </c>
      <c r="O739" s="9">
        <f t="shared" si="69"/>
        <v>42697.25</v>
      </c>
      <c r="P739" t="b">
        <v>0</v>
      </c>
      <c r="Q739" t="b">
        <v>0</v>
      </c>
      <c r="R739" t="s">
        <v>60</v>
      </c>
      <c r="S739" s="6" t="str">
        <f t="shared" si="70"/>
        <v>music</v>
      </c>
      <c r="T739" s="6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2.0843373493975905</v>
      </c>
      <c r="G740" t="s">
        <v>14</v>
      </c>
      <c r="H740">
        <v>15</v>
      </c>
      <c r="I740" s="6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68"/>
        <v>41959.25</v>
      </c>
      <c r="O740" s="9">
        <f t="shared" si="69"/>
        <v>41981.25</v>
      </c>
      <c r="P740" t="b">
        <v>0</v>
      </c>
      <c r="Q740" t="b">
        <v>1</v>
      </c>
      <c r="R740" t="s">
        <v>33</v>
      </c>
      <c r="S740" s="6" t="str">
        <f t="shared" si="70"/>
        <v>theater</v>
      </c>
      <c r="T740" s="6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>
        <v>191</v>
      </c>
      <c r="I741" s="6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68"/>
        <v>41089.208333333336</v>
      </c>
      <c r="O741" s="9">
        <f t="shared" si="69"/>
        <v>41090.208333333336</v>
      </c>
      <c r="P741" t="b">
        <v>0</v>
      </c>
      <c r="Q741" t="b">
        <v>0</v>
      </c>
      <c r="R741" t="s">
        <v>60</v>
      </c>
      <c r="S741" s="6" t="str">
        <f t="shared" si="70"/>
        <v>music</v>
      </c>
      <c r="T741" s="6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30.037735849056602</v>
      </c>
      <c r="G742" t="s">
        <v>14</v>
      </c>
      <c r="H742">
        <v>16</v>
      </c>
      <c r="I742" s="6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68"/>
        <v>42769.25</v>
      </c>
      <c r="O742" s="9">
        <f t="shared" si="69"/>
        <v>42772.25</v>
      </c>
      <c r="P742" t="b">
        <v>0</v>
      </c>
      <c r="Q742" t="b">
        <v>0</v>
      </c>
      <c r="R742" t="s">
        <v>33</v>
      </c>
      <c r="S742" s="6" t="str">
        <f t="shared" si="70"/>
        <v>theater</v>
      </c>
      <c r="T742" s="6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1179.1666666666665</v>
      </c>
      <c r="G743" t="s">
        <v>20</v>
      </c>
      <c r="H743">
        <v>130</v>
      </c>
      <c r="I743" s="6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68"/>
        <v>40321.208333333336</v>
      </c>
      <c r="O743" s="9">
        <f t="shared" si="69"/>
        <v>40322.208333333336</v>
      </c>
      <c r="P743" t="b">
        <v>0</v>
      </c>
      <c r="Q743" t="b">
        <v>0</v>
      </c>
      <c r="R743" t="s">
        <v>33</v>
      </c>
      <c r="S743" s="6" t="str">
        <f t="shared" si="70"/>
        <v>theater</v>
      </c>
      <c r="T743" s="6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1126.0833333333335</v>
      </c>
      <c r="G744" t="s">
        <v>20</v>
      </c>
      <c r="H744">
        <v>122</v>
      </c>
      <c r="I744" s="6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68"/>
        <v>40197.25</v>
      </c>
      <c r="O744" s="9">
        <f t="shared" si="69"/>
        <v>40239.25</v>
      </c>
      <c r="P744" t="b">
        <v>0</v>
      </c>
      <c r="Q744" t="b">
        <v>0</v>
      </c>
      <c r="R744" t="s">
        <v>50</v>
      </c>
      <c r="S744" s="6" t="str">
        <f t="shared" si="70"/>
        <v>music</v>
      </c>
      <c r="T744" s="6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12.923076923076923</v>
      </c>
      <c r="G745" t="s">
        <v>14</v>
      </c>
      <c r="H745">
        <v>17</v>
      </c>
      <c r="I745" s="6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68"/>
        <v>42298.208333333328</v>
      </c>
      <c r="O745" s="9">
        <f t="shared" si="69"/>
        <v>42304.208333333328</v>
      </c>
      <c r="P745" t="b">
        <v>0</v>
      </c>
      <c r="Q745" t="b">
        <v>1</v>
      </c>
      <c r="R745" t="s">
        <v>33</v>
      </c>
      <c r="S745" s="6" t="str">
        <f t="shared" si="70"/>
        <v>theater</v>
      </c>
      <c r="T745" s="6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>
        <v>140</v>
      </c>
      <c r="I746" s="6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68"/>
        <v>43322.208333333328</v>
      </c>
      <c r="O746" s="9">
        <f t="shared" si="69"/>
        <v>43324.208333333328</v>
      </c>
      <c r="P746" t="b">
        <v>0</v>
      </c>
      <c r="Q746" t="b">
        <v>1</v>
      </c>
      <c r="R746" t="s">
        <v>33</v>
      </c>
      <c r="S746" s="6" t="str">
        <f t="shared" si="70"/>
        <v>theater</v>
      </c>
      <c r="T746" s="6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30.304347826086957</v>
      </c>
      <c r="G747" t="s">
        <v>14</v>
      </c>
      <c r="H747">
        <v>34</v>
      </c>
      <c r="I747" s="6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68"/>
        <v>40328.208333333336</v>
      </c>
      <c r="O747" s="9">
        <f t="shared" si="69"/>
        <v>40355.208333333336</v>
      </c>
      <c r="P747" t="b">
        <v>0</v>
      </c>
      <c r="Q747" t="b">
        <v>0</v>
      </c>
      <c r="R747" t="s">
        <v>65</v>
      </c>
      <c r="S747" s="6" t="str">
        <f t="shared" si="70"/>
        <v>technology</v>
      </c>
      <c r="T747" s="6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212.50896057347671</v>
      </c>
      <c r="G748" t="s">
        <v>20</v>
      </c>
      <c r="H748">
        <v>3388</v>
      </c>
      <c r="I748" s="6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68"/>
        <v>40825.208333333336</v>
      </c>
      <c r="O748" s="9">
        <f t="shared" si="69"/>
        <v>40830.208333333336</v>
      </c>
      <c r="P748" t="b">
        <v>0</v>
      </c>
      <c r="Q748" t="b">
        <v>0</v>
      </c>
      <c r="R748" t="s">
        <v>28</v>
      </c>
      <c r="S748" s="6" t="str">
        <f t="shared" si="70"/>
        <v>technology</v>
      </c>
      <c r="T748" s="6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228.85714285714286</v>
      </c>
      <c r="G749" t="s">
        <v>20</v>
      </c>
      <c r="H749">
        <v>280</v>
      </c>
      <c r="I749" s="6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68"/>
        <v>40423.208333333336</v>
      </c>
      <c r="O749" s="9">
        <f t="shared" si="69"/>
        <v>40434.208333333336</v>
      </c>
      <c r="P749" t="b">
        <v>0</v>
      </c>
      <c r="Q749" t="b">
        <v>0</v>
      </c>
      <c r="R749" t="s">
        <v>33</v>
      </c>
      <c r="S749" s="6" t="str">
        <f t="shared" si="70"/>
        <v>theater</v>
      </c>
      <c r="T749" s="6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34.959979476654695</v>
      </c>
      <c r="G750" t="s">
        <v>74</v>
      </c>
      <c r="H750">
        <v>614</v>
      </c>
      <c r="I750" s="6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68"/>
        <v>40238.25</v>
      </c>
      <c r="O750" s="9">
        <f t="shared" si="69"/>
        <v>40263.208333333336</v>
      </c>
      <c r="P750" t="b">
        <v>0</v>
      </c>
      <c r="Q750" t="b">
        <v>1</v>
      </c>
      <c r="R750" t="s">
        <v>71</v>
      </c>
      <c r="S750" s="6" t="str">
        <f t="shared" si="70"/>
        <v>film &amp; video</v>
      </c>
      <c r="T750" s="6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157.29069767441862</v>
      </c>
      <c r="G751" t="s">
        <v>20</v>
      </c>
      <c r="H751">
        <v>366</v>
      </c>
      <c r="I751" s="6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68"/>
        <v>41920.208333333336</v>
      </c>
      <c r="O751" s="9">
        <f t="shared" si="69"/>
        <v>41932.208333333336</v>
      </c>
      <c r="P751" t="b">
        <v>0</v>
      </c>
      <c r="Q751" t="b">
        <v>1</v>
      </c>
      <c r="R751" t="s">
        <v>65</v>
      </c>
      <c r="S751" s="6" t="str">
        <f t="shared" si="70"/>
        <v>technology</v>
      </c>
      <c r="T751" s="6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>
        <v>1</v>
      </c>
      <c r="I752" s="6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68"/>
        <v>40360.208333333336</v>
      </c>
      <c r="O752" s="9">
        <f t="shared" si="69"/>
        <v>40385.208333333336</v>
      </c>
      <c r="P752" t="b">
        <v>0</v>
      </c>
      <c r="Q752" t="b">
        <v>0</v>
      </c>
      <c r="R752" t="s">
        <v>50</v>
      </c>
      <c r="S752" s="6" t="str">
        <f t="shared" si="70"/>
        <v>music</v>
      </c>
      <c r="T752" s="6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232.30555555555554</v>
      </c>
      <c r="G753" t="s">
        <v>20</v>
      </c>
      <c r="H753">
        <v>270</v>
      </c>
      <c r="I753" s="6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68"/>
        <v>42446.208333333328</v>
      </c>
      <c r="O753" s="9">
        <f t="shared" si="69"/>
        <v>42461.208333333328</v>
      </c>
      <c r="P753" t="b">
        <v>1</v>
      </c>
      <c r="Q753" t="b">
        <v>1</v>
      </c>
      <c r="R753" t="s">
        <v>68</v>
      </c>
      <c r="S753" s="6" t="str">
        <f t="shared" si="70"/>
        <v>publishing</v>
      </c>
      <c r="T753" s="6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92.448275862068968</v>
      </c>
      <c r="G754" t="s">
        <v>74</v>
      </c>
      <c r="H754">
        <v>114</v>
      </c>
      <c r="I754" s="6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68"/>
        <v>40395.208333333336</v>
      </c>
      <c r="O754" s="9">
        <f t="shared" si="69"/>
        <v>40413.208333333336</v>
      </c>
      <c r="P754" t="b">
        <v>0</v>
      </c>
      <c r="Q754" t="b">
        <v>1</v>
      </c>
      <c r="R754" t="s">
        <v>33</v>
      </c>
      <c r="S754" s="6" t="str">
        <f t="shared" si="70"/>
        <v>theater</v>
      </c>
      <c r="T754" s="6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256.70212765957444</v>
      </c>
      <c r="G755" t="s">
        <v>20</v>
      </c>
      <c r="H755">
        <v>137</v>
      </c>
      <c r="I755" s="6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68"/>
        <v>40321.208333333336</v>
      </c>
      <c r="O755" s="9">
        <f t="shared" si="69"/>
        <v>40336.208333333336</v>
      </c>
      <c r="P755" t="b">
        <v>0</v>
      </c>
      <c r="Q755" t="b">
        <v>0</v>
      </c>
      <c r="R755" t="s">
        <v>122</v>
      </c>
      <c r="S755" s="6" t="str">
        <f t="shared" si="70"/>
        <v>photography</v>
      </c>
      <c r="T755" s="6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168.47017045454547</v>
      </c>
      <c r="G756" t="s">
        <v>20</v>
      </c>
      <c r="H756">
        <v>3205</v>
      </c>
      <c r="I756" s="6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68"/>
        <v>41210.208333333336</v>
      </c>
      <c r="O756" s="9">
        <f t="shared" si="69"/>
        <v>41263.25</v>
      </c>
      <c r="P756" t="b">
        <v>0</v>
      </c>
      <c r="Q756" t="b">
        <v>0</v>
      </c>
      <c r="R756" t="s">
        <v>33</v>
      </c>
      <c r="S756" s="6" t="str">
        <f t="shared" si="70"/>
        <v>theater</v>
      </c>
      <c r="T756" s="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166.57777777777778</v>
      </c>
      <c r="G757" t="s">
        <v>20</v>
      </c>
      <c r="H757">
        <v>288</v>
      </c>
      <c r="I757" s="6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68"/>
        <v>43096.25</v>
      </c>
      <c r="O757" s="9">
        <f t="shared" si="69"/>
        <v>43108.25</v>
      </c>
      <c r="P757" t="b">
        <v>0</v>
      </c>
      <c r="Q757" t="b">
        <v>1</v>
      </c>
      <c r="R757" t="s">
        <v>33</v>
      </c>
      <c r="S757" s="6" t="str">
        <f t="shared" si="70"/>
        <v>theater</v>
      </c>
      <c r="T757" s="6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772.07692307692309</v>
      </c>
      <c r="G758" t="s">
        <v>20</v>
      </c>
      <c r="H758">
        <v>148</v>
      </c>
      <c r="I758" s="6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68"/>
        <v>42024.25</v>
      </c>
      <c r="O758" s="9">
        <f t="shared" si="69"/>
        <v>42030.25</v>
      </c>
      <c r="P758" t="b">
        <v>0</v>
      </c>
      <c r="Q758" t="b">
        <v>0</v>
      </c>
      <c r="R758" t="s">
        <v>33</v>
      </c>
      <c r="S758" s="6" t="str">
        <f t="shared" si="70"/>
        <v>theater</v>
      </c>
      <c r="T758" s="6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406.85714285714283</v>
      </c>
      <c r="G759" t="s">
        <v>20</v>
      </c>
      <c r="H759">
        <v>114</v>
      </c>
      <c r="I759" s="6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68"/>
        <v>40675.208333333336</v>
      </c>
      <c r="O759" s="9">
        <f t="shared" si="69"/>
        <v>40679.208333333336</v>
      </c>
      <c r="P759" t="b">
        <v>0</v>
      </c>
      <c r="Q759" t="b">
        <v>0</v>
      </c>
      <c r="R759" t="s">
        <v>53</v>
      </c>
      <c r="S759" s="6" t="str">
        <f t="shared" si="70"/>
        <v>film &amp; video</v>
      </c>
      <c r="T759" s="6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564.20608108108115</v>
      </c>
      <c r="G760" t="s">
        <v>20</v>
      </c>
      <c r="H760">
        <v>1518</v>
      </c>
      <c r="I760" s="6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68"/>
        <v>41936.208333333336</v>
      </c>
      <c r="O760" s="9">
        <f t="shared" si="69"/>
        <v>41945.208333333336</v>
      </c>
      <c r="P760" t="b">
        <v>0</v>
      </c>
      <c r="Q760" t="b">
        <v>0</v>
      </c>
      <c r="R760" t="s">
        <v>23</v>
      </c>
      <c r="S760" s="6" t="str">
        <f t="shared" si="70"/>
        <v>music</v>
      </c>
      <c r="T760" s="6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68.426865671641792</v>
      </c>
      <c r="G761" t="s">
        <v>14</v>
      </c>
      <c r="H761">
        <v>1274</v>
      </c>
      <c r="I761" s="6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68"/>
        <v>43136.25</v>
      </c>
      <c r="O761" s="9">
        <f t="shared" si="69"/>
        <v>43166.25</v>
      </c>
      <c r="P761" t="b">
        <v>0</v>
      </c>
      <c r="Q761" t="b">
        <v>0</v>
      </c>
      <c r="R761" t="s">
        <v>50</v>
      </c>
      <c r="S761" s="6" t="str">
        <f t="shared" si="70"/>
        <v>music</v>
      </c>
      <c r="T761" s="6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34.351966873706004</v>
      </c>
      <c r="G762" t="s">
        <v>14</v>
      </c>
      <c r="H762">
        <v>210</v>
      </c>
      <c r="I762" s="6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68"/>
        <v>43678.208333333328</v>
      </c>
      <c r="O762" s="9">
        <f t="shared" si="69"/>
        <v>43707.208333333328</v>
      </c>
      <c r="P762" t="b">
        <v>0</v>
      </c>
      <c r="Q762" t="b">
        <v>1</v>
      </c>
      <c r="R762" t="s">
        <v>89</v>
      </c>
      <c r="S762" s="6" t="str">
        <f t="shared" si="70"/>
        <v>games</v>
      </c>
      <c r="T762" s="6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655.4545454545455</v>
      </c>
      <c r="G763" t="s">
        <v>20</v>
      </c>
      <c r="H763">
        <v>166</v>
      </c>
      <c r="I763" s="6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68"/>
        <v>42938.208333333328</v>
      </c>
      <c r="O763" s="9">
        <f t="shared" si="69"/>
        <v>42943.208333333328</v>
      </c>
      <c r="P763" t="b">
        <v>0</v>
      </c>
      <c r="Q763" t="b">
        <v>0</v>
      </c>
      <c r="R763" t="s">
        <v>23</v>
      </c>
      <c r="S763" s="6" t="str">
        <f t="shared" si="70"/>
        <v>music</v>
      </c>
      <c r="T763" s="6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177.25714285714284</v>
      </c>
      <c r="G764" t="s">
        <v>20</v>
      </c>
      <c r="H764">
        <v>100</v>
      </c>
      <c r="I764" s="6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68"/>
        <v>41241.25</v>
      </c>
      <c r="O764" s="9">
        <f t="shared" si="69"/>
        <v>41252.25</v>
      </c>
      <c r="P764" t="b">
        <v>0</v>
      </c>
      <c r="Q764" t="b">
        <v>0</v>
      </c>
      <c r="R764" t="s">
        <v>159</v>
      </c>
      <c r="S764" s="6" t="str">
        <f t="shared" si="70"/>
        <v>music</v>
      </c>
      <c r="T764" s="6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113.17857142857144</v>
      </c>
      <c r="G765" t="s">
        <v>20</v>
      </c>
      <c r="H765">
        <v>235</v>
      </c>
      <c r="I765" s="6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68"/>
        <v>41037.208333333336</v>
      </c>
      <c r="O765" s="9">
        <f t="shared" si="69"/>
        <v>41072.208333333336</v>
      </c>
      <c r="P765" t="b">
        <v>0</v>
      </c>
      <c r="Q765" t="b">
        <v>1</v>
      </c>
      <c r="R765" t="s">
        <v>33</v>
      </c>
      <c r="S765" s="6" t="str">
        <f t="shared" si="70"/>
        <v>theater</v>
      </c>
      <c r="T765" s="6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728.18181818181824</v>
      </c>
      <c r="G766" t="s">
        <v>20</v>
      </c>
      <c r="H766">
        <v>148</v>
      </c>
      <c r="I766" s="6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68"/>
        <v>40676.208333333336</v>
      </c>
      <c r="O766" s="9">
        <f t="shared" si="69"/>
        <v>40684.208333333336</v>
      </c>
      <c r="P766" t="b">
        <v>0</v>
      </c>
      <c r="Q766" t="b">
        <v>0</v>
      </c>
      <c r="R766" t="s">
        <v>23</v>
      </c>
      <c r="S766" s="6" t="str">
        <f t="shared" si="70"/>
        <v>music</v>
      </c>
      <c r="T766" s="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208.33333333333334</v>
      </c>
      <c r="G767" t="s">
        <v>20</v>
      </c>
      <c r="H767">
        <v>198</v>
      </c>
      <c r="I767" s="6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68"/>
        <v>42840.208333333328</v>
      </c>
      <c r="O767" s="9">
        <f t="shared" si="69"/>
        <v>42865.208333333328</v>
      </c>
      <c r="P767" t="b">
        <v>1</v>
      </c>
      <c r="Q767" t="b">
        <v>1</v>
      </c>
      <c r="R767" t="s">
        <v>60</v>
      </c>
      <c r="S767" s="6" t="str">
        <f t="shared" si="70"/>
        <v>music</v>
      </c>
      <c r="T767" s="6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31.171232876712331</v>
      </c>
      <c r="G768" t="s">
        <v>14</v>
      </c>
      <c r="H768">
        <v>248</v>
      </c>
      <c r="I768" s="6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68"/>
        <v>43362.208333333328</v>
      </c>
      <c r="O768" s="9">
        <f t="shared" si="69"/>
        <v>43363.208333333328</v>
      </c>
      <c r="P768" t="b">
        <v>0</v>
      </c>
      <c r="Q768" t="b">
        <v>0</v>
      </c>
      <c r="R768" t="s">
        <v>474</v>
      </c>
      <c r="S768" s="6" t="str">
        <f t="shared" si="70"/>
        <v>film &amp; video</v>
      </c>
      <c r="T768" s="6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56.967078189300416</v>
      </c>
      <c r="G769" t="s">
        <v>14</v>
      </c>
      <c r="H769">
        <v>513</v>
      </c>
      <c r="I769" s="6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68"/>
        <v>42283.208333333328</v>
      </c>
      <c r="O769" s="9">
        <f t="shared" si="69"/>
        <v>42328.25</v>
      </c>
      <c r="P769" t="b">
        <v>0</v>
      </c>
      <c r="Q769" t="b">
        <v>0</v>
      </c>
      <c r="R769" t="s">
        <v>206</v>
      </c>
      <c r="S769" s="6" t="str">
        <f t="shared" si="70"/>
        <v>publishing</v>
      </c>
      <c r="T769" s="6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ref="F770:F833" si="72">(E770/D770)*100</f>
        <v>231</v>
      </c>
      <c r="G770" t="s">
        <v>20</v>
      </c>
      <c r="H770">
        <v>150</v>
      </c>
      <c r="I770" s="6">
        <f t="shared" ref="I770:I833" si="73">IFERROR(E770/H770,0)</f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ref="N770:N833" si="74">(((L770/60)/60)/24)+DATE(1970,1,1)</f>
        <v>41619.25</v>
      </c>
      <c r="O770" s="9">
        <f t="shared" ref="O770:O833" si="75">(((M770/60)/60)/24)+DATE(1970,1,1)</f>
        <v>41634.25</v>
      </c>
      <c r="P770" t="b">
        <v>0</v>
      </c>
      <c r="Q770" t="b">
        <v>0</v>
      </c>
      <c r="R770" t="s">
        <v>33</v>
      </c>
      <c r="S770" s="6" t="str">
        <f t="shared" ref="S770:S833" si="76">_xlfn.TEXTBEFORE(R770,"/")</f>
        <v>theater</v>
      </c>
      <c r="T770" s="6" t="str">
        <f t="shared" ref="T770:T833" si="77">_xlfn.TEXTAFTER(R770,"/")</f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72"/>
        <v>86.867834394904463</v>
      </c>
      <c r="G771" t="s">
        <v>14</v>
      </c>
      <c r="H771">
        <v>3410</v>
      </c>
      <c r="I771" s="6">
        <f t="shared" si="73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si="74"/>
        <v>41501.208333333336</v>
      </c>
      <c r="O771" s="9">
        <f t="shared" si="75"/>
        <v>41527.208333333336</v>
      </c>
      <c r="P771" t="b">
        <v>0</v>
      </c>
      <c r="Q771" t="b">
        <v>0</v>
      </c>
      <c r="R771" t="s">
        <v>89</v>
      </c>
      <c r="S771" s="6" t="str">
        <f t="shared" si="76"/>
        <v>games</v>
      </c>
      <c r="T771" s="6" t="str">
        <f t="shared" si="77"/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>
        <v>216</v>
      </c>
      <c r="I772" s="6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74"/>
        <v>41743.208333333336</v>
      </c>
      <c r="O772" s="9">
        <f t="shared" si="75"/>
        <v>41750.208333333336</v>
      </c>
      <c r="P772" t="b">
        <v>0</v>
      </c>
      <c r="Q772" t="b">
        <v>1</v>
      </c>
      <c r="R772" t="s">
        <v>33</v>
      </c>
      <c r="S772" s="6" t="str">
        <f t="shared" si="76"/>
        <v>theater</v>
      </c>
      <c r="T772" s="6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>
        <v>26</v>
      </c>
      <c r="I773" s="6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74"/>
        <v>43491.25</v>
      </c>
      <c r="O773" s="9">
        <f t="shared" si="75"/>
        <v>43518.25</v>
      </c>
      <c r="P773" t="b">
        <v>0</v>
      </c>
      <c r="Q773" t="b">
        <v>0</v>
      </c>
      <c r="R773" t="s">
        <v>33</v>
      </c>
      <c r="S773" s="6" t="str">
        <f t="shared" si="76"/>
        <v>theater</v>
      </c>
      <c r="T773" s="6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>
        <v>5139</v>
      </c>
      <c r="I774" s="6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74"/>
        <v>43505.25</v>
      </c>
      <c r="O774" s="9">
        <f t="shared" si="75"/>
        <v>43509.25</v>
      </c>
      <c r="P774" t="b">
        <v>0</v>
      </c>
      <c r="Q774" t="b">
        <v>0</v>
      </c>
      <c r="R774" t="s">
        <v>60</v>
      </c>
      <c r="S774" s="6" t="str">
        <f t="shared" si="76"/>
        <v>music</v>
      </c>
      <c r="T774" s="6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>
        <v>2353</v>
      </c>
      <c r="I775" s="6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74"/>
        <v>42838.208333333328</v>
      </c>
      <c r="O775" s="9">
        <f t="shared" si="75"/>
        <v>42848.208333333328</v>
      </c>
      <c r="P775" t="b">
        <v>0</v>
      </c>
      <c r="Q775" t="b">
        <v>0</v>
      </c>
      <c r="R775" t="s">
        <v>33</v>
      </c>
      <c r="S775" s="6" t="str">
        <f t="shared" si="76"/>
        <v>theater</v>
      </c>
      <c r="T775" s="6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>
        <v>78</v>
      </c>
      <c r="I776" s="6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74"/>
        <v>42513.208333333328</v>
      </c>
      <c r="O776" s="9">
        <f t="shared" si="75"/>
        <v>42554.208333333328</v>
      </c>
      <c r="P776" t="b">
        <v>0</v>
      </c>
      <c r="Q776" t="b">
        <v>0</v>
      </c>
      <c r="R776" t="s">
        <v>28</v>
      </c>
      <c r="S776" s="6" t="str">
        <f t="shared" si="76"/>
        <v>technology</v>
      </c>
      <c r="T776" s="6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10.297872340425531</v>
      </c>
      <c r="G777" t="s">
        <v>14</v>
      </c>
      <c r="H777">
        <v>10</v>
      </c>
      <c r="I777" s="6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74"/>
        <v>41949.25</v>
      </c>
      <c r="O777" s="9">
        <f t="shared" si="75"/>
        <v>41959.25</v>
      </c>
      <c r="P777" t="b">
        <v>0</v>
      </c>
      <c r="Q777" t="b">
        <v>0</v>
      </c>
      <c r="R777" t="s">
        <v>23</v>
      </c>
      <c r="S777" s="6" t="str">
        <f t="shared" si="76"/>
        <v>music</v>
      </c>
      <c r="T777" s="6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65.544223826714799</v>
      </c>
      <c r="G778" t="s">
        <v>14</v>
      </c>
      <c r="H778">
        <v>2201</v>
      </c>
      <c r="I778" s="6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74"/>
        <v>43650.208333333328</v>
      </c>
      <c r="O778" s="9">
        <f t="shared" si="75"/>
        <v>43668.208333333328</v>
      </c>
      <c r="P778" t="b">
        <v>0</v>
      </c>
      <c r="Q778" t="b">
        <v>0</v>
      </c>
      <c r="R778" t="s">
        <v>33</v>
      </c>
      <c r="S778" s="6" t="str">
        <f t="shared" si="76"/>
        <v>theater</v>
      </c>
      <c r="T778" s="6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49.026652452025587</v>
      </c>
      <c r="G779" t="s">
        <v>14</v>
      </c>
      <c r="H779">
        <v>676</v>
      </c>
      <c r="I779" s="6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74"/>
        <v>40809.208333333336</v>
      </c>
      <c r="O779" s="9">
        <f t="shared" si="75"/>
        <v>40838.208333333336</v>
      </c>
      <c r="P779" t="b">
        <v>0</v>
      </c>
      <c r="Q779" t="b">
        <v>0</v>
      </c>
      <c r="R779" t="s">
        <v>33</v>
      </c>
      <c r="S779" s="6" t="str">
        <f t="shared" si="76"/>
        <v>theater</v>
      </c>
      <c r="T779" s="6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787.92307692307691</v>
      </c>
      <c r="G780" t="s">
        <v>20</v>
      </c>
      <c r="H780">
        <v>174</v>
      </c>
      <c r="I780" s="6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74"/>
        <v>40768.208333333336</v>
      </c>
      <c r="O780" s="9">
        <f t="shared" si="75"/>
        <v>40773.208333333336</v>
      </c>
      <c r="P780" t="b">
        <v>0</v>
      </c>
      <c r="Q780" t="b">
        <v>0</v>
      </c>
      <c r="R780" t="s">
        <v>71</v>
      </c>
      <c r="S780" s="6" t="str">
        <f t="shared" si="76"/>
        <v>film &amp; video</v>
      </c>
      <c r="T780" s="6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80.306347746090154</v>
      </c>
      <c r="G781" t="s">
        <v>14</v>
      </c>
      <c r="H781">
        <v>831</v>
      </c>
      <c r="I781" s="6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74"/>
        <v>42230.208333333328</v>
      </c>
      <c r="O781" s="9">
        <f t="shared" si="75"/>
        <v>42239.208333333328</v>
      </c>
      <c r="P781" t="b">
        <v>0</v>
      </c>
      <c r="Q781" t="b">
        <v>1</v>
      </c>
      <c r="R781" t="s">
        <v>33</v>
      </c>
      <c r="S781" s="6" t="str">
        <f t="shared" si="76"/>
        <v>theater</v>
      </c>
      <c r="T781" s="6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106.29411764705883</v>
      </c>
      <c r="G782" t="s">
        <v>20</v>
      </c>
      <c r="H782">
        <v>164</v>
      </c>
      <c r="I782" s="6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74"/>
        <v>42573.208333333328</v>
      </c>
      <c r="O782" s="9">
        <f t="shared" si="75"/>
        <v>42592.208333333328</v>
      </c>
      <c r="P782" t="b">
        <v>0</v>
      </c>
      <c r="Q782" t="b">
        <v>1</v>
      </c>
      <c r="R782" t="s">
        <v>53</v>
      </c>
      <c r="S782" s="6" t="str">
        <f t="shared" si="76"/>
        <v>film &amp; video</v>
      </c>
      <c r="T782" s="6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50.735632183908038</v>
      </c>
      <c r="G783" t="s">
        <v>74</v>
      </c>
      <c r="H783">
        <v>56</v>
      </c>
      <c r="I783" s="6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74"/>
        <v>40482.208333333336</v>
      </c>
      <c r="O783" s="9">
        <f t="shared" si="75"/>
        <v>40533.25</v>
      </c>
      <c r="P783" t="b">
        <v>0</v>
      </c>
      <c r="Q783" t="b">
        <v>0</v>
      </c>
      <c r="R783" t="s">
        <v>33</v>
      </c>
      <c r="S783" s="6" t="str">
        <f t="shared" si="76"/>
        <v>theater</v>
      </c>
      <c r="T783" s="6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215.31372549019611</v>
      </c>
      <c r="G784" t="s">
        <v>20</v>
      </c>
      <c r="H784">
        <v>161</v>
      </c>
      <c r="I784" s="6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74"/>
        <v>40603.25</v>
      </c>
      <c r="O784" s="9">
        <f t="shared" si="75"/>
        <v>40631.208333333336</v>
      </c>
      <c r="P784" t="b">
        <v>0</v>
      </c>
      <c r="Q784" t="b">
        <v>1</v>
      </c>
      <c r="R784" t="s">
        <v>71</v>
      </c>
      <c r="S784" s="6" t="str">
        <f t="shared" si="76"/>
        <v>film &amp; video</v>
      </c>
      <c r="T784" s="6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141.22972972972974</v>
      </c>
      <c r="G785" t="s">
        <v>20</v>
      </c>
      <c r="H785">
        <v>138</v>
      </c>
      <c r="I785" s="6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74"/>
        <v>41625.25</v>
      </c>
      <c r="O785" s="9">
        <f t="shared" si="75"/>
        <v>41632.25</v>
      </c>
      <c r="P785" t="b">
        <v>0</v>
      </c>
      <c r="Q785" t="b">
        <v>0</v>
      </c>
      <c r="R785" t="s">
        <v>23</v>
      </c>
      <c r="S785" s="6" t="str">
        <f t="shared" si="76"/>
        <v>music</v>
      </c>
      <c r="T785" s="6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115.33745781777279</v>
      </c>
      <c r="G786" t="s">
        <v>20</v>
      </c>
      <c r="H786">
        <v>3308</v>
      </c>
      <c r="I786" s="6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74"/>
        <v>42435.25</v>
      </c>
      <c r="O786" s="9">
        <f t="shared" si="75"/>
        <v>42446.208333333328</v>
      </c>
      <c r="P786" t="b">
        <v>0</v>
      </c>
      <c r="Q786" t="b">
        <v>0</v>
      </c>
      <c r="R786" t="s">
        <v>28</v>
      </c>
      <c r="S786" s="6" t="str">
        <f t="shared" si="76"/>
        <v>technology</v>
      </c>
      <c r="T786" s="6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193.11940298507463</v>
      </c>
      <c r="G787" t="s">
        <v>20</v>
      </c>
      <c r="H787">
        <v>127</v>
      </c>
      <c r="I787" s="6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74"/>
        <v>43582.208333333328</v>
      </c>
      <c r="O787" s="9">
        <f t="shared" si="75"/>
        <v>43616.208333333328</v>
      </c>
      <c r="P787" t="b">
        <v>0</v>
      </c>
      <c r="Q787" t="b">
        <v>1</v>
      </c>
      <c r="R787" t="s">
        <v>71</v>
      </c>
      <c r="S787" s="6" t="str">
        <f t="shared" si="76"/>
        <v>film &amp; video</v>
      </c>
      <c r="T787" s="6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729.73333333333335</v>
      </c>
      <c r="G788" t="s">
        <v>20</v>
      </c>
      <c r="H788">
        <v>207</v>
      </c>
      <c r="I788" s="6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74"/>
        <v>43186.208333333328</v>
      </c>
      <c r="O788" s="9">
        <f t="shared" si="75"/>
        <v>43193.208333333328</v>
      </c>
      <c r="P788" t="b">
        <v>0</v>
      </c>
      <c r="Q788" t="b">
        <v>1</v>
      </c>
      <c r="R788" t="s">
        <v>159</v>
      </c>
      <c r="S788" s="6" t="str">
        <f t="shared" si="76"/>
        <v>music</v>
      </c>
      <c r="T788" s="6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99.66339869281046</v>
      </c>
      <c r="G789" t="s">
        <v>14</v>
      </c>
      <c r="H789">
        <v>859</v>
      </c>
      <c r="I789" s="6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74"/>
        <v>40684.208333333336</v>
      </c>
      <c r="O789" s="9">
        <f t="shared" si="75"/>
        <v>40693.208333333336</v>
      </c>
      <c r="P789" t="b">
        <v>0</v>
      </c>
      <c r="Q789" t="b">
        <v>0</v>
      </c>
      <c r="R789" t="s">
        <v>23</v>
      </c>
      <c r="S789" s="6" t="str">
        <f t="shared" si="76"/>
        <v>music</v>
      </c>
      <c r="T789" s="6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88.166666666666671</v>
      </c>
      <c r="G790" t="s">
        <v>47</v>
      </c>
      <c r="H790">
        <v>31</v>
      </c>
      <c r="I790" s="6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74"/>
        <v>41202.208333333336</v>
      </c>
      <c r="O790" s="9">
        <f t="shared" si="75"/>
        <v>41223.25</v>
      </c>
      <c r="P790" t="b">
        <v>0</v>
      </c>
      <c r="Q790" t="b">
        <v>0</v>
      </c>
      <c r="R790" t="s">
        <v>71</v>
      </c>
      <c r="S790" s="6" t="str">
        <f t="shared" si="76"/>
        <v>film &amp; video</v>
      </c>
      <c r="T790" s="6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37.233333333333334</v>
      </c>
      <c r="G791" t="s">
        <v>14</v>
      </c>
      <c r="H791">
        <v>45</v>
      </c>
      <c r="I791" s="6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74"/>
        <v>41786.208333333336</v>
      </c>
      <c r="O791" s="9">
        <f t="shared" si="75"/>
        <v>41823.208333333336</v>
      </c>
      <c r="P791" t="b">
        <v>0</v>
      </c>
      <c r="Q791" t="b">
        <v>0</v>
      </c>
      <c r="R791" t="s">
        <v>33</v>
      </c>
      <c r="S791" s="6" t="str">
        <f t="shared" si="76"/>
        <v>theater</v>
      </c>
      <c r="T791" s="6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30.540075309306079</v>
      </c>
      <c r="G792" t="s">
        <v>74</v>
      </c>
      <c r="H792">
        <v>1113</v>
      </c>
      <c r="I792" s="6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74"/>
        <v>40223.25</v>
      </c>
      <c r="O792" s="9">
        <f t="shared" si="75"/>
        <v>40229.25</v>
      </c>
      <c r="P792" t="b">
        <v>0</v>
      </c>
      <c r="Q792" t="b">
        <v>0</v>
      </c>
      <c r="R792" t="s">
        <v>33</v>
      </c>
      <c r="S792" s="6" t="str">
        <f t="shared" si="76"/>
        <v>theater</v>
      </c>
      <c r="T792" s="6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25.714285714285712</v>
      </c>
      <c r="G793" t="s">
        <v>14</v>
      </c>
      <c r="H793">
        <v>6</v>
      </c>
      <c r="I793" s="6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74"/>
        <v>42715.25</v>
      </c>
      <c r="O793" s="9">
        <f t="shared" si="75"/>
        <v>42731.25</v>
      </c>
      <c r="P793" t="b">
        <v>0</v>
      </c>
      <c r="Q793" t="b">
        <v>0</v>
      </c>
      <c r="R793" t="s">
        <v>17</v>
      </c>
      <c r="S793" s="6" t="str">
        <f t="shared" si="76"/>
        <v>food</v>
      </c>
      <c r="T793" s="6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>
        <v>7</v>
      </c>
      <c r="I794" s="6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74"/>
        <v>41451.208333333336</v>
      </c>
      <c r="O794" s="9">
        <f t="shared" si="75"/>
        <v>41479.208333333336</v>
      </c>
      <c r="P794" t="b">
        <v>0</v>
      </c>
      <c r="Q794" t="b">
        <v>1</v>
      </c>
      <c r="R794" t="s">
        <v>33</v>
      </c>
      <c r="S794" s="6" t="str">
        <f t="shared" si="76"/>
        <v>theater</v>
      </c>
      <c r="T794" s="6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1185.909090909091</v>
      </c>
      <c r="G795" t="s">
        <v>20</v>
      </c>
      <c r="H795">
        <v>181</v>
      </c>
      <c r="I795" s="6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74"/>
        <v>41450.208333333336</v>
      </c>
      <c r="O795" s="9">
        <f t="shared" si="75"/>
        <v>41454.208333333336</v>
      </c>
      <c r="P795" t="b">
        <v>0</v>
      </c>
      <c r="Q795" t="b">
        <v>0</v>
      </c>
      <c r="R795" t="s">
        <v>68</v>
      </c>
      <c r="S795" s="6" t="str">
        <f t="shared" si="76"/>
        <v>publishing</v>
      </c>
      <c r="T795" s="6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125.39393939393939</v>
      </c>
      <c r="G796" t="s">
        <v>20</v>
      </c>
      <c r="H796">
        <v>110</v>
      </c>
      <c r="I796" s="6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74"/>
        <v>43091.25</v>
      </c>
      <c r="O796" s="9">
        <f t="shared" si="75"/>
        <v>43103.25</v>
      </c>
      <c r="P796" t="b">
        <v>0</v>
      </c>
      <c r="Q796" t="b">
        <v>0</v>
      </c>
      <c r="R796" t="s">
        <v>23</v>
      </c>
      <c r="S796" s="6" t="str">
        <f t="shared" si="76"/>
        <v>music</v>
      </c>
      <c r="T796" s="6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14.394366197183098</v>
      </c>
      <c r="G797" t="s">
        <v>14</v>
      </c>
      <c r="H797">
        <v>31</v>
      </c>
      <c r="I797" s="6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74"/>
        <v>42675.208333333328</v>
      </c>
      <c r="O797" s="9">
        <f t="shared" si="75"/>
        <v>42678.208333333328</v>
      </c>
      <c r="P797" t="b">
        <v>0</v>
      </c>
      <c r="Q797" t="b">
        <v>0</v>
      </c>
      <c r="R797" t="s">
        <v>53</v>
      </c>
      <c r="S797" s="6" t="str">
        <f t="shared" si="76"/>
        <v>film &amp; video</v>
      </c>
      <c r="T797" s="6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54.807692307692314</v>
      </c>
      <c r="G798" t="s">
        <v>14</v>
      </c>
      <c r="H798">
        <v>78</v>
      </c>
      <c r="I798" s="6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74"/>
        <v>41859.208333333336</v>
      </c>
      <c r="O798" s="9">
        <f t="shared" si="75"/>
        <v>41866.208333333336</v>
      </c>
      <c r="P798" t="b">
        <v>0</v>
      </c>
      <c r="Q798" t="b">
        <v>1</v>
      </c>
      <c r="R798" t="s">
        <v>292</v>
      </c>
      <c r="S798" s="6" t="str">
        <f t="shared" si="76"/>
        <v>games</v>
      </c>
      <c r="T798" s="6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109.63157894736841</v>
      </c>
      <c r="G799" t="s">
        <v>20</v>
      </c>
      <c r="H799">
        <v>185</v>
      </c>
      <c r="I799" s="6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74"/>
        <v>43464.25</v>
      </c>
      <c r="O799" s="9">
        <f t="shared" si="75"/>
        <v>43487.25</v>
      </c>
      <c r="P799" t="b">
        <v>0</v>
      </c>
      <c r="Q799" t="b">
        <v>0</v>
      </c>
      <c r="R799" t="s">
        <v>28</v>
      </c>
      <c r="S799" s="6" t="str">
        <f t="shared" si="76"/>
        <v>technology</v>
      </c>
      <c r="T799" s="6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188.47058823529412</v>
      </c>
      <c r="G800" t="s">
        <v>20</v>
      </c>
      <c r="H800">
        <v>121</v>
      </c>
      <c r="I800" s="6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74"/>
        <v>41060.208333333336</v>
      </c>
      <c r="O800" s="9">
        <f t="shared" si="75"/>
        <v>41088.208333333336</v>
      </c>
      <c r="P800" t="b">
        <v>0</v>
      </c>
      <c r="Q800" t="b">
        <v>1</v>
      </c>
      <c r="R800" t="s">
        <v>33</v>
      </c>
      <c r="S800" s="6" t="str">
        <f t="shared" si="76"/>
        <v>theater</v>
      </c>
      <c r="T800" s="6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87.008284023668637</v>
      </c>
      <c r="G801" t="s">
        <v>14</v>
      </c>
      <c r="H801">
        <v>1225</v>
      </c>
      <c r="I801" s="6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74"/>
        <v>42399.25</v>
      </c>
      <c r="O801" s="9">
        <f t="shared" si="75"/>
        <v>42403.25</v>
      </c>
      <c r="P801" t="b">
        <v>0</v>
      </c>
      <c r="Q801" t="b">
        <v>0</v>
      </c>
      <c r="R801" t="s">
        <v>33</v>
      </c>
      <c r="S801" s="6" t="str">
        <f t="shared" si="76"/>
        <v>theater</v>
      </c>
      <c r="T801" s="6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>
        <v>1</v>
      </c>
      <c r="I802" s="6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74"/>
        <v>42167.208333333328</v>
      </c>
      <c r="O802" s="9">
        <f t="shared" si="75"/>
        <v>42171.208333333328</v>
      </c>
      <c r="P802" t="b">
        <v>0</v>
      </c>
      <c r="Q802" t="b">
        <v>0</v>
      </c>
      <c r="R802" t="s">
        <v>23</v>
      </c>
      <c r="S802" s="6" t="str">
        <f t="shared" si="76"/>
        <v>music</v>
      </c>
      <c r="T802" s="6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202.9130434782609</v>
      </c>
      <c r="G803" t="s">
        <v>20</v>
      </c>
      <c r="H803">
        <v>106</v>
      </c>
      <c r="I803" s="6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74"/>
        <v>43830.25</v>
      </c>
      <c r="O803" s="9">
        <f t="shared" si="75"/>
        <v>43852.25</v>
      </c>
      <c r="P803" t="b">
        <v>0</v>
      </c>
      <c r="Q803" t="b">
        <v>1</v>
      </c>
      <c r="R803" t="s">
        <v>122</v>
      </c>
      <c r="S803" s="6" t="str">
        <f t="shared" si="76"/>
        <v>photography</v>
      </c>
      <c r="T803" s="6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197.03225806451613</v>
      </c>
      <c r="G804" t="s">
        <v>20</v>
      </c>
      <c r="H804">
        <v>142</v>
      </c>
      <c r="I804" s="6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74"/>
        <v>43650.208333333328</v>
      </c>
      <c r="O804" s="9">
        <f t="shared" si="75"/>
        <v>43652.208333333328</v>
      </c>
      <c r="P804" t="b">
        <v>0</v>
      </c>
      <c r="Q804" t="b">
        <v>0</v>
      </c>
      <c r="R804" t="s">
        <v>122</v>
      </c>
      <c r="S804" s="6" t="str">
        <f t="shared" si="76"/>
        <v>photography</v>
      </c>
      <c r="T804" s="6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>
        <v>233</v>
      </c>
      <c r="I805" s="6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74"/>
        <v>43492.25</v>
      </c>
      <c r="O805" s="9">
        <f t="shared" si="75"/>
        <v>43526.25</v>
      </c>
      <c r="P805" t="b">
        <v>0</v>
      </c>
      <c r="Q805" t="b">
        <v>0</v>
      </c>
      <c r="R805" t="s">
        <v>33</v>
      </c>
      <c r="S805" s="6" t="str">
        <f t="shared" si="76"/>
        <v>theater</v>
      </c>
      <c r="T805" s="6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268.73076923076923</v>
      </c>
      <c r="G806" t="s">
        <v>20</v>
      </c>
      <c r="H806">
        <v>218</v>
      </c>
      <c r="I806" s="6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74"/>
        <v>43102.25</v>
      </c>
      <c r="O806" s="9">
        <f t="shared" si="75"/>
        <v>43122.25</v>
      </c>
      <c r="P806" t="b">
        <v>0</v>
      </c>
      <c r="Q806" t="b">
        <v>0</v>
      </c>
      <c r="R806" t="s">
        <v>23</v>
      </c>
      <c r="S806" s="6" t="str">
        <f t="shared" si="76"/>
        <v>music</v>
      </c>
      <c r="T806" s="6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50.845360824742272</v>
      </c>
      <c r="G807" t="s">
        <v>14</v>
      </c>
      <c r="H807">
        <v>67</v>
      </c>
      <c r="I807" s="6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74"/>
        <v>41958.25</v>
      </c>
      <c r="O807" s="9">
        <f t="shared" si="75"/>
        <v>42009.25</v>
      </c>
      <c r="P807" t="b">
        <v>0</v>
      </c>
      <c r="Q807" t="b">
        <v>0</v>
      </c>
      <c r="R807" t="s">
        <v>42</v>
      </c>
      <c r="S807" s="6" t="str">
        <f t="shared" si="76"/>
        <v>film &amp; video</v>
      </c>
      <c r="T807" s="6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1180.2857142857142</v>
      </c>
      <c r="G808" t="s">
        <v>20</v>
      </c>
      <c r="H808">
        <v>76</v>
      </c>
      <c r="I808" s="6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74"/>
        <v>40973.25</v>
      </c>
      <c r="O808" s="9">
        <f t="shared" si="75"/>
        <v>40997.208333333336</v>
      </c>
      <c r="P808" t="b">
        <v>0</v>
      </c>
      <c r="Q808" t="b">
        <v>1</v>
      </c>
      <c r="R808" t="s">
        <v>53</v>
      </c>
      <c r="S808" s="6" t="str">
        <f t="shared" si="76"/>
        <v>film &amp; video</v>
      </c>
      <c r="T808" s="6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>
        <v>43</v>
      </c>
      <c r="I809" s="6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74"/>
        <v>43753.208333333328</v>
      </c>
      <c r="O809" s="9">
        <f t="shared" si="75"/>
        <v>43797.25</v>
      </c>
      <c r="P809" t="b">
        <v>0</v>
      </c>
      <c r="Q809" t="b">
        <v>1</v>
      </c>
      <c r="R809" t="s">
        <v>33</v>
      </c>
      <c r="S809" s="6" t="str">
        <f t="shared" si="76"/>
        <v>theater</v>
      </c>
      <c r="T809" s="6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30.44230769230769</v>
      </c>
      <c r="G810" t="s">
        <v>14</v>
      </c>
      <c r="H810">
        <v>19</v>
      </c>
      <c r="I810" s="6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74"/>
        <v>42507.208333333328</v>
      </c>
      <c r="O810" s="9">
        <f t="shared" si="75"/>
        <v>42524.208333333328</v>
      </c>
      <c r="P810" t="b">
        <v>0</v>
      </c>
      <c r="Q810" t="b">
        <v>0</v>
      </c>
      <c r="R810" t="s">
        <v>17</v>
      </c>
      <c r="S810" s="6" t="str">
        <f t="shared" si="76"/>
        <v>food</v>
      </c>
      <c r="T810" s="6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62.880681818181813</v>
      </c>
      <c r="G811" t="s">
        <v>14</v>
      </c>
      <c r="H811">
        <v>2108</v>
      </c>
      <c r="I811" s="6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74"/>
        <v>41135.208333333336</v>
      </c>
      <c r="O811" s="9">
        <f t="shared" si="75"/>
        <v>41136.208333333336</v>
      </c>
      <c r="P811" t="b">
        <v>0</v>
      </c>
      <c r="Q811" t="b">
        <v>0</v>
      </c>
      <c r="R811" t="s">
        <v>42</v>
      </c>
      <c r="S811" s="6" t="str">
        <f t="shared" si="76"/>
        <v>film &amp; video</v>
      </c>
      <c r="T811" s="6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193.125</v>
      </c>
      <c r="G812" t="s">
        <v>20</v>
      </c>
      <c r="H812">
        <v>221</v>
      </c>
      <c r="I812" s="6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74"/>
        <v>43067.25</v>
      </c>
      <c r="O812" s="9">
        <f t="shared" si="75"/>
        <v>43077.25</v>
      </c>
      <c r="P812" t="b">
        <v>0</v>
      </c>
      <c r="Q812" t="b">
        <v>1</v>
      </c>
      <c r="R812" t="s">
        <v>33</v>
      </c>
      <c r="S812" s="6" t="str">
        <f t="shared" si="76"/>
        <v>theater</v>
      </c>
      <c r="T812" s="6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77.102702702702715</v>
      </c>
      <c r="G813" t="s">
        <v>14</v>
      </c>
      <c r="H813">
        <v>679</v>
      </c>
      <c r="I813" s="6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74"/>
        <v>42378.25</v>
      </c>
      <c r="O813" s="9">
        <f t="shared" si="75"/>
        <v>42380.25</v>
      </c>
      <c r="P813" t="b">
        <v>0</v>
      </c>
      <c r="Q813" t="b">
        <v>1</v>
      </c>
      <c r="R813" t="s">
        <v>89</v>
      </c>
      <c r="S813" s="6" t="str">
        <f t="shared" si="76"/>
        <v>games</v>
      </c>
      <c r="T813" s="6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225.52763819095478</v>
      </c>
      <c r="G814" t="s">
        <v>20</v>
      </c>
      <c r="H814">
        <v>2805</v>
      </c>
      <c r="I814" s="6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74"/>
        <v>43206.208333333328</v>
      </c>
      <c r="O814" s="9">
        <f t="shared" si="75"/>
        <v>43211.208333333328</v>
      </c>
      <c r="P814" t="b">
        <v>0</v>
      </c>
      <c r="Q814" t="b">
        <v>0</v>
      </c>
      <c r="R814" t="s">
        <v>68</v>
      </c>
      <c r="S814" s="6" t="str">
        <f t="shared" si="76"/>
        <v>publishing</v>
      </c>
      <c r="T814" s="6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239.40625</v>
      </c>
      <c r="G815" t="s">
        <v>20</v>
      </c>
      <c r="H815">
        <v>68</v>
      </c>
      <c r="I815" s="6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74"/>
        <v>41148.208333333336</v>
      </c>
      <c r="O815" s="9">
        <f t="shared" si="75"/>
        <v>41158.208333333336</v>
      </c>
      <c r="P815" t="b">
        <v>0</v>
      </c>
      <c r="Q815" t="b">
        <v>0</v>
      </c>
      <c r="R815" t="s">
        <v>89</v>
      </c>
      <c r="S815" s="6" t="str">
        <f t="shared" si="76"/>
        <v>games</v>
      </c>
      <c r="T815" s="6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92.1875</v>
      </c>
      <c r="G816" t="s">
        <v>14</v>
      </c>
      <c r="H816">
        <v>36</v>
      </c>
      <c r="I816" s="6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74"/>
        <v>42517.208333333328</v>
      </c>
      <c r="O816" s="9">
        <f t="shared" si="75"/>
        <v>42519.208333333328</v>
      </c>
      <c r="P816" t="b">
        <v>0</v>
      </c>
      <c r="Q816" t="b">
        <v>1</v>
      </c>
      <c r="R816" t="s">
        <v>23</v>
      </c>
      <c r="S816" s="6" t="str">
        <f t="shared" si="76"/>
        <v>music</v>
      </c>
      <c r="T816" s="6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130.23333333333335</v>
      </c>
      <c r="G817" t="s">
        <v>20</v>
      </c>
      <c r="H817">
        <v>183</v>
      </c>
      <c r="I817" s="6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74"/>
        <v>43068.25</v>
      </c>
      <c r="O817" s="9">
        <f t="shared" si="75"/>
        <v>43094.25</v>
      </c>
      <c r="P817" t="b">
        <v>0</v>
      </c>
      <c r="Q817" t="b">
        <v>0</v>
      </c>
      <c r="R817" t="s">
        <v>23</v>
      </c>
      <c r="S817" s="6" t="str">
        <f t="shared" si="76"/>
        <v>music</v>
      </c>
      <c r="T817" s="6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615.21739130434787</v>
      </c>
      <c r="G818" t="s">
        <v>20</v>
      </c>
      <c r="H818">
        <v>133</v>
      </c>
      <c r="I818" s="6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74"/>
        <v>41680.25</v>
      </c>
      <c r="O818" s="9">
        <f t="shared" si="75"/>
        <v>41682.25</v>
      </c>
      <c r="P818" t="b">
        <v>1</v>
      </c>
      <c r="Q818" t="b">
        <v>1</v>
      </c>
      <c r="R818" t="s">
        <v>33</v>
      </c>
      <c r="S818" s="6" t="str">
        <f t="shared" si="76"/>
        <v>theater</v>
      </c>
      <c r="T818" s="6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368.79532163742692</v>
      </c>
      <c r="G819" t="s">
        <v>20</v>
      </c>
      <c r="H819">
        <v>2489</v>
      </c>
      <c r="I819" s="6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74"/>
        <v>43589.208333333328</v>
      </c>
      <c r="O819" s="9">
        <f t="shared" si="75"/>
        <v>43617.208333333328</v>
      </c>
      <c r="P819" t="b">
        <v>0</v>
      </c>
      <c r="Q819" t="b">
        <v>1</v>
      </c>
      <c r="R819" t="s">
        <v>68</v>
      </c>
      <c r="S819" s="6" t="str">
        <f t="shared" si="76"/>
        <v>publishing</v>
      </c>
      <c r="T819" s="6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1094.8571428571429</v>
      </c>
      <c r="G820" t="s">
        <v>20</v>
      </c>
      <c r="H820">
        <v>69</v>
      </c>
      <c r="I820" s="6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74"/>
        <v>43486.25</v>
      </c>
      <c r="O820" s="9">
        <f t="shared" si="75"/>
        <v>43499.25</v>
      </c>
      <c r="P820" t="b">
        <v>0</v>
      </c>
      <c r="Q820" t="b">
        <v>1</v>
      </c>
      <c r="R820" t="s">
        <v>33</v>
      </c>
      <c r="S820" s="6" t="str">
        <f t="shared" si="76"/>
        <v>theater</v>
      </c>
      <c r="T820" s="6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50.662921348314605</v>
      </c>
      <c r="G821" t="s">
        <v>14</v>
      </c>
      <c r="H821">
        <v>47</v>
      </c>
      <c r="I821" s="6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74"/>
        <v>41237.25</v>
      </c>
      <c r="O821" s="9">
        <f t="shared" si="75"/>
        <v>41252.25</v>
      </c>
      <c r="P821" t="b">
        <v>1</v>
      </c>
      <c r="Q821" t="b">
        <v>0</v>
      </c>
      <c r="R821" t="s">
        <v>89</v>
      </c>
      <c r="S821" s="6" t="str">
        <f t="shared" si="76"/>
        <v>games</v>
      </c>
      <c r="T821" s="6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800.6</v>
      </c>
      <c r="G822" t="s">
        <v>20</v>
      </c>
      <c r="H822">
        <v>279</v>
      </c>
      <c r="I822" s="6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74"/>
        <v>43310.208333333328</v>
      </c>
      <c r="O822" s="9">
        <f t="shared" si="75"/>
        <v>43323.208333333328</v>
      </c>
      <c r="P822" t="b">
        <v>0</v>
      </c>
      <c r="Q822" t="b">
        <v>1</v>
      </c>
      <c r="R822" t="s">
        <v>23</v>
      </c>
      <c r="S822" s="6" t="str">
        <f t="shared" si="76"/>
        <v>music</v>
      </c>
      <c r="T822" s="6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291.28571428571428</v>
      </c>
      <c r="G823" t="s">
        <v>20</v>
      </c>
      <c r="H823">
        <v>210</v>
      </c>
      <c r="I823" s="6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74"/>
        <v>42794.25</v>
      </c>
      <c r="O823" s="9">
        <f t="shared" si="75"/>
        <v>42807.208333333328</v>
      </c>
      <c r="P823" t="b">
        <v>0</v>
      </c>
      <c r="Q823" t="b">
        <v>0</v>
      </c>
      <c r="R823" t="s">
        <v>42</v>
      </c>
      <c r="S823" s="6" t="str">
        <f t="shared" si="76"/>
        <v>film &amp; video</v>
      </c>
      <c r="T823" s="6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349.9666666666667</v>
      </c>
      <c r="G824" t="s">
        <v>20</v>
      </c>
      <c r="H824">
        <v>2100</v>
      </c>
      <c r="I824" s="6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74"/>
        <v>41698.25</v>
      </c>
      <c r="O824" s="9">
        <f t="shared" si="75"/>
        <v>41715.208333333336</v>
      </c>
      <c r="P824" t="b">
        <v>0</v>
      </c>
      <c r="Q824" t="b">
        <v>0</v>
      </c>
      <c r="R824" t="s">
        <v>23</v>
      </c>
      <c r="S824" s="6" t="str">
        <f t="shared" si="76"/>
        <v>music</v>
      </c>
      <c r="T824" s="6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357.07317073170731</v>
      </c>
      <c r="G825" t="s">
        <v>20</v>
      </c>
      <c r="H825">
        <v>252</v>
      </c>
      <c r="I825" s="6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74"/>
        <v>41892.208333333336</v>
      </c>
      <c r="O825" s="9">
        <f t="shared" si="75"/>
        <v>41917.208333333336</v>
      </c>
      <c r="P825" t="b">
        <v>1</v>
      </c>
      <c r="Q825" t="b">
        <v>1</v>
      </c>
      <c r="R825" t="s">
        <v>23</v>
      </c>
      <c r="S825" s="6" t="str">
        <f t="shared" si="76"/>
        <v>music</v>
      </c>
      <c r="T825" s="6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126.48941176470588</v>
      </c>
      <c r="G826" t="s">
        <v>20</v>
      </c>
      <c r="H826">
        <v>1280</v>
      </c>
      <c r="I826" s="6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74"/>
        <v>40348.208333333336</v>
      </c>
      <c r="O826" s="9">
        <f t="shared" si="75"/>
        <v>40380.208333333336</v>
      </c>
      <c r="P826" t="b">
        <v>0</v>
      </c>
      <c r="Q826" t="b">
        <v>1</v>
      </c>
      <c r="R826" t="s">
        <v>68</v>
      </c>
      <c r="S826" s="6" t="str">
        <f t="shared" si="76"/>
        <v>publishing</v>
      </c>
      <c r="T826" s="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387.5</v>
      </c>
      <c r="G827" t="s">
        <v>20</v>
      </c>
      <c r="H827">
        <v>157</v>
      </c>
      <c r="I827" s="6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74"/>
        <v>42941.208333333328</v>
      </c>
      <c r="O827" s="9">
        <f t="shared" si="75"/>
        <v>42953.208333333328</v>
      </c>
      <c r="P827" t="b">
        <v>0</v>
      </c>
      <c r="Q827" t="b">
        <v>0</v>
      </c>
      <c r="R827" t="s">
        <v>100</v>
      </c>
      <c r="S827" s="6" t="str">
        <f t="shared" si="76"/>
        <v>film &amp; video</v>
      </c>
      <c r="T827" s="6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457.03571428571428</v>
      </c>
      <c r="G828" t="s">
        <v>20</v>
      </c>
      <c r="H828">
        <v>194</v>
      </c>
      <c r="I828" s="6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74"/>
        <v>40525.25</v>
      </c>
      <c r="O828" s="9">
        <f t="shared" si="75"/>
        <v>40553.25</v>
      </c>
      <c r="P828" t="b">
        <v>0</v>
      </c>
      <c r="Q828" t="b">
        <v>1</v>
      </c>
      <c r="R828" t="s">
        <v>33</v>
      </c>
      <c r="S828" s="6" t="str">
        <f t="shared" si="76"/>
        <v>theater</v>
      </c>
      <c r="T828" s="6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266.69565217391306</v>
      </c>
      <c r="G829" t="s">
        <v>20</v>
      </c>
      <c r="H829">
        <v>82</v>
      </c>
      <c r="I829" s="6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74"/>
        <v>40666.208333333336</v>
      </c>
      <c r="O829" s="9">
        <f t="shared" si="75"/>
        <v>40678.208333333336</v>
      </c>
      <c r="P829" t="b">
        <v>0</v>
      </c>
      <c r="Q829" t="b">
        <v>1</v>
      </c>
      <c r="R829" t="s">
        <v>53</v>
      </c>
      <c r="S829" s="6" t="str">
        <f t="shared" si="76"/>
        <v>film &amp; video</v>
      </c>
      <c r="T829" s="6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>
        <v>70</v>
      </c>
      <c r="I830" s="6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74"/>
        <v>43340.208333333328</v>
      </c>
      <c r="O830" s="9">
        <f t="shared" si="75"/>
        <v>43365.208333333328</v>
      </c>
      <c r="P830" t="b">
        <v>0</v>
      </c>
      <c r="Q830" t="b">
        <v>0</v>
      </c>
      <c r="R830" t="s">
        <v>33</v>
      </c>
      <c r="S830" s="6" t="str">
        <f t="shared" si="76"/>
        <v>theater</v>
      </c>
      <c r="T830" s="6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51.34375</v>
      </c>
      <c r="G831" t="s">
        <v>14</v>
      </c>
      <c r="H831">
        <v>154</v>
      </c>
      <c r="I831" s="6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74"/>
        <v>42164.208333333328</v>
      </c>
      <c r="O831" s="9">
        <f t="shared" si="75"/>
        <v>42179.208333333328</v>
      </c>
      <c r="P831" t="b">
        <v>0</v>
      </c>
      <c r="Q831" t="b">
        <v>0</v>
      </c>
      <c r="R831" t="s">
        <v>33</v>
      </c>
      <c r="S831" s="6" t="str">
        <f t="shared" si="76"/>
        <v>theater</v>
      </c>
      <c r="T831" s="6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</v>
      </c>
      <c r="G832" t="s">
        <v>14</v>
      </c>
      <c r="H832">
        <v>22</v>
      </c>
      <c r="I832" s="6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74"/>
        <v>43103.25</v>
      </c>
      <c r="O832" s="9">
        <f t="shared" si="75"/>
        <v>43162.25</v>
      </c>
      <c r="P832" t="b">
        <v>0</v>
      </c>
      <c r="Q832" t="b">
        <v>0</v>
      </c>
      <c r="R832" t="s">
        <v>33</v>
      </c>
      <c r="S832" s="6" t="str">
        <f t="shared" si="76"/>
        <v>theater</v>
      </c>
      <c r="T832" s="6" t="str">
        <f t="shared" si="7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108.97734294541709</v>
      </c>
      <c r="G833" t="s">
        <v>20</v>
      </c>
      <c r="H833">
        <v>4233</v>
      </c>
      <c r="I833" s="6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74"/>
        <v>40994.208333333336</v>
      </c>
      <c r="O833" s="9">
        <f t="shared" si="75"/>
        <v>41028.208333333336</v>
      </c>
      <c r="P833" t="b">
        <v>0</v>
      </c>
      <c r="Q833" t="b">
        <v>0</v>
      </c>
      <c r="R833" t="s">
        <v>122</v>
      </c>
      <c r="S833" s="6" t="str">
        <f t="shared" si="76"/>
        <v>photography</v>
      </c>
      <c r="T833" s="6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ref="F834:F897" si="78">(E834/D834)*100</f>
        <v>315.17592592592592</v>
      </c>
      <c r="G834" t="s">
        <v>20</v>
      </c>
      <c r="H834">
        <v>1297</v>
      </c>
      <c r="I834" s="6">
        <f t="shared" ref="I834:I897" si="79">IFERROR(E834/H834,0)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ref="N834:N897" si="80">(((L834/60)/60)/24)+DATE(1970,1,1)</f>
        <v>42299.208333333328</v>
      </c>
      <c r="O834" s="9">
        <f t="shared" ref="O834:O897" si="81">(((M834/60)/60)/24)+DATE(1970,1,1)</f>
        <v>42333.25</v>
      </c>
      <c r="P834" t="b">
        <v>1</v>
      </c>
      <c r="Q834" t="b">
        <v>0</v>
      </c>
      <c r="R834" t="s">
        <v>206</v>
      </c>
      <c r="S834" s="6" t="str">
        <f t="shared" ref="S834:S897" si="82">_xlfn.TEXTBEFORE(R834,"/")</f>
        <v>publishing</v>
      </c>
      <c r="T834" s="6" t="str">
        <f t="shared" ref="T834:T897" si="83">_xlfn.TEXTAFTER(R834,"/")</f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78"/>
        <v>157.69117647058823</v>
      </c>
      <c r="G835" t="s">
        <v>20</v>
      </c>
      <c r="H835">
        <v>165</v>
      </c>
      <c r="I835" s="6">
        <f t="shared" si="79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si="80"/>
        <v>40588.25</v>
      </c>
      <c r="O835" s="9">
        <f t="shared" si="81"/>
        <v>40599.25</v>
      </c>
      <c r="P835" t="b">
        <v>0</v>
      </c>
      <c r="Q835" t="b">
        <v>0</v>
      </c>
      <c r="R835" t="s">
        <v>206</v>
      </c>
      <c r="S835" s="6" t="str">
        <f t="shared" si="82"/>
        <v>publishing</v>
      </c>
      <c r="T835" s="6" t="str">
        <f t="shared" si="83"/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>
        <v>119</v>
      </c>
      <c r="I836" s="6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80"/>
        <v>41448.208333333336</v>
      </c>
      <c r="O836" s="9">
        <f t="shared" si="81"/>
        <v>41454.208333333336</v>
      </c>
      <c r="P836" t="b">
        <v>0</v>
      </c>
      <c r="Q836" t="b">
        <v>0</v>
      </c>
      <c r="R836" t="s">
        <v>33</v>
      </c>
      <c r="S836" s="6" t="str">
        <f t="shared" si="82"/>
        <v>theater</v>
      </c>
      <c r="T836" s="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>
        <v>1758</v>
      </c>
      <c r="I837" s="6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80"/>
        <v>42063.25</v>
      </c>
      <c r="O837" s="9">
        <f t="shared" si="81"/>
        <v>42069.25</v>
      </c>
      <c r="P837" t="b">
        <v>0</v>
      </c>
      <c r="Q837" t="b">
        <v>0</v>
      </c>
      <c r="R837" t="s">
        <v>28</v>
      </c>
      <c r="S837" s="6" t="str">
        <f t="shared" si="82"/>
        <v>technology</v>
      </c>
      <c r="T837" s="6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>
        <v>94</v>
      </c>
      <c r="I838" s="6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80"/>
        <v>40214.25</v>
      </c>
      <c r="O838" s="9">
        <f t="shared" si="81"/>
        <v>40225.25</v>
      </c>
      <c r="P838" t="b">
        <v>0</v>
      </c>
      <c r="Q838" t="b">
        <v>0</v>
      </c>
      <c r="R838" t="s">
        <v>60</v>
      </c>
      <c r="S838" s="6" t="str">
        <f t="shared" si="82"/>
        <v>music</v>
      </c>
      <c r="T838" s="6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>
        <v>1797</v>
      </c>
      <c r="I839" s="6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80"/>
        <v>40629.208333333336</v>
      </c>
      <c r="O839" s="9">
        <f t="shared" si="81"/>
        <v>40683.208333333336</v>
      </c>
      <c r="P839" t="b">
        <v>0</v>
      </c>
      <c r="Q839" t="b">
        <v>0</v>
      </c>
      <c r="R839" t="s">
        <v>159</v>
      </c>
      <c r="S839" s="6" t="str">
        <f t="shared" si="82"/>
        <v>music</v>
      </c>
      <c r="T839" s="6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>
        <v>261</v>
      </c>
      <c r="I840" s="6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80"/>
        <v>43370.208333333328</v>
      </c>
      <c r="O840" s="9">
        <f t="shared" si="81"/>
        <v>43379.208333333328</v>
      </c>
      <c r="P840" t="b">
        <v>0</v>
      </c>
      <c r="Q840" t="b">
        <v>0</v>
      </c>
      <c r="R840" t="s">
        <v>33</v>
      </c>
      <c r="S840" s="6" t="str">
        <f t="shared" si="82"/>
        <v>theater</v>
      </c>
      <c r="T840" s="6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190.18181818181819</v>
      </c>
      <c r="G841" t="s">
        <v>20</v>
      </c>
      <c r="H841">
        <v>157</v>
      </c>
      <c r="I841" s="6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80"/>
        <v>41715.208333333336</v>
      </c>
      <c r="O841" s="9">
        <f t="shared" si="81"/>
        <v>41760.208333333336</v>
      </c>
      <c r="P841" t="b">
        <v>0</v>
      </c>
      <c r="Q841" t="b">
        <v>1</v>
      </c>
      <c r="R841" t="s">
        <v>42</v>
      </c>
      <c r="S841" s="6" t="str">
        <f t="shared" si="82"/>
        <v>film &amp; video</v>
      </c>
      <c r="T841" s="6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100.24333619948409</v>
      </c>
      <c r="G842" t="s">
        <v>20</v>
      </c>
      <c r="H842">
        <v>3533</v>
      </c>
      <c r="I842" s="6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80"/>
        <v>41836.208333333336</v>
      </c>
      <c r="O842" s="9">
        <f t="shared" si="81"/>
        <v>41838.208333333336</v>
      </c>
      <c r="P842" t="b">
        <v>0</v>
      </c>
      <c r="Q842" t="b">
        <v>1</v>
      </c>
      <c r="R842" t="s">
        <v>33</v>
      </c>
      <c r="S842" s="6" t="str">
        <f t="shared" si="82"/>
        <v>theater</v>
      </c>
      <c r="T842" s="6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142.75824175824175</v>
      </c>
      <c r="G843" t="s">
        <v>20</v>
      </c>
      <c r="H843">
        <v>155</v>
      </c>
      <c r="I843" s="6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80"/>
        <v>42419.25</v>
      </c>
      <c r="O843" s="9">
        <f t="shared" si="81"/>
        <v>42435.25</v>
      </c>
      <c r="P843" t="b">
        <v>0</v>
      </c>
      <c r="Q843" t="b">
        <v>0</v>
      </c>
      <c r="R843" t="s">
        <v>28</v>
      </c>
      <c r="S843" s="6" t="str">
        <f t="shared" si="82"/>
        <v>technology</v>
      </c>
      <c r="T843" s="6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563.13333333333333</v>
      </c>
      <c r="G844" t="s">
        <v>20</v>
      </c>
      <c r="H844">
        <v>132</v>
      </c>
      <c r="I844" s="6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80"/>
        <v>43266.208333333328</v>
      </c>
      <c r="O844" s="9">
        <f t="shared" si="81"/>
        <v>43269.208333333328</v>
      </c>
      <c r="P844" t="b">
        <v>0</v>
      </c>
      <c r="Q844" t="b">
        <v>0</v>
      </c>
      <c r="R844" t="s">
        <v>65</v>
      </c>
      <c r="S844" s="6" t="str">
        <f t="shared" si="82"/>
        <v>technology</v>
      </c>
      <c r="T844" s="6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30.715909090909086</v>
      </c>
      <c r="G845" t="s">
        <v>14</v>
      </c>
      <c r="H845">
        <v>33</v>
      </c>
      <c r="I845" s="6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80"/>
        <v>43338.208333333328</v>
      </c>
      <c r="O845" s="9">
        <f t="shared" si="81"/>
        <v>43344.208333333328</v>
      </c>
      <c r="P845" t="b">
        <v>0</v>
      </c>
      <c r="Q845" t="b">
        <v>0</v>
      </c>
      <c r="R845" t="s">
        <v>122</v>
      </c>
      <c r="S845" s="6" t="str">
        <f t="shared" si="82"/>
        <v>photography</v>
      </c>
      <c r="T845" s="6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99.39772727272728</v>
      </c>
      <c r="G846" t="s">
        <v>74</v>
      </c>
      <c r="H846">
        <v>94</v>
      </c>
      <c r="I846" s="6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80"/>
        <v>40930.25</v>
      </c>
      <c r="O846" s="9">
        <f t="shared" si="81"/>
        <v>40933.25</v>
      </c>
      <c r="P846" t="b">
        <v>0</v>
      </c>
      <c r="Q846" t="b">
        <v>0</v>
      </c>
      <c r="R846" t="s">
        <v>42</v>
      </c>
      <c r="S846" s="6" t="str">
        <f t="shared" si="82"/>
        <v>film &amp; video</v>
      </c>
      <c r="T846" s="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197.54935622317598</v>
      </c>
      <c r="G847" t="s">
        <v>20</v>
      </c>
      <c r="H847">
        <v>1354</v>
      </c>
      <c r="I847" s="6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80"/>
        <v>43235.208333333328</v>
      </c>
      <c r="O847" s="9">
        <f t="shared" si="81"/>
        <v>43272.208333333328</v>
      </c>
      <c r="P847" t="b">
        <v>0</v>
      </c>
      <c r="Q847" t="b">
        <v>0</v>
      </c>
      <c r="R847" t="s">
        <v>28</v>
      </c>
      <c r="S847" s="6" t="str">
        <f t="shared" si="82"/>
        <v>technology</v>
      </c>
      <c r="T847" s="6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508.5</v>
      </c>
      <c r="G848" t="s">
        <v>20</v>
      </c>
      <c r="H848">
        <v>48</v>
      </c>
      <c r="I848" s="6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80"/>
        <v>43302.208333333328</v>
      </c>
      <c r="O848" s="9">
        <f t="shared" si="81"/>
        <v>43338.208333333328</v>
      </c>
      <c r="P848" t="b">
        <v>1</v>
      </c>
      <c r="Q848" t="b">
        <v>1</v>
      </c>
      <c r="R848" t="s">
        <v>28</v>
      </c>
      <c r="S848" s="6" t="str">
        <f t="shared" si="82"/>
        <v>technology</v>
      </c>
      <c r="T848" s="6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237.74468085106383</v>
      </c>
      <c r="G849" t="s">
        <v>20</v>
      </c>
      <c r="H849">
        <v>110</v>
      </c>
      <c r="I849" s="6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80"/>
        <v>43107.25</v>
      </c>
      <c r="O849" s="9">
        <f t="shared" si="81"/>
        <v>43110.25</v>
      </c>
      <c r="P849" t="b">
        <v>0</v>
      </c>
      <c r="Q849" t="b">
        <v>0</v>
      </c>
      <c r="R849" t="s">
        <v>17</v>
      </c>
      <c r="S849" s="6" t="str">
        <f t="shared" si="82"/>
        <v>food</v>
      </c>
      <c r="T849" s="6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338.46875</v>
      </c>
      <c r="G850" t="s">
        <v>20</v>
      </c>
      <c r="H850">
        <v>172</v>
      </c>
      <c r="I850" s="6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80"/>
        <v>40341.208333333336</v>
      </c>
      <c r="O850" s="9">
        <f t="shared" si="81"/>
        <v>40350.208333333336</v>
      </c>
      <c r="P850" t="b">
        <v>0</v>
      </c>
      <c r="Q850" t="b">
        <v>0</v>
      </c>
      <c r="R850" t="s">
        <v>53</v>
      </c>
      <c r="S850" s="6" t="str">
        <f t="shared" si="82"/>
        <v>film &amp; video</v>
      </c>
      <c r="T850" s="6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133.08955223880596</v>
      </c>
      <c r="G851" t="s">
        <v>20</v>
      </c>
      <c r="H851">
        <v>307</v>
      </c>
      <c r="I851" s="6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80"/>
        <v>40948.25</v>
      </c>
      <c r="O851" s="9">
        <f t="shared" si="81"/>
        <v>40951.25</v>
      </c>
      <c r="P851" t="b">
        <v>0</v>
      </c>
      <c r="Q851" t="b">
        <v>1</v>
      </c>
      <c r="R851" t="s">
        <v>60</v>
      </c>
      <c r="S851" s="6" t="str">
        <f t="shared" si="82"/>
        <v>music</v>
      </c>
      <c r="T851" s="6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>
        <v>1</v>
      </c>
      <c r="I852" s="6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80"/>
        <v>40866.25</v>
      </c>
      <c r="O852" s="9">
        <f t="shared" si="81"/>
        <v>40881.25</v>
      </c>
      <c r="P852" t="b">
        <v>1</v>
      </c>
      <c r="Q852" t="b">
        <v>0</v>
      </c>
      <c r="R852" t="s">
        <v>23</v>
      </c>
      <c r="S852" s="6" t="str">
        <f t="shared" si="82"/>
        <v>music</v>
      </c>
      <c r="T852" s="6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207.79999999999998</v>
      </c>
      <c r="G853" t="s">
        <v>20</v>
      </c>
      <c r="H853">
        <v>160</v>
      </c>
      <c r="I853" s="6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80"/>
        <v>41031.208333333336</v>
      </c>
      <c r="O853" s="9">
        <f t="shared" si="81"/>
        <v>41064.208333333336</v>
      </c>
      <c r="P853" t="b">
        <v>0</v>
      </c>
      <c r="Q853" t="b">
        <v>0</v>
      </c>
      <c r="R853" t="s">
        <v>50</v>
      </c>
      <c r="S853" s="6" t="str">
        <f t="shared" si="82"/>
        <v>music</v>
      </c>
      <c r="T853" s="6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51.122448979591837</v>
      </c>
      <c r="G854" t="s">
        <v>14</v>
      </c>
      <c r="H854">
        <v>31</v>
      </c>
      <c r="I854" s="6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80"/>
        <v>40740.208333333336</v>
      </c>
      <c r="O854" s="9">
        <f t="shared" si="81"/>
        <v>40750.208333333336</v>
      </c>
      <c r="P854" t="b">
        <v>0</v>
      </c>
      <c r="Q854" t="b">
        <v>1</v>
      </c>
      <c r="R854" t="s">
        <v>89</v>
      </c>
      <c r="S854" s="6" t="str">
        <f t="shared" si="82"/>
        <v>games</v>
      </c>
      <c r="T854" s="6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652.05847953216369</v>
      </c>
      <c r="G855" t="s">
        <v>20</v>
      </c>
      <c r="H855">
        <v>1467</v>
      </c>
      <c r="I855" s="6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80"/>
        <v>40714.208333333336</v>
      </c>
      <c r="O855" s="9">
        <f t="shared" si="81"/>
        <v>40719.208333333336</v>
      </c>
      <c r="P855" t="b">
        <v>0</v>
      </c>
      <c r="Q855" t="b">
        <v>1</v>
      </c>
      <c r="R855" t="s">
        <v>60</v>
      </c>
      <c r="S855" s="6" t="str">
        <f t="shared" si="82"/>
        <v>music</v>
      </c>
      <c r="T855" s="6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113.63099415204678</v>
      </c>
      <c r="G856" t="s">
        <v>20</v>
      </c>
      <c r="H856">
        <v>2662</v>
      </c>
      <c r="I856" s="6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80"/>
        <v>43787.25</v>
      </c>
      <c r="O856" s="9">
        <f t="shared" si="81"/>
        <v>43814.25</v>
      </c>
      <c r="P856" t="b">
        <v>0</v>
      </c>
      <c r="Q856" t="b">
        <v>0</v>
      </c>
      <c r="R856" t="s">
        <v>119</v>
      </c>
      <c r="S856" s="6" t="str">
        <f t="shared" si="82"/>
        <v>publishing</v>
      </c>
      <c r="T856" s="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102.37606837606839</v>
      </c>
      <c r="G857" t="s">
        <v>20</v>
      </c>
      <c r="H857">
        <v>452</v>
      </c>
      <c r="I857" s="6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80"/>
        <v>40712.208333333336</v>
      </c>
      <c r="O857" s="9">
        <f t="shared" si="81"/>
        <v>40743.208333333336</v>
      </c>
      <c r="P857" t="b">
        <v>0</v>
      </c>
      <c r="Q857" t="b">
        <v>0</v>
      </c>
      <c r="R857" t="s">
        <v>33</v>
      </c>
      <c r="S857" s="6" t="str">
        <f t="shared" si="82"/>
        <v>theater</v>
      </c>
      <c r="T857" s="6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356.58333333333331</v>
      </c>
      <c r="G858" t="s">
        <v>20</v>
      </c>
      <c r="H858">
        <v>158</v>
      </c>
      <c r="I858" s="6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80"/>
        <v>41023.208333333336</v>
      </c>
      <c r="O858" s="9">
        <f t="shared" si="81"/>
        <v>41040.208333333336</v>
      </c>
      <c r="P858" t="b">
        <v>0</v>
      </c>
      <c r="Q858" t="b">
        <v>0</v>
      </c>
      <c r="R858" t="s">
        <v>17</v>
      </c>
      <c r="S858" s="6" t="str">
        <f t="shared" si="82"/>
        <v>food</v>
      </c>
      <c r="T858" s="6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139.86792452830187</v>
      </c>
      <c r="G859" t="s">
        <v>20</v>
      </c>
      <c r="H859">
        <v>225</v>
      </c>
      <c r="I859" s="6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80"/>
        <v>40944.25</v>
      </c>
      <c r="O859" s="9">
        <f t="shared" si="81"/>
        <v>40967.25</v>
      </c>
      <c r="P859" t="b">
        <v>1</v>
      </c>
      <c r="Q859" t="b">
        <v>0</v>
      </c>
      <c r="R859" t="s">
        <v>100</v>
      </c>
      <c r="S859" s="6" t="str">
        <f t="shared" si="82"/>
        <v>film &amp; video</v>
      </c>
      <c r="T859" s="6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69.45</v>
      </c>
      <c r="G860" t="s">
        <v>14</v>
      </c>
      <c r="H860">
        <v>35</v>
      </c>
      <c r="I860" s="6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80"/>
        <v>43211.208333333328</v>
      </c>
      <c r="O860" s="9">
        <f t="shared" si="81"/>
        <v>43218.208333333328</v>
      </c>
      <c r="P860" t="b">
        <v>1</v>
      </c>
      <c r="Q860" t="b">
        <v>0</v>
      </c>
      <c r="R860" t="s">
        <v>17</v>
      </c>
      <c r="S860" s="6" t="str">
        <f t="shared" si="82"/>
        <v>food</v>
      </c>
      <c r="T860" s="6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35.534246575342465</v>
      </c>
      <c r="G861" t="s">
        <v>14</v>
      </c>
      <c r="H861">
        <v>63</v>
      </c>
      <c r="I861" s="6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80"/>
        <v>41334.25</v>
      </c>
      <c r="O861" s="9">
        <f t="shared" si="81"/>
        <v>41352.208333333336</v>
      </c>
      <c r="P861" t="b">
        <v>0</v>
      </c>
      <c r="Q861" t="b">
        <v>1</v>
      </c>
      <c r="R861" t="s">
        <v>33</v>
      </c>
      <c r="S861" s="6" t="str">
        <f t="shared" si="82"/>
        <v>theater</v>
      </c>
      <c r="T861" s="6" t="str">
        <f t="shared" si="8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251.65</v>
      </c>
      <c r="G862" t="s">
        <v>20</v>
      </c>
      <c r="H862">
        <v>65</v>
      </c>
      <c r="I862" s="6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80"/>
        <v>43515.25</v>
      </c>
      <c r="O862" s="9">
        <f t="shared" si="81"/>
        <v>43525.25</v>
      </c>
      <c r="P862" t="b">
        <v>0</v>
      </c>
      <c r="Q862" t="b">
        <v>1</v>
      </c>
      <c r="R862" t="s">
        <v>65</v>
      </c>
      <c r="S862" s="6" t="str">
        <f t="shared" si="82"/>
        <v>technology</v>
      </c>
      <c r="T862" s="6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105.87500000000001</v>
      </c>
      <c r="G863" t="s">
        <v>20</v>
      </c>
      <c r="H863">
        <v>163</v>
      </c>
      <c r="I863" s="6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80"/>
        <v>40258.208333333336</v>
      </c>
      <c r="O863" s="9">
        <f t="shared" si="81"/>
        <v>40266.208333333336</v>
      </c>
      <c r="P863" t="b">
        <v>0</v>
      </c>
      <c r="Q863" t="b">
        <v>0</v>
      </c>
      <c r="R863" t="s">
        <v>33</v>
      </c>
      <c r="S863" s="6" t="str">
        <f t="shared" si="82"/>
        <v>theater</v>
      </c>
      <c r="T863" s="6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187.42857142857144</v>
      </c>
      <c r="G864" t="s">
        <v>20</v>
      </c>
      <c r="H864">
        <v>85</v>
      </c>
      <c r="I864" s="6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80"/>
        <v>40756.208333333336</v>
      </c>
      <c r="O864" s="9">
        <f t="shared" si="81"/>
        <v>40760.208333333336</v>
      </c>
      <c r="P864" t="b">
        <v>0</v>
      </c>
      <c r="Q864" t="b">
        <v>0</v>
      </c>
      <c r="R864" t="s">
        <v>33</v>
      </c>
      <c r="S864" s="6" t="str">
        <f t="shared" si="82"/>
        <v>theater</v>
      </c>
      <c r="T864" s="6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386.78571428571428</v>
      </c>
      <c r="G865" t="s">
        <v>20</v>
      </c>
      <c r="H865">
        <v>217</v>
      </c>
      <c r="I865" s="6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80"/>
        <v>42172.208333333328</v>
      </c>
      <c r="O865" s="9">
        <f t="shared" si="81"/>
        <v>42195.208333333328</v>
      </c>
      <c r="P865" t="b">
        <v>0</v>
      </c>
      <c r="Q865" t="b">
        <v>1</v>
      </c>
      <c r="R865" t="s">
        <v>269</v>
      </c>
      <c r="S865" s="6" t="str">
        <f t="shared" si="82"/>
        <v>film &amp; video</v>
      </c>
      <c r="T865" s="6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347.07142857142856</v>
      </c>
      <c r="G866" t="s">
        <v>20</v>
      </c>
      <c r="H866">
        <v>150</v>
      </c>
      <c r="I866" s="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80"/>
        <v>42601.208333333328</v>
      </c>
      <c r="O866" s="9">
        <f t="shared" si="81"/>
        <v>42606.208333333328</v>
      </c>
      <c r="P866" t="b">
        <v>0</v>
      </c>
      <c r="Q866" t="b">
        <v>0</v>
      </c>
      <c r="R866" t="s">
        <v>100</v>
      </c>
      <c r="S866" s="6" t="str">
        <f t="shared" si="82"/>
        <v>film &amp; video</v>
      </c>
      <c r="T866" s="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185.82098765432099</v>
      </c>
      <c r="G867" t="s">
        <v>20</v>
      </c>
      <c r="H867">
        <v>3272</v>
      </c>
      <c r="I867" s="6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80"/>
        <v>41897.208333333336</v>
      </c>
      <c r="O867" s="9">
        <f t="shared" si="81"/>
        <v>41906.208333333336</v>
      </c>
      <c r="P867" t="b">
        <v>0</v>
      </c>
      <c r="Q867" t="b">
        <v>0</v>
      </c>
      <c r="R867" t="s">
        <v>33</v>
      </c>
      <c r="S867" s="6" t="str">
        <f t="shared" si="82"/>
        <v>theater</v>
      </c>
      <c r="T867" s="6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43.241247264770237</v>
      </c>
      <c r="G868" t="s">
        <v>74</v>
      </c>
      <c r="H868">
        <v>898</v>
      </c>
      <c r="I868" s="6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80"/>
        <v>40671.208333333336</v>
      </c>
      <c r="O868" s="9">
        <f t="shared" si="81"/>
        <v>40672.208333333336</v>
      </c>
      <c r="P868" t="b">
        <v>0</v>
      </c>
      <c r="Q868" t="b">
        <v>0</v>
      </c>
      <c r="R868" t="s">
        <v>122</v>
      </c>
      <c r="S868" s="6" t="str">
        <f t="shared" si="82"/>
        <v>photography</v>
      </c>
      <c r="T868" s="6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162.4375</v>
      </c>
      <c r="G869" t="s">
        <v>20</v>
      </c>
      <c r="H869">
        <v>300</v>
      </c>
      <c r="I869" s="6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80"/>
        <v>43382.208333333328</v>
      </c>
      <c r="O869" s="9">
        <f t="shared" si="81"/>
        <v>43388.208333333328</v>
      </c>
      <c r="P869" t="b">
        <v>0</v>
      </c>
      <c r="Q869" t="b">
        <v>0</v>
      </c>
      <c r="R869" t="s">
        <v>17</v>
      </c>
      <c r="S869" s="6" t="str">
        <f t="shared" si="82"/>
        <v>food</v>
      </c>
      <c r="T869" s="6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184.84285714285716</v>
      </c>
      <c r="G870" t="s">
        <v>20</v>
      </c>
      <c r="H870">
        <v>126</v>
      </c>
      <c r="I870" s="6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80"/>
        <v>41559.208333333336</v>
      </c>
      <c r="O870" s="9">
        <f t="shared" si="81"/>
        <v>41570.208333333336</v>
      </c>
      <c r="P870" t="b">
        <v>0</v>
      </c>
      <c r="Q870" t="b">
        <v>0</v>
      </c>
      <c r="R870" t="s">
        <v>33</v>
      </c>
      <c r="S870" s="6" t="str">
        <f t="shared" si="82"/>
        <v>theater</v>
      </c>
      <c r="T870" s="6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23.703520691785052</v>
      </c>
      <c r="G871" t="s">
        <v>14</v>
      </c>
      <c r="H871">
        <v>526</v>
      </c>
      <c r="I871" s="6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80"/>
        <v>40350.208333333336</v>
      </c>
      <c r="O871" s="9">
        <f t="shared" si="81"/>
        <v>40364.208333333336</v>
      </c>
      <c r="P871" t="b">
        <v>0</v>
      </c>
      <c r="Q871" t="b">
        <v>0</v>
      </c>
      <c r="R871" t="s">
        <v>53</v>
      </c>
      <c r="S871" s="6" t="str">
        <f t="shared" si="82"/>
        <v>film &amp; video</v>
      </c>
      <c r="T871" s="6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89.870129870129873</v>
      </c>
      <c r="G872" t="s">
        <v>14</v>
      </c>
      <c r="H872">
        <v>121</v>
      </c>
      <c r="I872" s="6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80"/>
        <v>42240.208333333328</v>
      </c>
      <c r="O872" s="9">
        <f t="shared" si="81"/>
        <v>42265.208333333328</v>
      </c>
      <c r="P872" t="b">
        <v>0</v>
      </c>
      <c r="Q872" t="b">
        <v>0</v>
      </c>
      <c r="R872" t="s">
        <v>33</v>
      </c>
      <c r="S872" s="6" t="str">
        <f t="shared" si="82"/>
        <v>theater</v>
      </c>
      <c r="T872" s="6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272.6041958041958</v>
      </c>
      <c r="G873" t="s">
        <v>20</v>
      </c>
      <c r="H873">
        <v>2320</v>
      </c>
      <c r="I873" s="6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80"/>
        <v>43040.208333333328</v>
      </c>
      <c r="O873" s="9">
        <f t="shared" si="81"/>
        <v>43058.25</v>
      </c>
      <c r="P873" t="b">
        <v>0</v>
      </c>
      <c r="Q873" t="b">
        <v>1</v>
      </c>
      <c r="R873" t="s">
        <v>33</v>
      </c>
      <c r="S873" s="6" t="str">
        <f t="shared" si="82"/>
        <v>theater</v>
      </c>
      <c r="T873" s="6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170.04255319148936</v>
      </c>
      <c r="G874" t="s">
        <v>20</v>
      </c>
      <c r="H874">
        <v>81</v>
      </c>
      <c r="I874" s="6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80"/>
        <v>43346.208333333328</v>
      </c>
      <c r="O874" s="9">
        <f t="shared" si="81"/>
        <v>43351.208333333328</v>
      </c>
      <c r="P874" t="b">
        <v>0</v>
      </c>
      <c r="Q874" t="b">
        <v>0</v>
      </c>
      <c r="R874" t="s">
        <v>474</v>
      </c>
      <c r="S874" s="6" t="str">
        <f t="shared" si="82"/>
        <v>film &amp; video</v>
      </c>
      <c r="T874" s="6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188.28503562945369</v>
      </c>
      <c r="G875" t="s">
        <v>20</v>
      </c>
      <c r="H875">
        <v>1887</v>
      </c>
      <c r="I875" s="6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80"/>
        <v>41647.25</v>
      </c>
      <c r="O875" s="9">
        <f t="shared" si="81"/>
        <v>41652.25</v>
      </c>
      <c r="P875" t="b">
        <v>0</v>
      </c>
      <c r="Q875" t="b">
        <v>0</v>
      </c>
      <c r="R875" t="s">
        <v>122</v>
      </c>
      <c r="S875" s="6" t="str">
        <f t="shared" si="82"/>
        <v>photography</v>
      </c>
      <c r="T875" s="6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346.93532338308455</v>
      </c>
      <c r="G876" t="s">
        <v>20</v>
      </c>
      <c r="H876">
        <v>4358</v>
      </c>
      <c r="I876" s="6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80"/>
        <v>40291.208333333336</v>
      </c>
      <c r="O876" s="9">
        <f t="shared" si="81"/>
        <v>40329.208333333336</v>
      </c>
      <c r="P876" t="b">
        <v>0</v>
      </c>
      <c r="Q876" t="b">
        <v>1</v>
      </c>
      <c r="R876" t="s">
        <v>122</v>
      </c>
      <c r="S876" s="6" t="str">
        <f t="shared" si="82"/>
        <v>photography</v>
      </c>
      <c r="T876" s="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69.177215189873422</v>
      </c>
      <c r="G877" t="s">
        <v>14</v>
      </c>
      <c r="H877">
        <v>67</v>
      </c>
      <c r="I877" s="6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80"/>
        <v>40556.25</v>
      </c>
      <c r="O877" s="9">
        <f t="shared" si="81"/>
        <v>40557.25</v>
      </c>
      <c r="P877" t="b">
        <v>0</v>
      </c>
      <c r="Q877" t="b">
        <v>0</v>
      </c>
      <c r="R877" t="s">
        <v>23</v>
      </c>
      <c r="S877" s="6" t="str">
        <f t="shared" si="82"/>
        <v>music</v>
      </c>
      <c r="T877" s="6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25.433734939759034</v>
      </c>
      <c r="G878" t="s">
        <v>14</v>
      </c>
      <c r="H878">
        <v>57</v>
      </c>
      <c r="I878" s="6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80"/>
        <v>43624.208333333328</v>
      </c>
      <c r="O878" s="9">
        <f t="shared" si="81"/>
        <v>43648.208333333328</v>
      </c>
      <c r="P878" t="b">
        <v>0</v>
      </c>
      <c r="Q878" t="b">
        <v>0</v>
      </c>
      <c r="R878" t="s">
        <v>122</v>
      </c>
      <c r="S878" s="6" t="str">
        <f t="shared" si="82"/>
        <v>photography</v>
      </c>
      <c r="T878" s="6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77.400977995110026</v>
      </c>
      <c r="G879" t="s">
        <v>14</v>
      </c>
      <c r="H879">
        <v>1229</v>
      </c>
      <c r="I879" s="6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80"/>
        <v>42577.208333333328</v>
      </c>
      <c r="O879" s="9">
        <f t="shared" si="81"/>
        <v>42578.208333333328</v>
      </c>
      <c r="P879" t="b">
        <v>0</v>
      </c>
      <c r="Q879" t="b">
        <v>0</v>
      </c>
      <c r="R879" t="s">
        <v>17</v>
      </c>
      <c r="S879" s="6" t="str">
        <f t="shared" si="82"/>
        <v>food</v>
      </c>
      <c r="T879" s="6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37.481481481481481</v>
      </c>
      <c r="G880" t="s">
        <v>14</v>
      </c>
      <c r="H880">
        <v>12</v>
      </c>
      <c r="I880" s="6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80"/>
        <v>43845.25</v>
      </c>
      <c r="O880" s="9">
        <f t="shared" si="81"/>
        <v>43869.25</v>
      </c>
      <c r="P880" t="b">
        <v>0</v>
      </c>
      <c r="Q880" t="b">
        <v>0</v>
      </c>
      <c r="R880" t="s">
        <v>148</v>
      </c>
      <c r="S880" s="6" t="str">
        <f t="shared" si="82"/>
        <v>music</v>
      </c>
      <c r="T880" s="6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543.79999999999995</v>
      </c>
      <c r="G881" t="s">
        <v>20</v>
      </c>
      <c r="H881">
        <v>53</v>
      </c>
      <c r="I881" s="6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80"/>
        <v>42788.25</v>
      </c>
      <c r="O881" s="9">
        <f t="shared" si="81"/>
        <v>42797.25</v>
      </c>
      <c r="P881" t="b">
        <v>0</v>
      </c>
      <c r="Q881" t="b">
        <v>0</v>
      </c>
      <c r="R881" t="s">
        <v>68</v>
      </c>
      <c r="S881" s="6" t="str">
        <f t="shared" si="82"/>
        <v>publishing</v>
      </c>
      <c r="T881" s="6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228.52189349112427</v>
      </c>
      <c r="G882" t="s">
        <v>20</v>
      </c>
      <c r="H882">
        <v>2414</v>
      </c>
      <c r="I882" s="6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80"/>
        <v>43667.208333333328</v>
      </c>
      <c r="O882" s="9">
        <f t="shared" si="81"/>
        <v>43669.208333333328</v>
      </c>
      <c r="P882" t="b">
        <v>0</v>
      </c>
      <c r="Q882" t="b">
        <v>0</v>
      </c>
      <c r="R882" t="s">
        <v>50</v>
      </c>
      <c r="S882" s="6" t="str">
        <f t="shared" si="82"/>
        <v>music</v>
      </c>
      <c r="T882" s="6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38.948339483394832</v>
      </c>
      <c r="G883" t="s">
        <v>14</v>
      </c>
      <c r="H883">
        <v>452</v>
      </c>
      <c r="I883" s="6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80"/>
        <v>42194.208333333328</v>
      </c>
      <c r="O883" s="9">
        <f t="shared" si="81"/>
        <v>42223.208333333328</v>
      </c>
      <c r="P883" t="b">
        <v>0</v>
      </c>
      <c r="Q883" t="b">
        <v>1</v>
      </c>
      <c r="R883" t="s">
        <v>33</v>
      </c>
      <c r="S883" s="6" t="str">
        <f t="shared" si="82"/>
        <v>theater</v>
      </c>
      <c r="T883" s="6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>
        <v>80</v>
      </c>
      <c r="I884" s="6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80"/>
        <v>42025.25</v>
      </c>
      <c r="O884" s="9">
        <f t="shared" si="81"/>
        <v>42029.25</v>
      </c>
      <c r="P884" t="b">
        <v>0</v>
      </c>
      <c r="Q884" t="b">
        <v>0</v>
      </c>
      <c r="R884" t="s">
        <v>33</v>
      </c>
      <c r="S884" s="6" t="str">
        <f t="shared" si="82"/>
        <v>theater</v>
      </c>
      <c r="T884" s="6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237.91176470588232</v>
      </c>
      <c r="G885" t="s">
        <v>20</v>
      </c>
      <c r="H885">
        <v>193</v>
      </c>
      <c r="I885" s="6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80"/>
        <v>40323.208333333336</v>
      </c>
      <c r="O885" s="9">
        <f t="shared" si="81"/>
        <v>40359.208333333336</v>
      </c>
      <c r="P885" t="b">
        <v>0</v>
      </c>
      <c r="Q885" t="b">
        <v>0</v>
      </c>
      <c r="R885" t="s">
        <v>100</v>
      </c>
      <c r="S885" s="6" t="str">
        <f t="shared" si="82"/>
        <v>film &amp; video</v>
      </c>
      <c r="T885" s="6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64.036299765807954</v>
      </c>
      <c r="G886" t="s">
        <v>14</v>
      </c>
      <c r="H886">
        <v>1886</v>
      </c>
      <c r="I886" s="6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80"/>
        <v>41763.208333333336</v>
      </c>
      <c r="O886" s="9">
        <f t="shared" si="81"/>
        <v>41765.208333333336</v>
      </c>
      <c r="P886" t="b">
        <v>0</v>
      </c>
      <c r="Q886" t="b">
        <v>1</v>
      </c>
      <c r="R886" t="s">
        <v>33</v>
      </c>
      <c r="S886" s="6" t="str">
        <f t="shared" si="82"/>
        <v>theater</v>
      </c>
      <c r="T886" s="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118.27777777777777</v>
      </c>
      <c r="G887" t="s">
        <v>20</v>
      </c>
      <c r="H887">
        <v>52</v>
      </c>
      <c r="I887" s="6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80"/>
        <v>40335.208333333336</v>
      </c>
      <c r="O887" s="9">
        <f t="shared" si="81"/>
        <v>40373.208333333336</v>
      </c>
      <c r="P887" t="b">
        <v>0</v>
      </c>
      <c r="Q887" t="b">
        <v>0</v>
      </c>
      <c r="R887" t="s">
        <v>33</v>
      </c>
      <c r="S887" s="6" t="str">
        <f t="shared" si="82"/>
        <v>theater</v>
      </c>
      <c r="T887" s="6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84.824037184594957</v>
      </c>
      <c r="G888" t="s">
        <v>14</v>
      </c>
      <c r="H888">
        <v>1825</v>
      </c>
      <c r="I888" s="6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80"/>
        <v>40416.208333333336</v>
      </c>
      <c r="O888" s="9">
        <f t="shared" si="81"/>
        <v>40434.208333333336</v>
      </c>
      <c r="P888" t="b">
        <v>0</v>
      </c>
      <c r="Q888" t="b">
        <v>0</v>
      </c>
      <c r="R888" t="s">
        <v>60</v>
      </c>
      <c r="S888" s="6" t="str">
        <f t="shared" si="82"/>
        <v>music</v>
      </c>
      <c r="T888" s="6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29.346153846153843</v>
      </c>
      <c r="G889" t="s">
        <v>14</v>
      </c>
      <c r="H889">
        <v>31</v>
      </c>
      <c r="I889" s="6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80"/>
        <v>42202.208333333328</v>
      </c>
      <c r="O889" s="9">
        <f t="shared" si="81"/>
        <v>42249.208333333328</v>
      </c>
      <c r="P889" t="b">
        <v>0</v>
      </c>
      <c r="Q889" t="b">
        <v>1</v>
      </c>
      <c r="R889" t="s">
        <v>33</v>
      </c>
      <c r="S889" s="6" t="str">
        <f t="shared" si="82"/>
        <v>theater</v>
      </c>
      <c r="T889" s="6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209.89655172413794</v>
      </c>
      <c r="G890" t="s">
        <v>20</v>
      </c>
      <c r="H890">
        <v>290</v>
      </c>
      <c r="I890" s="6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80"/>
        <v>42836.208333333328</v>
      </c>
      <c r="O890" s="9">
        <f t="shared" si="81"/>
        <v>42855.208333333328</v>
      </c>
      <c r="P890" t="b">
        <v>0</v>
      </c>
      <c r="Q890" t="b">
        <v>0</v>
      </c>
      <c r="R890" t="s">
        <v>33</v>
      </c>
      <c r="S890" s="6" t="str">
        <f t="shared" si="82"/>
        <v>theater</v>
      </c>
      <c r="T890" s="6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169.78571428571431</v>
      </c>
      <c r="G891" t="s">
        <v>20</v>
      </c>
      <c r="H891">
        <v>122</v>
      </c>
      <c r="I891" s="6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80"/>
        <v>41710.208333333336</v>
      </c>
      <c r="O891" s="9">
        <f t="shared" si="81"/>
        <v>41717.208333333336</v>
      </c>
      <c r="P891" t="b">
        <v>0</v>
      </c>
      <c r="Q891" t="b">
        <v>1</v>
      </c>
      <c r="R891" t="s">
        <v>50</v>
      </c>
      <c r="S891" s="6" t="str">
        <f t="shared" si="82"/>
        <v>music</v>
      </c>
      <c r="T891" s="6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115.95907738095239</v>
      </c>
      <c r="G892" t="s">
        <v>20</v>
      </c>
      <c r="H892">
        <v>1470</v>
      </c>
      <c r="I892" s="6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80"/>
        <v>43640.208333333328</v>
      </c>
      <c r="O892" s="9">
        <f t="shared" si="81"/>
        <v>43641.208333333328</v>
      </c>
      <c r="P892" t="b">
        <v>0</v>
      </c>
      <c r="Q892" t="b">
        <v>0</v>
      </c>
      <c r="R892" t="s">
        <v>60</v>
      </c>
      <c r="S892" s="6" t="str">
        <f t="shared" si="82"/>
        <v>music</v>
      </c>
      <c r="T892" s="6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258.59999999999997</v>
      </c>
      <c r="G893" t="s">
        <v>20</v>
      </c>
      <c r="H893">
        <v>165</v>
      </c>
      <c r="I893" s="6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80"/>
        <v>40880.25</v>
      </c>
      <c r="O893" s="9">
        <f t="shared" si="81"/>
        <v>40924.25</v>
      </c>
      <c r="P893" t="b">
        <v>0</v>
      </c>
      <c r="Q893" t="b">
        <v>0</v>
      </c>
      <c r="R893" t="s">
        <v>42</v>
      </c>
      <c r="S893" s="6" t="str">
        <f t="shared" si="82"/>
        <v>film &amp; video</v>
      </c>
      <c r="T893" s="6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230.58333333333331</v>
      </c>
      <c r="G894" t="s">
        <v>20</v>
      </c>
      <c r="H894">
        <v>182</v>
      </c>
      <c r="I894" s="6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80"/>
        <v>40319.208333333336</v>
      </c>
      <c r="O894" s="9">
        <f t="shared" si="81"/>
        <v>40360.208333333336</v>
      </c>
      <c r="P894" t="b">
        <v>0</v>
      </c>
      <c r="Q894" t="b">
        <v>0</v>
      </c>
      <c r="R894" t="s">
        <v>206</v>
      </c>
      <c r="S894" s="6" t="str">
        <f t="shared" si="82"/>
        <v>publishing</v>
      </c>
      <c r="T894" s="6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128.21428571428572</v>
      </c>
      <c r="G895" t="s">
        <v>20</v>
      </c>
      <c r="H895">
        <v>199</v>
      </c>
      <c r="I895" s="6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80"/>
        <v>42170.208333333328</v>
      </c>
      <c r="O895" s="9">
        <f t="shared" si="81"/>
        <v>42174.208333333328</v>
      </c>
      <c r="P895" t="b">
        <v>0</v>
      </c>
      <c r="Q895" t="b">
        <v>1</v>
      </c>
      <c r="R895" t="s">
        <v>42</v>
      </c>
      <c r="S895" s="6" t="str">
        <f t="shared" si="82"/>
        <v>film &amp; video</v>
      </c>
      <c r="T895" s="6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188.70588235294116</v>
      </c>
      <c r="G896" t="s">
        <v>20</v>
      </c>
      <c r="H896">
        <v>56</v>
      </c>
      <c r="I896" s="6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80"/>
        <v>41466.208333333336</v>
      </c>
      <c r="O896" s="9">
        <f t="shared" si="81"/>
        <v>41496.208333333336</v>
      </c>
      <c r="P896" t="b">
        <v>0</v>
      </c>
      <c r="Q896" t="b">
        <v>1</v>
      </c>
      <c r="R896" t="s">
        <v>269</v>
      </c>
      <c r="S896" s="6" t="str">
        <f t="shared" si="82"/>
        <v>film &amp; video</v>
      </c>
      <c r="T896" s="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6.9511889862327907</v>
      </c>
      <c r="G897" t="s">
        <v>14</v>
      </c>
      <c r="H897">
        <v>107</v>
      </c>
      <c r="I897" s="6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80"/>
        <v>43134.25</v>
      </c>
      <c r="O897" s="9">
        <f t="shared" si="81"/>
        <v>43143.25</v>
      </c>
      <c r="P897" t="b">
        <v>0</v>
      </c>
      <c r="Q897" t="b">
        <v>0</v>
      </c>
      <c r="R897" t="s">
        <v>33</v>
      </c>
      <c r="S897" s="6" t="str">
        <f t="shared" si="82"/>
        <v>theater</v>
      </c>
      <c r="T897" s="6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ref="F898:F961" si="84">(E898/D898)*100</f>
        <v>774.43434343434342</v>
      </c>
      <c r="G898" t="s">
        <v>20</v>
      </c>
      <c r="H898">
        <v>1460</v>
      </c>
      <c r="I898" s="6">
        <f t="shared" ref="I898:I961" si="85">IFERROR(E898/H898,0)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ref="N898:N961" si="86">(((L898/60)/60)/24)+DATE(1970,1,1)</f>
        <v>40738.208333333336</v>
      </c>
      <c r="O898" s="9">
        <f t="shared" ref="O898:O961" si="87">(((M898/60)/60)/24)+DATE(1970,1,1)</f>
        <v>40741.208333333336</v>
      </c>
      <c r="P898" t="b">
        <v>0</v>
      </c>
      <c r="Q898" t="b">
        <v>1</v>
      </c>
      <c r="R898" t="s">
        <v>17</v>
      </c>
      <c r="S898" s="6" t="str">
        <f t="shared" ref="S898:S961" si="88">_xlfn.TEXTBEFORE(R898,"/")</f>
        <v>food</v>
      </c>
      <c r="T898" s="6" t="str">
        <f t="shared" ref="T898:T961" si="89">_xlfn.TEXTAFTER(R898,"/")</f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84"/>
        <v>27.693181818181817</v>
      </c>
      <c r="G899" t="s">
        <v>14</v>
      </c>
      <c r="H899">
        <v>27</v>
      </c>
      <c r="I899" s="6">
        <f t="shared" si="8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si="86"/>
        <v>43583.208333333328</v>
      </c>
      <c r="O899" s="9">
        <f t="shared" si="87"/>
        <v>43585.208333333328</v>
      </c>
      <c r="P899" t="b">
        <v>0</v>
      </c>
      <c r="Q899" t="b">
        <v>0</v>
      </c>
      <c r="R899" t="s">
        <v>33</v>
      </c>
      <c r="S899" s="6" t="str">
        <f t="shared" si="88"/>
        <v>theater</v>
      </c>
      <c r="T899" s="6" t="str">
        <f t="shared" si="89"/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>
        <v>1221</v>
      </c>
      <c r="I900" s="6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86"/>
        <v>43815.25</v>
      </c>
      <c r="O900" s="9">
        <f t="shared" si="87"/>
        <v>43821.25</v>
      </c>
      <c r="P900" t="b">
        <v>0</v>
      </c>
      <c r="Q900" t="b">
        <v>0</v>
      </c>
      <c r="R900" t="s">
        <v>42</v>
      </c>
      <c r="S900" s="6" t="str">
        <f t="shared" si="88"/>
        <v>film &amp; video</v>
      </c>
      <c r="T900" s="6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>
        <v>123</v>
      </c>
      <c r="I901" s="6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86"/>
        <v>41554.208333333336</v>
      </c>
      <c r="O901" s="9">
        <f t="shared" si="87"/>
        <v>41572.208333333336</v>
      </c>
      <c r="P901" t="b">
        <v>0</v>
      </c>
      <c r="Q901" t="b">
        <v>0</v>
      </c>
      <c r="R901" t="s">
        <v>159</v>
      </c>
      <c r="S901" s="6" t="str">
        <f t="shared" si="88"/>
        <v>music</v>
      </c>
      <c r="T901" s="6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 s="6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86"/>
        <v>41901.208333333336</v>
      </c>
      <c r="O902" s="9">
        <f t="shared" si="87"/>
        <v>41902.208333333336</v>
      </c>
      <c r="P902" t="b">
        <v>0</v>
      </c>
      <c r="Q902" t="b">
        <v>1</v>
      </c>
      <c r="R902" t="s">
        <v>28</v>
      </c>
      <c r="S902" s="6" t="str">
        <f t="shared" si="88"/>
        <v>technology</v>
      </c>
      <c r="T902" s="6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>
        <v>159</v>
      </c>
      <c r="I903" s="6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86"/>
        <v>43298.208333333328</v>
      </c>
      <c r="O903" s="9">
        <f t="shared" si="87"/>
        <v>43331.208333333328</v>
      </c>
      <c r="P903" t="b">
        <v>0</v>
      </c>
      <c r="Q903" t="b">
        <v>1</v>
      </c>
      <c r="R903" t="s">
        <v>23</v>
      </c>
      <c r="S903" s="6" t="str">
        <f t="shared" si="88"/>
        <v>music</v>
      </c>
      <c r="T903" s="6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>
        <v>110</v>
      </c>
      <c r="I904" s="6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86"/>
        <v>42399.25</v>
      </c>
      <c r="O904" s="9">
        <f t="shared" si="87"/>
        <v>42441.25</v>
      </c>
      <c r="P904" t="b">
        <v>0</v>
      </c>
      <c r="Q904" t="b">
        <v>0</v>
      </c>
      <c r="R904" t="s">
        <v>28</v>
      </c>
      <c r="S904" s="6" t="str">
        <f t="shared" si="88"/>
        <v>technology</v>
      </c>
      <c r="T904" s="6" t="str">
        <f t="shared" si="8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</v>
      </c>
      <c r="G905" t="s">
        <v>47</v>
      </c>
      <c r="H905">
        <v>14</v>
      </c>
      <c r="I905" s="6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86"/>
        <v>41034.208333333336</v>
      </c>
      <c r="O905" s="9">
        <f t="shared" si="87"/>
        <v>41049.208333333336</v>
      </c>
      <c r="P905" t="b">
        <v>0</v>
      </c>
      <c r="Q905" t="b">
        <v>1</v>
      </c>
      <c r="R905" t="s">
        <v>68</v>
      </c>
      <c r="S905" s="6" t="str">
        <f t="shared" si="88"/>
        <v>publishing</v>
      </c>
      <c r="T905" s="6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12.230769230769232</v>
      </c>
      <c r="G906" t="s">
        <v>14</v>
      </c>
      <c r="H906">
        <v>16</v>
      </c>
      <c r="I906" s="6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86"/>
        <v>41186.208333333336</v>
      </c>
      <c r="O906" s="9">
        <f t="shared" si="87"/>
        <v>41190.208333333336</v>
      </c>
      <c r="P906" t="b">
        <v>0</v>
      </c>
      <c r="Q906" t="b">
        <v>0</v>
      </c>
      <c r="R906" t="s">
        <v>133</v>
      </c>
      <c r="S906" s="6" t="str">
        <f t="shared" si="88"/>
        <v>publishing</v>
      </c>
      <c r="T906" s="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163.98734177215189</v>
      </c>
      <c r="G907" t="s">
        <v>20</v>
      </c>
      <c r="H907">
        <v>236</v>
      </c>
      <c r="I907" s="6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86"/>
        <v>41536.208333333336</v>
      </c>
      <c r="O907" s="9">
        <f t="shared" si="87"/>
        <v>41539.208333333336</v>
      </c>
      <c r="P907" t="b">
        <v>0</v>
      </c>
      <c r="Q907" t="b">
        <v>0</v>
      </c>
      <c r="R907" t="s">
        <v>33</v>
      </c>
      <c r="S907" s="6" t="str">
        <f t="shared" si="88"/>
        <v>theater</v>
      </c>
      <c r="T907" s="6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162.98181818181817</v>
      </c>
      <c r="G908" t="s">
        <v>20</v>
      </c>
      <c r="H908">
        <v>191</v>
      </c>
      <c r="I908" s="6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86"/>
        <v>42868.208333333328</v>
      </c>
      <c r="O908" s="9">
        <f t="shared" si="87"/>
        <v>42904.208333333328</v>
      </c>
      <c r="P908" t="b">
        <v>1</v>
      </c>
      <c r="Q908" t="b">
        <v>1</v>
      </c>
      <c r="R908" t="s">
        <v>42</v>
      </c>
      <c r="S908" s="6" t="str">
        <f t="shared" si="88"/>
        <v>film &amp; video</v>
      </c>
      <c r="T908" s="6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20.252747252747252</v>
      </c>
      <c r="G909" t="s">
        <v>14</v>
      </c>
      <c r="H909">
        <v>41</v>
      </c>
      <c r="I909" s="6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86"/>
        <v>40660.208333333336</v>
      </c>
      <c r="O909" s="9">
        <f t="shared" si="87"/>
        <v>40667.208333333336</v>
      </c>
      <c r="P909" t="b">
        <v>0</v>
      </c>
      <c r="Q909" t="b">
        <v>0</v>
      </c>
      <c r="R909" t="s">
        <v>33</v>
      </c>
      <c r="S909" s="6" t="str">
        <f t="shared" si="88"/>
        <v>theater</v>
      </c>
      <c r="T909" s="6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319.24083769633506</v>
      </c>
      <c r="G910" t="s">
        <v>20</v>
      </c>
      <c r="H910">
        <v>3934</v>
      </c>
      <c r="I910" s="6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86"/>
        <v>41031.208333333336</v>
      </c>
      <c r="O910" s="9">
        <f t="shared" si="87"/>
        <v>41042.208333333336</v>
      </c>
      <c r="P910" t="b">
        <v>0</v>
      </c>
      <c r="Q910" t="b">
        <v>0</v>
      </c>
      <c r="R910" t="s">
        <v>89</v>
      </c>
      <c r="S910" s="6" t="str">
        <f t="shared" si="88"/>
        <v>games</v>
      </c>
      <c r="T910" s="6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478.94444444444446</v>
      </c>
      <c r="G911" t="s">
        <v>20</v>
      </c>
      <c r="H911">
        <v>80</v>
      </c>
      <c r="I911" s="6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86"/>
        <v>43255.208333333328</v>
      </c>
      <c r="O911" s="9">
        <f t="shared" si="87"/>
        <v>43282.208333333328</v>
      </c>
      <c r="P911" t="b">
        <v>0</v>
      </c>
      <c r="Q911" t="b">
        <v>1</v>
      </c>
      <c r="R911" t="s">
        <v>33</v>
      </c>
      <c r="S911" s="6" t="str">
        <f t="shared" si="88"/>
        <v>theater</v>
      </c>
      <c r="T911" s="6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19.556634304207122</v>
      </c>
      <c r="G912" t="s">
        <v>74</v>
      </c>
      <c r="H912">
        <v>296</v>
      </c>
      <c r="I912" s="6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86"/>
        <v>42026.25</v>
      </c>
      <c r="O912" s="9">
        <f t="shared" si="87"/>
        <v>42027.25</v>
      </c>
      <c r="P912" t="b">
        <v>0</v>
      </c>
      <c r="Q912" t="b">
        <v>0</v>
      </c>
      <c r="R912" t="s">
        <v>33</v>
      </c>
      <c r="S912" s="6" t="str">
        <f t="shared" si="88"/>
        <v>theater</v>
      </c>
      <c r="T912" s="6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198.94827586206895</v>
      </c>
      <c r="G913" t="s">
        <v>20</v>
      </c>
      <c r="H913">
        <v>462</v>
      </c>
      <c r="I913" s="6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86"/>
        <v>43717.208333333328</v>
      </c>
      <c r="O913" s="9">
        <f t="shared" si="87"/>
        <v>43719.208333333328</v>
      </c>
      <c r="P913" t="b">
        <v>1</v>
      </c>
      <c r="Q913" t="b">
        <v>0</v>
      </c>
      <c r="R913" t="s">
        <v>28</v>
      </c>
      <c r="S913" s="6" t="str">
        <f t="shared" si="88"/>
        <v>technology</v>
      </c>
      <c r="T913" s="6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>
        <v>179</v>
      </c>
      <c r="I914" s="6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86"/>
        <v>41157.208333333336</v>
      </c>
      <c r="O914" s="9">
        <f t="shared" si="87"/>
        <v>41170.208333333336</v>
      </c>
      <c r="P914" t="b">
        <v>1</v>
      </c>
      <c r="Q914" t="b">
        <v>0</v>
      </c>
      <c r="R914" t="s">
        <v>53</v>
      </c>
      <c r="S914" s="6" t="str">
        <f t="shared" si="88"/>
        <v>film &amp; video</v>
      </c>
      <c r="T914" s="6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50.621082621082621</v>
      </c>
      <c r="G915" t="s">
        <v>14</v>
      </c>
      <c r="H915">
        <v>523</v>
      </c>
      <c r="I915" s="6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86"/>
        <v>43597.208333333328</v>
      </c>
      <c r="O915" s="9">
        <f t="shared" si="87"/>
        <v>43610.208333333328</v>
      </c>
      <c r="P915" t="b">
        <v>0</v>
      </c>
      <c r="Q915" t="b">
        <v>0</v>
      </c>
      <c r="R915" t="s">
        <v>53</v>
      </c>
      <c r="S915" s="6" t="str">
        <f t="shared" si="88"/>
        <v>film &amp; video</v>
      </c>
      <c r="T915" s="6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57.4375</v>
      </c>
      <c r="G916" t="s">
        <v>14</v>
      </c>
      <c r="H916">
        <v>141</v>
      </c>
      <c r="I916" s="6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86"/>
        <v>41490.208333333336</v>
      </c>
      <c r="O916" s="9">
        <f t="shared" si="87"/>
        <v>41502.208333333336</v>
      </c>
      <c r="P916" t="b">
        <v>0</v>
      </c>
      <c r="Q916" t="b">
        <v>0</v>
      </c>
      <c r="R916" t="s">
        <v>33</v>
      </c>
      <c r="S916" s="6" t="str">
        <f t="shared" si="88"/>
        <v>theater</v>
      </c>
      <c r="T916" s="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155.62827640984909</v>
      </c>
      <c r="G917" t="s">
        <v>20</v>
      </c>
      <c r="H917">
        <v>1866</v>
      </c>
      <c r="I917" s="6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86"/>
        <v>42976.208333333328</v>
      </c>
      <c r="O917" s="9">
        <f t="shared" si="87"/>
        <v>42985.208333333328</v>
      </c>
      <c r="P917" t="b">
        <v>0</v>
      </c>
      <c r="Q917" t="b">
        <v>0</v>
      </c>
      <c r="R917" t="s">
        <v>269</v>
      </c>
      <c r="S917" s="6" t="str">
        <f t="shared" si="88"/>
        <v>film &amp; video</v>
      </c>
      <c r="T917" s="6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36.297297297297298</v>
      </c>
      <c r="G918" t="s">
        <v>14</v>
      </c>
      <c r="H918">
        <v>52</v>
      </c>
      <c r="I918" s="6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86"/>
        <v>41991.25</v>
      </c>
      <c r="O918" s="9">
        <f t="shared" si="87"/>
        <v>42000.25</v>
      </c>
      <c r="P918" t="b">
        <v>0</v>
      </c>
      <c r="Q918" t="b">
        <v>0</v>
      </c>
      <c r="R918" t="s">
        <v>122</v>
      </c>
      <c r="S918" s="6" t="str">
        <f t="shared" si="88"/>
        <v>photography</v>
      </c>
      <c r="T918" s="6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58.25</v>
      </c>
      <c r="G919" t="s">
        <v>47</v>
      </c>
      <c r="H919">
        <v>27</v>
      </c>
      <c r="I919" s="6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86"/>
        <v>40722.208333333336</v>
      </c>
      <c r="O919" s="9">
        <f t="shared" si="87"/>
        <v>40746.208333333336</v>
      </c>
      <c r="P919" t="b">
        <v>0</v>
      </c>
      <c r="Q919" t="b">
        <v>1</v>
      </c>
      <c r="R919" t="s">
        <v>100</v>
      </c>
      <c r="S919" s="6" t="str">
        <f t="shared" si="88"/>
        <v>film &amp; video</v>
      </c>
      <c r="T919" s="6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237.39473684210526</v>
      </c>
      <c r="G920" t="s">
        <v>20</v>
      </c>
      <c r="H920">
        <v>156</v>
      </c>
      <c r="I920" s="6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86"/>
        <v>41117.208333333336</v>
      </c>
      <c r="O920" s="9">
        <f t="shared" si="87"/>
        <v>41128.208333333336</v>
      </c>
      <c r="P920" t="b">
        <v>0</v>
      </c>
      <c r="Q920" t="b">
        <v>0</v>
      </c>
      <c r="R920" t="s">
        <v>133</v>
      </c>
      <c r="S920" s="6" t="str">
        <f t="shared" si="88"/>
        <v>publishing</v>
      </c>
      <c r="T920" s="6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58.75</v>
      </c>
      <c r="G921" t="s">
        <v>14</v>
      </c>
      <c r="H921">
        <v>225</v>
      </c>
      <c r="I921" s="6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86"/>
        <v>43022.208333333328</v>
      </c>
      <c r="O921" s="9">
        <f t="shared" si="87"/>
        <v>43054.25</v>
      </c>
      <c r="P921" t="b">
        <v>0</v>
      </c>
      <c r="Q921" t="b">
        <v>1</v>
      </c>
      <c r="R921" t="s">
        <v>33</v>
      </c>
      <c r="S921" s="6" t="str">
        <f t="shared" si="88"/>
        <v>theater</v>
      </c>
      <c r="T921" s="6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182.56603773584905</v>
      </c>
      <c r="G922" t="s">
        <v>20</v>
      </c>
      <c r="H922">
        <v>255</v>
      </c>
      <c r="I922" s="6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86"/>
        <v>43503.25</v>
      </c>
      <c r="O922" s="9">
        <f t="shared" si="87"/>
        <v>43523.25</v>
      </c>
      <c r="P922" t="b">
        <v>1</v>
      </c>
      <c r="Q922" t="b">
        <v>0</v>
      </c>
      <c r="R922" t="s">
        <v>71</v>
      </c>
      <c r="S922" s="6" t="str">
        <f t="shared" si="88"/>
        <v>film &amp; video</v>
      </c>
      <c r="T922" s="6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0.75436408977556113</v>
      </c>
      <c r="G923" t="s">
        <v>14</v>
      </c>
      <c r="H923">
        <v>38</v>
      </c>
      <c r="I923" s="6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86"/>
        <v>40951.25</v>
      </c>
      <c r="O923" s="9">
        <f t="shared" si="87"/>
        <v>40965.25</v>
      </c>
      <c r="P923" t="b">
        <v>0</v>
      </c>
      <c r="Q923" t="b">
        <v>0</v>
      </c>
      <c r="R923" t="s">
        <v>28</v>
      </c>
      <c r="S923" s="6" t="str">
        <f t="shared" si="88"/>
        <v>technology</v>
      </c>
      <c r="T923" s="6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175.95330739299609</v>
      </c>
      <c r="G924" t="s">
        <v>20</v>
      </c>
      <c r="H924">
        <v>2261</v>
      </c>
      <c r="I924" s="6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86"/>
        <v>43443.25</v>
      </c>
      <c r="O924" s="9">
        <f t="shared" si="87"/>
        <v>43452.25</v>
      </c>
      <c r="P924" t="b">
        <v>0</v>
      </c>
      <c r="Q924" t="b">
        <v>1</v>
      </c>
      <c r="R924" t="s">
        <v>319</v>
      </c>
      <c r="S924" s="6" t="str">
        <f t="shared" si="88"/>
        <v>music</v>
      </c>
      <c r="T924" s="6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237.88235294117646</v>
      </c>
      <c r="G925" t="s">
        <v>20</v>
      </c>
      <c r="H925">
        <v>40</v>
      </c>
      <c r="I925" s="6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86"/>
        <v>40373.208333333336</v>
      </c>
      <c r="O925" s="9">
        <f t="shared" si="87"/>
        <v>40374.208333333336</v>
      </c>
      <c r="P925" t="b">
        <v>0</v>
      </c>
      <c r="Q925" t="b">
        <v>0</v>
      </c>
      <c r="R925" t="s">
        <v>33</v>
      </c>
      <c r="S925" s="6" t="str">
        <f t="shared" si="88"/>
        <v>theater</v>
      </c>
      <c r="T925" s="6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488.05076142131981</v>
      </c>
      <c r="G926" t="s">
        <v>20</v>
      </c>
      <c r="H926">
        <v>2289</v>
      </c>
      <c r="I926" s="6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86"/>
        <v>43769.208333333328</v>
      </c>
      <c r="O926" s="9">
        <f t="shared" si="87"/>
        <v>43780.25</v>
      </c>
      <c r="P926" t="b">
        <v>0</v>
      </c>
      <c r="Q926" t="b">
        <v>0</v>
      </c>
      <c r="R926" t="s">
        <v>33</v>
      </c>
      <c r="S926" s="6" t="str">
        <f t="shared" si="88"/>
        <v>theater</v>
      </c>
      <c r="T926" s="6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224.06666666666669</v>
      </c>
      <c r="G927" t="s">
        <v>20</v>
      </c>
      <c r="H927">
        <v>65</v>
      </c>
      <c r="I927" s="6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86"/>
        <v>43000.208333333328</v>
      </c>
      <c r="O927" s="9">
        <f t="shared" si="87"/>
        <v>43012.208333333328</v>
      </c>
      <c r="P927" t="b">
        <v>0</v>
      </c>
      <c r="Q927" t="b">
        <v>0</v>
      </c>
      <c r="R927" t="s">
        <v>33</v>
      </c>
      <c r="S927" s="6" t="str">
        <f t="shared" si="88"/>
        <v>theater</v>
      </c>
      <c r="T927" s="6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18.126436781609197</v>
      </c>
      <c r="G928" t="s">
        <v>14</v>
      </c>
      <c r="H928">
        <v>15</v>
      </c>
      <c r="I928" s="6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86"/>
        <v>42502.208333333328</v>
      </c>
      <c r="O928" s="9">
        <f t="shared" si="87"/>
        <v>42506.208333333328</v>
      </c>
      <c r="P928" t="b">
        <v>0</v>
      </c>
      <c r="Q928" t="b">
        <v>0</v>
      </c>
      <c r="R928" t="s">
        <v>17</v>
      </c>
      <c r="S928" s="6" t="str">
        <f t="shared" si="88"/>
        <v>food</v>
      </c>
      <c r="T928" s="6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45.847222222222221</v>
      </c>
      <c r="G929" t="s">
        <v>14</v>
      </c>
      <c r="H929">
        <v>37</v>
      </c>
      <c r="I929" s="6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86"/>
        <v>41102.208333333336</v>
      </c>
      <c r="O929" s="9">
        <f t="shared" si="87"/>
        <v>41131.208333333336</v>
      </c>
      <c r="P929" t="b">
        <v>0</v>
      </c>
      <c r="Q929" t="b">
        <v>0</v>
      </c>
      <c r="R929" t="s">
        <v>33</v>
      </c>
      <c r="S929" s="6" t="str">
        <f t="shared" si="88"/>
        <v>theater</v>
      </c>
      <c r="T929" s="6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117.31541218637993</v>
      </c>
      <c r="G930" t="s">
        <v>20</v>
      </c>
      <c r="H930">
        <v>3777</v>
      </c>
      <c r="I930" s="6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86"/>
        <v>41637.25</v>
      </c>
      <c r="O930" s="9">
        <f t="shared" si="87"/>
        <v>41646.25</v>
      </c>
      <c r="P930" t="b">
        <v>0</v>
      </c>
      <c r="Q930" t="b">
        <v>0</v>
      </c>
      <c r="R930" t="s">
        <v>28</v>
      </c>
      <c r="S930" s="6" t="str">
        <f t="shared" si="88"/>
        <v>technology</v>
      </c>
      <c r="T930" s="6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217.30909090909088</v>
      </c>
      <c r="G931" t="s">
        <v>20</v>
      </c>
      <c r="H931">
        <v>184</v>
      </c>
      <c r="I931" s="6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86"/>
        <v>42858.208333333328</v>
      </c>
      <c r="O931" s="9">
        <f t="shared" si="87"/>
        <v>42872.208333333328</v>
      </c>
      <c r="P931" t="b">
        <v>0</v>
      </c>
      <c r="Q931" t="b">
        <v>0</v>
      </c>
      <c r="R931" t="s">
        <v>33</v>
      </c>
      <c r="S931" s="6" t="str">
        <f t="shared" si="88"/>
        <v>theater</v>
      </c>
      <c r="T931" s="6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112.28571428571428</v>
      </c>
      <c r="G932" t="s">
        <v>20</v>
      </c>
      <c r="H932">
        <v>85</v>
      </c>
      <c r="I932" s="6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86"/>
        <v>42060.25</v>
      </c>
      <c r="O932" s="9">
        <f t="shared" si="87"/>
        <v>42067.25</v>
      </c>
      <c r="P932" t="b">
        <v>0</v>
      </c>
      <c r="Q932" t="b">
        <v>1</v>
      </c>
      <c r="R932" t="s">
        <v>33</v>
      </c>
      <c r="S932" s="6" t="str">
        <f t="shared" si="88"/>
        <v>theater</v>
      </c>
      <c r="T932" s="6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72.51898734177216</v>
      </c>
      <c r="G933" t="s">
        <v>14</v>
      </c>
      <c r="H933">
        <v>112</v>
      </c>
      <c r="I933" s="6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86"/>
        <v>41818.208333333336</v>
      </c>
      <c r="O933" s="9">
        <f t="shared" si="87"/>
        <v>41820.208333333336</v>
      </c>
      <c r="P933" t="b">
        <v>0</v>
      </c>
      <c r="Q933" t="b">
        <v>1</v>
      </c>
      <c r="R933" t="s">
        <v>33</v>
      </c>
      <c r="S933" s="6" t="str">
        <f t="shared" si="88"/>
        <v>theater</v>
      </c>
      <c r="T933" s="6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212.30434782608697</v>
      </c>
      <c r="G934" t="s">
        <v>20</v>
      </c>
      <c r="H934">
        <v>144</v>
      </c>
      <c r="I934" s="6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86"/>
        <v>41709.208333333336</v>
      </c>
      <c r="O934" s="9">
        <f t="shared" si="87"/>
        <v>41712.208333333336</v>
      </c>
      <c r="P934" t="b">
        <v>0</v>
      </c>
      <c r="Q934" t="b">
        <v>0</v>
      </c>
      <c r="R934" t="s">
        <v>23</v>
      </c>
      <c r="S934" s="6" t="str">
        <f t="shared" si="88"/>
        <v>music</v>
      </c>
      <c r="T934" s="6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239.74657534246577</v>
      </c>
      <c r="G935" t="s">
        <v>20</v>
      </c>
      <c r="H935">
        <v>1902</v>
      </c>
      <c r="I935" s="6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86"/>
        <v>41372.208333333336</v>
      </c>
      <c r="O935" s="9">
        <f t="shared" si="87"/>
        <v>41385.208333333336</v>
      </c>
      <c r="P935" t="b">
        <v>0</v>
      </c>
      <c r="Q935" t="b">
        <v>0</v>
      </c>
      <c r="R935" t="s">
        <v>33</v>
      </c>
      <c r="S935" s="6" t="str">
        <f t="shared" si="88"/>
        <v>theater</v>
      </c>
      <c r="T935" s="6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181.93548387096774</v>
      </c>
      <c r="G936" t="s">
        <v>20</v>
      </c>
      <c r="H936">
        <v>105</v>
      </c>
      <c r="I936" s="6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86"/>
        <v>42422.25</v>
      </c>
      <c r="O936" s="9">
        <f t="shared" si="87"/>
        <v>42428.25</v>
      </c>
      <c r="P936" t="b">
        <v>0</v>
      </c>
      <c r="Q936" t="b">
        <v>0</v>
      </c>
      <c r="R936" t="s">
        <v>33</v>
      </c>
      <c r="S936" s="6" t="str">
        <f t="shared" si="88"/>
        <v>theater</v>
      </c>
      <c r="T936" s="6" t="str">
        <f t="shared" si="8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164.13114754098362</v>
      </c>
      <c r="G937" t="s">
        <v>20</v>
      </c>
      <c r="H937">
        <v>132</v>
      </c>
      <c r="I937" s="6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86"/>
        <v>42209.208333333328</v>
      </c>
      <c r="O937" s="9">
        <f t="shared" si="87"/>
        <v>42216.208333333328</v>
      </c>
      <c r="P937" t="b">
        <v>0</v>
      </c>
      <c r="Q937" t="b">
        <v>0</v>
      </c>
      <c r="R937" t="s">
        <v>33</v>
      </c>
      <c r="S937" s="6" t="str">
        <f t="shared" si="88"/>
        <v>theater</v>
      </c>
      <c r="T937" s="6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1.6375968992248062</v>
      </c>
      <c r="G938" t="s">
        <v>14</v>
      </c>
      <c r="H938">
        <v>21</v>
      </c>
      <c r="I938" s="6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86"/>
        <v>43668.208333333328</v>
      </c>
      <c r="O938" s="9">
        <f t="shared" si="87"/>
        <v>43671.208333333328</v>
      </c>
      <c r="P938" t="b">
        <v>1</v>
      </c>
      <c r="Q938" t="b">
        <v>0</v>
      </c>
      <c r="R938" t="s">
        <v>33</v>
      </c>
      <c r="S938" s="6" t="str">
        <f t="shared" si="88"/>
        <v>theater</v>
      </c>
      <c r="T938" s="6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49.64385964912281</v>
      </c>
      <c r="G939" t="s">
        <v>74</v>
      </c>
      <c r="H939">
        <v>976</v>
      </c>
      <c r="I939" s="6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86"/>
        <v>42334.25</v>
      </c>
      <c r="O939" s="9">
        <f t="shared" si="87"/>
        <v>42343.25</v>
      </c>
      <c r="P939" t="b">
        <v>0</v>
      </c>
      <c r="Q939" t="b">
        <v>0</v>
      </c>
      <c r="R939" t="s">
        <v>42</v>
      </c>
      <c r="S939" s="6" t="str">
        <f t="shared" si="88"/>
        <v>film &amp; video</v>
      </c>
      <c r="T939" s="6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109.70652173913042</v>
      </c>
      <c r="G940" t="s">
        <v>20</v>
      </c>
      <c r="H940">
        <v>96</v>
      </c>
      <c r="I940" s="6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86"/>
        <v>43263.208333333328</v>
      </c>
      <c r="O940" s="9">
        <f t="shared" si="87"/>
        <v>43299.208333333328</v>
      </c>
      <c r="P940" t="b">
        <v>0</v>
      </c>
      <c r="Q940" t="b">
        <v>1</v>
      </c>
      <c r="R940" t="s">
        <v>119</v>
      </c>
      <c r="S940" s="6" t="str">
        <f t="shared" si="88"/>
        <v>publishing</v>
      </c>
      <c r="T940" s="6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49.217948717948715</v>
      </c>
      <c r="G941" t="s">
        <v>14</v>
      </c>
      <c r="H941">
        <v>67</v>
      </c>
      <c r="I941" s="6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86"/>
        <v>40670.208333333336</v>
      </c>
      <c r="O941" s="9">
        <f t="shared" si="87"/>
        <v>40687.208333333336</v>
      </c>
      <c r="P941" t="b">
        <v>0</v>
      </c>
      <c r="Q941" t="b">
        <v>1</v>
      </c>
      <c r="R941" t="s">
        <v>89</v>
      </c>
      <c r="S941" s="6" t="str">
        <f t="shared" si="88"/>
        <v>games</v>
      </c>
      <c r="T941" s="6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62.232323232323225</v>
      </c>
      <c r="G942" t="s">
        <v>47</v>
      </c>
      <c r="H942">
        <v>66</v>
      </c>
      <c r="I942" s="6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86"/>
        <v>41244.25</v>
      </c>
      <c r="O942" s="9">
        <f t="shared" si="87"/>
        <v>41266.25</v>
      </c>
      <c r="P942" t="b">
        <v>0</v>
      </c>
      <c r="Q942" t="b">
        <v>0</v>
      </c>
      <c r="R942" t="s">
        <v>28</v>
      </c>
      <c r="S942" s="6" t="str">
        <f t="shared" si="88"/>
        <v>technology</v>
      </c>
      <c r="T942" s="6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13.05813953488372</v>
      </c>
      <c r="G943" t="s">
        <v>14</v>
      </c>
      <c r="H943">
        <v>78</v>
      </c>
      <c r="I943" s="6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86"/>
        <v>40552.25</v>
      </c>
      <c r="O943" s="9">
        <f t="shared" si="87"/>
        <v>40587.25</v>
      </c>
      <c r="P943" t="b">
        <v>1</v>
      </c>
      <c r="Q943" t="b">
        <v>0</v>
      </c>
      <c r="R943" t="s">
        <v>33</v>
      </c>
      <c r="S943" s="6" t="str">
        <f t="shared" si="88"/>
        <v>theater</v>
      </c>
      <c r="T943" s="6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64.635416666666671</v>
      </c>
      <c r="G944" t="s">
        <v>14</v>
      </c>
      <c r="H944">
        <v>67</v>
      </c>
      <c r="I944" s="6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86"/>
        <v>40568.25</v>
      </c>
      <c r="O944" s="9">
        <f t="shared" si="87"/>
        <v>40571.25</v>
      </c>
      <c r="P944" t="b">
        <v>0</v>
      </c>
      <c r="Q944" t="b">
        <v>0</v>
      </c>
      <c r="R944" t="s">
        <v>33</v>
      </c>
      <c r="S944" s="6" t="str">
        <f t="shared" si="88"/>
        <v>theater</v>
      </c>
      <c r="T944" s="6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159.58666666666667</v>
      </c>
      <c r="G945" t="s">
        <v>20</v>
      </c>
      <c r="H945">
        <v>114</v>
      </c>
      <c r="I945" s="6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86"/>
        <v>41906.208333333336</v>
      </c>
      <c r="O945" s="9">
        <f t="shared" si="87"/>
        <v>41941.208333333336</v>
      </c>
      <c r="P945" t="b">
        <v>0</v>
      </c>
      <c r="Q945" t="b">
        <v>0</v>
      </c>
      <c r="R945" t="s">
        <v>17</v>
      </c>
      <c r="S945" s="6" t="str">
        <f t="shared" si="88"/>
        <v>food</v>
      </c>
      <c r="T945" s="6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81.42</v>
      </c>
      <c r="G946" t="s">
        <v>14</v>
      </c>
      <c r="H946">
        <v>263</v>
      </c>
      <c r="I946" s="6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86"/>
        <v>42776.25</v>
      </c>
      <c r="O946" s="9">
        <f t="shared" si="87"/>
        <v>42795.25</v>
      </c>
      <c r="P946" t="b">
        <v>0</v>
      </c>
      <c r="Q946" t="b">
        <v>0</v>
      </c>
      <c r="R946" t="s">
        <v>122</v>
      </c>
      <c r="S946" s="6" t="str">
        <f t="shared" si="88"/>
        <v>photography</v>
      </c>
      <c r="T946" s="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32.444767441860463</v>
      </c>
      <c r="G947" t="s">
        <v>14</v>
      </c>
      <c r="H947">
        <v>1691</v>
      </c>
      <c r="I947" s="6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86"/>
        <v>41004.208333333336</v>
      </c>
      <c r="O947" s="9">
        <f t="shared" si="87"/>
        <v>41019.208333333336</v>
      </c>
      <c r="P947" t="b">
        <v>1</v>
      </c>
      <c r="Q947" t="b">
        <v>0</v>
      </c>
      <c r="R947" t="s">
        <v>122</v>
      </c>
      <c r="S947" s="6" t="str">
        <f t="shared" si="88"/>
        <v>photography</v>
      </c>
      <c r="T947" s="6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</v>
      </c>
      <c r="G948" t="s">
        <v>14</v>
      </c>
      <c r="H948">
        <v>181</v>
      </c>
      <c r="I948" s="6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86"/>
        <v>40710.208333333336</v>
      </c>
      <c r="O948" s="9">
        <f t="shared" si="87"/>
        <v>40712.208333333336</v>
      </c>
      <c r="P948" t="b">
        <v>0</v>
      </c>
      <c r="Q948" t="b">
        <v>0</v>
      </c>
      <c r="R948" t="s">
        <v>33</v>
      </c>
      <c r="S948" s="6" t="str">
        <f t="shared" si="88"/>
        <v>theater</v>
      </c>
      <c r="T948" s="6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26.694444444444443</v>
      </c>
      <c r="G949" t="s">
        <v>14</v>
      </c>
      <c r="H949">
        <v>13</v>
      </c>
      <c r="I949" s="6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86"/>
        <v>41908.208333333336</v>
      </c>
      <c r="O949" s="9">
        <f t="shared" si="87"/>
        <v>41915.208333333336</v>
      </c>
      <c r="P949" t="b">
        <v>0</v>
      </c>
      <c r="Q949" t="b">
        <v>0</v>
      </c>
      <c r="R949" t="s">
        <v>33</v>
      </c>
      <c r="S949" s="6" t="str">
        <f t="shared" si="88"/>
        <v>theater</v>
      </c>
      <c r="T949" s="6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62.957446808510639</v>
      </c>
      <c r="G950" t="s">
        <v>74</v>
      </c>
      <c r="H950">
        <v>160</v>
      </c>
      <c r="I950" s="6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86"/>
        <v>41985.25</v>
      </c>
      <c r="O950" s="9">
        <f t="shared" si="87"/>
        <v>41995.25</v>
      </c>
      <c r="P950" t="b">
        <v>1</v>
      </c>
      <c r="Q950" t="b">
        <v>1</v>
      </c>
      <c r="R950" t="s">
        <v>42</v>
      </c>
      <c r="S950" s="6" t="str">
        <f t="shared" si="88"/>
        <v>film &amp; video</v>
      </c>
      <c r="T950" s="6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161.35593220338984</v>
      </c>
      <c r="G951" t="s">
        <v>20</v>
      </c>
      <c r="H951">
        <v>203</v>
      </c>
      <c r="I951" s="6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86"/>
        <v>42112.208333333328</v>
      </c>
      <c r="O951" s="9">
        <f t="shared" si="87"/>
        <v>42131.208333333328</v>
      </c>
      <c r="P951" t="b">
        <v>0</v>
      </c>
      <c r="Q951" t="b">
        <v>0</v>
      </c>
      <c r="R951" t="s">
        <v>28</v>
      </c>
      <c r="S951" s="6" t="str">
        <f t="shared" si="88"/>
        <v>technology</v>
      </c>
      <c r="T951" s="6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>
        <v>1</v>
      </c>
      <c r="I952" s="6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86"/>
        <v>43571.208333333328</v>
      </c>
      <c r="O952" s="9">
        <f t="shared" si="87"/>
        <v>43576.208333333328</v>
      </c>
      <c r="P952" t="b">
        <v>0</v>
      </c>
      <c r="Q952" t="b">
        <v>1</v>
      </c>
      <c r="R952" t="s">
        <v>33</v>
      </c>
      <c r="S952" s="6" t="str">
        <f t="shared" si="88"/>
        <v>theater</v>
      </c>
      <c r="T952" s="6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1096.9379310344827</v>
      </c>
      <c r="G953" t="s">
        <v>20</v>
      </c>
      <c r="H953">
        <v>1559</v>
      </c>
      <c r="I953" s="6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86"/>
        <v>42730.25</v>
      </c>
      <c r="O953" s="9">
        <f t="shared" si="87"/>
        <v>42731.25</v>
      </c>
      <c r="P953" t="b">
        <v>0</v>
      </c>
      <c r="Q953" t="b">
        <v>1</v>
      </c>
      <c r="R953" t="s">
        <v>23</v>
      </c>
      <c r="S953" s="6" t="str">
        <f t="shared" si="88"/>
        <v>music</v>
      </c>
      <c r="T953" s="6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70.094158075601371</v>
      </c>
      <c r="G954" t="s">
        <v>74</v>
      </c>
      <c r="H954">
        <v>2266</v>
      </c>
      <c r="I954" s="6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86"/>
        <v>42591.208333333328</v>
      </c>
      <c r="O954" s="9">
        <f t="shared" si="87"/>
        <v>42605.208333333328</v>
      </c>
      <c r="P954" t="b">
        <v>0</v>
      </c>
      <c r="Q954" t="b">
        <v>0</v>
      </c>
      <c r="R954" t="s">
        <v>42</v>
      </c>
      <c r="S954" s="6" t="str">
        <f t="shared" si="88"/>
        <v>film &amp; video</v>
      </c>
      <c r="T954" s="6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>
        <v>21</v>
      </c>
      <c r="I955" s="6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86"/>
        <v>42358.25</v>
      </c>
      <c r="O955" s="9">
        <f t="shared" si="87"/>
        <v>42394.25</v>
      </c>
      <c r="P955" t="b">
        <v>0</v>
      </c>
      <c r="Q955" t="b">
        <v>1</v>
      </c>
      <c r="R955" t="s">
        <v>474</v>
      </c>
      <c r="S955" s="6" t="str">
        <f t="shared" si="88"/>
        <v>film &amp; video</v>
      </c>
      <c r="T955" s="6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367.0985915492958</v>
      </c>
      <c r="G956" t="s">
        <v>20</v>
      </c>
      <c r="H956">
        <v>1548</v>
      </c>
      <c r="I956" s="6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86"/>
        <v>41174.208333333336</v>
      </c>
      <c r="O956" s="9">
        <f t="shared" si="87"/>
        <v>41198.208333333336</v>
      </c>
      <c r="P956" t="b">
        <v>0</v>
      </c>
      <c r="Q956" t="b">
        <v>0</v>
      </c>
      <c r="R956" t="s">
        <v>28</v>
      </c>
      <c r="S956" s="6" t="str">
        <f t="shared" si="88"/>
        <v>technology</v>
      </c>
      <c r="T956" s="6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>
        <v>80</v>
      </c>
      <c r="I957" s="6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86"/>
        <v>41238.25</v>
      </c>
      <c r="O957" s="9">
        <f t="shared" si="87"/>
        <v>41240.25</v>
      </c>
      <c r="P957" t="b">
        <v>0</v>
      </c>
      <c r="Q957" t="b">
        <v>0</v>
      </c>
      <c r="R957" t="s">
        <v>33</v>
      </c>
      <c r="S957" s="6" t="str">
        <f t="shared" si="88"/>
        <v>theater</v>
      </c>
      <c r="T957" s="6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19.028784648187631</v>
      </c>
      <c r="G958" t="s">
        <v>14</v>
      </c>
      <c r="H958">
        <v>830</v>
      </c>
      <c r="I958" s="6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86"/>
        <v>42360.25</v>
      </c>
      <c r="O958" s="9">
        <f t="shared" si="87"/>
        <v>42364.25</v>
      </c>
      <c r="P958" t="b">
        <v>0</v>
      </c>
      <c r="Q958" t="b">
        <v>0</v>
      </c>
      <c r="R958" t="s">
        <v>474</v>
      </c>
      <c r="S958" s="6" t="str">
        <f t="shared" si="88"/>
        <v>film &amp; video</v>
      </c>
      <c r="T958" s="6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126.87755102040816</v>
      </c>
      <c r="G959" t="s">
        <v>20</v>
      </c>
      <c r="H959">
        <v>131</v>
      </c>
      <c r="I959" s="6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86"/>
        <v>40955.25</v>
      </c>
      <c r="O959" s="9">
        <f t="shared" si="87"/>
        <v>40958.25</v>
      </c>
      <c r="P959" t="b">
        <v>0</v>
      </c>
      <c r="Q959" t="b">
        <v>0</v>
      </c>
      <c r="R959" t="s">
        <v>33</v>
      </c>
      <c r="S959" s="6" t="str">
        <f t="shared" si="88"/>
        <v>theater</v>
      </c>
      <c r="T959" s="6" t="str">
        <f t="shared" si="8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734.63636363636363</v>
      </c>
      <c r="G960" t="s">
        <v>20</v>
      </c>
      <c r="H960">
        <v>112</v>
      </c>
      <c r="I960" s="6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86"/>
        <v>40350.208333333336</v>
      </c>
      <c r="O960" s="9">
        <f t="shared" si="87"/>
        <v>40372.208333333336</v>
      </c>
      <c r="P960" t="b">
        <v>0</v>
      </c>
      <c r="Q960" t="b">
        <v>0</v>
      </c>
      <c r="R960" t="s">
        <v>71</v>
      </c>
      <c r="S960" s="6" t="str">
        <f t="shared" si="88"/>
        <v>film &amp; video</v>
      </c>
      <c r="T960" s="6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4.5731034482758623</v>
      </c>
      <c r="G961" t="s">
        <v>14</v>
      </c>
      <c r="H961">
        <v>130</v>
      </c>
      <c r="I961" s="6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86"/>
        <v>40357.208333333336</v>
      </c>
      <c r="O961" s="9">
        <f t="shared" si="87"/>
        <v>40385.208333333336</v>
      </c>
      <c r="P961" t="b">
        <v>0</v>
      </c>
      <c r="Q961" t="b">
        <v>0</v>
      </c>
      <c r="R961" t="s">
        <v>206</v>
      </c>
      <c r="S961" s="6" t="str">
        <f t="shared" si="88"/>
        <v>publishing</v>
      </c>
      <c r="T961" s="6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ref="F962:F1001" si="90">(E962/D962)*100</f>
        <v>85.054545454545448</v>
      </c>
      <c r="G962" t="s">
        <v>14</v>
      </c>
      <c r="H962">
        <v>55</v>
      </c>
      <c r="I962" s="6">
        <f t="shared" ref="I962:I1001" si="91">IFERROR(E962/H962,0)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ref="N962:N1001" si="92">(((L962/60)/60)/24)+DATE(1970,1,1)</f>
        <v>42408.25</v>
      </c>
      <c r="O962" s="9">
        <f t="shared" ref="O962:O1001" si="93">(((M962/60)/60)/24)+DATE(1970,1,1)</f>
        <v>42445.208333333328</v>
      </c>
      <c r="P962" t="b">
        <v>0</v>
      </c>
      <c r="Q962" t="b">
        <v>0</v>
      </c>
      <c r="R962" t="s">
        <v>28</v>
      </c>
      <c r="S962" s="6" t="str">
        <f t="shared" ref="S962:S1001" si="94">_xlfn.TEXTBEFORE(R962,"/")</f>
        <v>technology</v>
      </c>
      <c r="T962" s="6" t="str">
        <f t="shared" ref="T962:T1001" si="95">_xlfn.TEXTAFTER(R962,"/")</f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90"/>
        <v>119.29824561403508</v>
      </c>
      <c r="G963" t="s">
        <v>20</v>
      </c>
      <c r="H963">
        <v>155</v>
      </c>
      <c r="I963" s="6">
        <f t="shared" si="91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si="92"/>
        <v>40591.25</v>
      </c>
      <c r="O963" s="9">
        <f t="shared" si="93"/>
        <v>40595.25</v>
      </c>
      <c r="P963" t="b">
        <v>0</v>
      </c>
      <c r="Q963" t="b">
        <v>0</v>
      </c>
      <c r="R963" t="s">
        <v>206</v>
      </c>
      <c r="S963" s="6" t="str">
        <f t="shared" si="94"/>
        <v>publishing</v>
      </c>
      <c r="T963" s="6" t="str">
        <f t="shared" si="95"/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>
        <v>266</v>
      </c>
      <c r="I964" s="6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92"/>
        <v>41592.25</v>
      </c>
      <c r="O964" s="9">
        <f t="shared" si="93"/>
        <v>41613.25</v>
      </c>
      <c r="P964" t="b">
        <v>0</v>
      </c>
      <c r="Q964" t="b">
        <v>0</v>
      </c>
      <c r="R964" t="s">
        <v>17</v>
      </c>
      <c r="S964" s="6" t="str">
        <f t="shared" si="94"/>
        <v>food</v>
      </c>
      <c r="T964" s="6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>
        <v>114</v>
      </c>
      <c r="I965" s="6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92"/>
        <v>40607.25</v>
      </c>
      <c r="O965" s="9">
        <f t="shared" si="93"/>
        <v>40613.25</v>
      </c>
      <c r="P965" t="b">
        <v>0</v>
      </c>
      <c r="Q965" t="b">
        <v>1</v>
      </c>
      <c r="R965" t="s">
        <v>122</v>
      </c>
      <c r="S965" s="6" t="str">
        <f t="shared" si="94"/>
        <v>photography</v>
      </c>
      <c r="T965" s="6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>
        <v>155</v>
      </c>
      <c r="I966" s="6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92"/>
        <v>42135.208333333328</v>
      </c>
      <c r="O966" s="9">
        <f t="shared" si="93"/>
        <v>42140.208333333328</v>
      </c>
      <c r="P966" t="b">
        <v>0</v>
      </c>
      <c r="Q966" t="b">
        <v>0</v>
      </c>
      <c r="R966" t="s">
        <v>33</v>
      </c>
      <c r="S966" s="6" t="str">
        <f t="shared" si="94"/>
        <v>theater</v>
      </c>
      <c r="T966" s="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>
        <v>207</v>
      </c>
      <c r="I967" s="6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92"/>
        <v>40203.25</v>
      </c>
      <c r="O967" s="9">
        <f t="shared" si="93"/>
        <v>40243.25</v>
      </c>
      <c r="P967" t="b">
        <v>0</v>
      </c>
      <c r="Q967" t="b">
        <v>0</v>
      </c>
      <c r="R967" t="s">
        <v>23</v>
      </c>
      <c r="S967" s="6" t="str">
        <f t="shared" si="94"/>
        <v>music</v>
      </c>
      <c r="T967" s="6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>
        <v>245</v>
      </c>
      <c r="I968" s="6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92"/>
        <v>42901.208333333328</v>
      </c>
      <c r="O968" s="9">
        <f t="shared" si="93"/>
        <v>42903.208333333328</v>
      </c>
      <c r="P968" t="b">
        <v>0</v>
      </c>
      <c r="Q968" t="b">
        <v>0</v>
      </c>
      <c r="R968" t="s">
        <v>33</v>
      </c>
      <c r="S968" s="6" t="str">
        <f t="shared" si="94"/>
        <v>theater</v>
      </c>
      <c r="T968" s="6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137.03393665158373</v>
      </c>
      <c r="G969" t="s">
        <v>20</v>
      </c>
      <c r="H969">
        <v>1573</v>
      </c>
      <c r="I969" s="6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92"/>
        <v>41005.208333333336</v>
      </c>
      <c r="O969" s="9">
        <f t="shared" si="93"/>
        <v>41042.208333333336</v>
      </c>
      <c r="P969" t="b">
        <v>0</v>
      </c>
      <c r="Q969" t="b">
        <v>0</v>
      </c>
      <c r="R969" t="s">
        <v>319</v>
      </c>
      <c r="S969" s="6" t="str">
        <f t="shared" si="94"/>
        <v>music</v>
      </c>
      <c r="T969" s="6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338.20833333333337</v>
      </c>
      <c r="G970" t="s">
        <v>20</v>
      </c>
      <c r="H970">
        <v>114</v>
      </c>
      <c r="I970" s="6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92"/>
        <v>40544.25</v>
      </c>
      <c r="O970" s="9">
        <f t="shared" si="93"/>
        <v>40559.25</v>
      </c>
      <c r="P970" t="b">
        <v>0</v>
      </c>
      <c r="Q970" t="b">
        <v>0</v>
      </c>
      <c r="R970" t="s">
        <v>17</v>
      </c>
      <c r="S970" s="6" t="str">
        <f t="shared" si="94"/>
        <v>food</v>
      </c>
      <c r="T970" s="6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108.22784810126582</v>
      </c>
      <c r="G971" t="s">
        <v>20</v>
      </c>
      <c r="H971">
        <v>93</v>
      </c>
      <c r="I971" s="6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92"/>
        <v>43821.25</v>
      </c>
      <c r="O971" s="9">
        <f t="shared" si="93"/>
        <v>43828.25</v>
      </c>
      <c r="P971" t="b">
        <v>0</v>
      </c>
      <c r="Q971" t="b">
        <v>0</v>
      </c>
      <c r="R971" t="s">
        <v>33</v>
      </c>
      <c r="S971" s="6" t="str">
        <f t="shared" si="94"/>
        <v>theater</v>
      </c>
      <c r="T971" s="6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60.757639620653315</v>
      </c>
      <c r="G972" t="s">
        <v>14</v>
      </c>
      <c r="H972">
        <v>594</v>
      </c>
      <c r="I972" s="6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92"/>
        <v>40672.208333333336</v>
      </c>
      <c r="O972" s="9">
        <f t="shared" si="93"/>
        <v>40673.208333333336</v>
      </c>
      <c r="P972" t="b">
        <v>0</v>
      </c>
      <c r="Q972" t="b">
        <v>0</v>
      </c>
      <c r="R972" t="s">
        <v>33</v>
      </c>
      <c r="S972" s="6" t="str">
        <f t="shared" si="94"/>
        <v>theater</v>
      </c>
      <c r="T972" s="6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27.725490196078432</v>
      </c>
      <c r="G973" t="s">
        <v>14</v>
      </c>
      <c r="H973">
        <v>24</v>
      </c>
      <c r="I973" s="6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92"/>
        <v>41555.208333333336</v>
      </c>
      <c r="O973" s="9">
        <f t="shared" si="93"/>
        <v>41561.208333333336</v>
      </c>
      <c r="P973" t="b">
        <v>0</v>
      </c>
      <c r="Q973" t="b">
        <v>0</v>
      </c>
      <c r="R973" t="s">
        <v>269</v>
      </c>
      <c r="S973" s="6" t="str">
        <f t="shared" si="94"/>
        <v>film &amp; video</v>
      </c>
      <c r="T973" s="6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228.3934426229508</v>
      </c>
      <c r="G974" t="s">
        <v>20</v>
      </c>
      <c r="H974">
        <v>1681</v>
      </c>
      <c r="I974" s="6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92"/>
        <v>41792.208333333336</v>
      </c>
      <c r="O974" s="9">
        <f t="shared" si="93"/>
        <v>41801.208333333336</v>
      </c>
      <c r="P974" t="b">
        <v>0</v>
      </c>
      <c r="Q974" t="b">
        <v>1</v>
      </c>
      <c r="R974" t="s">
        <v>28</v>
      </c>
      <c r="S974" s="6" t="str">
        <f t="shared" si="94"/>
        <v>technology</v>
      </c>
      <c r="T974" s="6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21.615194054500414</v>
      </c>
      <c r="G975" t="s">
        <v>14</v>
      </c>
      <c r="H975">
        <v>252</v>
      </c>
      <c r="I975" s="6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92"/>
        <v>40522.25</v>
      </c>
      <c r="O975" s="9">
        <f t="shared" si="93"/>
        <v>40524.25</v>
      </c>
      <c r="P975" t="b">
        <v>0</v>
      </c>
      <c r="Q975" t="b">
        <v>1</v>
      </c>
      <c r="R975" t="s">
        <v>33</v>
      </c>
      <c r="S975" s="6" t="str">
        <f t="shared" si="94"/>
        <v>theater</v>
      </c>
      <c r="T975" s="6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373.875</v>
      </c>
      <c r="G976" t="s">
        <v>20</v>
      </c>
      <c r="H976">
        <v>32</v>
      </c>
      <c r="I976" s="6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92"/>
        <v>41412.208333333336</v>
      </c>
      <c r="O976" s="9">
        <f t="shared" si="93"/>
        <v>41413.208333333336</v>
      </c>
      <c r="P976" t="b">
        <v>0</v>
      </c>
      <c r="Q976" t="b">
        <v>0</v>
      </c>
      <c r="R976" t="s">
        <v>60</v>
      </c>
      <c r="S976" s="6" t="str">
        <f t="shared" si="94"/>
        <v>music</v>
      </c>
      <c r="T976" s="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154.92592592592592</v>
      </c>
      <c r="G977" t="s">
        <v>20</v>
      </c>
      <c r="H977">
        <v>135</v>
      </c>
      <c r="I977" s="6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92"/>
        <v>42337.25</v>
      </c>
      <c r="O977" s="9">
        <f t="shared" si="93"/>
        <v>42376.25</v>
      </c>
      <c r="P977" t="b">
        <v>0</v>
      </c>
      <c r="Q977" t="b">
        <v>1</v>
      </c>
      <c r="R977" t="s">
        <v>33</v>
      </c>
      <c r="S977" s="6" t="str">
        <f t="shared" si="94"/>
        <v>theater</v>
      </c>
      <c r="T977" s="6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322.14999999999998</v>
      </c>
      <c r="G978" t="s">
        <v>20</v>
      </c>
      <c r="H978">
        <v>140</v>
      </c>
      <c r="I978" s="6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92"/>
        <v>40571.25</v>
      </c>
      <c r="O978" s="9">
        <f t="shared" si="93"/>
        <v>40577.25</v>
      </c>
      <c r="P978" t="b">
        <v>0</v>
      </c>
      <c r="Q978" t="b">
        <v>1</v>
      </c>
      <c r="R978" t="s">
        <v>33</v>
      </c>
      <c r="S978" s="6" t="str">
        <f t="shared" si="94"/>
        <v>theater</v>
      </c>
      <c r="T978" s="6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73.957142857142856</v>
      </c>
      <c r="G979" t="s">
        <v>14</v>
      </c>
      <c r="H979">
        <v>67</v>
      </c>
      <c r="I979" s="6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92"/>
        <v>43138.25</v>
      </c>
      <c r="O979" s="9">
        <f t="shared" si="93"/>
        <v>43170.25</v>
      </c>
      <c r="P979" t="b">
        <v>0</v>
      </c>
      <c r="Q979" t="b">
        <v>0</v>
      </c>
      <c r="R979" t="s">
        <v>17</v>
      </c>
      <c r="S979" s="6" t="str">
        <f t="shared" si="94"/>
        <v>food</v>
      </c>
      <c r="T979" s="6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864.1</v>
      </c>
      <c r="G980" t="s">
        <v>20</v>
      </c>
      <c r="H980">
        <v>92</v>
      </c>
      <c r="I980" s="6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92"/>
        <v>42686.25</v>
      </c>
      <c r="O980" s="9">
        <f t="shared" si="93"/>
        <v>42708.25</v>
      </c>
      <c r="P980" t="b">
        <v>0</v>
      </c>
      <c r="Q980" t="b">
        <v>0</v>
      </c>
      <c r="R980" t="s">
        <v>89</v>
      </c>
      <c r="S980" s="6" t="str">
        <f t="shared" si="94"/>
        <v>games</v>
      </c>
      <c r="T980" s="6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143.26245847176079</v>
      </c>
      <c r="G981" t="s">
        <v>20</v>
      </c>
      <c r="H981">
        <v>1015</v>
      </c>
      <c r="I981" s="6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92"/>
        <v>42078.208333333328</v>
      </c>
      <c r="O981" s="9">
        <f t="shared" si="93"/>
        <v>42084.208333333328</v>
      </c>
      <c r="P981" t="b">
        <v>0</v>
      </c>
      <c r="Q981" t="b">
        <v>0</v>
      </c>
      <c r="R981" t="s">
        <v>33</v>
      </c>
      <c r="S981" s="6" t="str">
        <f t="shared" si="94"/>
        <v>theater</v>
      </c>
      <c r="T981" s="6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40.281762295081968</v>
      </c>
      <c r="G982" t="s">
        <v>14</v>
      </c>
      <c r="H982">
        <v>742</v>
      </c>
      <c r="I982" s="6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92"/>
        <v>42307.208333333328</v>
      </c>
      <c r="O982" s="9">
        <f t="shared" si="93"/>
        <v>42312.25</v>
      </c>
      <c r="P982" t="b">
        <v>1</v>
      </c>
      <c r="Q982" t="b">
        <v>0</v>
      </c>
      <c r="R982" t="s">
        <v>68</v>
      </c>
      <c r="S982" s="6" t="str">
        <f t="shared" si="94"/>
        <v>publishing</v>
      </c>
      <c r="T982" s="6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178.22388059701493</v>
      </c>
      <c r="G983" t="s">
        <v>20</v>
      </c>
      <c r="H983">
        <v>323</v>
      </c>
      <c r="I983" s="6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92"/>
        <v>43094.25</v>
      </c>
      <c r="O983" s="9">
        <f t="shared" si="93"/>
        <v>43127.25</v>
      </c>
      <c r="P983" t="b">
        <v>0</v>
      </c>
      <c r="Q983" t="b">
        <v>0</v>
      </c>
      <c r="R983" t="s">
        <v>28</v>
      </c>
      <c r="S983" s="6" t="str">
        <f t="shared" si="94"/>
        <v>technology</v>
      </c>
      <c r="T983" s="6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84.930555555555557</v>
      </c>
      <c r="G984" t="s">
        <v>14</v>
      </c>
      <c r="H984">
        <v>75</v>
      </c>
      <c r="I984" s="6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92"/>
        <v>40743.208333333336</v>
      </c>
      <c r="O984" s="9">
        <f t="shared" si="93"/>
        <v>40745.208333333336</v>
      </c>
      <c r="P984" t="b">
        <v>0</v>
      </c>
      <c r="Q984" t="b">
        <v>1</v>
      </c>
      <c r="R984" t="s">
        <v>42</v>
      </c>
      <c r="S984" s="6" t="str">
        <f t="shared" si="94"/>
        <v>film &amp; video</v>
      </c>
      <c r="T984" s="6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145.93648334624322</v>
      </c>
      <c r="G985" t="s">
        <v>20</v>
      </c>
      <c r="H985">
        <v>2326</v>
      </c>
      <c r="I985" s="6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92"/>
        <v>43681.208333333328</v>
      </c>
      <c r="O985" s="9">
        <f t="shared" si="93"/>
        <v>43696.208333333328</v>
      </c>
      <c r="P985" t="b">
        <v>0</v>
      </c>
      <c r="Q985" t="b">
        <v>0</v>
      </c>
      <c r="R985" t="s">
        <v>42</v>
      </c>
      <c r="S985" s="6" t="str">
        <f t="shared" si="94"/>
        <v>film &amp; video</v>
      </c>
      <c r="T985" s="6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152.46153846153848</v>
      </c>
      <c r="G986" t="s">
        <v>20</v>
      </c>
      <c r="H986">
        <v>381</v>
      </c>
      <c r="I986" s="6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92"/>
        <v>43716.208333333328</v>
      </c>
      <c r="O986" s="9">
        <f t="shared" si="93"/>
        <v>43742.208333333328</v>
      </c>
      <c r="P986" t="b">
        <v>0</v>
      </c>
      <c r="Q986" t="b">
        <v>0</v>
      </c>
      <c r="R986" t="s">
        <v>33</v>
      </c>
      <c r="S986" s="6" t="str">
        <f t="shared" si="94"/>
        <v>theater</v>
      </c>
      <c r="T986" s="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67.129542790152414</v>
      </c>
      <c r="G987" t="s">
        <v>14</v>
      </c>
      <c r="H987">
        <v>4405</v>
      </c>
      <c r="I987" s="6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92"/>
        <v>41614.25</v>
      </c>
      <c r="O987" s="9">
        <f t="shared" si="93"/>
        <v>41640.25</v>
      </c>
      <c r="P987" t="b">
        <v>0</v>
      </c>
      <c r="Q987" t="b">
        <v>1</v>
      </c>
      <c r="R987" t="s">
        <v>23</v>
      </c>
      <c r="S987" s="6" t="str">
        <f t="shared" si="94"/>
        <v>music</v>
      </c>
      <c r="T987" s="6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40.307692307692307</v>
      </c>
      <c r="G988" t="s">
        <v>14</v>
      </c>
      <c r="H988">
        <v>92</v>
      </c>
      <c r="I988" s="6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92"/>
        <v>40638.208333333336</v>
      </c>
      <c r="O988" s="9">
        <f t="shared" si="93"/>
        <v>40652.208333333336</v>
      </c>
      <c r="P988" t="b">
        <v>0</v>
      </c>
      <c r="Q988" t="b">
        <v>0</v>
      </c>
      <c r="R988" t="s">
        <v>23</v>
      </c>
      <c r="S988" s="6" t="str">
        <f t="shared" si="94"/>
        <v>music</v>
      </c>
      <c r="T988" s="6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216.79032258064518</v>
      </c>
      <c r="G989" t="s">
        <v>20</v>
      </c>
      <c r="H989">
        <v>480</v>
      </c>
      <c r="I989" s="6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92"/>
        <v>42852.208333333328</v>
      </c>
      <c r="O989" s="9">
        <f t="shared" si="93"/>
        <v>42866.208333333328</v>
      </c>
      <c r="P989" t="b">
        <v>0</v>
      </c>
      <c r="Q989" t="b">
        <v>0</v>
      </c>
      <c r="R989" t="s">
        <v>42</v>
      </c>
      <c r="S989" s="6" t="str">
        <f t="shared" si="94"/>
        <v>film &amp; video</v>
      </c>
      <c r="T989" s="6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52.117021276595743</v>
      </c>
      <c r="G990" t="s">
        <v>14</v>
      </c>
      <c r="H990">
        <v>64</v>
      </c>
      <c r="I990" s="6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92"/>
        <v>42686.25</v>
      </c>
      <c r="O990" s="9">
        <f t="shared" si="93"/>
        <v>42707.25</v>
      </c>
      <c r="P990" t="b">
        <v>0</v>
      </c>
      <c r="Q990" t="b">
        <v>0</v>
      </c>
      <c r="R990" t="s">
        <v>133</v>
      </c>
      <c r="S990" s="6" t="str">
        <f t="shared" si="94"/>
        <v>publishing</v>
      </c>
      <c r="T990" s="6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499.58333333333337</v>
      </c>
      <c r="G991" t="s">
        <v>20</v>
      </c>
      <c r="H991">
        <v>226</v>
      </c>
      <c r="I991" s="6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92"/>
        <v>43571.208333333328</v>
      </c>
      <c r="O991" s="9">
        <f t="shared" si="93"/>
        <v>43576.208333333328</v>
      </c>
      <c r="P991" t="b">
        <v>0</v>
      </c>
      <c r="Q991" t="b">
        <v>0</v>
      </c>
      <c r="R991" t="s">
        <v>206</v>
      </c>
      <c r="S991" s="6" t="str">
        <f t="shared" si="94"/>
        <v>publishing</v>
      </c>
      <c r="T991" s="6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87.679487179487182</v>
      </c>
      <c r="G992" t="s">
        <v>14</v>
      </c>
      <c r="H992">
        <v>64</v>
      </c>
      <c r="I992" s="6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92"/>
        <v>42432.25</v>
      </c>
      <c r="O992" s="9">
        <f t="shared" si="93"/>
        <v>42454.208333333328</v>
      </c>
      <c r="P992" t="b">
        <v>0</v>
      </c>
      <c r="Q992" t="b">
        <v>1</v>
      </c>
      <c r="R992" t="s">
        <v>53</v>
      </c>
      <c r="S992" s="6" t="str">
        <f t="shared" si="94"/>
        <v>film &amp; video</v>
      </c>
      <c r="T992" s="6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113.17346938775511</v>
      </c>
      <c r="G993" t="s">
        <v>20</v>
      </c>
      <c r="H993">
        <v>241</v>
      </c>
      <c r="I993" s="6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92"/>
        <v>41907.208333333336</v>
      </c>
      <c r="O993" s="9">
        <f t="shared" si="93"/>
        <v>41911.208333333336</v>
      </c>
      <c r="P993" t="b">
        <v>0</v>
      </c>
      <c r="Q993" t="b">
        <v>1</v>
      </c>
      <c r="R993" t="s">
        <v>23</v>
      </c>
      <c r="S993" s="6" t="str">
        <f t="shared" si="94"/>
        <v>music</v>
      </c>
      <c r="T993" s="6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426.54838709677421</v>
      </c>
      <c r="G994" t="s">
        <v>20</v>
      </c>
      <c r="H994">
        <v>132</v>
      </c>
      <c r="I994" s="6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92"/>
        <v>43227.208333333328</v>
      </c>
      <c r="O994" s="9">
        <f t="shared" si="93"/>
        <v>43241.208333333328</v>
      </c>
      <c r="P994" t="b">
        <v>0</v>
      </c>
      <c r="Q994" t="b">
        <v>1</v>
      </c>
      <c r="R994" t="s">
        <v>53</v>
      </c>
      <c r="S994" s="6" t="str">
        <f t="shared" si="94"/>
        <v>film &amp; video</v>
      </c>
      <c r="T994" s="6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77.632653061224488</v>
      </c>
      <c r="G995" t="s">
        <v>74</v>
      </c>
      <c r="H995">
        <v>75</v>
      </c>
      <c r="I995" s="6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92"/>
        <v>42362.25</v>
      </c>
      <c r="O995" s="9">
        <f t="shared" si="93"/>
        <v>42379.25</v>
      </c>
      <c r="P995" t="b">
        <v>0</v>
      </c>
      <c r="Q995" t="b">
        <v>1</v>
      </c>
      <c r="R995" t="s">
        <v>122</v>
      </c>
      <c r="S995" s="6" t="str">
        <f t="shared" si="94"/>
        <v>photography</v>
      </c>
      <c r="T995" s="6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52.496810772501767</v>
      </c>
      <c r="G996" t="s">
        <v>14</v>
      </c>
      <c r="H996">
        <v>842</v>
      </c>
      <c r="I996" s="6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92"/>
        <v>41929.208333333336</v>
      </c>
      <c r="O996" s="9">
        <f t="shared" si="93"/>
        <v>41935.208333333336</v>
      </c>
      <c r="P996" t="b">
        <v>0</v>
      </c>
      <c r="Q996" t="b">
        <v>1</v>
      </c>
      <c r="R996" t="s">
        <v>206</v>
      </c>
      <c r="S996" s="6" t="str">
        <f t="shared" si="94"/>
        <v>publishing</v>
      </c>
      <c r="T996" s="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157.46762589928059</v>
      </c>
      <c r="G997" t="s">
        <v>20</v>
      </c>
      <c r="H997">
        <v>2043</v>
      </c>
      <c r="I997" s="6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92"/>
        <v>43408.208333333328</v>
      </c>
      <c r="O997" s="9">
        <f t="shared" si="93"/>
        <v>43437.25</v>
      </c>
      <c r="P997" t="b">
        <v>0</v>
      </c>
      <c r="Q997" t="b">
        <v>1</v>
      </c>
      <c r="R997" t="s">
        <v>17</v>
      </c>
      <c r="S997" s="6" t="str">
        <f t="shared" si="94"/>
        <v>food</v>
      </c>
      <c r="T997" s="6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72.939393939393938</v>
      </c>
      <c r="G998" t="s">
        <v>14</v>
      </c>
      <c r="H998">
        <v>112</v>
      </c>
      <c r="I998" s="6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92"/>
        <v>41276.25</v>
      </c>
      <c r="O998" s="9">
        <f t="shared" si="93"/>
        <v>41306.25</v>
      </c>
      <c r="P998" t="b">
        <v>0</v>
      </c>
      <c r="Q998" t="b">
        <v>0</v>
      </c>
      <c r="R998" t="s">
        <v>33</v>
      </c>
      <c r="S998" s="6" t="str">
        <f t="shared" si="94"/>
        <v>theater</v>
      </c>
      <c r="T998" s="6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60.565789473684205</v>
      </c>
      <c r="G999" t="s">
        <v>74</v>
      </c>
      <c r="H999">
        <v>139</v>
      </c>
      <c r="I999" s="6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92"/>
        <v>41659.25</v>
      </c>
      <c r="O999" s="9">
        <f t="shared" si="93"/>
        <v>41664.25</v>
      </c>
      <c r="P999" t="b">
        <v>0</v>
      </c>
      <c r="Q999" t="b">
        <v>0</v>
      </c>
      <c r="R999" t="s">
        <v>33</v>
      </c>
      <c r="S999" s="6" t="str">
        <f t="shared" si="94"/>
        <v>theater</v>
      </c>
      <c r="T999" s="6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56.791291291291287</v>
      </c>
      <c r="G1000" t="s">
        <v>14</v>
      </c>
      <c r="H1000">
        <v>374</v>
      </c>
      <c r="I1000" s="6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92"/>
        <v>40220.25</v>
      </c>
      <c r="O1000" s="9">
        <f t="shared" si="93"/>
        <v>40234.25</v>
      </c>
      <c r="P1000" t="b">
        <v>0</v>
      </c>
      <c r="Q1000" t="b">
        <v>1</v>
      </c>
      <c r="R1000" t="s">
        <v>60</v>
      </c>
      <c r="S1000" s="6" t="str">
        <f t="shared" si="94"/>
        <v>music</v>
      </c>
      <c r="T1000" s="6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56.542754275427541</v>
      </c>
      <c r="G1001" t="s">
        <v>74</v>
      </c>
      <c r="H1001">
        <v>1122</v>
      </c>
      <c r="I1001" s="6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92"/>
        <v>42550.208333333328</v>
      </c>
      <c r="O1001" s="9">
        <f t="shared" si="93"/>
        <v>42557.208333333328</v>
      </c>
      <c r="P1001" t="b">
        <v>0</v>
      </c>
      <c r="Q1001" t="b">
        <v>0</v>
      </c>
      <c r="R1001" t="s">
        <v>17</v>
      </c>
      <c r="S1001" s="6" t="str">
        <f t="shared" si="94"/>
        <v>food</v>
      </c>
      <c r="T1001" s="6" t="str">
        <f t="shared" si="95"/>
        <v>food trucks</v>
      </c>
    </row>
  </sheetData>
  <autoFilter ref="A1:T1001" xr:uid="{00000000-0001-0000-0000-000000000000}"/>
  <conditionalFormatting sqref="F1:F1048576">
    <cfRule type="colorScale" priority="6">
      <colorScale>
        <cfvo type="num" val="0"/>
        <cfvo type="num" val="100"/>
        <cfvo type="num" val="200"/>
        <color rgb="FFF8696B"/>
        <color rgb="FF00B050"/>
        <color rgb="FF0070C0"/>
      </colorScale>
    </cfRule>
  </conditionalFormatting>
  <conditionalFormatting sqref="G1:G1048576">
    <cfRule type="containsText" dxfId="21" priority="7" operator="containsText" text="successful">
      <formula>NOT(ISERROR(SEARCH("successful",G1)))</formula>
    </cfRule>
    <cfRule type="containsText" dxfId="20" priority="8" operator="containsText" text="live">
      <formula>NOT(ISERROR(SEARCH("live",G1)))</formula>
    </cfRule>
    <cfRule type="containsText" dxfId="19" priority="9" operator="containsText" text="canceled">
      <formula>NOT(ISERROR(SEARCH("canceled",G1)))</formula>
    </cfRule>
    <cfRule type="containsText" dxfId="18" priority="10" operator="containsText" text="failed">
      <formula>NOT(ISERROR(SEARCH("failed",G1)))</formula>
    </cfRule>
  </conditionalFormatting>
  <conditionalFormatting sqref="U1:U5 U1002:U1048576">
    <cfRule type="duplicateValues" dxfId="17" priority="11"/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10609-3624-4A5D-ADB7-93B0D164DED6}">
  <dimension ref="A1:F19"/>
  <sheetViews>
    <sheetView workbookViewId="0">
      <selection activeCell="N14" sqref="N14"/>
    </sheetView>
  </sheetViews>
  <sheetFormatPr defaultRowHeight="15.75" x14ac:dyDescent="0.25"/>
  <cols>
    <col min="1" max="1" width="10.75" bestFit="1" customWidth="1"/>
    <col min="2" max="5" width="9.625" style="33" customWidth="1"/>
  </cols>
  <sheetData>
    <row r="1" spans="1:6" x14ac:dyDescent="0.25">
      <c r="A1" s="34" t="s">
        <v>2150</v>
      </c>
      <c r="B1" s="35" t="s">
        <v>47</v>
      </c>
      <c r="C1" s="35" t="s">
        <v>74</v>
      </c>
      <c r="D1" s="35" t="s">
        <v>14</v>
      </c>
      <c r="E1" s="35" t="s">
        <v>20</v>
      </c>
    </row>
    <row r="2" spans="1:6" x14ac:dyDescent="0.25">
      <c r="A2" s="36" t="s">
        <v>2046</v>
      </c>
      <c r="B2" s="41">
        <v>5.8139534883720929E-3</v>
      </c>
      <c r="C2" s="41">
        <v>6.6860465116279064E-2</v>
      </c>
      <c r="D2" s="41">
        <v>0.38372093023255816</v>
      </c>
      <c r="E2" s="41">
        <v>0.54360465116279066</v>
      </c>
    </row>
    <row r="3" spans="1:6" x14ac:dyDescent="0.25">
      <c r="A3" s="36" t="s">
        <v>2038</v>
      </c>
      <c r="B3" s="41">
        <v>2.8089887640449437E-2</v>
      </c>
      <c r="C3" s="41">
        <v>6.1797752808988762E-2</v>
      </c>
      <c r="D3" s="41">
        <v>0.33707865168539325</v>
      </c>
      <c r="E3" s="41">
        <v>0.5730337078651685</v>
      </c>
    </row>
    <row r="4" spans="1:6" x14ac:dyDescent="0.25">
      <c r="A4" s="36" t="s">
        <v>2042</v>
      </c>
      <c r="B4" s="41">
        <v>0</v>
      </c>
      <c r="C4" s="41">
        <v>5.7142857142857141E-2</v>
      </c>
      <c r="D4" s="41">
        <v>0.37714285714285717</v>
      </c>
      <c r="E4" s="41">
        <v>0.56571428571428573</v>
      </c>
    </row>
    <row r="9" spans="1:6" x14ac:dyDescent="0.25">
      <c r="A9" s="34" t="s">
        <v>2148</v>
      </c>
      <c r="B9" s="35" t="s">
        <v>47</v>
      </c>
      <c r="C9" s="35" t="s">
        <v>74</v>
      </c>
      <c r="D9" s="35" t="s">
        <v>14</v>
      </c>
      <c r="E9" s="35" t="s">
        <v>20</v>
      </c>
      <c r="F9" s="35" t="s">
        <v>2149</v>
      </c>
    </row>
    <row r="10" spans="1:6" x14ac:dyDescent="0.25">
      <c r="A10" s="36" t="s">
        <v>2046</v>
      </c>
      <c r="B10" s="37">
        <v>2</v>
      </c>
      <c r="C10" s="37">
        <v>23</v>
      </c>
      <c r="D10" s="37">
        <v>132</v>
      </c>
      <c r="E10" s="37">
        <v>187</v>
      </c>
      <c r="F10" s="37">
        <v>344</v>
      </c>
    </row>
    <row r="11" spans="1:6" x14ac:dyDescent="0.25">
      <c r="A11" s="36" t="s">
        <v>2038</v>
      </c>
      <c r="B11" s="37">
        <v>5</v>
      </c>
      <c r="C11" s="37">
        <v>11</v>
      </c>
      <c r="D11" s="37">
        <v>60</v>
      </c>
      <c r="E11" s="37">
        <v>102</v>
      </c>
      <c r="F11" s="37">
        <v>178</v>
      </c>
    </row>
    <row r="12" spans="1:6" x14ac:dyDescent="0.25">
      <c r="A12" s="36" t="s">
        <v>2042</v>
      </c>
      <c r="B12" s="37"/>
      <c r="C12" s="37">
        <v>10</v>
      </c>
      <c r="D12" s="37">
        <v>66</v>
      </c>
      <c r="E12" s="37">
        <v>99</v>
      </c>
      <c r="F12" s="37">
        <v>175</v>
      </c>
    </row>
    <row r="13" spans="1:6" x14ac:dyDescent="0.25">
      <c r="A13" s="36" t="s">
        <v>2045</v>
      </c>
      <c r="B13" s="37">
        <v>2</v>
      </c>
      <c r="C13" s="37">
        <v>2</v>
      </c>
      <c r="D13" s="37">
        <v>28</v>
      </c>
      <c r="E13" s="37">
        <v>64</v>
      </c>
      <c r="F13" s="37">
        <v>96</v>
      </c>
    </row>
    <row r="14" spans="1:6" x14ac:dyDescent="0.25">
      <c r="A14" s="36" t="s">
        <v>2044</v>
      </c>
      <c r="B14" s="37">
        <v>1</v>
      </c>
      <c r="C14" s="37">
        <v>2</v>
      </c>
      <c r="D14" s="37">
        <v>24</v>
      </c>
      <c r="E14" s="37">
        <v>40</v>
      </c>
      <c r="F14" s="37">
        <v>67</v>
      </c>
    </row>
    <row r="15" spans="1:6" x14ac:dyDescent="0.25">
      <c r="A15" s="36" t="s">
        <v>2040</v>
      </c>
      <c r="B15" s="37">
        <v>3</v>
      </c>
      <c r="C15" s="37">
        <v>1</v>
      </c>
      <c r="D15" s="37">
        <v>23</v>
      </c>
      <c r="E15" s="37">
        <v>21</v>
      </c>
      <c r="F15" s="37">
        <v>48</v>
      </c>
    </row>
    <row r="16" spans="1:6" x14ac:dyDescent="0.25">
      <c r="A16" s="36" t="s">
        <v>2039</v>
      </c>
      <c r="B16" s="40"/>
      <c r="C16" s="37">
        <v>4</v>
      </c>
      <c r="D16" s="37">
        <v>20</v>
      </c>
      <c r="E16" s="37">
        <v>22</v>
      </c>
      <c r="F16" s="37">
        <v>46</v>
      </c>
    </row>
    <row r="17" spans="1:6" x14ac:dyDescent="0.25">
      <c r="A17" s="36" t="s">
        <v>2043</v>
      </c>
      <c r="B17" s="37">
        <v>1</v>
      </c>
      <c r="C17" s="37">
        <v>4</v>
      </c>
      <c r="D17" s="37">
        <v>11</v>
      </c>
      <c r="E17" s="37">
        <v>26</v>
      </c>
      <c r="F17" s="37">
        <v>42</v>
      </c>
    </row>
    <row r="18" spans="1:6" x14ac:dyDescent="0.25">
      <c r="A18" s="36" t="s">
        <v>2041</v>
      </c>
      <c r="B18" s="40"/>
      <c r="C18" s="40"/>
      <c r="D18" s="40"/>
      <c r="E18" s="37">
        <v>4</v>
      </c>
      <c r="F18" s="37">
        <v>4</v>
      </c>
    </row>
    <row r="19" spans="1:6" x14ac:dyDescent="0.25">
      <c r="A19" s="38" t="s">
        <v>2149</v>
      </c>
      <c r="B19" s="39">
        <v>14</v>
      </c>
      <c r="C19" s="39">
        <v>57</v>
      </c>
      <c r="D19" s="39">
        <v>364</v>
      </c>
      <c r="E19" s="39">
        <v>565</v>
      </c>
      <c r="F19" s="39">
        <v>1000</v>
      </c>
    </row>
  </sheetData>
  <conditionalFormatting sqref="B2:E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3D1B-8BAB-4413-8594-150AD10DD5B5}">
  <sheetPr codeName="Sheet2"/>
  <dimension ref="A1:F55"/>
  <sheetViews>
    <sheetView workbookViewId="0"/>
  </sheetViews>
  <sheetFormatPr defaultRowHeight="15.75" x14ac:dyDescent="0.25"/>
  <cols>
    <col min="1" max="1" width="12.375" bestFit="1" customWidth="1"/>
    <col min="2" max="2" width="15.25" bestFit="1" customWidth="1"/>
    <col min="3" max="3" width="8.375" bestFit="1" customWidth="1"/>
    <col min="4" max="4" width="5.62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2032</v>
      </c>
    </row>
    <row r="3" spans="1:6" x14ac:dyDescent="0.25">
      <c r="A3" s="7" t="s">
        <v>2035</v>
      </c>
      <c r="B3" s="7" t="s">
        <v>2033</v>
      </c>
    </row>
    <row r="4" spans="1:6" x14ac:dyDescent="0.25">
      <c r="A4" s="7" t="s">
        <v>2037</v>
      </c>
      <c r="B4" t="s">
        <v>47</v>
      </c>
      <c r="C4" t="s">
        <v>74</v>
      </c>
      <c r="D4" t="s">
        <v>14</v>
      </c>
      <c r="E4" t="s">
        <v>20</v>
      </c>
      <c r="F4" t="s">
        <v>2034</v>
      </c>
    </row>
    <row r="5" spans="1:6" x14ac:dyDescent="0.25">
      <c r="A5" s="8" t="s">
        <v>2038</v>
      </c>
      <c r="B5" s="32">
        <v>5</v>
      </c>
      <c r="C5" s="32">
        <v>11</v>
      </c>
      <c r="D5" s="32">
        <v>60</v>
      </c>
      <c r="E5" s="32">
        <v>102</v>
      </c>
      <c r="F5" s="32">
        <v>178</v>
      </c>
    </row>
    <row r="6" spans="1:6" x14ac:dyDescent="0.25">
      <c r="A6" s="8" t="s">
        <v>2039</v>
      </c>
      <c r="B6" s="32"/>
      <c r="C6" s="32">
        <v>4</v>
      </c>
      <c r="D6" s="32">
        <v>20</v>
      </c>
      <c r="E6" s="32">
        <v>22</v>
      </c>
      <c r="F6" s="32">
        <v>46</v>
      </c>
    </row>
    <row r="7" spans="1:6" x14ac:dyDescent="0.25">
      <c r="A7" s="8" t="s">
        <v>2040</v>
      </c>
      <c r="B7" s="32">
        <v>3</v>
      </c>
      <c r="C7" s="32">
        <v>1</v>
      </c>
      <c r="D7" s="32">
        <v>23</v>
      </c>
      <c r="E7" s="32">
        <v>21</v>
      </c>
      <c r="F7" s="32">
        <v>48</v>
      </c>
    </row>
    <row r="8" spans="1:6" x14ac:dyDescent="0.25">
      <c r="A8" s="8" t="s">
        <v>2041</v>
      </c>
      <c r="B8" s="32"/>
      <c r="C8" s="32"/>
      <c r="D8" s="32"/>
      <c r="E8" s="32">
        <v>4</v>
      </c>
      <c r="F8" s="32">
        <v>4</v>
      </c>
    </row>
    <row r="9" spans="1:6" x14ac:dyDescent="0.25">
      <c r="A9" s="8" t="s">
        <v>2042</v>
      </c>
      <c r="B9" s="32"/>
      <c r="C9" s="32">
        <v>10</v>
      </c>
      <c r="D9" s="32">
        <v>66</v>
      </c>
      <c r="E9" s="32">
        <v>99</v>
      </c>
      <c r="F9" s="32">
        <v>175</v>
      </c>
    </row>
    <row r="10" spans="1:6" x14ac:dyDescent="0.25">
      <c r="A10" s="8" t="s">
        <v>2043</v>
      </c>
      <c r="B10" s="32">
        <v>1</v>
      </c>
      <c r="C10" s="32">
        <v>4</v>
      </c>
      <c r="D10" s="32">
        <v>11</v>
      </c>
      <c r="E10" s="32">
        <v>26</v>
      </c>
      <c r="F10" s="32">
        <v>42</v>
      </c>
    </row>
    <row r="11" spans="1:6" x14ac:dyDescent="0.25">
      <c r="A11" s="8" t="s">
        <v>2044</v>
      </c>
      <c r="B11" s="32">
        <v>1</v>
      </c>
      <c r="C11" s="32">
        <v>2</v>
      </c>
      <c r="D11" s="32">
        <v>24</v>
      </c>
      <c r="E11" s="32">
        <v>40</v>
      </c>
      <c r="F11" s="32">
        <v>67</v>
      </c>
    </row>
    <row r="12" spans="1:6" x14ac:dyDescent="0.25">
      <c r="A12" s="8" t="s">
        <v>2045</v>
      </c>
      <c r="B12" s="32">
        <v>2</v>
      </c>
      <c r="C12" s="32">
        <v>2</v>
      </c>
      <c r="D12" s="32">
        <v>28</v>
      </c>
      <c r="E12" s="32">
        <v>64</v>
      </c>
      <c r="F12" s="32">
        <v>96</v>
      </c>
    </row>
    <row r="13" spans="1:6" x14ac:dyDescent="0.25">
      <c r="A13" s="8" t="s">
        <v>2046</v>
      </c>
      <c r="B13" s="32">
        <v>2</v>
      </c>
      <c r="C13" s="32">
        <v>23</v>
      </c>
      <c r="D13" s="32">
        <v>132</v>
      </c>
      <c r="E13" s="32">
        <v>187</v>
      </c>
      <c r="F13" s="32">
        <v>344</v>
      </c>
    </row>
    <row r="14" spans="1:6" x14ac:dyDescent="0.25">
      <c r="A14" s="8" t="s">
        <v>2034</v>
      </c>
      <c r="B14" s="32">
        <v>14</v>
      </c>
      <c r="C14" s="32">
        <v>57</v>
      </c>
      <c r="D14" s="32">
        <v>364</v>
      </c>
      <c r="E14" s="32">
        <v>565</v>
      </c>
      <c r="F14" s="32">
        <v>1000</v>
      </c>
    </row>
    <row r="26" spans="1:6" x14ac:dyDescent="0.25">
      <c r="A26" s="7" t="s">
        <v>6</v>
      </c>
      <c r="B26" t="s">
        <v>2032</v>
      </c>
    </row>
    <row r="27" spans="1:6" x14ac:dyDescent="0.25">
      <c r="A27" s="7" t="s">
        <v>2036</v>
      </c>
      <c r="B27" t="s">
        <v>2032</v>
      </c>
    </row>
    <row r="29" spans="1:6" x14ac:dyDescent="0.25">
      <c r="A29" s="7" t="s">
        <v>2035</v>
      </c>
      <c r="B29" s="7" t="s">
        <v>2033</v>
      </c>
    </row>
    <row r="30" spans="1:6" x14ac:dyDescent="0.25">
      <c r="A30" s="7" t="s">
        <v>2037</v>
      </c>
      <c r="B30" t="s">
        <v>74</v>
      </c>
      <c r="C30" t="s">
        <v>14</v>
      </c>
      <c r="D30" t="s">
        <v>47</v>
      </c>
      <c r="E30" t="s">
        <v>20</v>
      </c>
      <c r="F30" t="s">
        <v>2034</v>
      </c>
    </row>
    <row r="31" spans="1:6" x14ac:dyDescent="0.25">
      <c r="A31" s="8" t="s">
        <v>2047</v>
      </c>
      <c r="B31" s="32">
        <v>1</v>
      </c>
      <c r="C31" s="32">
        <v>10</v>
      </c>
      <c r="D31" s="32">
        <v>2</v>
      </c>
      <c r="E31" s="32">
        <v>21</v>
      </c>
      <c r="F31" s="32">
        <v>34</v>
      </c>
    </row>
    <row r="32" spans="1:6" x14ac:dyDescent="0.25">
      <c r="A32" s="8" t="s">
        <v>2048</v>
      </c>
      <c r="B32" s="32"/>
      <c r="C32" s="32"/>
      <c r="D32" s="32"/>
      <c r="E32" s="32">
        <v>4</v>
      </c>
      <c r="F32" s="32">
        <v>4</v>
      </c>
    </row>
    <row r="33" spans="1:6" x14ac:dyDescent="0.25">
      <c r="A33" s="8" t="s">
        <v>2049</v>
      </c>
      <c r="B33" s="32">
        <v>4</v>
      </c>
      <c r="C33" s="32">
        <v>21</v>
      </c>
      <c r="D33" s="32">
        <v>1</v>
      </c>
      <c r="E33" s="32">
        <v>34</v>
      </c>
      <c r="F33" s="32">
        <v>60</v>
      </c>
    </row>
    <row r="34" spans="1:6" x14ac:dyDescent="0.25">
      <c r="A34" s="8" t="s">
        <v>2050</v>
      </c>
      <c r="B34" s="32">
        <v>2</v>
      </c>
      <c r="C34" s="32">
        <v>12</v>
      </c>
      <c r="D34" s="32">
        <v>1</v>
      </c>
      <c r="E34" s="32">
        <v>22</v>
      </c>
      <c r="F34" s="32">
        <v>37</v>
      </c>
    </row>
    <row r="35" spans="1:6" x14ac:dyDescent="0.25">
      <c r="A35" s="8" t="s">
        <v>2051</v>
      </c>
      <c r="B35" s="32"/>
      <c r="C35" s="32">
        <v>8</v>
      </c>
      <c r="D35" s="32"/>
      <c r="E35" s="32">
        <v>10</v>
      </c>
      <c r="F35" s="32">
        <v>18</v>
      </c>
    </row>
    <row r="36" spans="1:6" x14ac:dyDescent="0.25">
      <c r="A36" s="8" t="s">
        <v>2052</v>
      </c>
      <c r="B36" s="32">
        <v>1</v>
      </c>
      <c r="C36" s="32">
        <v>7</v>
      </c>
      <c r="D36" s="32"/>
      <c r="E36" s="32">
        <v>9</v>
      </c>
      <c r="F36" s="32">
        <v>17</v>
      </c>
    </row>
    <row r="37" spans="1:6" x14ac:dyDescent="0.25">
      <c r="A37" s="8" t="s">
        <v>2053</v>
      </c>
      <c r="B37" s="32">
        <v>4</v>
      </c>
      <c r="C37" s="32">
        <v>20</v>
      </c>
      <c r="D37" s="32"/>
      <c r="E37" s="32">
        <v>22</v>
      </c>
      <c r="F37" s="32">
        <v>46</v>
      </c>
    </row>
    <row r="38" spans="1:6" x14ac:dyDescent="0.25">
      <c r="A38" s="8" t="s">
        <v>2054</v>
      </c>
      <c r="B38" s="32">
        <v>3</v>
      </c>
      <c r="C38" s="32">
        <v>19</v>
      </c>
      <c r="D38" s="32"/>
      <c r="E38" s="32">
        <v>23</v>
      </c>
      <c r="F38" s="32">
        <v>45</v>
      </c>
    </row>
    <row r="39" spans="1:6" x14ac:dyDescent="0.25">
      <c r="A39" s="8" t="s">
        <v>2055</v>
      </c>
      <c r="B39" s="32">
        <v>1</v>
      </c>
      <c r="C39" s="32">
        <v>6</v>
      </c>
      <c r="D39" s="32"/>
      <c r="E39" s="32">
        <v>10</v>
      </c>
      <c r="F39" s="32">
        <v>17</v>
      </c>
    </row>
    <row r="40" spans="1:6" x14ac:dyDescent="0.25">
      <c r="A40" s="8" t="s">
        <v>2056</v>
      </c>
      <c r="B40" s="32"/>
      <c r="C40" s="32">
        <v>3</v>
      </c>
      <c r="D40" s="32"/>
      <c r="E40" s="32">
        <v>4</v>
      </c>
      <c r="F40" s="32">
        <v>7</v>
      </c>
    </row>
    <row r="41" spans="1:6" x14ac:dyDescent="0.25">
      <c r="A41" s="8" t="s">
        <v>2057</v>
      </c>
      <c r="B41" s="32"/>
      <c r="C41" s="32">
        <v>8</v>
      </c>
      <c r="D41" s="32">
        <v>1</v>
      </c>
      <c r="E41" s="32">
        <v>4</v>
      </c>
      <c r="F41" s="32">
        <v>13</v>
      </c>
    </row>
    <row r="42" spans="1:6" x14ac:dyDescent="0.25">
      <c r="A42" s="8" t="s">
        <v>2058</v>
      </c>
      <c r="B42" s="32">
        <v>1</v>
      </c>
      <c r="C42" s="32">
        <v>6</v>
      </c>
      <c r="D42" s="32">
        <v>1</v>
      </c>
      <c r="E42" s="32">
        <v>13</v>
      </c>
      <c r="F42" s="32">
        <v>21</v>
      </c>
    </row>
    <row r="43" spans="1:6" x14ac:dyDescent="0.25">
      <c r="A43" s="8" t="s">
        <v>2059</v>
      </c>
      <c r="B43" s="32">
        <v>4</v>
      </c>
      <c r="C43" s="32">
        <v>11</v>
      </c>
      <c r="D43" s="32">
        <v>1</v>
      </c>
      <c r="E43" s="32">
        <v>26</v>
      </c>
      <c r="F43" s="32">
        <v>42</v>
      </c>
    </row>
    <row r="44" spans="1:6" x14ac:dyDescent="0.25">
      <c r="A44" s="8" t="s">
        <v>2060</v>
      </c>
      <c r="B44" s="32">
        <v>23</v>
      </c>
      <c r="C44" s="32">
        <v>132</v>
      </c>
      <c r="D44" s="32">
        <v>2</v>
      </c>
      <c r="E44" s="32">
        <v>187</v>
      </c>
      <c r="F44" s="32">
        <v>344</v>
      </c>
    </row>
    <row r="45" spans="1:6" x14ac:dyDescent="0.25">
      <c r="A45" s="8" t="s">
        <v>2061</v>
      </c>
      <c r="B45" s="32"/>
      <c r="C45" s="32">
        <v>4</v>
      </c>
      <c r="D45" s="32"/>
      <c r="E45" s="32">
        <v>4</v>
      </c>
      <c r="F45" s="32">
        <v>8</v>
      </c>
    </row>
    <row r="46" spans="1:6" x14ac:dyDescent="0.25">
      <c r="A46" s="8" t="s">
        <v>2062</v>
      </c>
      <c r="B46" s="32">
        <v>6</v>
      </c>
      <c r="C46" s="32">
        <v>30</v>
      </c>
      <c r="D46" s="32"/>
      <c r="E46" s="32">
        <v>49</v>
      </c>
      <c r="F46" s="32">
        <v>85</v>
      </c>
    </row>
    <row r="47" spans="1:6" x14ac:dyDescent="0.25">
      <c r="A47" s="8" t="s">
        <v>2063</v>
      </c>
      <c r="B47" s="32"/>
      <c r="C47" s="32">
        <v>9</v>
      </c>
      <c r="D47" s="32"/>
      <c r="E47" s="32">
        <v>5</v>
      </c>
      <c r="F47" s="32">
        <v>14</v>
      </c>
    </row>
    <row r="48" spans="1:6" x14ac:dyDescent="0.25">
      <c r="A48" s="8" t="s">
        <v>2064</v>
      </c>
      <c r="B48" s="32">
        <v>1</v>
      </c>
      <c r="C48" s="32">
        <v>5</v>
      </c>
      <c r="D48" s="32">
        <v>1</v>
      </c>
      <c r="E48" s="32">
        <v>9</v>
      </c>
      <c r="F48" s="32">
        <v>16</v>
      </c>
    </row>
    <row r="49" spans="1:6" x14ac:dyDescent="0.25">
      <c r="A49" s="8" t="s">
        <v>2065</v>
      </c>
      <c r="B49" s="32">
        <v>3</v>
      </c>
      <c r="C49" s="32">
        <v>3</v>
      </c>
      <c r="D49" s="32"/>
      <c r="E49" s="32">
        <v>11</v>
      </c>
      <c r="F49" s="32">
        <v>17</v>
      </c>
    </row>
    <row r="50" spans="1:6" x14ac:dyDescent="0.25">
      <c r="A50" s="8" t="s">
        <v>2066</v>
      </c>
      <c r="B50" s="32"/>
      <c r="C50" s="32">
        <v>7</v>
      </c>
      <c r="D50" s="32"/>
      <c r="E50" s="32">
        <v>14</v>
      </c>
      <c r="F50" s="32">
        <v>21</v>
      </c>
    </row>
    <row r="51" spans="1:6" x14ac:dyDescent="0.25">
      <c r="A51" s="8" t="s">
        <v>2067</v>
      </c>
      <c r="B51" s="32">
        <v>1</v>
      </c>
      <c r="C51" s="32">
        <v>15</v>
      </c>
      <c r="D51" s="32">
        <v>2</v>
      </c>
      <c r="E51" s="32">
        <v>17</v>
      </c>
      <c r="F51" s="32">
        <v>35</v>
      </c>
    </row>
    <row r="52" spans="1:6" x14ac:dyDescent="0.25">
      <c r="A52" s="8" t="s">
        <v>2068</v>
      </c>
      <c r="B52" s="32"/>
      <c r="C52" s="32">
        <v>16</v>
      </c>
      <c r="D52" s="32">
        <v>1</v>
      </c>
      <c r="E52" s="32">
        <v>28</v>
      </c>
      <c r="F52" s="32">
        <v>45</v>
      </c>
    </row>
    <row r="53" spans="1:6" x14ac:dyDescent="0.25">
      <c r="A53" s="8" t="s">
        <v>2069</v>
      </c>
      <c r="B53" s="32">
        <v>2</v>
      </c>
      <c r="C53" s="32">
        <v>12</v>
      </c>
      <c r="D53" s="32">
        <v>1</v>
      </c>
      <c r="E53" s="32">
        <v>36</v>
      </c>
      <c r="F53" s="32">
        <v>51</v>
      </c>
    </row>
    <row r="54" spans="1:6" x14ac:dyDescent="0.25">
      <c r="A54" s="8" t="s">
        <v>2070</v>
      </c>
      <c r="B54" s="32"/>
      <c r="C54" s="32"/>
      <c r="D54" s="32"/>
      <c r="E54" s="32">
        <v>3</v>
      </c>
      <c r="F54" s="32">
        <v>3</v>
      </c>
    </row>
    <row r="55" spans="1:6" x14ac:dyDescent="0.25">
      <c r="A55" s="8" t="s">
        <v>2034</v>
      </c>
      <c r="B55" s="32">
        <v>57</v>
      </c>
      <c r="C55" s="32">
        <v>364</v>
      </c>
      <c r="D55" s="32">
        <v>14</v>
      </c>
      <c r="E55" s="32">
        <v>565</v>
      </c>
      <c r="F55" s="32">
        <v>1000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998BD-01D7-4767-B2FC-F0F4296F1860}">
  <sheetPr codeName="Sheet4"/>
  <dimension ref="A2:E19"/>
  <sheetViews>
    <sheetView workbookViewId="0"/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  <col min="7" max="7" width="16.5" bestFit="1" customWidth="1"/>
    <col min="8" max="8" width="10.375" bestFit="1" customWidth="1"/>
    <col min="9" max="9" width="16.5" bestFit="1" customWidth="1"/>
    <col min="10" max="10" width="15.375" bestFit="1" customWidth="1"/>
    <col min="11" max="11" width="21.625" bestFit="1" customWidth="1"/>
  </cols>
  <sheetData>
    <row r="2" spans="1:5" x14ac:dyDescent="0.25">
      <c r="A2" s="7" t="s">
        <v>2036</v>
      </c>
      <c r="B2" t="s">
        <v>2032</v>
      </c>
    </row>
    <row r="3" spans="1:5" x14ac:dyDescent="0.25">
      <c r="A3" s="7" t="s">
        <v>2085</v>
      </c>
      <c r="B3" t="s">
        <v>2032</v>
      </c>
    </row>
    <row r="5" spans="1:5" x14ac:dyDescent="0.25">
      <c r="A5" s="7" t="s">
        <v>2086</v>
      </c>
      <c r="B5" s="7" t="s">
        <v>2033</v>
      </c>
    </row>
    <row r="6" spans="1:5" x14ac:dyDescent="0.25">
      <c r="A6" s="7" t="s">
        <v>2037</v>
      </c>
      <c r="B6" t="s">
        <v>74</v>
      </c>
      <c r="C6" t="s">
        <v>14</v>
      </c>
      <c r="D6" t="s">
        <v>20</v>
      </c>
      <c r="E6" t="s">
        <v>2034</v>
      </c>
    </row>
    <row r="7" spans="1:5" x14ac:dyDescent="0.25">
      <c r="A7" s="8" t="s">
        <v>2073</v>
      </c>
      <c r="B7">
        <v>6</v>
      </c>
      <c r="C7">
        <v>36</v>
      </c>
      <c r="D7">
        <v>49</v>
      </c>
      <c r="E7">
        <v>91</v>
      </c>
    </row>
    <row r="8" spans="1:5" x14ac:dyDescent="0.25">
      <c r="A8" s="8" t="s">
        <v>2074</v>
      </c>
      <c r="B8">
        <v>7</v>
      </c>
      <c r="C8">
        <v>28</v>
      </c>
      <c r="D8">
        <v>44</v>
      </c>
      <c r="E8">
        <v>79</v>
      </c>
    </row>
    <row r="9" spans="1:5" x14ac:dyDescent="0.25">
      <c r="A9" s="8" t="s">
        <v>2075</v>
      </c>
      <c r="B9">
        <v>4</v>
      </c>
      <c r="C9">
        <v>33</v>
      </c>
      <c r="D9">
        <v>49</v>
      </c>
      <c r="E9">
        <v>86</v>
      </c>
    </row>
    <row r="10" spans="1:5" x14ac:dyDescent="0.25">
      <c r="A10" s="8" t="s">
        <v>2076</v>
      </c>
      <c r="B10">
        <v>1</v>
      </c>
      <c r="C10">
        <v>30</v>
      </c>
      <c r="D10">
        <v>46</v>
      </c>
      <c r="E10">
        <v>77</v>
      </c>
    </row>
    <row r="11" spans="1:5" x14ac:dyDescent="0.25">
      <c r="A11" s="8" t="s">
        <v>2077</v>
      </c>
      <c r="B11">
        <v>3</v>
      </c>
      <c r="C11">
        <v>35</v>
      </c>
      <c r="D11">
        <v>46</v>
      </c>
      <c r="E11">
        <v>84</v>
      </c>
    </row>
    <row r="12" spans="1:5" x14ac:dyDescent="0.25">
      <c r="A12" s="8" t="s">
        <v>2078</v>
      </c>
      <c r="B12">
        <v>3</v>
      </c>
      <c r="C12">
        <v>28</v>
      </c>
      <c r="D12">
        <v>55</v>
      </c>
      <c r="E12">
        <v>86</v>
      </c>
    </row>
    <row r="13" spans="1:5" x14ac:dyDescent="0.25">
      <c r="A13" s="8" t="s">
        <v>2079</v>
      </c>
      <c r="B13">
        <v>4</v>
      </c>
      <c r="C13">
        <v>31</v>
      </c>
      <c r="D13">
        <v>58</v>
      </c>
      <c r="E13">
        <v>93</v>
      </c>
    </row>
    <row r="14" spans="1:5" x14ac:dyDescent="0.25">
      <c r="A14" s="8" t="s">
        <v>2080</v>
      </c>
      <c r="B14">
        <v>8</v>
      </c>
      <c r="C14">
        <v>35</v>
      </c>
      <c r="D14">
        <v>41</v>
      </c>
      <c r="E14">
        <v>84</v>
      </c>
    </row>
    <row r="15" spans="1:5" x14ac:dyDescent="0.25">
      <c r="A15" s="8" t="s">
        <v>2081</v>
      </c>
      <c r="B15">
        <v>5</v>
      </c>
      <c r="C15">
        <v>23</v>
      </c>
      <c r="D15">
        <v>45</v>
      </c>
      <c r="E15">
        <v>73</v>
      </c>
    </row>
    <row r="16" spans="1:5" x14ac:dyDescent="0.25">
      <c r="A16" s="8" t="s">
        <v>2082</v>
      </c>
      <c r="B16">
        <v>6</v>
      </c>
      <c r="C16">
        <v>26</v>
      </c>
      <c r="D16">
        <v>45</v>
      </c>
      <c r="E16">
        <v>77</v>
      </c>
    </row>
    <row r="17" spans="1:5" x14ac:dyDescent="0.25">
      <c r="A17" s="8" t="s">
        <v>2083</v>
      </c>
      <c r="B17">
        <v>3</v>
      </c>
      <c r="C17">
        <v>27</v>
      </c>
      <c r="D17">
        <v>45</v>
      </c>
      <c r="E17">
        <v>75</v>
      </c>
    </row>
    <row r="18" spans="1:5" x14ac:dyDescent="0.25">
      <c r="A18" s="8" t="s">
        <v>2084</v>
      </c>
      <c r="B18">
        <v>7</v>
      </c>
      <c r="C18">
        <v>32</v>
      </c>
      <c r="D18">
        <v>42</v>
      </c>
      <c r="E18">
        <v>81</v>
      </c>
    </row>
    <row r="19" spans="1:5" x14ac:dyDescent="0.25">
      <c r="A19" s="8" t="s">
        <v>2034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9FDF-5599-4DA9-B60E-8764E44DDA27}">
  <sheetPr codeName="Sheet5"/>
  <dimension ref="A1:J13"/>
  <sheetViews>
    <sheetView workbookViewId="0"/>
  </sheetViews>
  <sheetFormatPr defaultRowHeight="15.75" outlineLevelCol="1" x14ac:dyDescent="0.25"/>
  <cols>
    <col min="1" max="1" width="26.375" bestFit="1" customWidth="1"/>
    <col min="2" max="3" width="26.375" hidden="1" customWidth="1" outlineLevel="1"/>
    <col min="4" max="4" width="17.25" bestFit="1" customWidth="1" collapsed="1"/>
    <col min="5" max="5" width="13.5" bestFit="1" customWidth="1"/>
    <col min="6" max="6" width="16.125" bestFit="1" customWidth="1"/>
    <col min="7" max="7" width="12.625" bestFit="1" customWidth="1"/>
    <col min="8" max="8" width="19.875" bestFit="1" customWidth="1"/>
    <col min="9" max="9" width="16.125" bestFit="1" customWidth="1"/>
    <col min="10" max="10" width="18.875" bestFit="1" customWidth="1"/>
    <col min="11" max="11" width="10" customWidth="1"/>
  </cols>
  <sheetData>
    <row r="1" spans="1:10" x14ac:dyDescent="0.25">
      <c r="A1" s="1" t="s">
        <v>2092</v>
      </c>
      <c r="B1" s="1" t="s">
        <v>2112</v>
      </c>
      <c r="C1" s="1" t="s">
        <v>2113</v>
      </c>
      <c r="D1" s="1" t="s">
        <v>2093</v>
      </c>
      <c r="E1" s="1" t="s">
        <v>2094</v>
      </c>
      <c r="F1" s="1" t="s">
        <v>2095</v>
      </c>
      <c r="G1" s="1" t="s">
        <v>2096</v>
      </c>
      <c r="H1" s="1" t="s">
        <v>2097</v>
      </c>
      <c r="I1" s="1" t="s">
        <v>2098</v>
      </c>
      <c r="J1" s="1" t="s">
        <v>2099</v>
      </c>
    </row>
    <row r="2" spans="1:10" x14ac:dyDescent="0.25">
      <c r="A2" t="s">
        <v>2100</v>
      </c>
      <c r="B2">
        <v>0</v>
      </c>
      <c r="C2">
        <v>999</v>
      </c>
      <c r="D2">
        <f>COUNTIFS(Crowdfunding!$G:$G,_xlfn.TEXTAFTER('Crowdfunding Goal Analysis'!D$1," "),Crowdfunding!$D:$D,"&gt;="&amp;'Crowdfunding Goal Analysis'!$B2,Crowdfunding!$D:$D,"&lt;="&amp;'Crowdfunding Goal Analysis'!$C2)</f>
        <v>30</v>
      </c>
      <c r="E2">
        <f>COUNTIFS(Crowdfunding!$G:$G,_xlfn.TEXTAFTER('Crowdfunding Goal Analysis'!E$1," "),Crowdfunding!$D:$D,"&gt;="&amp;'Crowdfunding Goal Analysis'!$B2,Crowdfunding!$D:$D,"&lt;="&amp;'Crowdfunding Goal Analysis'!$C2)</f>
        <v>20</v>
      </c>
      <c r="F2">
        <f>COUNTIFS(Crowdfunding!$G:$G,_xlfn.TEXTAFTER('Crowdfunding Goal Analysis'!F$1," "),Crowdfunding!$D:$D,"&gt;="&amp;'Crowdfunding Goal Analysis'!$B2,Crowdfunding!$D:$D,"&lt;="&amp;'Crowdfunding Goal Analysis'!$C2)</f>
        <v>1</v>
      </c>
      <c r="G2">
        <f>SUM(D2:F2)</f>
        <v>51</v>
      </c>
      <c r="H2" s="4">
        <f>D2/$G2</f>
        <v>0.58823529411764708</v>
      </c>
      <c r="I2" s="4">
        <f t="shared" ref="I2:I13" si="0">E2/$G2</f>
        <v>0.39215686274509803</v>
      </c>
      <c r="J2" s="4">
        <f t="shared" ref="J2:J13" si="1">F2/$G2</f>
        <v>1.9607843137254902E-2</v>
      </c>
    </row>
    <row r="3" spans="1:10" x14ac:dyDescent="0.25">
      <c r="A3" t="s">
        <v>2101</v>
      </c>
      <c r="B3">
        <v>1000</v>
      </c>
      <c r="C3">
        <v>4999</v>
      </c>
      <c r="D3">
        <f>COUNTIFS(Crowdfunding!$G:$G,_xlfn.TEXTAFTER('Crowdfunding Goal Analysis'!D$1," "),Crowdfunding!$D:$D,"&gt;="&amp;'Crowdfunding Goal Analysis'!$B3,Crowdfunding!$D:$D,"&lt;="&amp;'Crowdfunding Goal Analysis'!$C3)</f>
        <v>191</v>
      </c>
      <c r="E3">
        <f>COUNTIFS(Crowdfunding!$G:$G,_xlfn.TEXTAFTER('Crowdfunding Goal Analysis'!E$1," "),Crowdfunding!$D:$D,"&gt;="&amp;'Crowdfunding Goal Analysis'!$B3,Crowdfunding!$D:$D,"&lt;="&amp;'Crowdfunding Goal Analysis'!$C3)</f>
        <v>38</v>
      </c>
      <c r="F3">
        <f>COUNTIFS(Crowdfunding!$G:$G,_xlfn.TEXTAFTER('Crowdfunding Goal Analysis'!F$1," "),Crowdfunding!$D:$D,"&gt;="&amp;'Crowdfunding Goal Analysis'!$B3,Crowdfunding!$D:$D,"&lt;="&amp;'Crowdfunding Goal Analysis'!$C3)</f>
        <v>2</v>
      </c>
      <c r="G3">
        <f t="shared" ref="G3:G13" si="2">SUM(D3:F3)</f>
        <v>231</v>
      </c>
      <c r="H3" s="4">
        <f t="shared" ref="H3:H13" si="3">D3/$G3</f>
        <v>0.82683982683982682</v>
      </c>
      <c r="I3" s="4">
        <f t="shared" si="0"/>
        <v>0.16450216450216451</v>
      </c>
      <c r="J3" s="4">
        <f t="shared" si="1"/>
        <v>8.658008658008658E-3</v>
      </c>
    </row>
    <row r="4" spans="1:10" x14ac:dyDescent="0.25">
      <c r="A4" t="s">
        <v>2102</v>
      </c>
      <c r="B4">
        <v>5000</v>
      </c>
      <c r="C4">
        <v>9999</v>
      </c>
      <c r="D4">
        <f>COUNTIFS(Crowdfunding!$G:$G,_xlfn.TEXTAFTER('Crowdfunding Goal Analysis'!D$1," "),Crowdfunding!$D:$D,"&gt;="&amp;'Crowdfunding Goal Analysis'!$B4,Crowdfunding!$D:$D,"&lt;="&amp;'Crowdfunding Goal Analysis'!$C4)</f>
        <v>164</v>
      </c>
      <c r="E4">
        <f>COUNTIFS(Crowdfunding!$G:$G,_xlfn.TEXTAFTER('Crowdfunding Goal Analysis'!E$1," "),Crowdfunding!$D:$D,"&gt;="&amp;'Crowdfunding Goal Analysis'!$B4,Crowdfunding!$D:$D,"&lt;="&amp;'Crowdfunding Goal Analysis'!$C4)</f>
        <v>126</v>
      </c>
      <c r="F4">
        <f>COUNTIFS(Crowdfunding!$G:$G,_xlfn.TEXTAFTER('Crowdfunding Goal Analysis'!F$1," "),Crowdfunding!$D:$D,"&gt;="&amp;'Crowdfunding Goal Analysis'!$B4,Crowdfunding!$D:$D,"&lt;="&amp;'Crowdfunding Goal Analysis'!$C4)</f>
        <v>25</v>
      </c>
      <c r="G4">
        <f t="shared" si="2"/>
        <v>315</v>
      </c>
      <c r="H4" s="4">
        <f t="shared" si="3"/>
        <v>0.52063492063492067</v>
      </c>
      <c r="I4" s="4">
        <f t="shared" si="0"/>
        <v>0.4</v>
      </c>
      <c r="J4" s="4">
        <f t="shared" si="1"/>
        <v>7.9365079365079361E-2</v>
      </c>
    </row>
    <row r="5" spans="1:10" x14ac:dyDescent="0.25">
      <c r="A5" t="s">
        <v>2103</v>
      </c>
      <c r="B5">
        <v>10000</v>
      </c>
      <c r="C5">
        <v>14999</v>
      </c>
      <c r="D5">
        <f>COUNTIFS(Crowdfunding!$G:$G,_xlfn.TEXTAFTER('Crowdfunding Goal Analysis'!D$1," "),Crowdfunding!$D:$D,"&gt;="&amp;'Crowdfunding Goal Analysis'!$B5,Crowdfunding!$D:$D,"&lt;="&amp;'Crowdfunding Goal Analysis'!$C5)</f>
        <v>4</v>
      </c>
      <c r="E5">
        <f>COUNTIFS(Crowdfunding!$G:$G,_xlfn.TEXTAFTER('Crowdfunding Goal Analysis'!E$1," "),Crowdfunding!$D:$D,"&gt;="&amp;'Crowdfunding Goal Analysis'!$B5,Crowdfunding!$D:$D,"&lt;="&amp;'Crowdfunding Goal Analysis'!$C5)</f>
        <v>5</v>
      </c>
      <c r="F5">
        <f>COUNTIFS(Crowdfunding!$G:$G,_xlfn.TEXTAFTER('Crowdfunding Goal Analysis'!F$1," "),Crowdfunding!$D:$D,"&gt;="&amp;'Crowdfunding Goal Analysis'!$B5,Crowdfunding!$D:$D,"&lt;="&amp;'Crowdfunding Goal Analysis'!$C5)</f>
        <v>0</v>
      </c>
      <c r="G5">
        <f t="shared" si="2"/>
        <v>9</v>
      </c>
      <c r="H5" s="4">
        <f t="shared" si="3"/>
        <v>0.44444444444444442</v>
      </c>
      <c r="I5" s="4">
        <f t="shared" si="0"/>
        <v>0.55555555555555558</v>
      </c>
      <c r="J5" s="4">
        <f t="shared" si="1"/>
        <v>0</v>
      </c>
    </row>
    <row r="6" spans="1:10" x14ac:dyDescent="0.25">
      <c r="A6" t="s">
        <v>2104</v>
      </c>
      <c r="B6">
        <v>15000</v>
      </c>
      <c r="C6">
        <v>19999</v>
      </c>
      <c r="D6">
        <f>COUNTIFS(Crowdfunding!$G:$G,_xlfn.TEXTAFTER('Crowdfunding Goal Analysis'!D$1," "),Crowdfunding!$D:$D,"&gt;="&amp;'Crowdfunding Goal Analysis'!$B6,Crowdfunding!$D:$D,"&lt;="&amp;'Crowdfunding Goal Analysis'!$C6)</f>
        <v>10</v>
      </c>
      <c r="E6">
        <f>COUNTIFS(Crowdfunding!$G:$G,_xlfn.TEXTAFTER('Crowdfunding Goal Analysis'!E$1," "),Crowdfunding!$D:$D,"&gt;="&amp;'Crowdfunding Goal Analysis'!$B6,Crowdfunding!$D:$D,"&lt;="&amp;'Crowdfunding Goal Analysis'!$C6)</f>
        <v>0</v>
      </c>
      <c r="F6">
        <f>COUNTIFS(Crowdfunding!$G:$G,_xlfn.TEXTAFTER('Crowdfunding Goal Analysis'!F$1," "),Crowdfunding!$D:$D,"&gt;="&amp;'Crowdfunding Goal Analysis'!$B6,Crowdfunding!$D:$D,"&lt;="&amp;'Crowdfunding Goal Analysis'!$C6)</f>
        <v>0</v>
      </c>
      <c r="G6">
        <f t="shared" si="2"/>
        <v>10</v>
      </c>
      <c r="H6" s="4">
        <f t="shared" si="3"/>
        <v>1</v>
      </c>
      <c r="I6" s="4">
        <f t="shared" si="0"/>
        <v>0</v>
      </c>
      <c r="J6" s="4">
        <f t="shared" si="1"/>
        <v>0</v>
      </c>
    </row>
    <row r="7" spans="1:10" x14ac:dyDescent="0.25">
      <c r="A7" t="s">
        <v>2105</v>
      </c>
      <c r="B7">
        <v>20000</v>
      </c>
      <c r="C7">
        <v>24999</v>
      </c>
      <c r="D7">
        <f>COUNTIFS(Crowdfunding!$G:$G,_xlfn.TEXTAFTER('Crowdfunding Goal Analysis'!D$1," "),Crowdfunding!$D:$D,"&gt;="&amp;'Crowdfunding Goal Analysis'!$B7,Crowdfunding!$D:$D,"&lt;="&amp;'Crowdfunding Goal Analysis'!$C7)</f>
        <v>7</v>
      </c>
      <c r="E7">
        <f>COUNTIFS(Crowdfunding!$G:$G,_xlfn.TEXTAFTER('Crowdfunding Goal Analysis'!E$1," "),Crowdfunding!$D:$D,"&gt;="&amp;'Crowdfunding Goal Analysis'!$B7,Crowdfunding!$D:$D,"&lt;="&amp;'Crowdfunding Goal Analysis'!$C7)</f>
        <v>0</v>
      </c>
      <c r="F7">
        <f>COUNTIFS(Crowdfunding!$G:$G,_xlfn.TEXTAFTER('Crowdfunding Goal Analysis'!F$1," "),Crowdfunding!$D:$D,"&gt;="&amp;'Crowdfunding Goal Analysis'!$B7,Crowdfunding!$D:$D,"&lt;="&amp;'Crowdfunding Goal Analysis'!$C7)</f>
        <v>0</v>
      </c>
      <c r="G7">
        <f t="shared" si="2"/>
        <v>7</v>
      </c>
      <c r="H7" s="4">
        <f t="shared" si="3"/>
        <v>1</v>
      </c>
      <c r="I7" s="4">
        <f t="shared" si="0"/>
        <v>0</v>
      </c>
      <c r="J7" s="4">
        <f t="shared" si="1"/>
        <v>0</v>
      </c>
    </row>
    <row r="8" spans="1:10" x14ac:dyDescent="0.25">
      <c r="A8" t="s">
        <v>2106</v>
      </c>
      <c r="B8">
        <v>25000</v>
      </c>
      <c r="C8">
        <f>B9-1</f>
        <v>29999</v>
      </c>
      <c r="D8">
        <f>COUNTIFS(Crowdfunding!$G:$G,_xlfn.TEXTAFTER('Crowdfunding Goal Analysis'!D$1," "),Crowdfunding!$D:$D,"&gt;="&amp;'Crowdfunding Goal Analysis'!$B8,Crowdfunding!$D:$D,"&lt;="&amp;'Crowdfunding Goal Analysis'!$C8)</f>
        <v>11</v>
      </c>
      <c r="E8">
        <f>COUNTIFS(Crowdfunding!$G:$G,_xlfn.TEXTAFTER('Crowdfunding Goal Analysis'!E$1," "),Crowdfunding!$D:$D,"&gt;="&amp;'Crowdfunding Goal Analysis'!$B8,Crowdfunding!$D:$D,"&lt;="&amp;'Crowdfunding Goal Analysis'!$C8)</f>
        <v>3</v>
      </c>
      <c r="F8">
        <f>COUNTIFS(Crowdfunding!$G:$G,_xlfn.TEXTAFTER('Crowdfunding Goal Analysis'!F$1," "),Crowdfunding!$D:$D,"&gt;="&amp;'Crowdfunding Goal Analysis'!$B8,Crowdfunding!$D:$D,"&lt;="&amp;'Crowdfunding Goal Analysis'!$C8)</f>
        <v>0</v>
      </c>
      <c r="G8">
        <f t="shared" si="2"/>
        <v>14</v>
      </c>
      <c r="H8" s="4">
        <f t="shared" si="3"/>
        <v>0.7857142857142857</v>
      </c>
      <c r="I8" s="4">
        <f t="shared" si="0"/>
        <v>0.21428571428571427</v>
      </c>
      <c r="J8" s="4">
        <f t="shared" si="1"/>
        <v>0</v>
      </c>
    </row>
    <row r="9" spans="1:10" x14ac:dyDescent="0.25">
      <c r="A9" t="s">
        <v>2107</v>
      </c>
      <c r="B9">
        <v>30000</v>
      </c>
      <c r="C9">
        <f t="shared" ref="C9:C12" si="4">B10-1</f>
        <v>34999</v>
      </c>
      <c r="D9">
        <f>COUNTIFS(Crowdfunding!$G:$G,_xlfn.TEXTAFTER('Crowdfunding Goal Analysis'!D$1," "),Crowdfunding!$D:$D,"&gt;="&amp;'Crowdfunding Goal Analysis'!$B9,Crowdfunding!$D:$D,"&lt;="&amp;'Crowdfunding Goal Analysis'!$C9)</f>
        <v>7</v>
      </c>
      <c r="E9">
        <f>COUNTIFS(Crowdfunding!$G:$G,_xlfn.TEXTAFTER('Crowdfunding Goal Analysis'!E$1," "),Crowdfunding!$D:$D,"&gt;="&amp;'Crowdfunding Goal Analysis'!$B9,Crowdfunding!$D:$D,"&lt;="&amp;'Crowdfunding Goal Analysis'!$C9)</f>
        <v>0</v>
      </c>
      <c r="F9">
        <f>COUNTIFS(Crowdfunding!$G:$G,_xlfn.TEXTAFTER('Crowdfunding Goal Analysis'!F$1," "),Crowdfunding!$D:$D,"&gt;="&amp;'Crowdfunding Goal Analysis'!$B9,Crowdfunding!$D:$D,"&lt;="&amp;'Crowdfunding Goal Analysis'!$C9)</f>
        <v>0</v>
      </c>
      <c r="G9">
        <f t="shared" si="2"/>
        <v>7</v>
      </c>
      <c r="H9" s="4">
        <f t="shared" si="3"/>
        <v>1</v>
      </c>
      <c r="I9" s="4">
        <f t="shared" si="0"/>
        <v>0</v>
      </c>
      <c r="J9" s="4">
        <f t="shared" si="1"/>
        <v>0</v>
      </c>
    </row>
    <row r="10" spans="1:10" x14ac:dyDescent="0.25">
      <c r="A10" t="s">
        <v>2108</v>
      </c>
      <c r="B10">
        <v>35000</v>
      </c>
      <c r="C10">
        <f t="shared" si="4"/>
        <v>39999</v>
      </c>
      <c r="D10">
        <f>COUNTIFS(Crowdfunding!$G:$G,_xlfn.TEXTAFTER('Crowdfunding Goal Analysis'!D$1," "),Crowdfunding!$D:$D,"&gt;="&amp;'Crowdfunding Goal Analysis'!$B10,Crowdfunding!$D:$D,"&lt;="&amp;'Crowdfunding Goal Analysis'!$C10)</f>
        <v>8</v>
      </c>
      <c r="E10">
        <f>COUNTIFS(Crowdfunding!$G:$G,_xlfn.TEXTAFTER('Crowdfunding Goal Analysis'!E$1," "),Crowdfunding!$D:$D,"&gt;="&amp;'Crowdfunding Goal Analysis'!$B10,Crowdfunding!$D:$D,"&lt;="&amp;'Crowdfunding Goal Analysis'!$C10)</f>
        <v>3</v>
      </c>
      <c r="F10">
        <f>COUNTIFS(Crowdfunding!$G:$G,_xlfn.TEXTAFTER('Crowdfunding Goal Analysis'!F$1," "),Crowdfunding!$D:$D,"&gt;="&amp;'Crowdfunding Goal Analysis'!$B10,Crowdfunding!$D:$D,"&lt;="&amp;'Crowdfunding Goal Analysis'!$C10)</f>
        <v>1</v>
      </c>
      <c r="G10">
        <f t="shared" si="2"/>
        <v>12</v>
      </c>
      <c r="H10" s="4">
        <f t="shared" si="3"/>
        <v>0.66666666666666663</v>
      </c>
      <c r="I10" s="4">
        <f t="shared" si="0"/>
        <v>0.25</v>
      </c>
      <c r="J10" s="4">
        <f t="shared" si="1"/>
        <v>8.3333333333333329E-2</v>
      </c>
    </row>
    <row r="11" spans="1:10" x14ac:dyDescent="0.25">
      <c r="A11" t="s">
        <v>2109</v>
      </c>
      <c r="B11">
        <v>40000</v>
      </c>
      <c r="C11">
        <f t="shared" si="4"/>
        <v>44999</v>
      </c>
      <c r="D11">
        <f>COUNTIFS(Crowdfunding!$G:$G,_xlfn.TEXTAFTER('Crowdfunding Goal Analysis'!D$1," "),Crowdfunding!$D:$D,"&gt;="&amp;'Crowdfunding Goal Analysis'!$B11,Crowdfunding!$D:$D,"&lt;="&amp;'Crowdfunding Goal Analysis'!$C11)</f>
        <v>11</v>
      </c>
      <c r="E11">
        <f>COUNTIFS(Crowdfunding!$G:$G,_xlfn.TEXTAFTER('Crowdfunding Goal Analysis'!E$1," "),Crowdfunding!$D:$D,"&gt;="&amp;'Crowdfunding Goal Analysis'!$B11,Crowdfunding!$D:$D,"&lt;="&amp;'Crowdfunding Goal Analysis'!$C11)</f>
        <v>3</v>
      </c>
      <c r="F11">
        <f>COUNTIFS(Crowdfunding!$G:$G,_xlfn.TEXTAFTER('Crowdfunding Goal Analysis'!F$1," "),Crowdfunding!$D:$D,"&gt;="&amp;'Crowdfunding Goal Analysis'!$B11,Crowdfunding!$D:$D,"&lt;="&amp;'Crowdfunding Goal Analysis'!$C11)</f>
        <v>0</v>
      </c>
      <c r="G11">
        <f t="shared" si="2"/>
        <v>14</v>
      </c>
      <c r="H11" s="4">
        <f t="shared" si="3"/>
        <v>0.7857142857142857</v>
      </c>
      <c r="I11" s="4">
        <f t="shared" si="0"/>
        <v>0.21428571428571427</v>
      </c>
      <c r="J11" s="4">
        <f t="shared" si="1"/>
        <v>0</v>
      </c>
    </row>
    <row r="12" spans="1:10" x14ac:dyDescent="0.25">
      <c r="A12" t="s">
        <v>2110</v>
      </c>
      <c r="B12">
        <v>45000</v>
      </c>
      <c r="C12">
        <f t="shared" si="4"/>
        <v>49999</v>
      </c>
      <c r="D12">
        <f>COUNTIFS(Crowdfunding!$G:$G,_xlfn.TEXTAFTER('Crowdfunding Goal Analysis'!D$1," "),Crowdfunding!$D:$D,"&gt;="&amp;'Crowdfunding Goal Analysis'!$B12,Crowdfunding!$D:$D,"&lt;="&amp;'Crowdfunding Goal Analysis'!$C12)</f>
        <v>8</v>
      </c>
      <c r="E12">
        <f>COUNTIFS(Crowdfunding!$G:$G,_xlfn.TEXTAFTER('Crowdfunding Goal Analysis'!E$1," "),Crowdfunding!$D:$D,"&gt;="&amp;'Crowdfunding Goal Analysis'!$B12,Crowdfunding!$D:$D,"&lt;="&amp;'Crowdfunding Goal Analysis'!$C12)</f>
        <v>3</v>
      </c>
      <c r="F12">
        <f>COUNTIFS(Crowdfunding!$G:$G,_xlfn.TEXTAFTER('Crowdfunding Goal Analysis'!F$1," "),Crowdfunding!$D:$D,"&gt;="&amp;'Crowdfunding Goal Analysis'!$B12,Crowdfunding!$D:$D,"&lt;="&amp;'Crowdfunding Goal Analysis'!$C12)</f>
        <v>0</v>
      </c>
      <c r="G12">
        <f t="shared" si="2"/>
        <v>11</v>
      </c>
      <c r="H12" s="4">
        <f t="shared" si="3"/>
        <v>0.72727272727272729</v>
      </c>
      <c r="I12" s="4">
        <f t="shared" si="0"/>
        <v>0.27272727272727271</v>
      </c>
      <c r="J12" s="4">
        <f t="shared" si="1"/>
        <v>0</v>
      </c>
    </row>
    <row r="13" spans="1:10" x14ac:dyDescent="0.25">
      <c r="A13" t="s">
        <v>2111</v>
      </c>
      <c r="B13">
        <v>50000</v>
      </c>
      <c r="C13">
        <v>1E+18</v>
      </c>
      <c r="D13">
        <f>COUNTIFS(Crowdfunding!$G:$G,_xlfn.TEXTAFTER('Crowdfunding Goal Analysis'!D$1," "),Crowdfunding!$D:$D,"&gt;="&amp;'Crowdfunding Goal Analysis'!$B13,Crowdfunding!$D:$D,"&lt;="&amp;'Crowdfunding Goal Analysis'!$C13)</f>
        <v>114</v>
      </c>
      <c r="E13">
        <f>COUNTIFS(Crowdfunding!$G:$G,_xlfn.TEXTAFTER('Crowdfunding Goal Analysis'!E$1," "),Crowdfunding!$D:$D,"&gt;="&amp;'Crowdfunding Goal Analysis'!$B13,Crowdfunding!$D:$D,"&lt;="&amp;'Crowdfunding Goal Analysis'!$C13)</f>
        <v>163</v>
      </c>
      <c r="F13">
        <f>COUNTIFS(Crowdfunding!$G:$G,_xlfn.TEXTAFTER('Crowdfunding Goal Analysis'!F$1," "),Crowdfunding!$D:$D,"&gt;="&amp;'Crowdfunding Goal Analysis'!$B13,Crowdfunding!$D:$D,"&lt;="&amp;'Crowdfunding Goal Analysis'!$C13)</f>
        <v>28</v>
      </c>
      <c r="G13">
        <f t="shared" si="2"/>
        <v>305</v>
      </c>
      <c r="H13" s="4">
        <f t="shared" si="3"/>
        <v>0.3737704918032787</v>
      </c>
      <c r="I13" s="4">
        <f t="shared" si="0"/>
        <v>0.53442622950819674</v>
      </c>
      <c r="J13" s="4">
        <f t="shared" si="1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17A4F-E4E7-450A-9344-0755D6A89C87}">
  <sheetPr codeName="Sheet6"/>
  <dimension ref="A1:Y567"/>
  <sheetViews>
    <sheetView workbookViewId="0"/>
  </sheetViews>
  <sheetFormatPr defaultRowHeight="15.75" x14ac:dyDescent="0.25"/>
  <cols>
    <col min="1" max="1" width="6.5" bestFit="1" customWidth="1"/>
    <col min="2" max="2" width="12.5" bestFit="1" customWidth="1"/>
    <col min="3" max="3" width="17.5" bestFit="1" customWidth="1"/>
    <col min="6" max="6" width="3.875" bestFit="1" customWidth="1"/>
    <col min="7" max="7" width="8.5" bestFit="1" customWidth="1"/>
    <col min="8" max="8" width="13.5" bestFit="1" customWidth="1"/>
    <col min="11" max="11" width="17.25" bestFit="1" customWidth="1"/>
    <col min="12" max="12" width="11.375" bestFit="1" customWidth="1"/>
    <col min="13" max="13" width="9.875" bestFit="1" customWidth="1"/>
    <col min="16" max="16" width="16.375" bestFit="1" customWidth="1"/>
    <col min="17" max="17" width="16.5" bestFit="1" customWidth="1"/>
    <col min="20" max="20" width="16.375" bestFit="1" customWidth="1"/>
    <col min="21" max="21" width="11.875" bestFit="1" customWidth="1"/>
    <col min="24" max="24" width="13.5" bestFit="1" customWidth="1"/>
    <col min="25" max="25" width="26.875" bestFit="1" customWidth="1"/>
  </cols>
  <sheetData>
    <row r="1" spans="1:24" x14ac:dyDescent="0.25">
      <c r="A1" s="1" t="s">
        <v>2027</v>
      </c>
      <c r="B1" s="1" t="s">
        <v>4</v>
      </c>
      <c r="C1" s="1" t="s">
        <v>5</v>
      </c>
      <c r="F1" s="1" t="s">
        <v>2027</v>
      </c>
      <c r="G1" s="1" t="s">
        <v>4</v>
      </c>
      <c r="H1" s="1" t="s">
        <v>5</v>
      </c>
      <c r="K1" s="25"/>
      <c r="L1" s="26" t="s">
        <v>2120</v>
      </c>
      <c r="M1" s="27" t="s">
        <v>2121</v>
      </c>
      <c r="X1" s="1"/>
    </row>
    <row r="2" spans="1:24" x14ac:dyDescent="0.25">
      <c r="A2">
        <v>1</v>
      </c>
      <c r="B2" t="s">
        <v>20</v>
      </c>
      <c r="C2">
        <v>158</v>
      </c>
      <c r="F2">
        <v>0</v>
      </c>
      <c r="G2" t="s">
        <v>14</v>
      </c>
      <c r="H2">
        <v>0</v>
      </c>
      <c r="K2" s="28" t="s">
        <v>2114</v>
      </c>
      <c r="L2" s="21">
        <f>AVERAGE(C2:C566)</f>
        <v>851.14690265486729</v>
      </c>
      <c r="M2" s="22">
        <f>AVERAGE(H2:H365)</f>
        <v>585.61538461538464</v>
      </c>
    </row>
    <row r="3" spans="1:24" x14ac:dyDescent="0.25">
      <c r="A3">
        <v>2</v>
      </c>
      <c r="B3" t="s">
        <v>20</v>
      </c>
      <c r="C3">
        <v>1425</v>
      </c>
      <c r="F3">
        <v>3</v>
      </c>
      <c r="G3" t="s">
        <v>14</v>
      </c>
      <c r="H3">
        <v>24</v>
      </c>
      <c r="K3" s="28" t="s">
        <v>2115</v>
      </c>
      <c r="L3" s="23">
        <f>MEDIAN(C2:C566)</f>
        <v>201</v>
      </c>
      <c r="M3" s="19">
        <f>MEDIAN(H2:H365)</f>
        <v>114.5</v>
      </c>
    </row>
    <row r="4" spans="1:24" x14ac:dyDescent="0.25">
      <c r="A4">
        <v>5</v>
      </c>
      <c r="B4" t="s">
        <v>20</v>
      </c>
      <c r="C4">
        <v>174</v>
      </c>
      <c r="F4">
        <v>4</v>
      </c>
      <c r="G4" t="s">
        <v>14</v>
      </c>
      <c r="H4">
        <v>53</v>
      </c>
      <c r="K4" s="28" t="s">
        <v>2116</v>
      </c>
      <c r="L4" s="23">
        <f>MIN(C2:C566)</f>
        <v>16</v>
      </c>
      <c r="M4" s="19">
        <f>MIN(H2:H365)</f>
        <v>0</v>
      </c>
    </row>
    <row r="5" spans="1:24" x14ac:dyDescent="0.25">
      <c r="A5">
        <v>7</v>
      </c>
      <c r="B5" t="s">
        <v>20</v>
      </c>
      <c r="C5">
        <v>227</v>
      </c>
      <c r="F5">
        <v>6</v>
      </c>
      <c r="G5" t="s">
        <v>14</v>
      </c>
      <c r="H5">
        <v>18</v>
      </c>
      <c r="K5" s="28" t="s">
        <v>2117</v>
      </c>
      <c r="L5" s="23">
        <f>MAX(C2:C566)</f>
        <v>7295</v>
      </c>
      <c r="M5" s="19">
        <f>MAX(H2:H365)</f>
        <v>6080</v>
      </c>
    </row>
    <row r="6" spans="1:24" x14ac:dyDescent="0.25">
      <c r="A6">
        <v>10</v>
      </c>
      <c r="B6" t="s">
        <v>20</v>
      </c>
      <c r="C6">
        <v>220</v>
      </c>
      <c r="F6">
        <v>9</v>
      </c>
      <c r="G6" t="s">
        <v>14</v>
      </c>
      <c r="H6">
        <v>44</v>
      </c>
      <c r="K6" s="28" t="s">
        <v>2118</v>
      </c>
      <c r="L6" s="23">
        <f>_xlfn.VAR.S(C2:C566)</f>
        <v>1606216.5936295739</v>
      </c>
      <c r="M6" s="19">
        <f>_xlfn.VAR.S(H2:H365)</f>
        <v>924113.45496927318</v>
      </c>
    </row>
    <row r="7" spans="1:24" x14ac:dyDescent="0.25">
      <c r="A7">
        <v>13</v>
      </c>
      <c r="B7" t="s">
        <v>20</v>
      </c>
      <c r="C7">
        <v>98</v>
      </c>
      <c r="F7">
        <v>11</v>
      </c>
      <c r="G7" t="s">
        <v>14</v>
      </c>
      <c r="H7">
        <v>27</v>
      </c>
      <c r="K7" s="29" t="s">
        <v>2119</v>
      </c>
      <c r="L7" s="24">
        <f>_xlfn.STDEV.S(C2:C566)</f>
        <v>1267.366006183523</v>
      </c>
      <c r="M7" s="20">
        <f>_xlfn.STDEV.S(H2:H365)</f>
        <v>961.30819978260524</v>
      </c>
    </row>
    <row r="8" spans="1:24" x14ac:dyDescent="0.25">
      <c r="A8">
        <v>16</v>
      </c>
      <c r="B8" t="s">
        <v>20</v>
      </c>
      <c r="C8">
        <v>100</v>
      </c>
      <c r="F8">
        <v>12</v>
      </c>
      <c r="G8" t="s">
        <v>14</v>
      </c>
      <c r="H8">
        <v>55</v>
      </c>
    </row>
    <row r="9" spans="1:24" x14ac:dyDescent="0.25">
      <c r="A9">
        <v>17</v>
      </c>
      <c r="B9" t="s">
        <v>20</v>
      </c>
      <c r="C9">
        <v>1249</v>
      </c>
      <c r="F9">
        <v>14</v>
      </c>
      <c r="G9" t="s">
        <v>14</v>
      </c>
      <c r="H9">
        <v>200</v>
      </c>
    </row>
    <row r="10" spans="1:24" x14ac:dyDescent="0.25">
      <c r="A10">
        <v>20</v>
      </c>
      <c r="B10" t="s">
        <v>20</v>
      </c>
      <c r="C10">
        <v>1396</v>
      </c>
      <c r="F10">
        <v>15</v>
      </c>
      <c r="G10" t="s">
        <v>14</v>
      </c>
      <c r="H10">
        <v>452</v>
      </c>
    </row>
    <row r="11" spans="1:24" x14ac:dyDescent="0.25">
      <c r="A11">
        <v>22</v>
      </c>
      <c r="B11" t="s">
        <v>20</v>
      </c>
      <c r="C11">
        <v>890</v>
      </c>
      <c r="F11">
        <v>19</v>
      </c>
      <c r="G11" t="s">
        <v>14</v>
      </c>
      <c r="H11">
        <v>674</v>
      </c>
    </row>
    <row r="12" spans="1:24" x14ac:dyDescent="0.25">
      <c r="A12">
        <v>23</v>
      </c>
      <c r="B12" t="s">
        <v>20</v>
      </c>
      <c r="C12">
        <v>142</v>
      </c>
      <c r="F12">
        <v>21</v>
      </c>
      <c r="G12" t="s">
        <v>14</v>
      </c>
      <c r="H12">
        <v>558</v>
      </c>
    </row>
    <row r="13" spans="1:24" x14ac:dyDescent="0.25">
      <c r="A13">
        <v>24</v>
      </c>
      <c r="B13" t="s">
        <v>20</v>
      </c>
      <c r="C13">
        <v>2673</v>
      </c>
      <c r="F13">
        <v>27</v>
      </c>
      <c r="G13" t="s">
        <v>14</v>
      </c>
      <c r="H13">
        <v>15</v>
      </c>
    </row>
    <row r="14" spans="1:24" x14ac:dyDescent="0.25">
      <c r="A14">
        <v>25</v>
      </c>
      <c r="B14" t="s">
        <v>20</v>
      </c>
      <c r="C14">
        <v>163</v>
      </c>
      <c r="F14">
        <v>32</v>
      </c>
      <c r="G14" t="s">
        <v>14</v>
      </c>
      <c r="H14">
        <v>2307</v>
      </c>
    </row>
    <row r="15" spans="1:24" x14ac:dyDescent="0.25">
      <c r="A15">
        <v>28</v>
      </c>
      <c r="B15" t="s">
        <v>20</v>
      </c>
      <c r="C15">
        <v>2220</v>
      </c>
      <c r="F15">
        <v>39</v>
      </c>
      <c r="G15" t="s">
        <v>14</v>
      </c>
      <c r="H15">
        <v>88</v>
      </c>
    </row>
    <row r="16" spans="1:24" x14ac:dyDescent="0.25">
      <c r="A16">
        <v>29</v>
      </c>
      <c r="B16" t="s">
        <v>20</v>
      </c>
      <c r="C16">
        <v>1606</v>
      </c>
      <c r="F16">
        <v>45</v>
      </c>
      <c r="G16" t="s">
        <v>14</v>
      </c>
      <c r="H16">
        <v>48</v>
      </c>
    </row>
    <row r="17" spans="1:8" x14ac:dyDescent="0.25">
      <c r="A17">
        <v>30</v>
      </c>
      <c r="B17" t="s">
        <v>20</v>
      </c>
      <c r="C17">
        <v>129</v>
      </c>
      <c r="F17">
        <v>50</v>
      </c>
      <c r="G17" t="s">
        <v>14</v>
      </c>
      <c r="H17">
        <v>1</v>
      </c>
    </row>
    <row r="18" spans="1:8" x14ac:dyDescent="0.25">
      <c r="A18">
        <v>31</v>
      </c>
      <c r="B18" t="s">
        <v>20</v>
      </c>
      <c r="C18">
        <v>226</v>
      </c>
      <c r="F18">
        <v>51</v>
      </c>
      <c r="G18" t="s">
        <v>14</v>
      </c>
      <c r="H18">
        <v>1467</v>
      </c>
    </row>
    <row r="19" spans="1:8" x14ac:dyDescent="0.25">
      <c r="A19">
        <v>33</v>
      </c>
      <c r="B19" t="s">
        <v>20</v>
      </c>
      <c r="C19">
        <v>5419</v>
      </c>
      <c r="F19">
        <v>52</v>
      </c>
      <c r="G19" t="s">
        <v>14</v>
      </c>
      <c r="H19">
        <v>75</v>
      </c>
    </row>
    <row r="20" spans="1:8" x14ac:dyDescent="0.25">
      <c r="A20">
        <v>34</v>
      </c>
      <c r="B20" t="s">
        <v>20</v>
      </c>
      <c r="C20">
        <v>165</v>
      </c>
      <c r="F20">
        <v>54</v>
      </c>
      <c r="G20" t="s">
        <v>14</v>
      </c>
      <c r="H20">
        <v>120</v>
      </c>
    </row>
    <row r="21" spans="1:8" x14ac:dyDescent="0.25">
      <c r="A21">
        <v>35</v>
      </c>
      <c r="B21" t="s">
        <v>20</v>
      </c>
      <c r="C21">
        <v>1965</v>
      </c>
      <c r="F21">
        <v>61</v>
      </c>
      <c r="G21" t="s">
        <v>14</v>
      </c>
      <c r="H21">
        <v>2253</v>
      </c>
    </row>
    <row r="22" spans="1:8" x14ac:dyDescent="0.25">
      <c r="A22">
        <v>36</v>
      </c>
      <c r="B22" t="s">
        <v>20</v>
      </c>
      <c r="C22">
        <v>16</v>
      </c>
      <c r="F22">
        <v>63</v>
      </c>
      <c r="G22" t="s">
        <v>14</v>
      </c>
      <c r="H22">
        <v>5</v>
      </c>
    </row>
    <row r="23" spans="1:8" x14ac:dyDescent="0.25">
      <c r="A23">
        <v>37</v>
      </c>
      <c r="B23" t="s">
        <v>20</v>
      </c>
      <c r="C23">
        <v>107</v>
      </c>
      <c r="F23">
        <v>64</v>
      </c>
      <c r="G23" t="s">
        <v>14</v>
      </c>
      <c r="H23">
        <v>38</v>
      </c>
    </row>
    <row r="24" spans="1:8" x14ac:dyDescent="0.25">
      <c r="A24">
        <v>38</v>
      </c>
      <c r="B24" t="s">
        <v>20</v>
      </c>
      <c r="C24">
        <v>134</v>
      </c>
      <c r="F24">
        <v>66</v>
      </c>
      <c r="G24" t="s">
        <v>14</v>
      </c>
      <c r="H24">
        <v>12</v>
      </c>
    </row>
    <row r="25" spans="1:8" x14ac:dyDescent="0.25">
      <c r="A25">
        <v>40</v>
      </c>
      <c r="B25" t="s">
        <v>20</v>
      </c>
      <c r="C25">
        <v>198</v>
      </c>
      <c r="F25">
        <v>76</v>
      </c>
      <c r="G25" t="s">
        <v>14</v>
      </c>
      <c r="H25">
        <v>1684</v>
      </c>
    </row>
    <row r="26" spans="1:8" x14ac:dyDescent="0.25">
      <c r="A26">
        <v>41</v>
      </c>
      <c r="B26" t="s">
        <v>20</v>
      </c>
      <c r="C26">
        <v>111</v>
      </c>
      <c r="F26">
        <v>77</v>
      </c>
      <c r="G26" t="s">
        <v>14</v>
      </c>
      <c r="H26">
        <v>56</v>
      </c>
    </row>
    <row r="27" spans="1:8" x14ac:dyDescent="0.25">
      <c r="A27">
        <v>42</v>
      </c>
      <c r="B27" t="s">
        <v>20</v>
      </c>
      <c r="C27">
        <v>222</v>
      </c>
      <c r="F27">
        <v>79</v>
      </c>
      <c r="G27" t="s">
        <v>14</v>
      </c>
      <c r="H27">
        <v>838</v>
      </c>
    </row>
    <row r="28" spans="1:8" x14ac:dyDescent="0.25">
      <c r="A28">
        <v>43</v>
      </c>
      <c r="B28" t="s">
        <v>20</v>
      </c>
      <c r="C28">
        <v>6212</v>
      </c>
      <c r="F28">
        <v>83</v>
      </c>
      <c r="G28" t="s">
        <v>14</v>
      </c>
      <c r="H28">
        <v>1000</v>
      </c>
    </row>
    <row r="29" spans="1:8" x14ac:dyDescent="0.25">
      <c r="A29">
        <v>44</v>
      </c>
      <c r="B29" t="s">
        <v>20</v>
      </c>
      <c r="C29">
        <v>98</v>
      </c>
      <c r="F29">
        <v>87</v>
      </c>
      <c r="G29" t="s">
        <v>14</v>
      </c>
      <c r="H29">
        <v>1482</v>
      </c>
    </row>
    <row r="30" spans="1:8" x14ac:dyDescent="0.25">
      <c r="A30">
        <v>46</v>
      </c>
      <c r="B30" t="s">
        <v>20</v>
      </c>
      <c r="C30">
        <v>92</v>
      </c>
      <c r="F30">
        <v>90</v>
      </c>
      <c r="G30" t="s">
        <v>14</v>
      </c>
      <c r="H30">
        <v>106</v>
      </c>
    </row>
    <row r="31" spans="1:8" x14ac:dyDescent="0.25">
      <c r="A31">
        <v>47</v>
      </c>
      <c r="B31" t="s">
        <v>20</v>
      </c>
      <c r="C31">
        <v>149</v>
      </c>
      <c r="F31">
        <v>91</v>
      </c>
      <c r="G31" t="s">
        <v>14</v>
      </c>
      <c r="H31">
        <v>679</v>
      </c>
    </row>
    <row r="32" spans="1:8" x14ac:dyDescent="0.25">
      <c r="A32">
        <v>48</v>
      </c>
      <c r="B32" t="s">
        <v>20</v>
      </c>
      <c r="C32">
        <v>2431</v>
      </c>
      <c r="F32">
        <v>98</v>
      </c>
      <c r="G32" t="s">
        <v>14</v>
      </c>
      <c r="H32">
        <v>1220</v>
      </c>
    </row>
    <row r="33" spans="1:8" x14ac:dyDescent="0.25">
      <c r="A33">
        <v>49</v>
      </c>
      <c r="B33" t="s">
        <v>20</v>
      </c>
      <c r="C33">
        <v>303</v>
      </c>
      <c r="F33">
        <v>100</v>
      </c>
      <c r="G33" t="s">
        <v>14</v>
      </c>
      <c r="H33">
        <v>1</v>
      </c>
    </row>
    <row r="34" spans="1:8" x14ac:dyDescent="0.25">
      <c r="A34">
        <v>53</v>
      </c>
      <c r="B34" t="s">
        <v>20</v>
      </c>
      <c r="C34">
        <v>209</v>
      </c>
      <c r="F34">
        <v>103</v>
      </c>
      <c r="G34" t="s">
        <v>14</v>
      </c>
      <c r="H34">
        <v>37</v>
      </c>
    </row>
    <row r="35" spans="1:8" x14ac:dyDescent="0.25">
      <c r="A35">
        <v>55</v>
      </c>
      <c r="B35" t="s">
        <v>20</v>
      </c>
      <c r="C35">
        <v>131</v>
      </c>
      <c r="F35">
        <v>109</v>
      </c>
      <c r="G35" t="s">
        <v>14</v>
      </c>
      <c r="H35">
        <v>60</v>
      </c>
    </row>
    <row r="36" spans="1:8" x14ac:dyDescent="0.25">
      <c r="A36">
        <v>56</v>
      </c>
      <c r="B36" t="s">
        <v>20</v>
      </c>
      <c r="C36">
        <v>164</v>
      </c>
      <c r="F36">
        <v>110</v>
      </c>
      <c r="G36" t="s">
        <v>14</v>
      </c>
      <c r="H36">
        <v>296</v>
      </c>
    </row>
    <row r="37" spans="1:8" x14ac:dyDescent="0.25">
      <c r="A37">
        <v>57</v>
      </c>
      <c r="B37" t="s">
        <v>20</v>
      </c>
      <c r="C37">
        <v>201</v>
      </c>
      <c r="F37">
        <v>115</v>
      </c>
      <c r="G37" t="s">
        <v>14</v>
      </c>
      <c r="H37">
        <v>3304</v>
      </c>
    </row>
    <row r="38" spans="1:8" x14ac:dyDescent="0.25">
      <c r="A38">
        <v>58</v>
      </c>
      <c r="B38" t="s">
        <v>20</v>
      </c>
      <c r="C38">
        <v>211</v>
      </c>
      <c r="F38">
        <v>116</v>
      </c>
      <c r="G38" t="s">
        <v>14</v>
      </c>
      <c r="H38">
        <v>73</v>
      </c>
    </row>
    <row r="39" spans="1:8" x14ac:dyDescent="0.25">
      <c r="A39">
        <v>59</v>
      </c>
      <c r="B39" t="s">
        <v>20</v>
      </c>
      <c r="C39">
        <v>128</v>
      </c>
      <c r="F39">
        <v>122</v>
      </c>
      <c r="G39" t="s">
        <v>14</v>
      </c>
      <c r="H39">
        <v>3387</v>
      </c>
    </row>
    <row r="40" spans="1:8" x14ac:dyDescent="0.25">
      <c r="A40">
        <v>60</v>
      </c>
      <c r="B40" t="s">
        <v>20</v>
      </c>
      <c r="C40">
        <v>1600</v>
      </c>
      <c r="F40">
        <v>123</v>
      </c>
      <c r="G40" t="s">
        <v>14</v>
      </c>
      <c r="H40">
        <v>662</v>
      </c>
    </row>
    <row r="41" spans="1:8" x14ac:dyDescent="0.25">
      <c r="A41">
        <v>62</v>
      </c>
      <c r="B41" t="s">
        <v>20</v>
      </c>
      <c r="C41">
        <v>249</v>
      </c>
      <c r="F41">
        <v>126</v>
      </c>
      <c r="G41" t="s">
        <v>14</v>
      </c>
      <c r="H41">
        <v>774</v>
      </c>
    </row>
    <row r="42" spans="1:8" x14ac:dyDescent="0.25">
      <c r="A42">
        <v>65</v>
      </c>
      <c r="B42" t="s">
        <v>20</v>
      </c>
      <c r="C42">
        <v>236</v>
      </c>
      <c r="F42">
        <v>127</v>
      </c>
      <c r="G42" t="s">
        <v>14</v>
      </c>
      <c r="H42">
        <v>672</v>
      </c>
    </row>
    <row r="43" spans="1:8" x14ac:dyDescent="0.25">
      <c r="A43">
        <v>67</v>
      </c>
      <c r="B43" t="s">
        <v>20</v>
      </c>
      <c r="C43">
        <v>4065</v>
      </c>
      <c r="F43">
        <v>134</v>
      </c>
      <c r="G43" t="s">
        <v>14</v>
      </c>
      <c r="H43">
        <v>940</v>
      </c>
    </row>
    <row r="44" spans="1:8" x14ac:dyDescent="0.25">
      <c r="A44">
        <v>68</v>
      </c>
      <c r="B44" t="s">
        <v>20</v>
      </c>
      <c r="C44">
        <v>246</v>
      </c>
      <c r="F44">
        <v>135</v>
      </c>
      <c r="G44" t="s">
        <v>14</v>
      </c>
      <c r="H44">
        <v>117</v>
      </c>
    </row>
    <row r="45" spans="1:8" x14ac:dyDescent="0.25">
      <c r="A45">
        <v>70</v>
      </c>
      <c r="B45" t="s">
        <v>20</v>
      </c>
      <c r="C45">
        <v>2475</v>
      </c>
      <c r="F45">
        <v>138</v>
      </c>
      <c r="G45" t="s">
        <v>14</v>
      </c>
      <c r="H45">
        <v>115</v>
      </c>
    </row>
    <row r="46" spans="1:8" x14ac:dyDescent="0.25">
      <c r="A46">
        <v>71</v>
      </c>
      <c r="B46" t="s">
        <v>20</v>
      </c>
      <c r="C46">
        <v>76</v>
      </c>
      <c r="F46">
        <v>139</v>
      </c>
      <c r="G46" t="s">
        <v>14</v>
      </c>
      <c r="H46">
        <v>326</v>
      </c>
    </row>
    <row r="47" spans="1:8" x14ac:dyDescent="0.25">
      <c r="A47">
        <v>72</v>
      </c>
      <c r="B47" t="s">
        <v>20</v>
      </c>
      <c r="C47">
        <v>54</v>
      </c>
      <c r="F47">
        <v>150</v>
      </c>
      <c r="G47" t="s">
        <v>14</v>
      </c>
      <c r="H47">
        <v>1</v>
      </c>
    </row>
    <row r="48" spans="1:8" x14ac:dyDescent="0.25">
      <c r="A48">
        <v>73</v>
      </c>
      <c r="B48" t="s">
        <v>20</v>
      </c>
      <c r="C48">
        <v>88</v>
      </c>
      <c r="F48">
        <v>151</v>
      </c>
      <c r="G48" t="s">
        <v>14</v>
      </c>
      <c r="H48">
        <v>1467</v>
      </c>
    </row>
    <row r="49" spans="1:8" x14ac:dyDescent="0.25">
      <c r="A49">
        <v>74</v>
      </c>
      <c r="B49" t="s">
        <v>20</v>
      </c>
      <c r="C49">
        <v>85</v>
      </c>
      <c r="F49">
        <v>153</v>
      </c>
      <c r="G49" t="s">
        <v>14</v>
      </c>
      <c r="H49">
        <v>5681</v>
      </c>
    </row>
    <row r="50" spans="1:8" x14ac:dyDescent="0.25">
      <c r="A50">
        <v>75</v>
      </c>
      <c r="B50" t="s">
        <v>20</v>
      </c>
      <c r="C50">
        <v>170</v>
      </c>
      <c r="F50">
        <v>154</v>
      </c>
      <c r="G50" t="s">
        <v>14</v>
      </c>
      <c r="H50">
        <v>1059</v>
      </c>
    </row>
    <row r="51" spans="1:8" x14ac:dyDescent="0.25">
      <c r="A51">
        <v>78</v>
      </c>
      <c r="B51" t="s">
        <v>20</v>
      </c>
      <c r="C51">
        <v>330</v>
      </c>
      <c r="F51">
        <v>155</v>
      </c>
      <c r="G51" t="s">
        <v>14</v>
      </c>
      <c r="H51">
        <v>1194</v>
      </c>
    </row>
    <row r="52" spans="1:8" x14ac:dyDescent="0.25">
      <c r="A52">
        <v>80</v>
      </c>
      <c r="B52" t="s">
        <v>20</v>
      </c>
      <c r="C52">
        <v>127</v>
      </c>
      <c r="F52">
        <v>157</v>
      </c>
      <c r="G52" t="s">
        <v>14</v>
      </c>
      <c r="H52">
        <v>30</v>
      </c>
    </row>
    <row r="53" spans="1:8" x14ac:dyDescent="0.25">
      <c r="A53">
        <v>81</v>
      </c>
      <c r="B53" t="s">
        <v>20</v>
      </c>
      <c r="C53">
        <v>411</v>
      </c>
      <c r="F53">
        <v>161</v>
      </c>
      <c r="G53" t="s">
        <v>14</v>
      </c>
      <c r="H53">
        <v>75</v>
      </c>
    </row>
    <row r="54" spans="1:8" x14ac:dyDescent="0.25">
      <c r="A54">
        <v>82</v>
      </c>
      <c r="B54" t="s">
        <v>20</v>
      </c>
      <c r="C54">
        <v>180</v>
      </c>
      <c r="F54">
        <v>168</v>
      </c>
      <c r="G54" t="s">
        <v>14</v>
      </c>
      <c r="H54">
        <v>955</v>
      </c>
    </row>
    <row r="55" spans="1:8" x14ac:dyDescent="0.25">
      <c r="A55">
        <v>84</v>
      </c>
      <c r="B55" t="s">
        <v>20</v>
      </c>
      <c r="C55">
        <v>374</v>
      </c>
      <c r="F55">
        <v>170</v>
      </c>
      <c r="G55" t="s">
        <v>14</v>
      </c>
      <c r="H55">
        <v>67</v>
      </c>
    </row>
    <row r="56" spans="1:8" x14ac:dyDescent="0.25">
      <c r="A56">
        <v>85</v>
      </c>
      <c r="B56" t="s">
        <v>20</v>
      </c>
      <c r="C56">
        <v>71</v>
      </c>
      <c r="F56">
        <v>171</v>
      </c>
      <c r="G56" t="s">
        <v>14</v>
      </c>
      <c r="H56">
        <v>5</v>
      </c>
    </row>
    <row r="57" spans="1:8" x14ac:dyDescent="0.25">
      <c r="A57">
        <v>86</v>
      </c>
      <c r="B57" t="s">
        <v>20</v>
      </c>
      <c r="C57">
        <v>203</v>
      </c>
      <c r="F57">
        <v>172</v>
      </c>
      <c r="G57" t="s">
        <v>14</v>
      </c>
      <c r="H57">
        <v>26</v>
      </c>
    </row>
    <row r="58" spans="1:8" x14ac:dyDescent="0.25">
      <c r="A58">
        <v>88</v>
      </c>
      <c r="B58" t="s">
        <v>20</v>
      </c>
      <c r="C58">
        <v>113</v>
      </c>
      <c r="F58">
        <v>175</v>
      </c>
      <c r="G58" t="s">
        <v>14</v>
      </c>
      <c r="H58">
        <v>1130</v>
      </c>
    </row>
    <row r="59" spans="1:8" x14ac:dyDescent="0.25">
      <c r="A59">
        <v>89</v>
      </c>
      <c r="B59" t="s">
        <v>20</v>
      </c>
      <c r="C59">
        <v>96</v>
      </c>
      <c r="F59">
        <v>176</v>
      </c>
      <c r="G59" t="s">
        <v>14</v>
      </c>
      <c r="H59">
        <v>782</v>
      </c>
    </row>
    <row r="60" spans="1:8" x14ac:dyDescent="0.25">
      <c r="A60">
        <v>92</v>
      </c>
      <c r="B60" t="s">
        <v>20</v>
      </c>
      <c r="C60">
        <v>498</v>
      </c>
      <c r="F60">
        <v>178</v>
      </c>
      <c r="G60" t="s">
        <v>14</v>
      </c>
      <c r="H60">
        <v>210</v>
      </c>
    </row>
    <row r="61" spans="1:8" x14ac:dyDescent="0.25">
      <c r="A61">
        <v>94</v>
      </c>
      <c r="B61" t="s">
        <v>20</v>
      </c>
      <c r="C61">
        <v>180</v>
      </c>
      <c r="F61">
        <v>181</v>
      </c>
      <c r="G61" t="s">
        <v>14</v>
      </c>
      <c r="H61">
        <v>136</v>
      </c>
    </row>
    <row r="62" spans="1:8" x14ac:dyDescent="0.25">
      <c r="A62">
        <v>95</v>
      </c>
      <c r="B62" t="s">
        <v>20</v>
      </c>
      <c r="C62">
        <v>27</v>
      </c>
      <c r="F62">
        <v>183</v>
      </c>
      <c r="G62" t="s">
        <v>14</v>
      </c>
      <c r="H62">
        <v>86</v>
      </c>
    </row>
    <row r="63" spans="1:8" x14ac:dyDescent="0.25">
      <c r="A63">
        <v>96</v>
      </c>
      <c r="B63" t="s">
        <v>20</v>
      </c>
      <c r="C63">
        <v>2331</v>
      </c>
      <c r="F63">
        <v>185</v>
      </c>
      <c r="G63" t="s">
        <v>14</v>
      </c>
      <c r="H63">
        <v>19</v>
      </c>
    </row>
    <row r="64" spans="1:8" x14ac:dyDescent="0.25">
      <c r="A64">
        <v>97</v>
      </c>
      <c r="B64" t="s">
        <v>20</v>
      </c>
      <c r="C64">
        <v>113</v>
      </c>
      <c r="F64">
        <v>186</v>
      </c>
      <c r="G64" t="s">
        <v>14</v>
      </c>
      <c r="H64">
        <v>886</v>
      </c>
    </row>
    <row r="65" spans="1:8" x14ac:dyDescent="0.25">
      <c r="A65">
        <v>99</v>
      </c>
      <c r="B65" t="s">
        <v>20</v>
      </c>
      <c r="C65">
        <v>164</v>
      </c>
      <c r="F65">
        <v>188</v>
      </c>
      <c r="G65" t="s">
        <v>14</v>
      </c>
      <c r="H65">
        <v>35</v>
      </c>
    </row>
    <row r="66" spans="1:8" x14ac:dyDescent="0.25">
      <c r="A66">
        <v>101</v>
      </c>
      <c r="B66" t="s">
        <v>20</v>
      </c>
      <c r="C66">
        <v>164</v>
      </c>
      <c r="F66">
        <v>190</v>
      </c>
      <c r="G66" t="s">
        <v>14</v>
      </c>
      <c r="H66">
        <v>24</v>
      </c>
    </row>
    <row r="67" spans="1:8" x14ac:dyDescent="0.25">
      <c r="A67">
        <v>102</v>
      </c>
      <c r="B67" t="s">
        <v>20</v>
      </c>
      <c r="C67">
        <v>336</v>
      </c>
      <c r="F67">
        <v>191</v>
      </c>
      <c r="G67" t="s">
        <v>14</v>
      </c>
      <c r="H67">
        <v>86</v>
      </c>
    </row>
    <row r="68" spans="1:8" x14ac:dyDescent="0.25">
      <c r="A68">
        <v>104</v>
      </c>
      <c r="B68" t="s">
        <v>20</v>
      </c>
      <c r="C68">
        <v>1917</v>
      </c>
      <c r="F68">
        <v>192</v>
      </c>
      <c r="G68" t="s">
        <v>14</v>
      </c>
      <c r="H68">
        <v>243</v>
      </c>
    </row>
    <row r="69" spans="1:8" x14ac:dyDescent="0.25">
      <c r="A69">
        <v>105</v>
      </c>
      <c r="B69" t="s">
        <v>20</v>
      </c>
      <c r="C69">
        <v>95</v>
      </c>
      <c r="F69">
        <v>193</v>
      </c>
      <c r="G69" t="s">
        <v>14</v>
      </c>
      <c r="H69">
        <v>65</v>
      </c>
    </row>
    <row r="70" spans="1:8" x14ac:dyDescent="0.25">
      <c r="A70">
        <v>106</v>
      </c>
      <c r="B70" t="s">
        <v>20</v>
      </c>
      <c r="C70">
        <v>147</v>
      </c>
      <c r="F70">
        <v>196</v>
      </c>
      <c r="G70" t="s">
        <v>14</v>
      </c>
      <c r="H70">
        <v>100</v>
      </c>
    </row>
    <row r="71" spans="1:8" x14ac:dyDescent="0.25">
      <c r="A71">
        <v>107</v>
      </c>
      <c r="B71" t="s">
        <v>20</v>
      </c>
      <c r="C71">
        <v>86</v>
      </c>
      <c r="F71">
        <v>198</v>
      </c>
      <c r="G71" t="s">
        <v>14</v>
      </c>
      <c r="H71">
        <v>168</v>
      </c>
    </row>
    <row r="72" spans="1:8" x14ac:dyDescent="0.25">
      <c r="A72">
        <v>108</v>
      </c>
      <c r="B72" t="s">
        <v>20</v>
      </c>
      <c r="C72">
        <v>83</v>
      </c>
      <c r="F72">
        <v>199</v>
      </c>
      <c r="G72" t="s">
        <v>14</v>
      </c>
      <c r="H72">
        <v>13</v>
      </c>
    </row>
    <row r="73" spans="1:8" x14ac:dyDescent="0.25">
      <c r="A73">
        <v>111</v>
      </c>
      <c r="B73" t="s">
        <v>20</v>
      </c>
      <c r="C73">
        <v>676</v>
      </c>
      <c r="F73">
        <v>200</v>
      </c>
      <c r="G73" t="s">
        <v>14</v>
      </c>
      <c r="H73">
        <v>1</v>
      </c>
    </row>
    <row r="74" spans="1:8" x14ac:dyDescent="0.25">
      <c r="A74">
        <v>112</v>
      </c>
      <c r="B74" t="s">
        <v>20</v>
      </c>
      <c r="C74">
        <v>361</v>
      </c>
      <c r="F74">
        <v>204</v>
      </c>
      <c r="G74" t="s">
        <v>14</v>
      </c>
      <c r="H74">
        <v>40</v>
      </c>
    </row>
    <row r="75" spans="1:8" x14ac:dyDescent="0.25">
      <c r="A75">
        <v>113</v>
      </c>
      <c r="B75" t="s">
        <v>20</v>
      </c>
      <c r="C75">
        <v>131</v>
      </c>
      <c r="F75">
        <v>210</v>
      </c>
      <c r="G75" t="s">
        <v>14</v>
      </c>
      <c r="H75">
        <v>226</v>
      </c>
    </row>
    <row r="76" spans="1:8" x14ac:dyDescent="0.25">
      <c r="A76">
        <v>114</v>
      </c>
      <c r="B76" t="s">
        <v>20</v>
      </c>
      <c r="C76">
        <v>126</v>
      </c>
      <c r="F76">
        <v>211</v>
      </c>
      <c r="G76" t="s">
        <v>14</v>
      </c>
      <c r="H76">
        <v>1625</v>
      </c>
    </row>
    <row r="77" spans="1:8" x14ac:dyDescent="0.25">
      <c r="A77">
        <v>117</v>
      </c>
      <c r="B77" t="s">
        <v>20</v>
      </c>
      <c r="C77">
        <v>275</v>
      </c>
      <c r="F77">
        <v>215</v>
      </c>
      <c r="G77" t="s">
        <v>14</v>
      </c>
      <c r="H77">
        <v>143</v>
      </c>
    </row>
    <row r="78" spans="1:8" x14ac:dyDescent="0.25">
      <c r="A78">
        <v>118</v>
      </c>
      <c r="B78" t="s">
        <v>20</v>
      </c>
      <c r="C78">
        <v>67</v>
      </c>
      <c r="F78">
        <v>217</v>
      </c>
      <c r="G78" t="s">
        <v>14</v>
      </c>
      <c r="H78">
        <v>934</v>
      </c>
    </row>
    <row r="79" spans="1:8" x14ac:dyDescent="0.25">
      <c r="A79">
        <v>119</v>
      </c>
      <c r="B79" t="s">
        <v>20</v>
      </c>
      <c r="C79">
        <v>154</v>
      </c>
      <c r="F79">
        <v>220</v>
      </c>
      <c r="G79" t="s">
        <v>14</v>
      </c>
      <c r="H79">
        <v>17</v>
      </c>
    </row>
    <row r="80" spans="1:8" x14ac:dyDescent="0.25">
      <c r="A80">
        <v>120</v>
      </c>
      <c r="B80" t="s">
        <v>20</v>
      </c>
      <c r="C80">
        <v>1782</v>
      </c>
      <c r="F80">
        <v>221</v>
      </c>
      <c r="G80" t="s">
        <v>14</v>
      </c>
      <c r="H80">
        <v>2179</v>
      </c>
    </row>
    <row r="81" spans="1:8" x14ac:dyDescent="0.25">
      <c r="A81">
        <v>121</v>
      </c>
      <c r="B81" t="s">
        <v>20</v>
      </c>
      <c r="C81">
        <v>903</v>
      </c>
      <c r="F81">
        <v>223</v>
      </c>
      <c r="G81" t="s">
        <v>14</v>
      </c>
      <c r="H81">
        <v>931</v>
      </c>
    </row>
    <row r="82" spans="1:8" x14ac:dyDescent="0.25">
      <c r="A82">
        <v>124</v>
      </c>
      <c r="B82" t="s">
        <v>20</v>
      </c>
      <c r="C82">
        <v>94</v>
      </c>
      <c r="F82">
        <v>235</v>
      </c>
      <c r="G82" t="s">
        <v>14</v>
      </c>
      <c r="H82">
        <v>92</v>
      </c>
    </row>
    <row r="83" spans="1:8" x14ac:dyDescent="0.25">
      <c r="A83">
        <v>125</v>
      </c>
      <c r="B83" t="s">
        <v>20</v>
      </c>
      <c r="C83">
        <v>180</v>
      </c>
      <c r="F83">
        <v>236</v>
      </c>
      <c r="G83" t="s">
        <v>14</v>
      </c>
      <c r="H83">
        <v>57</v>
      </c>
    </row>
    <row r="84" spans="1:8" x14ac:dyDescent="0.25">
      <c r="A84">
        <v>130</v>
      </c>
      <c r="B84" t="s">
        <v>20</v>
      </c>
      <c r="C84">
        <v>533</v>
      </c>
      <c r="F84">
        <v>239</v>
      </c>
      <c r="G84" t="s">
        <v>14</v>
      </c>
      <c r="H84">
        <v>41</v>
      </c>
    </row>
    <row r="85" spans="1:8" x14ac:dyDescent="0.25">
      <c r="A85">
        <v>131</v>
      </c>
      <c r="B85" t="s">
        <v>20</v>
      </c>
      <c r="C85">
        <v>2443</v>
      </c>
      <c r="F85">
        <v>250</v>
      </c>
      <c r="G85" t="s">
        <v>14</v>
      </c>
      <c r="H85">
        <v>1</v>
      </c>
    </row>
    <row r="86" spans="1:8" x14ac:dyDescent="0.25">
      <c r="A86">
        <v>132</v>
      </c>
      <c r="B86" t="s">
        <v>20</v>
      </c>
      <c r="C86">
        <v>89</v>
      </c>
      <c r="F86">
        <v>251</v>
      </c>
      <c r="G86" t="s">
        <v>14</v>
      </c>
      <c r="H86">
        <v>101</v>
      </c>
    </row>
    <row r="87" spans="1:8" x14ac:dyDescent="0.25">
      <c r="A87">
        <v>133</v>
      </c>
      <c r="B87" t="s">
        <v>20</v>
      </c>
      <c r="C87">
        <v>159</v>
      </c>
      <c r="F87">
        <v>253</v>
      </c>
      <c r="G87" t="s">
        <v>14</v>
      </c>
      <c r="H87">
        <v>1335</v>
      </c>
    </row>
    <row r="88" spans="1:8" x14ac:dyDescent="0.25">
      <c r="A88">
        <v>137</v>
      </c>
      <c r="B88" t="s">
        <v>20</v>
      </c>
      <c r="C88">
        <v>50</v>
      </c>
      <c r="F88">
        <v>256</v>
      </c>
      <c r="G88" t="s">
        <v>14</v>
      </c>
      <c r="H88">
        <v>15</v>
      </c>
    </row>
    <row r="89" spans="1:8" x14ac:dyDescent="0.25">
      <c r="A89">
        <v>140</v>
      </c>
      <c r="B89" t="s">
        <v>20</v>
      </c>
      <c r="C89">
        <v>186</v>
      </c>
      <c r="F89">
        <v>261</v>
      </c>
      <c r="G89" t="s">
        <v>14</v>
      </c>
      <c r="H89">
        <v>454</v>
      </c>
    </row>
    <row r="90" spans="1:8" x14ac:dyDescent="0.25">
      <c r="A90">
        <v>141</v>
      </c>
      <c r="B90" t="s">
        <v>20</v>
      </c>
      <c r="C90">
        <v>1071</v>
      </c>
      <c r="F90">
        <v>266</v>
      </c>
      <c r="G90" t="s">
        <v>14</v>
      </c>
      <c r="H90">
        <v>3182</v>
      </c>
    </row>
    <row r="91" spans="1:8" x14ac:dyDescent="0.25">
      <c r="A91">
        <v>142</v>
      </c>
      <c r="B91" t="s">
        <v>20</v>
      </c>
      <c r="C91">
        <v>117</v>
      </c>
      <c r="F91">
        <v>274</v>
      </c>
      <c r="G91" t="s">
        <v>14</v>
      </c>
      <c r="H91">
        <v>15</v>
      </c>
    </row>
    <row r="92" spans="1:8" x14ac:dyDescent="0.25">
      <c r="A92">
        <v>143</v>
      </c>
      <c r="B92" t="s">
        <v>20</v>
      </c>
      <c r="C92">
        <v>70</v>
      </c>
      <c r="F92">
        <v>276</v>
      </c>
      <c r="G92" t="s">
        <v>14</v>
      </c>
      <c r="H92">
        <v>133</v>
      </c>
    </row>
    <row r="93" spans="1:8" x14ac:dyDescent="0.25">
      <c r="A93">
        <v>144</v>
      </c>
      <c r="B93" t="s">
        <v>20</v>
      </c>
      <c r="C93">
        <v>135</v>
      </c>
      <c r="F93">
        <v>281</v>
      </c>
      <c r="G93" t="s">
        <v>14</v>
      </c>
      <c r="H93">
        <v>2062</v>
      </c>
    </row>
    <row r="94" spans="1:8" x14ac:dyDescent="0.25">
      <c r="A94">
        <v>145</v>
      </c>
      <c r="B94" t="s">
        <v>20</v>
      </c>
      <c r="C94">
        <v>768</v>
      </c>
      <c r="F94">
        <v>283</v>
      </c>
      <c r="G94" t="s">
        <v>14</v>
      </c>
      <c r="H94">
        <v>29</v>
      </c>
    </row>
    <row r="95" spans="1:8" x14ac:dyDescent="0.25">
      <c r="A95">
        <v>147</v>
      </c>
      <c r="B95" t="s">
        <v>20</v>
      </c>
      <c r="C95">
        <v>199</v>
      </c>
      <c r="F95">
        <v>284</v>
      </c>
      <c r="G95" t="s">
        <v>14</v>
      </c>
      <c r="H95">
        <v>132</v>
      </c>
    </row>
    <row r="96" spans="1:8" x14ac:dyDescent="0.25">
      <c r="A96">
        <v>148</v>
      </c>
      <c r="B96" t="s">
        <v>20</v>
      </c>
      <c r="C96">
        <v>107</v>
      </c>
      <c r="F96">
        <v>288</v>
      </c>
      <c r="G96" t="s">
        <v>14</v>
      </c>
      <c r="H96">
        <v>137</v>
      </c>
    </row>
    <row r="97" spans="1:8" x14ac:dyDescent="0.25">
      <c r="A97">
        <v>149</v>
      </c>
      <c r="B97" t="s">
        <v>20</v>
      </c>
      <c r="C97">
        <v>195</v>
      </c>
      <c r="F97">
        <v>290</v>
      </c>
      <c r="G97" t="s">
        <v>14</v>
      </c>
      <c r="H97">
        <v>908</v>
      </c>
    </row>
    <row r="98" spans="1:8" x14ac:dyDescent="0.25">
      <c r="A98">
        <v>152</v>
      </c>
      <c r="B98" t="s">
        <v>20</v>
      </c>
      <c r="C98">
        <v>3376</v>
      </c>
      <c r="F98">
        <v>292</v>
      </c>
      <c r="G98" t="s">
        <v>14</v>
      </c>
      <c r="H98">
        <v>10</v>
      </c>
    </row>
    <row r="99" spans="1:8" x14ac:dyDescent="0.25">
      <c r="A99">
        <v>158</v>
      </c>
      <c r="B99" t="s">
        <v>20</v>
      </c>
      <c r="C99">
        <v>41</v>
      </c>
      <c r="F99">
        <v>295</v>
      </c>
      <c r="G99" t="s">
        <v>14</v>
      </c>
      <c r="H99">
        <v>1910</v>
      </c>
    </row>
    <row r="100" spans="1:8" x14ac:dyDescent="0.25">
      <c r="A100">
        <v>159</v>
      </c>
      <c r="B100" t="s">
        <v>20</v>
      </c>
      <c r="C100">
        <v>1821</v>
      </c>
      <c r="F100">
        <v>296</v>
      </c>
      <c r="G100" t="s">
        <v>14</v>
      </c>
      <c r="H100">
        <v>38</v>
      </c>
    </row>
    <row r="101" spans="1:8" x14ac:dyDescent="0.25">
      <c r="A101">
        <v>160</v>
      </c>
      <c r="B101" t="s">
        <v>20</v>
      </c>
      <c r="C101">
        <v>164</v>
      </c>
      <c r="F101">
        <v>297</v>
      </c>
      <c r="G101" t="s">
        <v>14</v>
      </c>
      <c r="H101">
        <v>104</v>
      </c>
    </row>
    <row r="102" spans="1:8" x14ac:dyDescent="0.25">
      <c r="A102">
        <v>162</v>
      </c>
      <c r="B102" t="s">
        <v>20</v>
      </c>
      <c r="C102">
        <v>157</v>
      </c>
      <c r="F102">
        <v>299</v>
      </c>
      <c r="G102" t="s">
        <v>14</v>
      </c>
      <c r="H102">
        <v>49</v>
      </c>
    </row>
    <row r="103" spans="1:8" x14ac:dyDescent="0.25">
      <c r="A103">
        <v>163</v>
      </c>
      <c r="B103" t="s">
        <v>20</v>
      </c>
      <c r="C103">
        <v>246</v>
      </c>
      <c r="F103">
        <v>300</v>
      </c>
      <c r="G103" t="s">
        <v>14</v>
      </c>
      <c r="H103">
        <v>1</v>
      </c>
    </row>
    <row r="104" spans="1:8" x14ac:dyDescent="0.25">
      <c r="A104">
        <v>164</v>
      </c>
      <c r="B104" t="s">
        <v>20</v>
      </c>
      <c r="C104">
        <v>1396</v>
      </c>
      <c r="F104">
        <v>302</v>
      </c>
      <c r="G104" t="s">
        <v>14</v>
      </c>
      <c r="H104">
        <v>245</v>
      </c>
    </row>
    <row r="105" spans="1:8" x14ac:dyDescent="0.25">
      <c r="A105">
        <v>165</v>
      </c>
      <c r="B105" t="s">
        <v>20</v>
      </c>
      <c r="C105">
        <v>2506</v>
      </c>
      <c r="F105">
        <v>303</v>
      </c>
      <c r="G105" t="s">
        <v>14</v>
      </c>
      <c r="H105">
        <v>32</v>
      </c>
    </row>
    <row r="106" spans="1:8" x14ac:dyDescent="0.25">
      <c r="A106">
        <v>166</v>
      </c>
      <c r="B106" t="s">
        <v>20</v>
      </c>
      <c r="C106">
        <v>244</v>
      </c>
      <c r="F106">
        <v>306</v>
      </c>
      <c r="G106" t="s">
        <v>14</v>
      </c>
      <c r="H106">
        <v>7</v>
      </c>
    </row>
    <row r="107" spans="1:8" x14ac:dyDescent="0.25">
      <c r="A107">
        <v>167</v>
      </c>
      <c r="B107" t="s">
        <v>20</v>
      </c>
      <c r="C107">
        <v>146</v>
      </c>
      <c r="F107">
        <v>308</v>
      </c>
      <c r="G107" t="s">
        <v>14</v>
      </c>
      <c r="H107">
        <v>803</v>
      </c>
    </row>
    <row r="108" spans="1:8" x14ac:dyDescent="0.25">
      <c r="A108">
        <v>169</v>
      </c>
      <c r="B108" t="s">
        <v>20</v>
      </c>
      <c r="C108">
        <v>1267</v>
      </c>
      <c r="F108">
        <v>310</v>
      </c>
      <c r="G108" t="s">
        <v>14</v>
      </c>
      <c r="H108">
        <v>16</v>
      </c>
    </row>
    <row r="109" spans="1:8" x14ac:dyDescent="0.25">
      <c r="A109">
        <v>173</v>
      </c>
      <c r="B109" t="s">
        <v>20</v>
      </c>
      <c r="C109">
        <v>1561</v>
      </c>
      <c r="F109">
        <v>315</v>
      </c>
      <c r="G109" t="s">
        <v>14</v>
      </c>
      <c r="H109">
        <v>31</v>
      </c>
    </row>
    <row r="110" spans="1:8" x14ac:dyDescent="0.25">
      <c r="A110">
        <v>174</v>
      </c>
      <c r="B110" t="s">
        <v>20</v>
      </c>
      <c r="C110">
        <v>48</v>
      </c>
      <c r="F110">
        <v>316</v>
      </c>
      <c r="G110" t="s">
        <v>14</v>
      </c>
      <c r="H110">
        <v>108</v>
      </c>
    </row>
    <row r="111" spans="1:8" x14ac:dyDescent="0.25">
      <c r="A111">
        <v>177</v>
      </c>
      <c r="B111" t="s">
        <v>20</v>
      </c>
      <c r="C111">
        <v>2739</v>
      </c>
      <c r="F111">
        <v>317</v>
      </c>
      <c r="G111" t="s">
        <v>14</v>
      </c>
      <c r="H111">
        <v>30</v>
      </c>
    </row>
    <row r="112" spans="1:8" x14ac:dyDescent="0.25">
      <c r="A112">
        <v>179</v>
      </c>
      <c r="B112" t="s">
        <v>20</v>
      </c>
      <c r="C112">
        <v>3537</v>
      </c>
      <c r="F112">
        <v>318</v>
      </c>
      <c r="G112" t="s">
        <v>14</v>
      </c>
      <c r="H112">
        <v>17</v>
      </c>
    </row>
    <row r="113" spans="1:8" x14ac:dyDescent="0.25">
      <c r="A113">
        <v>180</v>
      </c>
      <c r="B113" t="s">
        <v>20</v>
      </c>
      <c r="C113">
        <v>2107</v>
      </c>
      <c r="F113">
        <v>320</v>
      </c>
      <c r="G113" t="s">
        <v>14</v>
      </c>
      <c r="H113">
        <v>80</v>
      </c>
    </row>
    <row r="114" spans="1:8" x14ac:dyDescent="0.25">
      <c r="A114">
        <v>182</v>
      </c>
      <c r="B114" t="s">
        <v>20</v>
      </c>
      <c r="C114">
        <v>3318</v>
      </c>
      <c r="F114">
        <v>321</v>
      </c>
      <c r="G114" t="s">
        <v>14</v>
      </c>
      <c r="H114">
        <v>2468</v>
      </c>
    </row>
    <row r="115" spans="1:8" x14ac:dyDescent="0.25">
      <c r="A115">
        <v>184</v>
      </c>
      <c r="B115" t="s">
        <v>20</v>
      </c>
      <c r="C115">
        <v>340</v>
      </c>
      <c r="F115">
        <v>323</v>
      </c>
      <c r="G115" t="s">
        <v>14</v>
      </c>
      <c r="H115">
        <v>26</v>
      </c>
    </row>
    <row r="116" spans="1:8" x14ac:dyDescent="0.25">
      <c r="A116">
        <v>187</v>
      </c>
      <c r="B116" t="s">
        <v>20</v>
      </c>
      <c r="C116">
        <v>1442</v>
      </c>
      <c r="F116">
        <v>325</v>
      </c>
      <c r="G116" t="s">
        <v>14</v>
      </c>
      <c r="H116">
        <v>73</v>
      </c>
    </row>
    <row r="117" spans="1:8" x14ac:dyDescent="0.25">
      <c r="A117">
        <v>194</v>
      </c>
      <c r="B117" t="s">
        <v>20</v>
      </c>
      <c r="C117">
        <v>126</v>
      </c>
      <c r="F117">
        <v>326</v>
      </c>
      <c r="G117" t="s">
        <v>14</v>
      </c>
      <c r="H117">
        <v>128</v>
      </c>
    </row>
    <row r="118" spans="1:8" x14ac:dyDescent="0.25">
      <c r="A118">
        <v>195</v>
      </c>
      <c r="B118" t="s">
        <v>20</v>
      </c>
      <c r="C118">
        <v>524</v>
      </c>
      <c r="F118">
        <v>327</v>
      </c>
      <c r="G118" t="s">
        <v>14</v>
      </c>
      <c r="H118">
        <v>33</v>
      </c>
    </row>
    <row r="119" spans="1:8" x14ac:dyDescent="0.25">
      <c r="A119">
        <v>197</v>
      </c>
      <c r="B119" t="s">
        <v>20</v>
      </c>
      <c r="C119">
        <v>1989</v>
      </c>
      <c r="F119">
        <v>336</v>
      </c>
      <c r="G119" t="s">
        <v>14</v>
      </c>
      <c r="H119">
        <v>1072</v>
      </c>
    </row>
    <row r="120" spans="1:8" x14ac:dyDescent="0.25">
      <c r="A120">
        <v>201</v>
      </c>
      <c r="B120" t="s">
        <v>20</v>
      </c>
      <c r="C120">
        <v>157</v>
      </c>
      <c r="F120">
        <v>340</v>
      </c>
      <c r="G120" t="s">
        <v>14</v>
      </c>
      <c r="H120">
        <v>393</v>
      </c>
    </row>
    <row r="121" spans="1:8" x14ac:dyDescent="0.25">
      <c r="A121">
        <v>203</v>
      </c>
      <c r="B121" t="s">
        <v>20</v>
      </c>
      <c r="C121">
        <v>4498</v>
      </c>
      <c r="F121">
        <v>341</v>
      </c>
      <c r="G121" t="s">
        <v>14</v>
      </c>
      <c r="H121">
        <v>1257</v>
      </c>
    </row>
    <row r="122" spans="1:8" x14ac:dyDescent="0.25">
      <c r="A122">
        <v>205</v>
      </c>
      <c r="B122" t="s">
        <v>20</v>
      </c>
      <c r="C122">
        <v>80</v>
      </c>
      <c r="F122">
        <v>342</v>
      </c>
      <c r="G122" t="s">
        <v>14</v>
      </c>
      <c r="H122">
        <v>328</v>
      </c>
    </row>
    <row r="123" spans="1:8" x14ac:dyDescent="0.25">
      <c r="A123">
        <v>207</v>
      </c>
      <c r="B123" t="s">
        <v>20</v>
      </c>
      <c r="C123">
        <v>43</v>
      </c>
      <c r="F123">
        <v>343</v>
      </c>
      <c r="G123" t="s">
        <v>14</v>
      </c>
      <c r="H123">
        <v>147</v>
      </c>
    </row>
    <row r="124" spans="1:8" x14ac:dyDescent="0.25">
      <c r="A124">
        <v>208</v>
      </c>
      <c r="B124" t="s">
        <v>20</v>
      </c>
      <c r="C124">
        <v>2053</v>
      </c>
      <c r="F124">
        <v>344</v>
      </c>
      <c r="G124" t="s">
        <v>14</v>
      </c>
      <c r="H124">
        <v>830</v>
      </c>
    </row>
    <row r="125" spans="1:8" x14ac:dyDescent="0.25">
      <c r="A125">
        <v>212</v>
      </c>
      <c r="B125" t="s">
        <v>20</v>
      </c>
      <c r="C125">
        <v>168</v>
      </c>
      <c r="F125">
        <v>345</v>
      </c>
      <c r="G125" t="s">
        <v>14</v>
      </c>
      <c r="H125">
        <v>331</v>
      </c>
    </row>
    <row r="126" spans="1:8" x14ac:dyDescent="0.25">
      <c r="A126">
        <v>213</v>
      </c>
      <c r="B126" t="s">
        <v>20</v>
      </c>
      <c r="C126">
        <v>4289</v>
      </c>
      <c r="F126">
        <v>346</v>
      </c>
      <c r="G126" t="s">
        <v>14</v>
      </c>
      <c r="H126">
        <v>25</v>
      </c>
    </row>
    <row r="127" spans="1:8" x14ac:dyDescent="0.25">
      <c r="A127">
        <v>214</v>
      </c>
      <c r="B127" t="s">
        <v>20</v>
      </c>
      <c r="C127">
        <v>165</v>
      </c>
      <c r="F127">
        <v>348</v>
      </c>
      <c r="G127" t="s">
        <v>14</v>
      </c>
      <c r="H127">
        <v>3483</v>
      </c>
    </row>
    <row r="128" spans="1:8" x14ac:dyDescent="0.25">
      <c r="A128">
        <v>216</v>
      </c>
      <c r="B128" t="s">
        <v>20</v>
      </c>
      <c r="C128">
        <v>1815</v>
      </c>
      <c r="F128">
        <v>349</v>
      </c>
      <c r="G128" t="s">
        <v>14</v>
      </c>
      <c r="H128">
        <v>923</v>
      </c>
    </row>
    <row r="129" spans="1:8" x14ac:dyDescent="0.25">
      <c r="A129">
        <v>218</v>
      </c>
      <c r="B129" t="s">
        <v>20</v>
      </c>
      <c r="C129">
        <v>397</v>
      </c>
      <c r="F129">
        <v>350</v>
      </c>
      <c r="G129" t="s">
        <v>14</v>
      </c>
      <c r="H129">
        <v>1</v>
      </c>
    </row>
    <row r="130" spans="1:8" x14ac:dyDescent="0.25">
      <c r="A130">
        <v>219</v>
      </c>
      <c r="B130" t="s">
        <v>20</v>
      </c>
      <c r="C130">
        <v>1539</v>
      </c>
      <c r="F130">
        <v>352</v>
      </c>
      <c r="G130" t="s">
        <v>14</v>
      </c>
      <c r="H130">
        <v>33</v>
      </c>
    </row>
    <row r="131" spans="1:8" x14ac:dyDescent="0.25">
      <c r="A131">
        <v>222</v>
      </c>
      <c r="B131" t="s">
        <v>20</v>
      </c>
      <c r="C131">
        <v>138</v>
      </c>
      <c r="F131">
        <v>356</v>
      </c>
      <c r="G131" t="s">
        <v>14</v>
      </c>
      <c r="H131">
        <v>40</v>
      </c>
    </row>
    <row r="132" spans="1:8" x14ac:dyDescent="0.25">
      <c r="A132">
        <v>224</v>
      </c>
      <c r="B132" t="s">
        <v>20</v>
      </c>
      <c r="C132">
        <v>3594</v>
      </c>
      <c r="F132">
        <v>358</v>
      </c>
      <c r="G132" t="s">
        <v>14</v>
      </c>
      <c r="H132">
        <v>23</v>
      </c>
    </row>
    <row r="133" spans="1:8" x14ac:dyDescent="0.25">
      <c r="A133">
        <v>225</v>
      </c>
      <c r="B133" t="s">
        <v>20</v>
      </c>
      <c r="C133">
        <v>5880</v>
      </c>
      <c r="F133">
        <v>367</v>
      </c>
      <c r="G133" t="s">
        <v>14</v>
      </c>
      <c r="H133">
        <v>75</v>
      </c>
    </row>
    <row r="134" spans="1:8" x14ac:dyDescent="0.25">
      <c r="A134">
        <v>226</v>
      </c>
      <c r="B134" t="s">
        <v>20</v>
      </c>
      <c r="C134">
        <v>112</v>
      </c>
      <c r="F134">
        <v>371</v>
      </c>
      <c r="G134" t="s">
        <v>14</v>
      </c>
      <c r="H134">
        <v>2176</v>
      </c>
    </row>
    <row r="135" spans="1:8" x14ac:dyDescent="0.25">
      <c r="A135">
        <v>227</v>
      </c>
      <c r="B135" t="s">
        <v>20</v>
      </c>
      <c r="C135">
        <v>943</v>
      </c>
      <c r="F135">
        <v>374</v>
      </c>
      <c r="G135" t="s">
        <v>14</v>
      </c>
      <c r="H135">
        <v>441</v>
      </c>
    </row>
    <row r="136" spans="1:8" x14ac:dyDescent="0.25">
      <c r="A136">
        <v>228</v>
      </c>
      <c r="B136" t="s">
        <v>20</v>
      </c>
      <c r="C136">
        <v>2468</v>
      </c>
      <c r="F136">
        <v>375</v>
      </c>
      <c r="G136" t="s">
        <v>14</v>
      </c>
      <c r="H136">
        <v>25</v>
      </c>
    </row>
    <row r="137" spans="1:8" x14ac:dyDescent="0.25">
      <c r="A137">
        <v>229</v>
      </c>
      <c r="B137" t="s">
        <v>20</v>
      </c>
      <c r="C137">
        <v>2551</v>
      </c>
      <c r="F137">
        <v>377</v>
      </c>
      <c r="G137" t="s">
        <v>14</v>
      </c>
      <c r="H137">
        <v>127</v>
      </c>
    </row>
    <row r="138" spans="1:8" x14ac:dyDescent="0.25">
      <c r="A138">
        <v>230</v>
      </c>
      <c r="B138" t="s">
        <v>20</v>
      </c>
      <c r="C138">
        <v>101</v>
      </c>
      <c r="F138">
        <v>378</v>
      </c>
      <c r="G138" t="s">
        <v>14</v>
      </c>
      <c r="H138">
        <v>355</v>
      </c>
    </row>
    <row r="139" spans="1:8" x14ac:dyDescent="0.25">
      <c r="A139">
        <v>232</v>
      </c>
      <c r="B139" t="s">
        <v>20</v>
      </c>
      <c r="C139">
        <v>92</v>
      </c>
      <c r="F139">
        <v>379</v>
      </c>
      <c r="G139" t="s">
        <v>14</v>
      </c>
      <c r="H139">
        <v>44</v>
      </c>
    </row>
    <row r="140" spans="1:8" x14ac:dyDescent="0.25">
      <c r="A140">
        <v>233</v>
      </c>
      <c r="B140" t="s">
        <v>20</v>
      </c>
      <c r="C140">
        <v>62</v>
      </c>
      <c r="F140">
        <v>382</v>
      </c>
      <c r="G140" t="s">
        <v>14</v>
      </c>
      <c r="H140">
        <v>67</v>
      </c>
    </row>
    <row r="141" spans="1:8" x14ac:dyDescent="0.25">
      <c r="A141">
        <v>234</v>
      </c>
      <c r="B141" t="s">
        <v>20</v>
      </c>
      <c r="C141">
        <v>149</v>
      </c>
      <c r="F141">
        <v>386</v>
      </c>
      <c r="G141" t="s">
        <v>14</v>
      </c>
      <c r="H141">
        <v>1068</v>
      </c>
    </row>
    <row r="142" spans="1:8" x14ac:dyDescent="0.25">
      <c r="A142">
        <v>237</v>
      </c>
      <c r="B142" t="s">
        <v>20</v>
      </c>
      <c r="C142">
        <v>329</v>
      </c>
      <c r="F142">
        <v>387</v>
      </c>
      <c r="G142" t="s">
        <v>14</v>
      </c>
      <c r="H142">
        <v>424</v>
      </c>
    </row>
    <row r="143" spans="1:8" x14ac:dyDescent="0.25">
      <c r="A143">
        <v>238</v>
      </c>
      <c r="B143" t="s">
        <v>20</v>
      </c>
      <c r="C143">
        <v>97</v>
      </c>
      <c r="F143">
        <v>391</v>
      </c>
      <c r="G143" t="s">
        <v>14</v>
      </c>
      <c r="H143">
        <v>151</v>
      </c>
    </row>
    <row r="144" spans="1:8" x14ac:dyDescent="0.25">
      <c r="A144">
        <v>240</v>
      </c>
      <c r="B144" t="s">
        <v>20</v>
      </c>
      <c r="C144">
        <v>1784</v>
      </c>
      <c r="F144">
        <v>392</v>
      </c>
      <c r="G144" t="s">
        <v>14</v>
      </c>
      <c r="H144">
        <v>1608</v>
      </c>
    </row>
    <row r="145" spans="1:8" x14ac:dyDescent="0.25">
      <c r="A145">
        <v>241</v>
      </c>
      <c r="B145" t="s">
        <v>20</v>
      </c>
      <c r="C145">
        <v>1684</v>
      </c>
      <c r="F145">
        <v>399</v>
      </c>
      <c r="G145" t="s">
        <v>14</v>
      </c>
      <c r="H145">
        <v>941</v>
      </c>
    </row>
    <row r="146" spans="1:8" x14ac:dyDescent="0.25">
      <c r="A146">
        <v>242</v>
      </c>
      <c r="B146" t="s">
        <v>20</v>
      </c>
      <c r="C146">
        <v>250</v>
      </c>
      <c r="F146">
        <v>400</v>
      </c>
      <c r="G146" t="s">
        <v>14</v>
      </c>
      <c r="H146">
        <v>1</v>
      </c>
    </row>
    <row r="147" spans="1:8" x14ac:dyDescent="0.25">
      <c r="A147">
        <v>243</v>
      </c>
      <c r="B147" t="s">
        <v>20</v>
      </c>
      <c r="C147">
        <v>238</v>
      </c>
      <c r="F147">
        <v>402</v>
      </c>
      <c r="G147" t="s">
        <v>14</v>
      </c>
      <c r="H147">
        <v>40</v>
      </c>
    </row>
    <row r="148" spans="1:8" x14ac:dyDescent="0.25">
      <c r="A148">
        <v>244</v>
      </c>
      <c r="B148" t="s">
        <v>20</v>
      </c>
      <c r="C148">
        <v>53</v>
      </c>
      <c r="F148">
        <v>403</v>
      </c>
      <c r="G148" t="s">
        <v>14</v>
      </c>
      <c r="H148">
        <v>3015</v>
      </c>
    </row>
    <row r="149" spans="1:8" x14ac:dyDescent="0.25">
      <c r="A149">
        <v>245</v>
      </c>
      <c r="B149" t="s">
        <v>20</v>
      </c>
      <c r="C149">
        <v>214</v>
      </c>
      <c r="F149">
        <v>405</v>
      </c>
      <c r="G149" t="s">
        <v>14</v>
      </c>
      <c r="H149">
        <v>435</v>
      </c>
    </row>
    <row r="150" spans="1:8" x14ac:dyDescent="0.25">
      <c r="A150">
        <v>246</v>
      </c>
      <c r="B150" t="s">
        <v>20</v>
      </c>
      <c r="C150">
        <v>222</v>
      </c>
      <c r="F150">
        <v>409</v>
      </c>
      <c r="G150" t="s">
        <v>14</v>
      </c>
      <c r="H150">
        <v>714</v>
      </c>
    </row>
    <row r="151" spans="1:8" x14ac:dyDescent="0.25">
      <c r="A151">
        <v>247</v>
      </c>
      <c r="B151" t="s">
        <v>20</v>
      </c>
      <c r="C151">
        <v>1884</v>
      </c>
      <c r="F151">
        <v>414</v>
      </c>
      <c r="G151" t="s">
        <v>14</v>
      </c>
      <c r="H151">
        <v>5497</v>
      </c>
    </row>
    <row r="152" spans="1:8" x14ac:dyDescent="0.25">
      <c r="A152">
        <v>248</v>
      </c>
      <c r="B152" t="s">
        <v>20</v>
      </c>
      <c r="C152">
        <v>218</v>
      </c>
      <c r="F152">
        <v>415</v>
      </c>
      <c r="G152" t="s">
        <v>14</v>
      </c>
      <c r="H152">
        <v>418</v>
      </c>
    </row>
    <row r="153" spans="1:8" x14ac:dyDescent="0.25">
      <c r="A153">
        <v>249</v>
      </c>
      <c r="B153" t="s">
        <v>20</v>
      </c>
      <c r="C153">
        <v>6465</v>
      </c>
      <c r="F153">
        <v>416</v>
      </c>
      <c r="G153" t="s">
        <v>14</v>
      </c>
      <c r="H153">
        <v>1439</v>
      </c>
    </row>
    <row r="154" spans="1:8" x14ac:dyDescent="0.25">
      <c r="A154">
        <v>252</v>
      </c>
      <c r="B154" t="s">
        <v>20</v>
      </c>
      <c r="C154">
        <v>59</v>
      </c>
      <c r="F154">
        <v>417</v>
      </c>
      <c r="G154" t="s">
        <v>14</v>
      </c>
      <c r="H154">
        <v>15</v>
      </c>
    </row>
    <row r="155" spans="1:8" x14ac:dyDescent="0.25">
      <c r="A155">
        <v>254</v>
      </c>
      <c r="B155" t="s">
        <v>20</v>
      </c>
      <c r="C155">
        <v>88</v>
      </c>
      <c r="F155">
        <v>418</v>
      </c>
      <c r="G155" t="s">
        <v>14</v>
      </c>
      <c r="H155">
        <v>1999</v>
      </c>
    </row>
    <row r="156" spans="1:8" x14ac:dyDescent="0.25">
      <c r="A156">
        <v>255</v>
      </c>
      <c r="B156" t="s">
        <v>20</v>
      </c>
      <c r="C156">
        <v>1697</v>
      </c>
      <c r="F156">
        <v>421</v>
      </c>
      <c r="G156" t="s">
        <v>14</v>
      </c>
      <c r="H156">
        <v>118</v>
      </c>
    </row>
    <row r="157" spans="1:8" x14ac:dyDescent="0.25">
      <c r="A157">
        <v>257</v>
      </c>
      <c r="B157" t="s">
        <v>20</v>
      </c>
      <c r="C157">
        <v>92</v>
      </c>
      <c r="F157">
        <v>423</v>
      </c>
      <c r="G157" t="s">
        <v>14</v>
      </c>
      <c r="H157">
        <v>162</v>
      </c>
    </row>
    <row r="158" spans="1:8" x14ac:dyDescent="0.25">
      <c r="A158">
        <v>258</v>
      </c>
      <c r="B158" t="s">
        <v>20</v>
      </c>
      <c r="C158">
        <v>186</v>
      </c>
      <c r="F158">
        <v>424</v>
      </c>
      <c r="G158" t="s">
        <v>14</v>
      </c>
      <c r="H158">
        <v>83</v>
      </c>
    </row>
    <row r="159" spans="1:8" x14ac:dyDescent="0.25">
      <c r="A159">
        <v>259</v>
      </c>
      <c r="B159" t="s">
        <v>20</v>
      </c>
      <c r="C159">
        <v>138</v>
      </c>
      <c r="F159">
        <v>428</v>
      </c>
      <c r="G159" t="s">
        <v>14</v>
      </c>
      <c r="H159">
        <v>747</v>
      </c>
    </row>
    <row r="160" spans="1:8" x14ac:dyDescent="0.25">
      <c r="A160">
        <v>260</v>
      </c>
      <c r="B160" t="s">
        <v>20</v>
      </c>
      <c r="C160">
        <v>261</v>
      </c>
      <c r="F160">
        <v>430</v>
      </c>
      <c r="G160" t="s">
        <v>14</v>
      </c>
      <c r="H160">
        <v>84</v>
      </c>
    </row>
    <row r="161" spans="1:8" x14ac:dyDescent="0.25">
      <c r="A161">
        <v>262</v>
      </c>
      <c r="B161" t="s">
        <v>20</v>
      </c>
      <c r="C161">
        <v>107</v>
      </c>
      <c r="F161">
        <v>432</v>
      </c>
      <c r="G161" t="s">
        <v>14</v>
      </c>
      <c r="H161">
        <v>91</v>
      </c>
    </row>
    <row r="162" spans="1:8" x14ac:dyDescent="0.25">
      <c r="A162">
        <v>263</v>
      </c>
      <c r="B162" t="s">
        <v>20</v>
      </c>
      <c r="C162">
        <v>199</v>
      </c>
      <c r="F162">
        <v>433</v>
      </c>
      <c r="G162" t="s">
        <v>14</v>
      </c>
      <c r="H162">
        <v>792</v>
      </c>
    </row>
    <row r="163" spans="1:8" x14ac:dyDescent="0.25">
      <c r="A163">
        <v>264</v>
      </c>
      <c r="B163" t="s">
        <v>20</v>
      </c>
      <c r="C163">
        <v>5512</v>
      </c>
      <c r="F163">
        <v>441</v>
      </c>
      <c r="G163" t="s">
        <v>14</v>
      </c>
      <c r="H163">
        <v>32</v>
      </c>
    </row>
    <row r="164" spans="1:8" x14ac:dyDescent="0.25">
      <c r="A164">
        <v>265</v>
      </c>
      <c r="B164" t="s">
        <v>20</v>
      </c>
      <c r="C164">
        <v>86</v>
      </c>
      <c r="F164">
        <v>446</v>
      </c>
      <c r="G164" t="s">
        <v>14</v>
      </c>
      <c r="H164">
        <v>186</v>
      </c>
    </row>
    <row r="165" spans="1:8" x14ac:dyDescent="0.25">
      <c r="A165">
        <v>267</v>
      </c>
      <c r="B165" t="s">
        <v>20</v>
      </c>
      <c r="C165">
        <v>2768</v>
      </c>
      <c r="F165">
        <v>448</v>
      </c>
      <c r="G165" t="s">
        <v>14</v>
      </c>
      <c r="H165">
        <v>605</v>
      </c>
    </row>
    <row r="166" spans="1:8" x14ac:dyDescent="0.25">
      <c r="A166">
        <v>268</v>
      </c>
      <c r="B166" t="s">
        <v>20</v>
      </c>
      <c r="C166">
        <v>48</v>
      </c>
      <c r="F166">
        <v>450</v>
      </c>
      <c r="G166" t="s">
        <v>14</v>
      </c>
      <c r="H166">
        <v>1</v>
      </c>
    </row>
    <row r="167" spans="1:8" x14ac:dyDescent="0.25">
      <c r="A167">
        <v>269</v>
      </c>
      <c r="B167" t="s">
        <v>20</v>
      </c>
      <c r="C167">
        <v>87</v>
      </c>
      <c r="F167">
        <v>452</v>
      </c>
      <c r="G167" t="s">
        <v>14</v>
      </c>
      <c r="H167">
        <v>31</v>
      </c>
    </row>
    <row r="168" spans="1:8" x14ac:dyDescent="0.25">
      <c r="A168">
        <v>272</v>
      </c>
      <c r="B168" t="s">
        <v>20</v>
      </c>
      <c r="C168">
        <v>1894</v>
      </c>
      <c r="F168">
        <v>453</v>
      </c>
      <c r="G168" t="s">
        <v>14</v>
      </c>
      <c r="H168">
        <v>1181</v>
      </c>
    </row>
    <row r="169" spans="1:8" x14ac:dyDescent="0.25">
      <c r="A169">
        <v>273</v>
      </c>
      <c r="B169" t="s">
        <v>20</v>
      </c>
      <c r="C169">
        <v>282</v>
      </c>
      <c r="F169">
        <v>454</v>
      </c>
      <c r="G169" t="s">
        <v>14</v>
      </c>
      <c r="H169">
        <v>39</v>
      </c>
    </row>
    <row r="170" spans="1:8" x14ac:dyDescent="0.25">
      <c r="A170">
        <v>275</v>
      </c>
      <c r="B170" t="s">
        <v>20</v>
      </c>
      <c r="C170">
        <v>116</v>
      </c>
      <c r="F170">
        <v>457</v>
      </c>
      <c r="G170" t="s">
        <v>14</v>
      </c>
      <c r="H170">
        <v>46</v>
      </c>
    </row>
    <row r="171" spans="1:8" x14ac:dyDescent="0.25">
      <c r="A171">
        <v>277</v>
      </c>
      <c r="B171" t="s">
        <v>20</v>
      </c>
      <c r="C171">
        <v>83</v>
      </c>
      <c r="F171">
        <v>459</v>
      </c>
      <c r="G171" t="s">
        <v>14</v>
      </c>
      <c r="H171">
        <v>105</v>
      </c>
    </row>
    <row r="172" spans="1:8" x14ac:dyDescent="0.25">
      <c r="A172">
        <v>278</v>
      </c>
      <c r="B172" t="s">
        <v>20</v>
      </c>
      <c r="C172">
        <v>91</v>
      </c>
      <c r="F172">
        <v>462</v>
      </c>
      <c r="G172" t="s">
        <v>14</v>
      </c>
      <c r="H172">
        <v>535</v>
      </c>
    </row>
    <row r="173" spans="1:8" x14ac:dyDescent="0.25">
      <c r="A173">
        <v>279</v>
      </c>
      <c r="B173" t="s">
        <v>20</v>
      </c>
      <c r="C173">
        <v>546</v>
      </c>
      <c r="F173">
        <v>468</v>
      </c>
      <c r="G173" t="s">
        <v>14</v>
      </c>
      <c r="H173">
        <v>16</v>
      </c>
    </row>
    <row r="174" spans="1:8" x14ac:dyDescent="0.25">
      <c r="A174">
        <v>280</v>
      </c>
      <c r="B174" t="s">
        <v>20</v>
      </c>
      <c r="C174">
        <v>393</v>
      </c>
      <c r="F174">
        <v>472</v>
      </c>
      <c r="G174" t="s">
        <v>14</v>
      </c>
      <c r="H174">
        <v>575</v>
      </c>
    </row>
    <row r="175" spans="1:8" x14ac:dyDescent="0.25">
      <c r="A175">
        <v>282</v>
      </c>
      <c r="B175" t="s">
        <v>20</v>
      </c>
      <c r="C175">
        <v>133</v>
      </c>
      <c r="F175">
        <v>476</v>
      </c>
      <c r="G175" t="s">
        <v>14</v>
      </c>
      <c r="H175">
        <v>1120</v>
      </c>
    </row>
    <row r="176" spans="1:8" x14ac:dyDescent="0.25">
      <c r="A176">
        <v>285</v>
      </c>
      <c r="B176" t="s">
        <v>20</v>
      </c>
      <c r="C176">
        <v>254</v>
      </c>
      <c r="F176">
        <v>477</v>
      </c>
      <c r="G176" t="s">
        <v>14</v>
      </c>
      <c r="H176">
        <v>113</v>
      </c>
    </row>
    <row r="177" spans="1:8" x14ac:dyDescent="0.25">
      <c r="A177">
        <v>287</v>
      </c>
      <c r="B177" t="s">
        <v>20</v>
      </c>
      <c r="C177">
        <v>176</v>
      </c>
      <c r="F177">
        <v>481</v>
      </c>
      <c r="G177" t="s">
        <v>14</v>
      </c>
      <c r="H177">
        <v>1538</v>
      </c>
    </row>
    <row r="178" spans="1:8" x14ac:dyDescent="0.25">
      <c r="A178">
        <v>289</v>
      </c>
      <c r="B178" t="s">
        <v>20</v>
      </c>
      <c r="C178">
        <v>337</v>
      </c>
      <c r="F178">
        <v>482</v>
      </c>
      <c r="G178" t="s">
        <v>14</v>
      </c>
      <c r="H178">
        <v>9</v>
      </c>
    </row>
    <row r="179" spans="1:8" x14ac:dyDescent="0.25">
      <c r="A179">
        <v>291</v>
      </c>
      <c r="B179" t="s">
        <v>20</v>
      </c>
      <c r="C179">
        <v>107</v>
      </c>
      <c r="F179">
        <v>483</v>
      </c>
      <c r="G179" t="s">
        <v>14</v>
      </c>
      <c r="H179">
        <v>554</v>
      </c>
    </row>
    <row r="180" spans="1:8" x14ac:dyDescent="0.25">
      <c r="A180">
        <v>294</v>
      </c>
      <c r="B180" t="s">
        <v>20</v>
      </c>
      <c r="C180">
        <v>183</v>
      </c>
      <c r="F180">
        <v>485</v>
      </c>
      <c r="G180" t="s">
        <v>14</v>
      </c>
      <c r="H180">
        <v>648</v>
      </c>
    </row>
    <row r="181" spans="1:8" x14ac:dyDescent="0.25">
      <c r="A181">
        <v>298</v>
      </c>
      <c r="B181" t="s">
        <v>20</v>
      </c>
      <c r="C181">
        <v>72</v>
      </c>
      <c r="F181">
        <v>486</v>
      </c>
      <c r="G181" t="s">
        <v>14</v>
      </c>
      <c r="H181">
        <v>21</v>
      </c>
    </row>
    <row r="182" spans="1:8" x14ac:dyDescent="0.25">
      <c r="A182">
        <v>301</v>
      </c>
      <c r="B182" t="s">
        <v>20</v>
      </c>
      <c r="C182">
        <v>295</v>
      </c>
      <c r="F182">
        <v>496</v>
      </c>
      <c r="G182" t="s">
        <v>14</v>
      </c>
      <c r="H182">
        <v>54</v>
      </c>
    </row>
    <row r="183" spans="1:8" x14ac:dyDescent="0.25">
      <c r="A183">
        <v>304</v>
      </c>
      <c r="B183" t="s">
        <v>20</v>
      </c>
      <c r="C183">
        <v>142</v>
      </c>
      <c r="F183">
        <v>497</v>
      </c>
      <c r="G183" t="s">
        <v>14</v>
      </c>
      <c r="H183">
        <v>120</v>
      </c>
    </row>
    <row r="184" spans="1:8" x14ac:dyDescent="0.25">
      <c r="A184">
        <v>305</v>
      </c>
      <c r="B184" t="s">
        <v>20</v>
      </c>
      <c r="C184">
        <v>85</v>
      </c>
      <c r="F184">
        <v>498</v>
      </c>
      <c r="G184" t="s">
        <v>14</v>
      </c>
      <c r="H184">
        <v>579</v>
      </c>
    </row>
    <row r="185" spans="1:8" x14ac:dyDescent="0.25">
      <c r="A185">
        <v>307</v>
      </c>
      <c r="B185" t="s">
        <v>20</v>
      </c>
      <c r="C185">
        <v>659</v>
      </c>
      <c r="F185">
        <v>499</v>
      </c>
      <c r="G185" t="s">
        <v>14</v>
      </c>
      <c r="H185">
        <v>2072</v>
      </c>
    </row>
    <row r="186" spans="1:8" x14ac:dyDescent="0.25">
      <c r="A186">
        <v>311</v>
      </c>
      <c r="B186" t="s">
        <v>20</v>
      </c>
      <c r="C186">
        <v>121</v>
      </c>
      <c r="F186">
        <v>500</v>
      </c>
      <c r="G186" t="s">
        <v>14</v>
      </c>
      <c r="H186">
        <v>0</v>
      </c>
    </row>
    <row r="187" spans="1:8" x14ac:dyDescent="0.25">
      <c r="A187">
        <v>312</v>
      </c>
      <c r="B187" t="s">
        <v>20</v>
      </c>
      <c r="C187">
        <v>3742</v>
      </c>
      <c r="F187">
        <v>501</v>
      </c>
      <c r="G187" t="s">
        <v>14</v>
      </c>
      <c r="H187">
        <v>1796</v>
      </c>
    </row>
    <row r="188" spans="1:8" x14ac:dyDescent="0.25">
      <c r="A188">
        <v>313</v>
      </c>
      <c r="B188" t="s">
        <v>20</v>
      </c>
      <c r="C188">
        <v>223</v>
      </c>
      <c r="F188">
        <v>504</v>
      </c>
      <c r="G188" t="s">
        <v>14</v>
      </c>
      <c r="H188">
        <v>62</v>
      </c>
    </row>
    <row r="189" spans="1:8" x14ac:dyDescent="0.25">
      <c r="A189">
        <v>314</v>
      </c>
      <c r="B189" t="s">
        <v>20</v>
      </c>
      <c r="C189">
        <v>133</v>
      </c>
      <c r="F189">
        <v>505</v>
      </c>
      <c r="G189" t="s">
        <v>14</v>
      </c>
      <c r="H189">
        <v>347</v>
      </c>
    </row>
    <row r="190" spans="1:8" x14ac:dyDescent="0.25">
      <c r="A190">
        <v>322</v>
      </c>
      <c r="B190" t="s">
        <v>20</v>
      </c>
      <c r="C190">
        <v>5168</v>
      </c>
      <c r="F190">
        <v>507</v>
      </c>
      <c r="G190" t="s">
        <v>14</v>
      </c>
      <c r="H190">
        <v>19</v>
      </c>
    </row>
    <row r="191" spans="1:8" x14ac:dyDescent="0.25">
      <c r="A191">
        <v>324</v>
      </c>
      <c r="B191" t="s">
        <v>20</v>
      </c>
      <c r="C191">
        <v>307</v>
      </c>
      <c r="F191">
        <v>509</v>
      </c>
      <c r="G191" t="s">
        <v>14</v>
      </c>
      <c r="H191">
        <v>1258</v>
      </c>
    </row>
    <row r="192" spans="1:8" x14ac:dyDescent="0.25">
      <c r="A192">
        <v>328</v>
      </c>
      <c r="B192" t="s">
        <v>20</v>
      </c>
      <c r="C192">
        <v>2441</v>
      </c>
      <c r="F192">
        <v>511</v>
      </c>
      <c r="G192" t="s">
        <v>14</v>
      </c>
      <c r="H192">
        <v>362</v>
      </c>
    </row>
    <row r="193" spans="1:8" x14ac:dyDescent="0.25">
      <c r="A193">
        <v>330</v>
      </c>
      <c r="B193" t="s">
        <v>20</v>
      </c>
      <c r="C193">
        <v>1385</v>
      </c>
      <c r="F193">
        <v>515</v>
      </c>
      <c r="G193" t="s">
        <v>14</v>
      </c>
      <c r="H193">
        <v>133</v>
      </c>
    </row>
    <row r="194" spans="1:8" x14ac:dyDescent="0.25">
      <c r="A194">
        <v>331</v>
      </c>
      <c r="B194" t="s">
        <v>20</v>
      </c>
      <c r="C194">
        <v>190</v>
      </c>
      <c r="F194">
        <v>516</v>
      </c>
      <c r="G194" t="s">
        <v>14</v>
      </c>
      <c r="H194">
        <v>846</v>
      </c>
    </row>
    <row r="195" spans="1:8" x14ac:dyDescent="0.25">
      <c r="A195">
        <v>332</v>
      </c>
      <c r="B195" t="s">
        <v>20</v>
      </c>
      <c r="C195">
        <v>470</v>
      </c>
      <c r="F195">
        <v>518</v>
      </c>
      <c r="G195" t="s">
        <v>14</v>
      </c>
      <c r="H195">
        <v>10</v>
      </c>
    </row>
    <row r="196" spans="1:8" x14ac:dyDescent="0.25">
      <c r="A196">
        <v>333</v>
      </c>
      <c r="B196" t="s">
        <v>20</v>
      </c>
      <c r="C196">
        <v>253</v>
      </c>
      <c r="F196">
        <v>522</v>
      </c>
      <c r="G196" t="s">
        <v>14</v>
      </c>
      <c r="H196">
        <v>191</v>
      </c>
    </row>
    <row r="197" spans="1:8" x14ac:dyDescent="0.25">
      <c r="A197">
        <v>334</v>
      </c>
      <c r="B197" t="s">
        <v>20</v>
      </c>
      <c r="C197">
        <v>1113</v>
      </c>
      <c r="F197">
        <v>524</v>
      </c>
      <c r="G197" t="s">
        <v>14</v>
      </c>
      <c r="H197">
        <v>1979</v>
      </c>
    </row>
    <row r="198" spans="1:8" x14ac:dyDescent="0.25">
      <c r="A198">
        <v>335</v>
      </c>
      <c r="B198" t="s">
        <v>20</v>
      </c>
      <c r="C198">
        <v>2283</v>
      </c>
      <c r="F198">
        <v>525</v>
      </c>
      <c r="G198" t="s">
        <v>14</v>
      </c>
      <c r="H198">
        <v>63</v>
      </c>
    </row>
    <row r="199" spans="1:8" x14ac:dyDescent="0.25">
      <c r="A199">
        <v>337</v>
      </c>
      <c r="B199" t="s">
        <v>20</v>
      </c>
      <c r="C199">
        <v>1095</v>
      </c>
      <c r="F199">
        <v>527</v>
      </c>
      <c r="G199" t="s">
        <v>14</v>
      </c>
      <c r="H199">
        <v>6080</v>
      </c>
    </row>
    <row r="200" spans="1:8" x14ac:dyDescent="0.25">
      <c r="A200">
        <v>338</v>
      </c>
      <c r="B200" t="s">
        <v>20</v>
      </c>
      <c r="C200">
        <v>1690</v>
      </c>
      <c r="F200">
        <v>528</v>
      </c>
      <c r="G200" t="s">
        <v>14</v>
      </c>
      <c r="H200">
        <v>80</v>
      </c>
    </row>
    <row r="201" spans="1:8" x14ac:dyDescent="0.25">
      <c r="A201">
        <v>347</v>
      </c>
      <c r="B201" t="s">
        <v>20</v>
      </c>
      <c r="C201">
        <v>191</v>
      </c>
      <c r="F201">
        <v>529</v>
      </c>
      <c r="G201" t="s">
        <v>14</v>
      </c>
      <c r="H201">
        <v>9</v>
      </c>
    </row>
    <row r="202" spans="1:8" x14ac:dyDescent="0.25">
      <c r="A202">
        <v>351</v>
      </c>
      <c r="B202" t="s">
        <v>20</v>
      </c>
      <c r="C202">
        <v>2013</v>
      </c>
      <c r="F202">
        <v>530</v>
      </c>
      <c r="G202" t="s">
        <v>14</v>
      </c>
      <c r="H202">
        <v>1784</v>
      </c>
    </row>
    <row r="203" spans="1:8" x14ac:dyDescent="0.25">
      <c r="A203">
        <v>353</v>
      </c>
      <c r="B203" t="s">
        <v>20</v>
      </c>
      <c r="C203">
        <v>1703</v>
      </c>
      <c r="F203">
        <v>534</v>
      </c>
      <c r="G203" t="s">
        <v>14</v>
      </c>
      <c r="H203">
        <v>243</v>
      </c>
    </row>
    <row r="204" spans="1:8" x14ac:dyDescent="0.25">
      <c r="A204">
        <v>354</v>
      </c>
      <c r="B204" t="s">
        <v>20</v>
      </c>
      <c r="C204">
        <v>80</v>
      </c>
      <c r="F204">
        <v>538</v>
      </c>
      <c r="G204" t="s">
        <v>14</v>
      </c>
      <c r="H204">
        <v>1296</v>
      </c>
    </row>
    <row r="205" spans="1:8" x14ac:dyDescent="0.25">
      <c r="A205">
        <v>357</v>
      </c>
      <c r="B205" t="s">
        <v>20</v>
      </c>
      <c r="C205">
        <v>41</v>
      </c>
      <c r="F205">
        <v>539</v>
      </c>
      <c r="G205" t="s">
        <v>14</v>
      </c>
      <c r="H205">
        <v>77</v>
      </c>
    </row>
    <row r="206" spans="1:8" x14ac:dyDescent="0.25">
      <c r="A206">
        <v>359</v>
      </c>
      <c r="B206" t="s">
        <v>20</v>
      </c>
      <c r="C206">
        <v>187</v>
      </c>
      <c r="F206">
        <v>541</v>
      </c>
      <c r="G206" t="s">
        <v>14</v>
      </c>
      <c r="H206">
        <v>395</v>
      </c>
    </row>
    <row r="207" spans="1:8" x14ac:dyDescent="0.25">
      <c r="A207">
        <v>360</v>
      </c>
      <c r="B207" t="s">
        <v>20</v>
      </c>
      <c r="C207">
        <v>2875</v>
      </c>
      <c r="F207">
        <v>542</v>
      </c>
      <c r="G207" t="s">
        <v>14</v>
      </c>
      <c r="H207">
        <v>49</v>
      </c>
    </row>
    <row r="208" spans="1:8" x14ac:dyDescent="0.25">
      <c r="A208">
        <v>361</v>
      </c>
      <c r="B208" t="s">
        <v>20</v>
      </c>
      <c r="C208">
        <v>88</v>
      </c>
      <c r="F208">
        <v>543</v>
      </c>
      <c r="G208" t="s">
        <v>14</v>
      </c>
      <c r="H208">
        <v>180</v>
      </c>
    </row>
    <row r="209" spans="1:8" x14ac:dyDescent="0.25">
      <c r="A209">
        <v>362</v>
      </c>
      <c r="B209" t="s">
        <v>20</v>
      </c>
      <c r="C209">
        <v>191</v>
      </c>
      <c r="F209">
        <v>545</v>
      </c>
      <c r="G209" t="s">
        <v>14</v>
      </c>
      <c r="H209">
        <v>2690</v>
      </c>
    </row>
    <row r="210" spans="1:8" x14ac:dyDescent="0.25">
      <c r="A210">
        <v>363</v>
      </c>
      <c r="B210" t="s">
        <v>20</v>
      </c>
      <c r="C210">
        <v>139</v>
      </c>
      <c r="F210">
        <v>551</v>
      </c>
      <c r="G210" t="s">
        <v>14</v>
      </c>
      <c r="H210">
        <v>2779</v>
      </c>
    </row>
    <row r="211" spans="1:8" x14ac:dyDescent="0.25">
      <c r="A211">
        <v>364</v>
      </c>
      <c r="B211" t="s">
        <v>20</v>
      </c>
      <c r="C211">
        <v>186</v>
      </c>
      <c r="F211">
        <v>552</v>
      </c>
      <c r="G211" t="s">
        <v>14</v>
      </c>
      <c r="H211">
        <v>92</v>
      </c>
    </row>
    <row r="212" spans="1:8" x14ac:dyDescent="0.25">
      <c r="A212">
        <v>365</v>
      </c>
      <c r="B212" t="s">
        <v>20</v>
      </c>
      <c r="C212">
        <v>112</v>
      </c>
      <c r="F212">
        <v>553</v>
      </c>
      <c r="G212" t="s">
        <v>14</v>
      </c>
      <c r="H212">
        <v>1028</v>
      </c>
    </row>
    <row r="213" spans="1:8" x14ac:dyDescent="0.25">
      <c r="A213">
        <v>366</v>
      </c>
      <c r="B213" t="s">
        <v>20</v>
      </c>
      <c r="C213">
        <v>101</v>
      </c>
      <c r="F213">
        <v>562</v>
      </c>
      <c r="G213" t="s">
        <v>14</v>
      </c>
      <c r="H213">
        <v>26</v>
      </c>
    </row>
    <row r="214" spans="1:8" x14ac:dyDescent="0.25">
      <c r="A214">
        <v>368</v>
      </c>
      <c r="B214" t="s">
        <v>20</v>
      </c>
      <c r="C214">
        <v>206</v>
      </c>
      <c r="F214">
        <v>564</v>
      </c>
      <c r="G214" t="s">
        <v>14</v>
      </c>
      <c r="H214">
        <v>1790</v>
      </c>
    </row>
    <row r="215" spans="1:8" x14ac:dyDescent="0.25">
      <c r="A215">
        <v>369</v>
      </c>
      <c r="B215" t="s">
        <v>20</v>
      </c>
      <c r="C215">
        <v>154</v>
      </c>
      <c r="F215">
        <v>566</v>
      </c>
      <c r="G215" t="s">
        <v>14</v>
      </c>
      <c r="H215">
        <v>37</v>
      </c>
    </row>
    <row r="216" spans="1:8" x14ac:dyDescent="0.25">
      <c r="A216">
        <v>370</v>
      </c>
      <c r="B216" t="s">
        <v>20</v>
      </c>
      <c r="C216">
        <v>5966</v>
      </c>
      <c r="F216">
        <v>571</v>
      </c>
      <c r="G216" t="s">
        <v>14</v>
      </c>
      <c r="H216">
        <v>35</v>
      </c>
    </row>
    <row r="217" spans="1:8" x14ac:dyDescent="0.25">
      <c r="A217">
        <v>372</v>
      </c>
      <c r="B217" t="s">
        <v>20</v>
      </c>
      <c r="C217">
        <v>169</v>
      </c>
      <c r="F217">
        <v>575</v>
      </c>
      <c r="G217" t="s">
        <v>14</v>
      </c>
      <c r="H217">
        <v>558</v>
      </c>
    </row>
    <row r="218" spans="1:8" x14ac:dyDescent="0.25">
      <c r="A218">
        <v>373</v>
      </c>
      <c r="B218" t="s">
        <v>20</v>
      </c>
      <c r="C218">
        <v>2106</v>
      </c>
      <c r="F218">
        <v>576</v>
      </c>
      <c r="G218" t="s">
        <v>14</v>
      </c>
      <c r="H218">
        <v>64</v>
      </c>
    </row>
    <row r="219" spans="1:8" x14ac:dyDescent="0.25">
      <c r="A219">
        <v>376</v>
      </c>
      <c r="B219" t="s">
        <v>20</v>
      </c>
      <c r="C219">
        <v>131</v>
      </c>
      <c r="F219">
        <v>578</v>
      </c>
      <c r="G219" t="s">
        <v>14</v>
      </c>
      <c r="H219">
        <v>245</v>
      </c>
    </row>
    <row r="220" spans="1:8" x14ac:dyDescent="0.25">
      <c r="A220">
        <v>380</v>
      </c>
      <c r="B220" t="s">
        <v>20</v>
      </c>
      <c r="C220">
        <v>84</v>
      </c>
      <c r="F220">
        <v>581</v>
      </c>
      <c r="G220" t="s">
        <v>14</v>
      </c>
      <c r="H220">
        <v>71</v>
      </c>
    </row>
    <row r="221" spans="1:8" x14ac:dyDescent="0.25">
      <c r="A221">
        <v>381</v>
      </c>
      <c r="B221" t="s">
        <v>20</v>
      </c>
      <c r="C221">
        <v>155</v>
      </c>
      <c r="F221">
        <v>582</v>
      </c>
      <c r="G221" t="s">
        <v>14</v>
      </c>
      <c r="H221">
        <v>42</v>
      </c>
    </row>
    <row r="222" spans="1:8" x14ac:dyDescent="0.25">
      <c r="A222">
        <v>383</v>
      </c>
      <c r="B222" t="s">
        <v>20</v>
      </c>
      <c r="C222">
        <v>189</v>
      </c>
      <c r="F222">
        <v>587</v>
      </c>
      <c r="G222" t="s">
        <v>14</v>
      </c>
      <c r="H222">
        <v>156</v>
      </c>
    </row>
    <row r="223" spans="1:8" x14ac:dyDescent="0.25">
      <c r="A223">
        <v>384</v>
      </c>
      <c r="B223" t="s">
        <v>20</v>
      </c>
      <c r="C223">
        <v>4799</v>
      </c>
      <c r="F223">
        <v>588</v>
      </c>
      <c r="G223" t="s">
        <v>14</v>
      </c>
      <c r="H223">
        <v>1368</v>
      </c>
    </row>
    <row r="224" spans="1:8" x14ac:dyDescent="0.25">
      <c r="A224">
        <v>385</v>
      </c>
      <c r="B224" t="s">
        <v>20</v>
      </c>
      <c r="C224">
        <v>1137</v>
      </c>
      <c r="F224">
        <v>589</v>
      </c>
      <c r="G224" t="s">
        <v>14</v>
      </c>
      <c r="H224">
        <v>102</v>
      </c>
    </row>
    <row r="225" spans="1:8" x14ac:dyDescent="0.25">
      <c r="A225">
        <v>389</v>
      </c>
      <c r="B225" t="s">
        <v>20</v>
      </c>
      <c r="C225">
        <v>1152</v>
      </c>
      <c r="F225">
        <v>590</v>
      </c>
      <c r="G225" t="s">
        <v>14</v>
      </c>
      <c r="H225">
        <v>86</v>
      </c>
    </row>
    <row r="226" spans="1:8" x14ac:dyDescent="0.25">
      <c r="A226">
        <v>390</v>
      </c>
      <c r="B226" t="s">
        <v>20</v>
      </c>
      <c r="C226">
        <v>50</v>
      </c>
      <c r="F226">
        <v>592</v>
      </c>
      <c r="G226" t="s">
        <v>14</v>
      </c>
      <c r="H226">
        <v>253</v>
      </c>
    </row>
    <row r="227" spans="1:8" x14ac:dyDescent="0.25">
      <c r="A227">
        <v>393</v>
      </c>
      <c r="B227" t="s">
        <v>20</v>
      </c>
      <c r="C227">
        <v>3059</v>
      </c>
      <c r="F227">
        <v>594</v>
      </c>
      <c r="G227" t="s">
        <v>14</v>
      </c>
      <c r="H227">
        <v>157</v>
      </c>
    </row>
    <row r="228" spans="1:8" x14ac:dyDescent="0.25">
      <c r="A228">
        <v>394</v>
      </c>
      <c r="B228" t="s">
        <v>20</v>
      </c>
      <c r="C228">
        <v>34</v>
      </c>
      <c r="F228">
        <v>596</v>
      </c>
      <c r="G228" t="s">
        <v>14</v>
      </c>
      <c r="H228">
        <v>183</v>
      </c>
    </row>
    <row r="229" spans="1:8" x14ac:dyDescent="0.25">
      <c r="A229">
        <v>395</v>
      </c>
      <c r="B229" t="s">
        <v>20</v>
      </c>
      <c r="C229">
        <v>220</v>
      </c>
      <c r="F229">
        <v>599</v>
      </c>
      <c r="G229" t="s">
        <v>14</v>
      </c>
      <c r="H229">
        <v>82</v>
      </c>
    </row>
    <row r="230" spans="1:8" x14ac:dyDescent="0.25">
      <c r="A230">
        <v>396</v>
      </c>
      <c r="B230" t="s">
        <v>20</v>
      </c>
      <c r="C230">
        <v>1604</v>
      </c>
      <c r="F230">
        <v>600</v>
      </c>
      <c r="G230" t="s">
        <v>14</v>
      </c>
      <c r="H230">
        <v>1</v>
      </c>
    </row>
    <row r="231" spans="1:8" x14ac:dyDescent="0.25">
      <c r="A231">
        <v>397</v>
      </c>
      <c r="B231" t="s">
        <v>20</v>
      </c>
      <c r="C231">
        <v>454</v>
      </c>
      <c r="F231">
        <v>618</v>
      </c>
      <c r="G231" t="s">
        <v>14</v>
      </c>
      <c r="H231">
        <v>1198</v>
      </c>
    </row>
    <row r="232" spans="1:8" x14ac:dyDescent="0.25">
      <c r="A232">
        <v>398</v>
      </c>
      <c r="B232" t="s">
        <v>20</v>
      </c>
      <c r="C232">
        <v>123</v>
      </c>
      <c r="F232">
        <v>619</v>
      </c>
      <c r="G232" t="s">
        <v>14</v>
      </c>
      <c r="H232">
        <v>648</v>
      </c>
    </row>
    <row r="233" spans="1:8" x14ac:dyDescent="0.25">
      <c r="A233">
        <v>401</v>
      </c>
      <c r="B233" t="s">
        <v>20</v>
      </c>
      <c r="C233">
        <v>299</v>
      </c>
      <c r="F233">
        <v>622</v>
      </c>
      <c r="G233" t="s">
        <v>14</v>
      </c>
      <c r="H233">
        <v>64</v>
      </c>
    </row>
    <row r="234" spans="1:8" x14ac:dyDescent="0.25">
      <c r="A234">
        <v>404</v>
      </c>
      <c r="B234" t="s">
        <v>20</v>
      </c>
      <c r="C234">
        <v>2237</v>
      </c>
      <c r="F234">
        <v>625</v>
      </c>
      <c r="G234" t="s">
        <v>14</v>
      </c>
      <c r="H234">
        <v>62</v>
      </c>
    </row>
    <row r="235" spans="1:8" x14ac:dyDescent="0.25">
      <c r="A235">
        <v>406</v>
      </c>
      <c r="B235" t="s">
        <v>20</v>
      </c>
      <c r="C235">
        <v>645</v>
      </c>
      <c r="F235">
        <v>629</v>
      </c>
      <c r="G235" t="s">
        <v>14</v>
      </c>
      <c r="H235">
        <v>750</v>
      </c>
    </row>
    <row r="236" spans="1:8" x14ac:dyDescent="0.25">
      <c r="A236">
        <v>407</v>
      </c>
      <c r="B236" t="s">
        <v>20</v>
      </c>
      <c r="C236">
        <v>484</v>
      </c>
      <c r="F236">
        <v>633</v>
      </c>
      <c r="G236" t="s">
        <v>14</v>
      </c>
      <c r="H236">
        <v>105</v>
      </c>
    </row>
    <row r="237" spans="1:8" x14ac:dyDescent="0.25">
      <c r="A237">
        <v>408</v>
      </c>
      <c r="B237" t="s">
        <v>20</v>
      </c>
      <c r="C237">
        <v>154</v>
      </c>
      <c r="F237">
        <v>636</v>
      </c>
      <c r="G237" t="s">
        <v>14</v>
      </c>
      <c r="H237">
        <v>2604</v>
      </c>
    </row>
    <row r="238" spans="1:8" x14ac:dyDescent="0.25">
      <c r="A238">
        <v>411</v>
      </c>
      <c r="B238" t="s">
        <v>20</v>
      </c>
      <c r="C238">
        <v>82</v>
      </c>
      <c r="F238">
        <v>637</v>
      </c>
      <c r="G238" t="s">
        <v>14</v>
      </c>
      <c r="H238">
        <v>65</v>
      </c>
    </row>
    <row r="239" spans="1:8" x14ac:dyDescent="0.25">
      <c r="A239">
        <v>412</v>
      </c>
      <c r="B239" t="s">
        <v>20</v>
      </c>
      <c r="C239">
        <v>134</v>
      </c>
      <c r="F239">
        <v>638</v>
      </c>
      <c r="G239" t="s">
        <v>14</v>
      </c>
      <c r="H239">
        <v>94</v>
      </c>
    </row>
    <row r="240" spans="1:8" x14ac:dyDescent="0.25">
      <c r="A240">
        <v>419</v>
      </c>
      <c r="B240" t="s">
        <v>20</v>
      </c>
      <c r="C240">
        <v>5203</v>
      </c>
      <c r="F240">
        <v>640</v>
      </c>
      <c r="G240" t="s">
        <v>14</v>
      </c>
      <c r="H240">
        <v>257</v>
      </c>
    </row>
    <row r="241" spans="1:8" x14ac:dyDescent="0.25">
      <c r="A241">
        <v>420</v>
      </c>
      <c r="B241" t="s">
        <v>20</v>
      </c>
      <c r="C241">
        <v>94</v>
      </c>
      <c r="F241">
        <v>644</v>
      </c>
      <c r="G241" t="s">
        <v>14</v>
      </c>
      <c r="H241">
        <v>2928</v>
      </c>
    </row>
    <row r="242" spans="1:8" x14ac:dyDescent="0.25">
      <c r="A242">
        <v>422</v>
      </c>
      <c r="B242" t="s">
        <v>20</v>
      </c>
      <c r="C242">
        <v>205</v>
      </c>
      <c r="F242">
        <v>645</v>
      </c>
      <c r="G242" t="s">
        <v>14</v>
      </c>
      <c r="H242">
        <v>4697</v>
      </c>
    </row>
    <row r="243" spans="1:8" x14ac:dyDescent="0.25">
      <c r="A243">
        <v>425</v>
      </c>
      <c r="B243" t="s">
        <v>20</v>
      </c>
      <c r="C243">
        <v>92</v>
      </c>
      <c r="F243">
        <v>646</v>
      </c>
      <c r="G243" t="s">
        <v>14</v>
      </c>
      <c r="H243">
        <v>2915</v>
      </c>
    </row>
    <row r="244" spans="1:8" x14ac:dyDescent="0.25">
      <c r="A244">
        <v>426</v>
      </c>
      <c r="B244" t="s">
        <v>20</v>
      </c>
      <c r="C244">
        <v>219</v>
      </c>
      <c r="F244">
        <v>647</v>
      </c>
      <c r="G244" t="s">
        <v>14</v>
      </c>
      <c r="H244">
        <v>18</v>
      </c>
    </row>
    <row r="245" spans="1:8" x14ac:dyDescent="0.25">
      <c r="A245">
        <v>427</v>
      </c>
      <c r="B245" t="s">
        <v>20</v>
      </c>
      <c r="C245">
        <v>2526</v>
      </c>
      <c r="F245">
        <v>649</v>
      </c>
      <c r="G245" t="s">
        <v>14</v>
      </c>
      <c r="H245">
        <v>602</v>
      </c>
    </row>
    <row r="246" spans="1:8" x14ac:dyDescent="0.25">
      <c r="A246">
        <v>431</v>
      </c>
      <c r="B246" t="s">
        <v>20</v>
      </c>
      <c r="C246">
        <v>94</v>
      </c>
      <c r="F246">
        <v>650</v>
      </c>
      <c r="G246" t="s">
        <v>14</v>
      </c>
      <c r="H246">
        <v>1</v>
      </c>
    </row>
    <row r="247" spans="1:8" x14ac:dyDescent="0.25">
      <c r="A247">
        <v>435</v>
      </c>
      <c r="B247" t="s">
        <v>20</v>
      </c>
      <c r="C247">
        <v>1713</v>
      </c>
      <c r="F247">
        <v>651</v>
      </c>
      <c r="G247" t="s">
        <v>14</v>
      </c>
      <c r="H247">
        <v>3868</v>
      </c>
    </row>
    <row r="248" spans="1:8" x14ac:dyDescent="0.25">
      <c r="A248">
        <v>436</v>
      </c>
      <c r="B248" t="s">
        <v>20</v>
      </c>
      <c r="C248">
        <v>249</v>
      </c>
      <c r="F248">
        <v>656</v>
      </c>
      <c r="G248" t="s">
        <v>14</v>
      </c>
      <c r="H248">
        <v>504</v>
      </c>
    </row>
    <row r="249" spans="1:8" x14ac:dyDescent="0.25">
      <c r="A249">
        <v>437</v>
      </c>
      <c r="B249" t="s">
        <v>20</v>
      </c>
      <c r="C249">
        <v>192</v>
      </c>
      <c r="F249">
        <v>657</v>
      </c>
      <c r="G249" t="s">
        <v>14</v>
      </c>
      <c r="H249">
        <v>14</v>
      </c>
    </row>
    <row r="250" spans="1:8" x14ac:dyDescent="0.25">
      <c r="A250">
        <v>438</v>
      </c>
      <c r="B250" t="s">
        <v>20</v>
      </c>
      <c r="C250">
        <v>247</v>
      </c>
      <c r="F250">
        <v>659</v>
      </c>
      <c r="G250" t="s">
        <v>14</v>
      </c>
      <c r="H250">
        <v>750</v>
      </c>
    </row>
    <row r="251" spans="1:8" x14ac:dyDescent="0.25">
      <c r="A251">
        <v>439</v>
      </c>
      <c r="B251" t="s">
        <v>20</v>
      </c>
      <c r="C251">
        <v>2293</v>
      </c>
      <c r="F251">
        <v>660</v>
      </c>
      <c r="G251" t="s">
        <v>14</v>
      </c>
      <c r="H251">
        <v>77</v>
      </c>
    </row>
    <row r="252" spans="1:8" x14ac:dyDescent="0.25">
      <c r="A252">
        <v>440</v>
      </c>
      <c r="B252" t="s">
        <v>20</v>
      </c>
      <c r="C252">
        <v>3131</v>
      </c>
      <c r="F252">
        <v>661</v>
      </c>
      <c r="G252" t="s">
        <v>14</v>
      </c>
      <c r="H252">
        <v>752</v>
      </c>
    </row>
    <row r="253" spans="1:8" x14ac:dyDescent="0.25">
      <c r="A253">
        <v>442</v>
      </c>
      <c r="B253" t="s">
        <v>20</v>
      </c>
      <c r="C253">
        <v>143</v>
      </c>
      <c r="F253">
        <v>662</v>
      </c>
      <c r="G253" t="s">
        <v>14</v>
      </c>
      <c r="H253">
        <v>131</v>
      </c>
    </row>
    <row r="254" spans="1:8" x14ac:dyDescent="0.25">
      <c r="A254">
        <v>444</v>
      </c>
      <c r="B254" t="s">
        <v>20</v>
      </c>
      <c r="C254">
        <v>296</v>
      </c>
      <c r="F254">
        <v>663</v>
      </c>
      <c r="G254" t="s">
        <v>14</v>
      </c>
      <c r="H254">
        <v>87</v>
      </c>
    </row>
    <row r="255" spans="1:8" x14ac:dyDescent="0.25">
      <c r="A255">
        <v>445</v>
      </c>
      <c r="B255" t="s">
        <v>20</v>
      </c>
      <c r="C255">
        <v>170</v>
      </c>
      <c r="F255">
        <v>664</v>
      </c>
      <c r="G255" t="s">
        <v>14</v>
      </c>
      <c r="H255">
        <v>1063</v>
      </c>
    </row>
    <row r="256" spans="1:8" x14ac:dyDescent="0.25">
      <c r="A256">
        <v>449</v>
      </c>
      <c r="B256" t="s">
        <v>20</v>
      </c>
      <c r="C256">
        <v>86</v>
      </c>
      <c r="F256">
        <v>668</v>
      </c>
      <c r="G256" t="s">
        <v>14</v>
      </c>
      <c r="H256">
        <v>76</v>
      </c>
    </row>
    <row r="257" spans="1:8" x14ac:dyDescent="0.25">
      <c r="A257">
        <v>451</v>
      </c>
      <c r="B257" t="s">
        <v>20</v>
      </c>
      <c r="C257">
        <v>6286</v>
      </c>
      <c r="F257">
        <v>672</v>
      </c>
      <c r="G257" t="s">
        <v>14</v>
      </c>
      <c r="H257">
        <v>4428</v>
      </c>
    </row>
    <row r="258" spans="1:8" x14ac:dyDescent="0.25">
      <c r="A258">
        <v>455</v>
      </c>
      <c r="B258" t="s">
        <v>20</v>
      </c>
      <c r="C258">
        <v>3727</v>
      </c>
      <c r="F258">
        <v>673</v>
      </c>
      <c r="G258" t="s">
        <v>14</v>
      </c>
      <c r="H258">
        <v>58</v>
      </c>
    </row>
    <row r="259" spans="1:8" x14ac:dyDescent="0.25">
      <c r="A259">
        <v>456</v>
      </c>
      <c r="B259" t="s">
        <v>20</v>
      </c>
      <c r="C259">
        <v>1605</v>
      </c>
      <c r="F259">
        <v>677</v>
      </c>
      <c r="G259" t="s">
        <v>14</v>
      </c>
      <c r="H259">
        <v>111</v>
      </c>
    </row>
    <row r="260" spans="1:8" x14ac:dyDescent="0.25">
      <c r="A260">
        <v>458</v>
      </c>
      <c r="B260" t="s">
        <v>20</v>
      </c>
      <c r="C260">
        <v>2120</v>
      </c>
      <c r="F260">
        <v>680</v>
      </c>
      <c r="G260" t="s">
        <v>14</v>
      </c>
      <c r="H260">
        <v>2955</v>
      </c>
    </row>
    <row r="261" spans="1:8" x14ac:dyDescent="0.25">
      <c r="A261">
        <v>460</v>
      </c>
      <c r="B261" t="s">
        <v>20</v>
      </c>
      <c r="C261">
        <v>50</v>
      </c>
      <c r="F261">
        <v>681</v>
      </c>
      <c r="G261" t="s">
        <v>14</v>
      </c>
      <c r="H261">
        <v>1657</v>
      </c>
    </row>
    <row r="262" spans="1:8" x14ac:dyDescent="0.25">
      <c r="A262">
        <v>461</v>
      </c>
      <c r="B262" t="s">
        <v>20</v>
      </c>
      <c r="C262">
        <v>2080</v>
      </c>
      <c r="F262">
        <v>685</v>
      </c>
      <c r="G262" t="s">
        <v>14</v>
      </c>
      <c r="H262">
        <v>926</v>
      </c>
    </row>
    <row r="263" spans="1:8" x14ac:dyDescent="0.25">
      <c r="A263">
        <v>463</v>
      </c>
      <c r="B263" t="s">
        <v>20</v>
      </c>
      <c r="C263">
        <v>2105</v>
      </c>
      <c r="F263">
        <v>692</v>
      </c>
      <c r="G263" t="s">
        <v>14</v>
      </c>
      <c r="H263">
        <v>77</v>
      </c>
    </row>
    <row r="264" spans="1:8" x14ac:dyDescent="0.25">
      <c r="A264">
        <v>464</v>
      </c>
      <c r="B264" t="s">
        <v>20</v>
      </c>
      <c r="C264">
        <v>2436</v>
      </c>
      <c r="F264">
        <v>693</v>
      </c>
      <c r="G264" t="s">
        <v>14</v>
      </c>
      <c r="H264">
        <v>1748</v>
      </c>
    </row>
    <row r="265" spans="1:8" x14ac:dyDescent="0.25">
      <c r="A265">
        <v>465</v>
      </c>
      <c r="B265" t="s">
        <v>20</v>
      </c>
      <c r="C265">
        <v>80</v>
      </c>
      <c r="F265">
        <v>694</v>
      </c>
      <c r="G265" t="s">
        <v>14</v>
      </c>
      <c r="H265">
        <v>79</v>
      </c>
    </row>
    <row r="266" spans="1:8" x14ac:dyDescent="0.25">
      <c r="A266">
        <v>466</v>
      </c>
      <c r="B266" t="s">
        <v>20</v>
      </c>
      <c r="C266">
        <v>42</v>
      </c>
      <c r="F266">
        <v>696</v>
      </c>
      <c r="G266" t="s">
        <v>14</v>
      </c>
      <c r="H266">
        <v>889</v>
      </c>
    </row>
    <row r="267" spans="1:8" x14ac:dyDescent="0.25">
      <c r="A267">
        <v>467</v>
      </c>
      <c r="B267" t="s">
        <v>20</v>
      </c>
      <c r="C267">
        <v>139</v>
      </c>
      <c r="F267">
        <v>699</v>
      </c>
      <c r="G267" t="s">
        <v>14</v>
      </c>
      <c r="H267">
        <v>56</v>
      </c>
    </row>
    <row r="268" spans="1:8" x14ac:dyDescent="0.25">
      <c r="A268">
        <v>469</v>
      </c>
      <c r="B268" t="s">
        <v>20</v>
      </c>
      <c r="C268">
        <v>159</v>
      </c>
      <c r="F268">
        <v>700</v>
      </c>
      <c r="G268" t="s">
        <v>14</v>
      </c>
      <c r="H268">
        <v>1</v>
      </c>
    </row>
    <row r="269" spans="1:8" x14ac:dyDescent="0.25">
      <c r="A269">
        <v>470</v>
      </c>
      <c r="B269" t="s">
        <v>20</v>
      </c>
      <c r="C269">
        <v>381</v>
      </c>
      <c r="F269">
        <v>702</v>
      </c>
      <c r="G269" t="s">
        <v>14</v>
      </c>
      <c r="H269">
        <v>83</v>
      </c>
    </row>
    <row r="270" spans="1:8" x14ac:dyDescent="0.25">
      <c r="A270">
        <v>471</v>
      </c>
      <c r="B270" t="s">
        <v>20</v>
      </c>
      <c r="C270">
        <v>194</v>
      </c>
      <c r="F270">
        <v>705</v>
      </c>
      <c r="G270" t="s">
        <v>14</v>
      </c>
      <c r="H270">
        <v>2025</v>
      </c>
    </row>
    <row r="271" spans="1:8" x14ac:dyDescent="0.25">
      <c r="A271">
        <v>473</v>
      </c>
      <c r="B271" t="s">
        <v>20</v>
      </c>
      <c r="C271">
        <v>106</v>
      </c>
      <c r="F271">
        <v>711</v>
      </c>
      <c r="G271" t="s">
        <v>14</v>
      </c>
      <c r="H271">
        <v>14</v>
      </c>
    </row>
    <row r="272" spans="1:8" x14ac:dyDescent="0.25">
      <c r="A272">
        <v>474</v>
      </c>
      <c r="B272" t="s">
        <v>20</v>
      </c>
      <c r="C272">
        <v>142</v>
      </c>
      <c r="F272">
        <v>715</v>
      </c>
      <c r="G272" t="s">
        <v>14</v>
      </c>
      <c r="H272">
        <v>656</v>
      </c>
    </row>
    <row r="273" spans="1:8" x14ac:dyDescent="0.25">
      <c r="A273">
        <v>475</v>
      </c>
      <c r="B273" t="s">
        <v>20</v>
      </c>
      <c r="C273">
        <v>211</v>
      </c>
      <c r="F273">
        <v>725</v>
      </c>
      <c r="G273" t="s">
        <v>14</v>
      </c>
      <c r="H273">
        <v>1596</v>
      </c>
    </row>
    <row r="274" spans="1:8" x14ac:dyDescent="0.25">
      <c r="A274">
        <v>478</v>
      </c>
      <c r="B274" t="s">
        <v>20</v>
      </c>
      <c r="C274">
        <v>2756</v>
      </c>
      <c r="F274">
        <v>728</v>
      </c>
      <c r="G274" t="s">
        <v>14</v>
      </c>
      <c r="H274">
        <v>10</v>
      </c>
    </row>
    <row r="275" spans="1:8" x14ac:dyDescent="0.25">
      <c r="A275">
        <v>479</v>
      </c>
      <c r="B275" t="s">
        <v>20</v>
      </c>
      <c r="C275">
        <v>173</v>
      </c>
      <c r="F275">
        <v>732</v>
      </c>
      <c r="G275" t="s">
        <v>14</v>
      </c>
      <c r="H275">
        <v>1121</v>
      </c>
    </row>
    <row r="276" spans="1:8" x14ac:dyDescent="0.25">
      <c r="A276">
        <v>480</v>
      </c>
      <c r="B276" t="s">
        <v>20</v>
      </c>
      <c r="C276">
        <v>87</v>
      </c>
      <c r="F276">
        <v>738</v>
      </c>
      <c r="G276" t="s">
        <v>14</v>
      </c>
      <c r="H276">
        <v>15</v>
      </c>
    </row>
    <row r="277" spans="1:8" x14ac:dyDescent="0.25">
      <c r="A277">
        <v>484</v>
      </c>
      <c r="B277" t="s">
        <v>20</v>
      </c>
      <c r="C277">
        <v>1572</v>
      </c>
      <c r="F277">
        <v>739</v>
      </c>
      <c r="G277" t="s">
        <v>14</v>
      </c>
      <c r="H277">
        <v>191</v>
      </c>
    </row>
    <row r="278" spans="1:8" x14ac:dyDescent="0.25">
      <c r="A278">
        <v>487</v>
      </c>
      <c r="B278" t="s">
        <v>20</v>
      </c>
      <c r="C278">
        <v>2346</v>
      </c>
      <c r="F278">
        <v>740</v>
      </c>
      <c r="G278" t="s">
        <v>14</v>
      </c>
      <c r="H278">
        <v>16</v>
      </c>
    </row>
    <row r="279" spans="1:8" x14ac:dyDescent="0.25">
      <c r="A279">
        <v>488</v>
      </c>
      <c r="B279" t="s">
        <v>20</v>
      </c>
      <c r="C279">
        <v>115</v>
      </c>
      <c r="F279">
        <v>743</v>
      </c>
      <c r="G279" t="s">
        <v>14</v>
      </c>
      <c r="H279">
        <v>17</v>
      </c>
    </row>
    <row r="280" spans="1:8" x14ac:dyDescent="0.25">
      <c r="A280">
        <v>489</v>
      </c>
      <c r="B280" t="s">
        <v>20</v>
      </c>
      <c r="C280">
        <v>85</v>
      </c>
      <c r="F280">
        <v>745</v>
      </c>
      <c r="G280" t="s">
        <v>14</v>
      </c>
      <c r="H280">
        <v>34</v>
      </c>
    </row>
    <row r="281" spans="1:8" x14ac:dyDescent="0.25">
      <c r="A281">
        <v>490</v>
      </c>
      <c r="B281" t="s">
        <v>20</v>
      </c>
      <c r="C281">
        <v>144</v>
      </c>
      <c r="F281">
        <v>750</v>
      </c>
      <c r="G281" t="s">
        <v>14</v>
      </c>
      <c r="H281">
        <v>1</v>
      </c>
    </row>
    <row r="282" spans="1:8" x14ac:dyDescent="0.25">
      <c r="A282">
        <v>491</v>
      </c>
      <c r="B282" t="s">
        <v>20</v>
      </c>
      <c r="C282">
        <v>2443</v>
      </c>
      <c r="F282">
        <v>759</v>
      </c>
      <c r="G282" t="s">
        <v>14</v>
      </c>
      <c r="H282">
        <v>1274</v>
      </c>
    </row>
    <row r="283" spans="1:8" x14ac:dyDescent="0.25">
      <c r="A283">
        <v>493</v>
      </c>
      <c r="B283" t="s">
        <v>20</v>
      </c>
      <c r="C283">
        <v>64</v>
      </c>
      <c r="F283">
        <v>760</v>
      </c>
      <c r="G283" t="s">
        <v>14</v>
      </c>
      <c r="H283">
        <v>210</v>
      </c>
    </row>
    <row r="284" spans="1:8" x14ac:dyDescent="0.25">
      <c r="A284">
        <v>494</v>
      </c>
      <c r="B284" t="s">
        <v>20</v>
      </c>
      <c r="C284">
        <v>268</v>
      </c>
      <c r="F284">
        <v>766</v>
      </c>
      <c r="G284" t="s">
        <v>14</v>
      </c>
      <c r="H284">
        <v>248</v>
      </c>
    </row>
    <row r="285" spans="1:8" x14ac:dyDescent="0.25">
      <c r="A285">
        <v>495</v>
      </c>
      <c r="B285" t="s">
        <v>20</v>
      </c>
      <c r="C285">
        <v>195</v>
      </c>
      <c r="F285">
        <v>767</v>
      </c>
      <c r="G285" t="s">
        <v>14</v>
      </c>
      <c r="H285">
        <v>513</v>
      </c>
    </row>
    <row r="286" spans="1:8" x14ac:dyDescent="0.25">
      <c r="A286">
        <v>502</v>
      </c>
      <c r="B286" t="s">
        <v>20</v>
      </c>
      <c r="C286">
        <v>186</v>
      </c>
      <c r="F286">
        <v>769</v>
      </c>
      <c r="G286" t="s">
        <v>14</v>
      </c>
      <c r="H286">
        <v>3410</v>
      </c>
    </row>
    <row r="287" spans="1:8" x14ac:dyDescent="0.25">
      <c r="A287">
        <v>503</v>
      </c>
      <c r="B287" t="s">
        <v>20</v>
      </c>
      <c r="C287">
        <v>460</v>
      </c>
      <c r="F287">
        <v>775</v>
      </c>
      <c r="G287" t="s">
        <v>14</v>
      </c>
      <c r="H287">
        <v>10</v>
      </c>
    </row>
    <row r="288" spans="1:8" x14ac:dyDescent="0.25">
      <c r="A288">
        <v>506</v>
      </c>
      <c r="B288" t="s">
        <v>20</v>
      </c>
      <c r="C288">
        <v>2528</v>
      </c>
      <c r="F288">
        <v>776</v>
      </c>
      <c r="G288" t="s">
        <v>14</v>
      </c>
      <c r="H288">
        <v>2201</v>
      </c>
    </row>
    <row r="289" spans="1:8" x14ac:dyDescent="0.25">
      <c r="A289">
        <v>508</v>
      </c>
      <c r="B289" t="s">
        <v>20</v>
      </c>
      <c r="C289">
        <v>3657</v>
      </c>
      <c r="F289">
        <v>777</v>
      </c>
      <c r="G289" t="s">
        <v>14</v>
      </c>
      <c r="H289">
        <v>676</v>
      </c>
    </row>
    <row r="290" spans="1:8" x14ac:dyDescent="0.25">
      <c r="A290">
        <v>510</v>
      </c>
      <c r="B290" t="s">
        <v>20</v>
      </c>
      <c r="C290">
        <v>131</v>
      </c>
      <c r="F290">
        <v>779</v>
      </c>
      <c r="G290" t="s">
        <v>14</v>
      </c>
      <c r="H290">
        <v>831</v>
      </c>
    </row>
    <row r="291" spans="1:8" x14ac:dyDescent="0.25">
      <c r="A291">
        <v>512</v>
      </c>
      <c r="B291" t="s">
        <v>20</v>
      </c>
      <c r="C291">
        <v>239</v>
      </c>
      <c r="F291">
        <v>787</v>
      </c>
      <c r="G291" t="s">
        <v>14</v>
      </c>
      <c r="H291">
        <v>859</v>
      </c>
    </row>
    <row r="292" spans="1:8" x14ac:dyDescent="0.25">
      <c r="A292">
        <v>517</v>
      </c>
      <c r="B292" t="s">
        <v>20</v>
      </c>
      <c r="C292">
        <v>78</v>
      </c>
      <c r="F292">
        <v>789</v>
      </c>
      <c r="G292" t="s">
        <v>14</v>
      </c>
      <c r="H292">
        <v>45</v>
      </c>
    </row>
    <row r="293" spans="1:8" x14ac:dyDescent="0.25">
      <c r="A293">
        <v>519</v>
      </c>
      <c r="B293" t="s">
        <v>20</v>
      </c>
      <c r="C293">
        <v>1773</v>
      </c>
      <c r="F293">
        <v>791</v>
      </c>
      <c r="G293" t="s">
        <v>14</v>
      </c>
      <c r="H293">
        <v>6</v>
      </c>
    </row>
    <row r="294" spans="1:8" x14ac:dyDescent="0.25">
      <c r="A294">
        <v>520</v>
      </c>
      <c r="B294" t="s">
        <v>20</v>
      </c>
      <c r="C294">
        <v>32</v>
      </c>
      <c r="F294">
        <v>792</v>
      </c>
      <c r="G294" t="s">
        <v>14</v>
      </c>
      <c r="H294">
        <v>7</v>
      </c>
    </row>
    <row r="295" spans="1:8" x14ac:dyDescent="0.25">
      <c r="A295">
        <v>521</v>
      </c>
      <c r="B295" t="s">
        <v>20</v>
      </c>
      <c r="C295">
        <v>369</v>
      </c>
      <c r="F295">
        <v>795</v>
      </c>
      <c r="G295" t="s">
        <v>14</v>
      </c>
      <c r="H295">
        <v>31</v>
      </c>
    </row>
    <row r="296" spans="1:8" x14ac:dyDescent="0.25">
      <c r="A296">
        <v>523</v>
      </c>
      <c r="B296" t="s">
        <v>20</v>
      </c>
      <c r="C296">
        <v>89</v>
      </c>
      <c r="F296">
        <v>796</v>
      </c>
      <c r="G296" t="s">
        <v>14</v>
      </c>
      <c r="H296">
        <v>78</v>
      </c>
    </row>
    <row r="297" spans="1:8" x14ac:dyDescent="0.25">
      <c r="A297">
        <v>526</v>
      </c>
      <c r="B297" t="s">
        <v>20</v>
      </c>
      <c r="C297">
        <v>147</v>
      </c>
      <c r="F297">
        <v>799</v>
      </c>
      <c r="G297" t="s">
        <v>14</v>
      </c>
      <c r="H297">
        <v>1225</v>
      </c>
    </row>
    <row r="298" spans="1:8" x14ac:dyDescent="0.25">
      <c r="A298">
        <v>532</v>
      </c>
      <c r="B298" t="s">
        <v>20</v>
      </c>
      <c r="C298">
        <v>126</v>
      </c>
      <c r="F298">
        <v>800</v>
      </c>
      <c r="G298" t="s">
        <v>14</v>
      </c>
      <c r="H298">
        <v>1</v>
      </c>
    </row>
    <row r="299" spans="1:8" x14ac:dyDescent="0.25">
      <c r="A299">
        <v>533</v>
      </c>
      <c r="B299" t="s">
        <v>20</v>
      </c>
      <c r="C299">
        <v>2218</v>
      </c>
      <c r="F299">
        <v>805</v>
      </c>
      <c r="G299" t="s">
        <v>14</v>
      </c>
      <c r="H299">
        <v>67</v>
      </c>
    </row>
    <row r="300" spans="1:8" x14ac:dyDescent="0.25">
      <c r="A300">
        <v>535</v>
      </c>
      <c r="B300" t="s">
        <v>20</v>
      </c>
      <c r="C300">
        <v>202</v>
      </c>
      <c r="F300">
        <v>808</v>
      </c>
      <c r="G300" t="s">
        <v>14</v>
      </c>
      <c r="H300">
        <v>19</v>
      </c>
    </row>
    <row r="301" spans="1:8" x14ac:dyDescent="0.25">
      <c r="A301">
        <v>536</v>
      </c>
      <c r="B301" t="s">
        <v>20</v>
      </c>
      <c r="C301">
        <v>140</v>
      </c>
      <c r="F301">
        <v>809</v>
      </c>
      <c r="G301" t="s">
        <v>14</v>
      </c>
      <c r="H301">
        <v>2108</v>
      </c>
    </row>
    <row r="302" spans="1:8" x14ac:dyDescent="0.25">
      <c r="A302">
        <v>537</v>
      </c>
      <c r="B302" t="s">
        <v>20</v>
      </c>
      <c r="C302">
        <v>1052</v>
      </c>
      <c r="F302">
        <v>811</v>
      </c>
      <c r="G302" t="s">
        <v>14</v>
      </c>
      <c r="H302">
        <v>679</v>
      </c>
    </row>
    <row r="303" spans="1:8" x14ac:dyDescent="0.25">
      <c r="A303">
        <v>540</v>
      </c>
      <c r="B303" t="s">
        <v>20</v>
      </c>
      <c r="C303">
        <v>247</v>
      </c>
      <c r="F303">
        <v>814</v>
      </c>
      <c r="G303" t="s">
        <v>14</v>
      </c>
      <c r="H303">
        <v>36</v>
      </c>
    </row>
    <row r="304" spans="1:8" x14ac:dyDescent="0.25">
      <c r="A304">
        <v>544</v>
      </c>
      <c r="B304" t="s">
        <v>20</v>
      </c>
      <c r="C304">
        <v>84</v>
      </c>
      <c r="F304">
        <v>819</v>
      </c>
      <c r="G304" t="s">
        <v>14</v>
      </c>
      <c r="H304">
        <v>47</v>
      </c>
    </row>
    <row r="305" spans="1:8" x14ac:dyDescent="0.25">
      <c r="A305">
        <v>546</v>
      </c>
      <c r="B305" t="s">
        <v>20</v>
      </c>
      <c r="C305">
        <v>88</v>
      </c>
      <c r="F305">
        <v>828</v>
      </c>
      <c r="G305" t="s">
        <v>14</v>
      </c>
      <c r="H305">
        <v>70</v>
      </c>
    </row>
    <row r="306" spans="1:8" x14ac:dyDescent="0.25">
      <c r="A306">
        <v>547</v>
      </c>
      <c r="B306" t="s">
        <v>20</v>
      </c>
      <c r="C306">
        <v>156</v>
      </c>
      <c r="F306">
        <v>829</v>
      </c>
      <c r="G306" t="s">
        <v>14</v>
      </c>
      <c r="H306">
        <v>154</v>
      </c>
    </row>
    <row r="307" spans="1:8" x14ac:dyDescent="0.25">
      <c r="A307">
        <v>548</v>
      </c>
      <c r="B307" t="s">
        <v>20</v>
      </c>
      <c r="C307">
        <v>2985</v>
      </c>
      <c r="F307">
        <v>830</v>
      </c>
      <c r="G307" t="s">
        <v>14</v>
      </c>
      <c r="H307">
        <v>22</v>
      </c>
    </row>
    <row r="308" spans="1:8" x14ac:dyDescent="0.25">
      <c r="A308">
        <v>549</v>
      </c>
      <c r="B308" t="s">
        <v>20</v>
      </c>
      <c r="C308">
        <v>762</v>
      </c>
      <c r="F308">
        <v>835</v>
      </c>
      <c r="G308" t="s">
        <v>14</v>
      </c>
      <c r="H308">
        <v>1758</v>
      </c>
    </row>
    <row r="309" spans="1:8" x14ac:dyDescent="0.25">
      <c r="A309">
        <v>554</v>
      </c>
      <c r="B309" t="s">
        <v>20</v>
      </c>
      <c r="C309">
        <v>554</v>
      </c>
      <c r="F309">
        <v>836</v>
      </c>
      <c r="G309" t="s">
        <v>14</v>
      </c>
      <c r="H309">
        <v>94</v>
      </c>
    </row>
    <row r="310" spans="1:8" x14ac:dyDescent="0.25">
      <c r="A310">
        <v>555</v>
      </c>
      <c r="B310" t="s">
        <v>20</v>
      </c>
      <c r="C310">
        <v>135</v>
      </c>
      <c r="F310">
        <v>843</v>
      </c>
      <c r="G310" t="s">
        <v>14</v>
      </c>
      <c r="H310">
        <v>33</v>
      </c>
    </row>
    <row r="311" spans="1:8" x14ac:dyDescent="0.25">
      <c r="A311">
        <v>556</v>
      </c>
      <c r="B311" t="s">
        <v>20</v>
      </c>
      <c r="C311">
        <v>122</v>
      </c>
      <c r="F311">
        <v>850</v>
      </c>
      <c r="G311" t="s">
        <v>14</v>
      </c>
      <c r="H311">
        <v>1</v>
      </c>
    </row>
    <row r="312" spans="1:8" x14ac:dyDescent="0.25">
      <c r="A312">
        <v>557</v>
      </c>
      <c r="B312" t="s">
        <v>20</v>
      </c>
      <c r="C312">
        <v>221</v>
      </c>
      <c r="F312">
        <v>852</v>
      </c>
      <c r="G312" t="s">
        <v>14</v>
      </c>
      <c r="H312">
        <v>31</v>
      </c>
    </row>
    <row r="313" spans="1:8" x14ac:dyDescent="0.25">
      <c r="A313">
        <v>558</v>
      </c>
      <c r="B313" t="s">
        <v>20</v>
      </c>
      <c r="C313">
        <v>126</v>
      </c>
      <c r="F313">
        <v>858</v>
      </c>
      <c r="G313" t="s">
        <v>14</v>
      </c>
      <c r="H313">
        <v>35</v>
      </c>
    </row>
    <row r="314" spans="1:8" x14ac:dyDescent="0.25">
      <c r="A314">
        <v>559</v>
      </c>
      <c r="B314" t="s">
        <v>20</v>
      </c>
      <c r="C314">
        <v>1022</v>
      </c>
      <c r="F314">
        <v>859</v>
      </c>
      <c r="G314" t="s">
        <v>14</v>
      </c>
      <c r="H314">
        <v>63</v>
      </c>
    </row>
    <row r="315" spans="1:8" x14ac:dyDescent="0.25">
      <c r="A315">
        <v>560</v>
      </c>
      <c r="B315" t="s">
        <v>20</v>
      </c>
      <c r="C315">
        <v>3177</v>
      </c>
      <c r="F315">
        <v>869</v>
      </c>
      <c r="G315" t="s">
        <v>14</v>
      </c>
      <c r="H315">
        <v>526</v>
      </c>
    </row>
    <row r="316" spans="1:8" x14ac:dyDescent="0.25">
      <c r="A316">
        <v>561</v>
      </c>
      <c r="B316" t="s">
        <v>20</v>
      </c>
      <c r="C316">
        <v>198</v>
      </c>
      <c r="F316">
        <v>870</v>
      </c>
      <c r="G316" t="s">
        <v>14</v>
      </c>
      <c r="H316">
        <v>121</v>
      </c>
    </row>
    <row r="317" spans="1:8" x14ac:dyDescent="0.25">
      <c r="A317">
        <v>563</v>
      </c>
      <c r="B317" t="s">
        <v>20</v>
      </c>
      <c r="C317">
        <v>85</v>
      </c>
      <c r="F317">
        <v>875</v>
      </c>
      <c r="G317" t="s">
        <v>14</v>
      </c>
      <c r="H317">
        <v>67</v>
      </c>
    </row>
    <row r="318" spans="1:8" x14ac:dyDescent="0.25">
      <c r="A318">
        <v>565</v>
      </c>
      <c r="B318" t="s">
        <v>20</v>
      </c>
      <c r="C318">
        <v>3596</v>
      </c>
      <c r="F318">
        <v>876</v>
      </c>
      <c r="G318" t="s">
        <v>14</v>
      </c>
      <c r="H318">
        <v>57</v>
      </c>
    </row>
    <row r="319" spans="1:8" x14ac:dyDescent="0.25">
      <c r="A319">
        <v>567</v>
      </c>
      <c r="B319" t="s">
        <v>20</v>
      </c>
      <c r="C319">
        <v>244</v>
      </c>
      <c r="F319">
        <v>877</v>
      </c>
      <c r="G319" t="s">
        <v>14</v>
      </c>
      <c r="H319">
        <v>1229</v>
      </c>
    </row>
    <row r="320" spans="1:8" x14ac:dyDescent="0.25">
      <c r="A320">
        <v>568</v>
      </c>
      <c r="B320" t="s">
        <v>20</v>
      </c>
      <c r="C320">
        <v>5180</v>
      </c>
      <c r="F320">
        <v>878</v>
      </c>
      <c r="G320" t="s">
        <v>14</v>
      </c>
      <c r="H320">
        <v>12</v>
      </c>
    </row>
    <row r="321" spans="1:8" x14ac:dyDescent="0.25">
      <c r="A321">
        <v>569</v>
      </c>
      <c r="B321" t="s">
        <v>20</v>
      </c>
      <c r="C321">
        <v>589</v>
      </c>
      <c r="F321">
        <v>881</v>
      </c>
      <c r="G321" t="s">
        <v>14</v>
      </c>
      <c r="H321">
        <v>452</v>
      </c>
    </row>
    <row r="322" spans="1:8" x14ac:dyDescent="0.25">
      <c r="A322">
        <v>570</v>
      </c>
      <c r="B322" t="s">
        <v>20</v>
      </c>
      <c r="C322">
        <v>2725</v>
      </c>
      <c r="F322">
        <v>884</v>
      </c>
      <c r="G322" t="s">
        <v>14</v>
      </c>
      <c r="H322">
        <v>1886</v>
      </c>
    </row>
    <row r="323" spans="1:8" x14ac:dyDescent="0.25">
      <c r="A323">
        <v>573</v>
      </c>
      <c r="B323" t="s">
        <v>20</v>
      </c>
      <c r="C323">
        <v>300</v>
      </c>
      <c r="F323">
        <v>886</v>
      </c>
      <c r="G323" t="s">
        <v>14</v>
      </c>
      <c r="H323">
        <v>1825</v>
      </c>
    </row>
    <row r="324" spans="1:8" x14ac:dyDescent="0.25">
      <c r="A324">
        <v>574</v>
      </c>
      <c r="B324" t="s">
        <v>20</v>
      </c>
      <c r="C324">
        <v>144</v>
      </c>
      <c r="F324">
        <v>887</v>
      </c>
      <c r="G324" t="s">
        <v>14</v>
      </c>
      <c r="H324">
        <v>31</v>
      </c>
    </row>
    <row r="325" spans="1:8" x14ac:dyDescent="0.25">
      <c r="A325">
        <v>579</v>
      </c>
      <c r="B325" t="s">
        <v>20</v>
      </c>
      <c r="C325">
        <v>87</v>
      </c>
      <c r="F325">
        <v>895</v>
      </c>
      <c r="G325" t="s">
        <v>14</v>
      </c>
      <c r="H325">
        <v>107</v>
      </c>
    </row>
    <row r="326" spans="1:8" x14ac:dyDescent="0.25">
      <c r="A326">
        <v>580</v>
      </c>
      <c r="B326" t="s">
        <v>20</v>
      </c>
      <c r="C326">
        <v>3116</v>
      </c>
      <c r="F326">
        <v>897</v>
      </c>
      <c r="G326" t="s">
        <v>14</v>
      </c>
      <c r="H326">
        <v>27</v>
      </c>
    </row>
    <row r="327" spans="1:8" x14ac:dyDescent="0.25">
      <c r="A327">
        <v>583</v>
      </c>
      <c r="B327" t="s">
        <v>20</v>
      </c>
      <c r="C327">
        <v>909</v>
      </c>
      <c r="F327">
        <v>898</v>
      </c>
      <c r="G327" t="s">
        <v>14</v>
      </c>
      <c r="H327">
        <v>1221</v>
      </c>
    </row>
    <row r="328" spans="1:8" x14ac:dyDescent="0.25">
      <c r="A328">
        <v>584</v>
      </c>
      <c r="B328" t="s">
        <v>20</v>
      </c>
      <c r="C328">
        <v>1613</v>
      </c>
      <c r="F328">
        <v>900</v>
      </c>
      <c r="G328" t="s">
        <v>14</v>
      </c>
      <c r="H328">
        <v>1</v>
      </c>
    </row>
    <row r="329" spans="1:8" x14ac:dyDescent="0.25">
      <c r="A329">
        <v>585</v>
      </c>
      <c r="B329" t="s">
        <v>20</v>
      </c>
      <c r="C329">
        <v>136</v>
      </c>
      <c r="F329">
        <v>904</v>
      </c>
      <c r="G329" t="s">
        <v>14</v>
      </c>
      <c r="H329">
        <v>16</v>
      </c>
    </row>
    <row r="330" spans="1:8" x14ac:dyDescent="0.25">
      <c r="A330">
        <v>586</v>
      </c>
      <c r="B330" t="s">
        <v>20</v>
      </c>
      <c r="C330">
        <v>130</v>
      </c>
      <c r="F330">
        <v>907</v>
      </c>
      <c r="G330" t="s">
        <v>14</v>
      </c>
      <c r="H330">
        <v>41</v>
      </c>
    </row>
    <row r="331" spans="1:8" x14ac:dyDescent="0.25">
      <c r="A331">
        <v>591</v>
      </c>
      <c r="B331" t="s">
        <v>20</v>
      </c>
      <c r="C331">
        <v>102</v>
      </c>
      <c r="F331">
        <v>913</v>
      </c>
      <c r="G331" t="s">
        <v>14</v>
      </c>
      <c r="H331">
        <v>523</v>
      </c>
    </row>
    <row r="332" spans="1:8" x14ac:dyDescent="0.25">
      <c r="A332">
        <v>593</v>
      </c>
      <c r="B332" t="s">
        <v>20</v>
      </c>
      <c r="C332">
        <v>4006</v>
      </c>
      <c r="F332">
        <v>914</v>
      </c>
      <c r="G332" t="s">
        <v>14</v>
      </c>
      <c r="H332">
        <v>141</v>
      </c>
    </row>
    <row r="333" spans="1:8" x14ac:dyDescent="0.25">
      <c r="A333">
        <v>595</v>
      </c>
      <c r="B333" t="s">
        <v>20</v>
      </c>
      <c r="C333">
        <v>1629</v>
      </c>
      <c r="F333">
        <v>916</v>
      </c>
      <c r="G333" t="s">
        <v>14</v>
      </c>
      <c r="H333">
        <v>52</v>
      </c>
    </row>
    <row r="334" spans="1:8" x14ac:dyDescent="0.25">
      <c r="A334">
        <v>597</v>
      </c>
      <c r="B334" t="s">
        <v>20</v>
      </c>
      <c r="C334">
        <v>2188</v>
      </c>
      <c r="F334">
        <v>919</v>
      </c>
      <c r="G334" t="s">
        <v>14</v>
      </c>
      <c r="H334">
        <v>225</v>
      </c>
    </row>
    <row r="335" spans="1:8" x14ac:dyDescent="0.25">
      <c r="A335">
        <v>598</v>
      </c>
      <c r="B335" t="s">
        <v>20</v>
      </c>
      <c r="C335">
        <v>2409</v>
      </c>
      <c r="F335">
        <v>921</v>
      </c>
      <c r="G335" t="s">
        <v>14</v>
      </c>
      <c r="H335">
        <v>38</v>
      </c>
    </row>
    <row r="336" spans="1:8" x14ac:dyDescent="0.25">
      <c r="A336">
        <v>601</v>
      </c>
      <c r="B336" t="s">
        <v>20</v>
      </c>
      <c r="C336">
        <v>194</v>
      </c>
      <c r="F336">
        <v>926</v>
      </c>
      <c r="G336" t="s">
        <v>14</v>
      </c>
      <c r="H336">
        <v>15</v>
      </c>
    </row>
    <row r="337" spans="1:8" x14ac:dyDescent="0.25">
      <c r="A337">
        <v>602</v>
      </c>
      <c r="B337" t="s">
        <v>20</v>
      </c>
      <c r="C337">
        <v>1140</v>
      </c>
      <c r="F337">
        <v>927</v>
      </c>
      <c r="G337" t="s">
        <v>14</v>
      </c>
      <c r="H337">
        <v>37</v>
      </c>
    </row>
    <row r="338" spans="1:8" x14ac:dyDescent="0.25">
      <c r="A338">
        <v>603</v>
      </c>
      <c r="B338" t="s">
        <v>20</v>
      </c>
      <c r="C338">
        <v>102</v>
      </c>
      <c r="F338">
        <v>931</v>
      </c>
      <c r="G338" t="s">
        <v>14</v>
      </c>
      <c r="H338">
        <v>112</v>
      </c>
    </row>
    <row r="339" spans="1:8" x14ac:dyDescent="0.25">
      <c r="A339">
        <v>604</v>
      </c>
      <c r="B339" t="s">
        <v>20</v>
      </c>
      <c r="C339">
        <v>2857</v>
      </c>
      <c r="F339">
        <v>936</v>
      </c>
      <c r="G339" t="s">
        <v>14</v>
      </c>
      <c r="H339">
        <v>21</v>
      </c>
    </row>
    <row r="340" spans="1:8" x14ac:dyDescent="0.25">
      <c r="A340">
        <v>605</v>
      </c>
      <c r="B340" t="s">
        <v>20</v>
      </c>
      <c r="C340">
        <v>107</v>
      </c>
      <c r="F340">
        <v>939</v>
      </c>
      <c r="G340" t="s">
        <v>14</v>
      </c>
      <c r="H340">
        <v>67</v>
      </c>
    </row>
    <row r="341" spans="1:8" x14ac:dyDescent="0.25">
      <c r="A341">
        <v>606</v>
      </c>
      <c r="B341" t="s">
        <v>20</v>
      </c>
      <c r="C341">
        <v>160</v>
      </c>
      <c r="F341">
        <v>941</v>
      </c>
      <c r="G341" t="s">
        <v>14</v>
      </c>
      <c r="H341">
        <v>78</v>
      </c>
    </row>
    <row r="342" spans="1:8" x14ac:dyDescent="0.25">
      <c r="A342">
        <v>607</v>
      </c>
      <c r="B342" t="s">
        <v>20</v>
      </c>
      <c r="C342">
        <v>2230</v>
      </c>
      <c r="F342">
        <v>942</v>
      </c>
      <c r="G342" t="s">
        <v>14</v>
      </c>
      <c r="H342">
        <v>67</v>
      </c>
    </row>
    <row r="343" spans="1:8" x14ac:dyDescent="0.25">
      <c r="A343">
        <v>608</v>
      </c>
      <c r="B343" t="s">
        <v>20</v>
      </c>
      <c r="C343">
        <v>316</v>
      </c>
      <c r="F343">
        <v>944</v>
      </c>
      <c r="G343" t="s">
        <v>14</v>
      </c>
      <c r="H343">
        <v>263</v>
      </c>
    </row>
    <row r="344" spans="1:8" x14ac:dyDescent="0.25">
      <c r="A344">
        <v>609</v>
      </c>
      <c r="B344" t="s">
        <v>20</v>
      </c>
      <c r="C344">
        <v>117</v>
      </c>
      <c r="F344">
        <v>945</v>
      </c>
      <c r="G344" t="s">
        <v>14</v>
      </c>
      <c r="H344">
        <v>1691</v>
      </c>
    </row>
    <row r="345" spans="1:8" x14ac:dyDescent="0.25">
      <c r="A345">
        <v>610</v>
      </c>
      <c r="B345" t="s">
        <v>20</v>
      </c>
      <c r="C345">
        <v>6406</v>
      </c>
      <c r="F345">
        <v>946</v>
      </c>
      <c r="G345" t="s">
        <v>14</v>
      </c>
      <c r="H345">
        <v>181</v>
      </c>
    </row>
    <row r="346" spans="1:8" x14ac:dyDescent="0.25">
      <c r="A346">
        <v>612</v>
      </c>
      <c r="B346" t="s">
        <v>20</v>
      </c>
      <c r="C346">
        <v>192</v>
      </c>
      <c r="F346">
        <v>947</v>
      </c>
      <c r="G346" t="s">
        <v>14</v>
      </c>
      <c r="H346">
        <v>13</v>
      </c>
    </row>
    <row r="347" spans="1:8" x14ac:dyDescent="0.25">
      <c r="A347">
        <v>613</v>
      </c>
      <c r="B347" t="s">
        <v>20</v>
      </c>
      <c r="C347">
        <v>26</v>
      </c>
      <c r="F347">
        <v>950</v>
      </c>
      <c r="G347" t="s">
        <v>14</v>
      </c>
      <c r="H347">
        <v>1</v>
      </c>
    </row>
    <row r="348" spans="1:8" x14ac:dyDescent="0.25">
      <c r="A348">
        <v>614</v>
      </c>
      <c r="B348" t="s">
        <v>20</v>
      </c>
      <c r="C348">
        <v>723</v>
      </c>
      <c r="F348">
        <v>953</v>
      </c>
      <c r="G348" t="s">
        <v>14</v>
      </c>
      <c r="H348">
        <v>21</v>
      </c>
    </row>
    <row r="349" spans="1:8" x14ac:dyDescent="0.25">
      <c r="A349">
        <v>615</v>
      </c>
      <c r="B349" t="s">
        <v>20</v>
      </c>
      <c r="C349">
        <v>170</v>
      </c>
      <c r="F349">
        <v>956</v>
      </c>
      <c r="G349" t="s">
        <v>14</v>
      </c>
      <c r="H349">
        <v>830</v>
      </c>
    </row>
    <row r="350" spans="1:8" x14ac:dyDescent="0.25">
      <c r="A350">
        <v>616</v>
      </c>
      <c r="B350" t="s">
        <v>20</v>
      </c>
      <c r="C350">
        <v>238</v>
      </c>
      <c r="F350">
        <v>959</v>
      </c>
      <c r="G350" t="s">
        <v>14</v>
      </c>
      <c r="H350">
        <v>130</v>
      </c>
    </row>
    <row r="351" spans="1:8" x14ac:dyDescent="0.25">
      <c r="A351">
        <v>617</v>
      </c>
      <c r="B351" t="s">
        <v>20</v>
      </c>
      <c r="C351">
        <v>55</v>
      </c>
      <c r="F351">
        <v>960</v>
      </c>
      <c r="G351" t="s">
        <v>14</v>
      </c>
      <c r="H351">
        <v>55</v>
      </c>
    </row>
    <row r="352" spans="1:8" x14ac:dyDescent="0.25">
      <c r="A352">
        <v>620</v>
      </c>
      <c r="B352" t="s">
        <v>20</v>
      </c>
      <c r="C352">
        <v>128</v>
      </c>
      <c r="F352">
        <v>963</v>
      </c>
      <c r="G352" t="s">
        <v>14</v>
      </c>
      <c r="H352">
        <v>114</v>
      </c>
    </row>
    <row r="353" spans="1:8" x14ac:dyDescent="0.25">
      <c r="A353">
        <v>621</v>
      </c>
      <c r="B353" t="s">
        <v>20</v>
      </c>
      <c r="C353">
        <v>2144</v>
      </c>
      <c r="F353">
        <v>970</v>
      </c>
      <c r="G353" t="s">
        <v>14</v>
      </c>
      <c r="H353">
        <v>594</v>
      </c>
    </row>
    <row r="354" spans="1:8" x14ac:dyDescent="0.25">
      <c r="A354">
        <v>623</v>
      </c>
      <c r="B354" t="s">
        <v>20</v>
      </c>
      <c r="C354">
        <v>2693</v>
      </c>
      <c r="F354">
        <v>971</v>
      </c>
      <c r="G354" t="s">
        <v>14</v>
      </c>
      <c r="H354">
        <v>24</v>
      </c>
    </row>
    <row r="355" spans="1:8" x14ac:dyDescent="0.25">
      <c r="A355">
        <v>624</v>
      </c>
      <c r="B355" t="s">
        <v>20</v>
      </c>
      <c r="C355">
        <v>432</v>
      </c>
      <c r="F355">
        <v>973</v>
      </c>
      <c r="G355" t="s">
        <v>14</v>
      </c>
      <c r="H355">
        <v>252</v>
      </c>
    </row>
    <row r="356" spans="1:8" x14ac:dyDescent="0.25">
      <c r="A356">
        <v>626</v>
      </c>
      <c r="B356" t="s">
        <v>20</v>
      </c>
      <c r="C356">
        <v>189</v>
      </c>
      <c r="F356">
        <v>977</v>
      </c>
      <c r="G356" t="s">
        <v>14</v>
      </c>
      <c r="H356">
        <v>67</v>
      </c>
    </row>
    <row r="357" spans="1:8" x14ac:dyDescent="0.25">
      <c r="A357">
        <v>627</v>
      </c>
      <c r="B357" t="s">
        <v>20</v>
      </c>
      <c r="C357">
        <v>154</v>
      </c>
      <c r="F357">
        <v>980</v>
      </c>
      <c r="G357" t="s">
        <v>14</v>
      </c>
      <c r="H357">
        <v>742</v>
      </c>
    </row>
    <row r="358" spans="1:8" x14ac:dyDescent="0.25">
      <c r="A358">
        <v>628</v>
      </c>
      <c r="B358" t="s">
        <v>20</v>
      </c>
      <c r="C358">
        <v>96</v>
      </c>
      <c r="F358">
        <v>982</v>
      </c>
      <c r="G358" t="s">
        <v>14</v>
      </c>
      <c r="H358">
        <v>75</v>
      </c>
    </row>
    <row r="359" spans="1:8" x14ac:dyDescent="0.25">
      <c r="A359">
        <v>631</v>
      </c>
      <c r="B359" t="s">
        <v>20</v>
      </c>
      <c r="C359">
        <v>3063</v>
      </c>
      <c r="F359">
        <v>985</v>
      </c>
      <c r="G359" t="s">
        <v>14</v>
      </c>
      <c r="H359">
        <v>4405</v>
      </c>
    </row>
    <row r="360" spans="1:8" x14ac:dyDescent="0.25">
      <c r="A360">
        <v>635</v>
      </c>
      <c r="B360" t="s">
        <v>20</v>
      </c>
      <c r="C360">
        <v>2266</v>
      </c>
      <c r="F360">
        <v>986</v>
      </c>
      <c r="G360" t="s">
        <v>14</v>
      </c>
      <c r="H360">
        <v>92</v>
      </c>
    </row>
    <row r="361" spans="1:8" x14ac:dyDescent="0.25">
      <c r="A361">
        <v>641</v>
      </c>
      <c r="B361" t="s">
        <v>20</v>
      </c>
      <c r="C361">
        <v>194</v>
      </c>
      <c r="F361">
        <v>988</v>
      </c>
      <c r="G361" t="s">
        <v>14</v>
      </c>
      <c r="H361">
        <v>64</v>
      </c>
    </row>
    <row r="362" spans="1:8" x14ac:dyDescent="0.25">
      <c r="A362">
        <v>642</v>
      </c>
      <c r="B362" t="s">
        <v>20</v>
      </c>
      <c r="C362">
        <v>129</v>
      </c>
      <c r="F362">
        <v>990</v>
      </c>
      <c r="G362" t="s">
        <v>14</v>
      </c>
      <c r="H362">
        <v>64</v>
      </c>
    </row>
    <row r="363" spans="1:8" x14ac:dyDescent="0.25">
      <c r="A363">
        <v>643</v>
      </c>
      <c r="B363" t="s">
        <v>20</v>
      </c>
      <c r="C363">
        <v>375</v>
      </c>
      <c r="F363">
        <v>994</v>
      </c>
      <c r="G363" t="s">
        <v>14</v>
      </c>
      <c r="H363">
        <v>842</v>
      </c>
    </row>
    <row r="364" spans="1:8" x14ac:dyDescent="0.25">
      <c r="A364">
        <v>652</v>
      </c>
      <c r="B364" t="s">
        <v>20</v>
      </c>
      <c r="C364">
        <v>409</v>
      </c>
      <c r="F364">
        <v>996</v>
      </c>
      <c r="G364" t="s">
        <v>14</v>
      </c>
      <c r="H364">
        <v>112</v>
      </c>
    </row>
    <row r="365" spans="1:8" x14ac:dyDescent="0.25">
      <c r="A365">
        <v>653</v>
      </c>
      <c r="B365" t="s">
        <v>20</v>
      </c>
      <c r="C365">
        <v>234</v>
      </c>
      <c r="F365">
        <v>998</v>
      </c>
      <c r="G365" t="s">
        <v>14</v>
      </c>
      <c r="H365">
        <v>374</v>
      </c>
    </row>
    <row r="366" spans="1:8" x14ac:dyDescent="0.25">
      <c r="A366">
        <v>654</v>
      </c>
      <c r="B366" t="s">
        <v>20</v>
      </c>
      <c r="C366">
        <v>3016</v>
      </c>
    </row>
    <row r="367" spans="1:8" x14ac:dyDescent="0.25">
      <c r="A367">
        <v>655</v>
      </c>
      <c r="B367" t="s">
        <v>20</v>
      </c>
      <c r="C367">
        <v>264</v>
      </c>
    </row>
    <row r="368" spans="1:8" x14ac:dyDescent="0.25">
      <c r="A368">
        <v>665</v>
      </c>
      <c r="B368" t="s">
        <v>20</v>
      </c>
      <c r="C368">
        <v>272</v>
      </c>
    </row>
    <row r="369" spans="1:3" x14ac:dyDescent="0.25">
      <c r="A369">
        <v>667</v>
      </c>
      <c r="B369" t="s">
        <v>20</v>
      </c>
      <c r="C369">
        <v>419</v>
      </c>
    </row>
    <row r="370" spans="1:3" x14ac:dyDescent="0.25">
      <c r="A370">
        <v>669</v>
      </c>
      <c r="B370" t="s">
        <v>20</v>
      </c>
      <c r="C370">
        <v>1621</v>
      </c>
    </row>
    <row r="371" spans="1:3" x14ac:dyDescent="0.25">
      <c r="A371">
        <v>670</v>
      </c>
      <c r="B371" t="s">
        <v>20</v>
      </c>
      <c r="C371">
        <v>1101</v>
      </c>
    </row>
    <row r="372" spans="1:3" x14ac:dyDescent="0.25">
      <c r="A372">
        <v>671</v>
      </c>
      <c r="B372" t="s">
        <v>20</v>
      </c>
      <c r="C372">
        <v>1073</v>
      </c>
    </row>
    <row r="373" spans="1:3" x14ac:dyDescent="0.25">
      <c r="A373">
        <v>675</v>
      </c>
      <c r="B373" t="s">
        <v>20</v>
      </c>
      <c r="C373">
        <v>331</v>
      </c>
    </row>
    <row r="374" spans="1:3" x14ac:dyDescent="0.25">
      <c r="A374">
        <v>676</v>
      </c>
      <c r="B374" t="s">
        <v>20</v>
      </c>
      <c r="C374">
        <v>1170</v>
      </c>
    </row>
    <row r="375" spans="1:3" x14ac:dyDescent="0.25">
      <c r="A375">
        <v>679</v>
      </c>
      <c r="B375" t="s">
        <v>20</v>
      </c>
      <c r="C375">
        <v>363</v>
      </c>
    </row>
    <row r="376" spans="1:3" x14ac:dyDescent="0.25">
      <c r="A376">
        <v>682</v>
      </c>
      <c r="B376" t="s">
        <v>20</v>
      </c>
      <c r="C376">
        <v>103</v>
      </c>
    </row>
    <row r="377" spans="1:3" x14ac:dyDescent="0.25">
      <c r="A377">
        <v>683</v>
      </c>
      <c r="B377" t="s">
        <v>20</v>
      </c>
      <c r="C377">
        <v>147</v>
      </c>
    </row>
    <row r="378" spans="1:3" x14ac:dyDescent="0.25">
      <c r="A378">
        <v>684</v>
      </c>
      <c r="B378" t="s">
        <v>20</v>
      </c>
      <c r="C378">
        <v>110</v>
      </c>
    </row>
    <row r="379" spans="1:3" x14ac:dyDescent="0.25">
      <c r="A379">
        <v>686</v>
      </c>
      <c r="B379" t="s">
        <v>20</v>
      </c>
      <c r="C379">
        <v>134</v>
      </c>
    </row>
    <row r="380" spans="1:3" x14ac:dyDescent="0.25">
      <c r="A380">
        <v>687</v>
      </c>
      <c r="B380" t="s">
        <v>20</v>
      </c>
      <c r="C380">
        <v>269</v>
      </c>
    </row>
    <row r="381" spans="1:3" x14ac:dyDescent="0.25">
      <c r="A381">
        <v>688</v>
      </c>
      <c r="B381" t="s">
        <v>20</v>
      </c>
      <c r="C381">
        <v>175</v>
      </c>
    </row>
    <row r="382" spans="1:3" x14ac:dyDescent="0.25">
      <c r="A382">
        <v>689</v>
      </c>
      <c r="B382" t="s">
        <v>20</v>
      </c>
      <c r="C382">
        <v>69</v>
      </c>
    </row>
    <row r="383" spans="1:3" x14ac:dyDescent="0.25">
      <c r="A383">
        <v>690</v>
      </c>
      <c r="B383" t="s">
        <v>20</v>
      </c>
      <c r="C383">
        <v>190</v>
      </c>
    </row>
    <row r="384" spans="1:3" x14ac:dyDescent="0.25">
      <c r="A384">
        <v>691</v>
      </c>
      <c r="B384" t="s">
        <v>20</v>
      </c>
      <c r="C384">
        <v>237</v>
      </c>
    </row>
    <row r="385" spans="1:3" x14ac:dyDescent="0.25">
      <c r="A385">
        <v>695</v>
      </c>
      <c r="B385" t="s">
        <v>20</v>
      </c>
      <c r="C385">
        <v>196</v>
      </c>
    </row>
    <row r="386" spans="1:3" x14ac:dyDescent="0.25">
      <c r="A386">
        <v>697</v>
      </c>
      <c r="B386" t="s">
        <v>20</v>
      </c>
      <c r="C386">
        <v>7295</v>
      </c>
    </row>
    <row r="387" spans="1:3" x14ac:dyDescent="0.25">
      <c r="A387">
        <v>698</v>
      </c>
      <c r="B387" t="s">
        <v>20</v>
      </c>
      <c r="C387">
        <v>2893</v>
      </c>
    </row>
    <row r="388" spans="1:3" x14ac:dyDescent="0.25">
      <c r="A388">
        <v>701</v>
      </c>
      <c r="B388" t="s">
        <v>20</v>
      </c>
      <c r="C388">
        <v>820</v>
      </c>
    </row>
    <row r="389" spans="1:3" x14ac:dyDescent="0.25">
      <c r="A389">
        <v>703</v>
      </c>
      <c r="B389" t="s">
        <v>20</v>
      </c>
      <c r="C389">
        <v>2038</v>
      </c>
    </row>
    <row r="390" spans="1:3" x14ac:dyDescent="0.25">
      <c r="A390">
        <v>704</v>
      </c>
      <c r="B390" t="s">
        <v>20</v>
      </c>
      <c r="C390">
        <v>116</v>
      </c>
    </row>
    <row r="391" spans="1:3" x14ac:dyDescent="0.25">
      <c r="A391">
        <v>706</v>
      </c>
      <c r="B391" t="s">
        <v>20</v>
      </c>
      <c r="C391">
        <v>1345</v>
      </c>
    </row>
    <row r="392" spans="1:3" x14ac:dyDescent="0.25">
      <c r="A392">
        <v>707</v>
      </c>
      <c r="B392" t="s">
        <v>20</v>
      </c>
      <c r="C392">
        <v>168</v>
      </c>
    </row>
    <row r="393" spans="1:3" x14ac:dyDescent="0.25">
      <c r="A393">
        <v>708</v>
      </c>
      <c r="B393" t="s">
        <v>20</v>
      </c>
      <c r="C393">
        <v>137</v>
      </c>
    </row>
    <row r="394" spans="1:3" x14ac:dyDescent="0.25">
      <c r="A394">
        <v>709</v>
      </c>
      <c r="B394" t="s">
        <v>20</v>
      </c>
      <c r="C394">
        <v>186</v>
      </c>
    </row>
    <row r="395" spans="1:3" x14ac:dyDescent="0.25">
      <c r="A395">
        <v>710</v>
      </c>
      <c r="B395" t="s">
        <v>20</v>
      </c>
      <c r="C395">
        <v>125</v>
      </c>
    </row>
    <row r="396" spans="1:3" x14ac:dyDescent="0.25">
      <c r="A396">
        <v>712</v>
      </c>
      <c r="B396" t="s">
        <v>20</v>
      </c>
      <c r="C396">
        <v>202</v>
      </c>
    </row>
    <row r="397" spans="1:3" x14ac:dyDescent="0.25">
      <c r="A397">
        <v>713</v>
      </c>
      <c r="B397" t="s">
        <v>20</v>
      </c>
      <c r="C397">
        <v>103</v>
      </c>
    </row>
    <row r="398" spans="1:3" x14ac:dyDescent="0.25">
      <c r="A398">
        <v>714</v>
      </c>
      <c r="B398" t="s">
        <v>20</v>
      </c>
      <c r="C398">
        <v>1785</v>
      </c>
    </row>
    <row r="399" spans="1:3" x14ac:dyDescent="0.25">
      <c r="A399">
        <v>716</v>
      </c>
      <c r="B399" t="s">
        <v>20</v>
      </c>
      <c r="C399">
        <v>157</v>
      </c>
    </row>
    <row r="400" spans="1:3" x14ac:dyDescent="0.25">
      <c r="A400">
        <v>717</v>
      </c>
      <c r="B400" t="s">
        <v>20</v>
      </c>
      <c r="C400">
        <v>555</v>
      </c>
    </row>
    <row r="401" spans="1:3" x14ac:dyDescent="0.25">
      <c r="A401">
        <v>718</v>
      </c>
      <c r="B401" t="s">
        <v>20</v>
      </c>
      <c r="C401">
        <v>297</v>
      </c>
    </row>
    <row r="402" spans="1:3" x14ac:dyDescent="0.25">
      <c r="A402">
        <v>719</v>
      </c>
      <c r="B402" t="s">
        <v>20</v>
      </c>
      <c r="C402">
        <v>123</v>
      </c>
    </row>
    <row r="403" spans="1:3" x14ac:dyDescent="0.25">
      <c r="A403">
        <v>722</v>
      </c>
      <c r="B403" t="s">
        <v>20</v>
      </c>
      <c r="C403">
        <v>3036</v>
      </c>
    </row>
    <row r="404" spans="1:3" x14ac:dyDescent="0.25">
      <c r="A404">
        <v>723</v>
      </c>
      <c r="B404" t="s">
        <v>20</v>
      </c>
      <c r="C404">
        <v>144</v>
      </c>
    </row>
    <row r="405" spans="1:3" x14ac:dyDescent="0.25">
      <c r="A405">
        <v>724</v>
      </c>
      <c r="B405" t="s">
        <v>20</v>
      </c>
      <c r="C405">
        <v>121</v>
      </c>
    </row>
    <row r="406" spans="1:3" x14ac:dyDescent="0.25">
      <c r="A406">
        <v>727</v>
      </c>
      <c r="B406" t="s">
        <v>20</v>
      </c>
      <c r="C406">
        <v>181</v>
      </c>
    </row>
    <row r="407" spans="1:3" x14ac:dyDescent="0.25">
      <c r="A407">
        <v>729</v>
      </c>
      <c r="B407" t="s">
        <v>20</v>
      </c>
      <c r="C407">
        <v>122</v>
      </c>
    </row>
    <row r="408" spans="1:3" x14ac:dyDescent="0.25">
      <c r="A408">
        <v>730</v>
      </c>
      <c r="B408" t="s">
        <v>20</v>
      </c>
      <c r="C408">
        <v>1071</v>
      </c>
    </row>
    <row r="409" spans="1:3" x14ac:dyDescent="0.25">
      <c r="A409">
        <v>733</v>
      </c>
      <c r="B409" t="s">
        <v>20</v>
      </c>
      <c r="C409">
        <v>980</v>
      </c>
    </row>
    <row r="410" spans="1:3" x14ac:dyDescent="0.25">
      <c r="A410">
        <v>734</v>
      </c>
      <c r="B410" t="s">
        <v>20</v>
      </c>
      <c r="C410">
        <v>536</v>
      </c>
    </row>
    <row r="411" spans="1:3" x14ac:dyDescent="0.25">
      <c r="A411">
        <v>735</v>
      </c>
      <c r="B411" t="s">
        <v>20</v>
      </c>
      <c r="C411">
        <v>1991</v>
      </c>
    </row>
    <row r="412" spans="1:3" x14ac:dyDescent="0.25">
      <c r="A412">
        <v>737</v>
      </c>
      <c r="B412" t="s">
        <v>20</v>
      </c>
      <c r="C412">
        <v>180</v>
      </c>
    </row>
    <row r="413" spans="1:3" x14ac:dyDescent="0.25">
      <c r="A413">
        <v>741</v>
      </c>
      <c r="B413" t="s">
        <v>20</v>
      </c>
      <c r="C413">
        <v>130</v>
      </c>
    </row>
    <row r="414" spans="1:3" x14ac:dyDescent="0.25">
      <c r="A414">
        <v>742</v>
      </c>
      <c r="B414" t="s">
        <v>20</v>
      </c>
      <c r="C414">
        <v>122</v>
      </c>
    </row>
    <row r="415" spans="1:3" x14ac:dyDescent="0.25">
      <c r="A415">
        <v>744</v>
      </c>
      <c r="B415" t="s">
        <v>20</v>
      </c>
      <c r="C415">
        <v>140</v>
      </c>
    </row>
    <row r="416" spans="1:3" x14ac:dyDescent="0.25">
      <c r="A416">
        <v>746</v>
      </c>
      <c r="B416" t="s">
        <v>20</v>
      </c>
      <c r="C416">
        <v>3388</v>
      </c>
    </row>
    <row r="417" spans="1:3" x14ac:dyDescent="0.25">
      <c r="A417">
        <v>747</v>
      </c>
      <c r="B417" t="s">
        <v>20</v>
      </c>
      <c r="C417">
        <v>280</v>
      </c>
    </row>
    <row r="418" spans="1:3" x14ac:dyDescent="0.25">
      <c r="A418">
        <v>749</v>
      </c>
      <c r="B418" t="s">
        <v>20</v>
      </c>
      <c r="C418">
        <v>366</v>
      </c>
    </row>
    <row r="419" spans="1:3" x14ac:dyDescent="0.25">
      <c r="A419">
        <v>751</v>
      </c>
      <c r="B419" t="s">
        <v>20</v>
      </c>
      <c r="C419">
        <v>270</v>
      </c>
    </row>
    <row r="420" spans="1:3" x14ac:dyDescent="0.25">
      <c r="A420">
        <v>753</v>
      </c>
      <c r="B420" t="s">
        <v>20</v>
      </c>
      <c r="C420">
        <v>137</v>
      </c>
    </row>
    <row r="421" spans="1:3" x14ac:dyDescent="0.25">
      <c r="A421">
        <v>754</v>
      </c>
      <c r="B421" t="s">
        <v>20</v>
      </c>
      <c r="C421">
        <v>3205</v>
      </c>
    </row>
    <row r="422" spans="1:3" x14ac:dyDescent="0.25">
      <c r="A422">
        <v>755</v>
      </c>
      <c r="B422" t="s">
        <v>20</v>
      </c>
      <c r="C422">
        <v>288</v>
      </c>
    </row>
    <row r="423" spans="1:3" x14ac:dyDescent="0.25">
      <c r="A423">
        <v>756</v>
      </c>
      <c r="B423" t="s">
        <v>20</v>
      </c>
      <c r="C423">
        <v>148</v>
      </c>
    </row>
    <row r="424" spans="1:3" x14ac:dyDescent="0.25">
      <c r="A424">
        <v>757</v>
      </c>
      <c r="B424" t="s">
        <v>20</v>
      </c>
      <c r="C424">
        <v>114</v>
      </c>
    </row>
    <row r="425" spans="1:3" x14ac:dyDescent="0.25">
      <c r="A425">
        <v>758</v>
      </c>
      <c r="B425" t="s">
        <v>20</v>
      </c>
      <c r="C425">
        <v>1518</v>
      </c>
    </row>
    <row r="426" spans="1:3" x14ac:dyDescent="0.25">
      <c r="A426">
        <v>761</v>
      </c>
      <c r="B426" t="s">
        <v>20</v>
      </c>
      <c r="C426">
        <v>166</v>
      </c>
    </row>
    <row r="427" spans="1:3" x14ac:dyDescent="0.25">
      <c r="A427">
        <v>762</v>
      </c>
      <c r="B427" t="s">
        <v>20</v>
      </c>
      <c r="C427">
        <v>100</v>
      </c>
    </row>
    <row r="428" spans="1:3" x14ac:dyDescent="0.25">
      <c r="A428">
        <v>763</v>
      </c>
      <c r="B428" t="s">
        <v>20</v>
      </c>
      <c r="C428">
        <v>235</v>
      </c>
    </row>
    <row r="429" spans="1:3" x14ac:dyDescent="0.25">
      <c r="A429">
        <v>764</v>
      </c>
      <c r="B429" t="s">
        <v>20</v>
      </c>
      <c r="C429">
        <v>148</v>
      </c>
    </row>
    <row r="430" spans="1:3" x14ac:dyDescent="0.25">
      <c r="A430">
        <v>765</v>
      </c>
      <c r="B430" t="s">
        <v>20</v>
      </c>
      <c r="C430">
        <v>198</v>
      </c>
    </row>
    <row r="431" spans="1:3" x14ac:dyDescent="0.25">
      <c r="A431">
        <v>768</v>
      </c>
      <c r="B431" t="s">
        <v>20</v>
      </c>
      <c r="C431">
        <v>150</v>
      </c>
    </row>
    <row r="432" spans="1:3" x14ac:dyDescent="0.25">
      <c r="A432">
        <v>770</v>
      </c>
      <c r="B432" t="s">
        <v>20</v>
      </c>
      <c r="C432">
        <v>216</v>
      </c>
    </row>
    <row r="433" spans="1:3" x14ac:dyDescent="0.25">
      <c r="A433">
        <v>772</v>
      </c>
      <c r="B433" t="s">
        <v>20</v>
      </c>
      <c r="C433">
        <v>5139</v>
      </c>
    </row>
    <row r="434" spans="1:3" x14ac:dyDescent="0.25">
      <c r="A434">
        <v>773</v>
      </c>
      <c r="B434" t="s">
        <v>20</v>
      </c>
      <c r="C434">
        <v>2353</v>
      </c>
    </row>
    <row r="435" spans="1:3" x14ac:dyDescent="0.25">
      <c r="A435">
        <v>774</v>
      </c>
      <c r="B435" t="s">
        <v>20</v>
      </c>
      <c r="C435">
        <v>78</v>
      </c>
    </row>
    <row r="436" spans="1:3" x14ac:dyDescent="0.25">
      <c r="A436">
        <v>778</v>
      </c>
      <c r="B436" t="s">
        <v>20</v>
      </c>
      <c r="C436">
        <v>174</v>
      </c>
    </row>
    <row r="437" spans="1:3" x14ac:dyDescent="0.25">
      <c r="A437">
        <v>780</v>
      </c>
      <c r="B437" t="s">
        <v>20</v>
      </c>
      <c r="C437">
        <v>164</v>
      </c>
    </row>
    <row r="438" spans="1:3" x14ac:dyDescent="0.25">
      <c r="A438">
        <v>782</v>
      </c>
      <c r="B438" t="s">
        <v>20</v>
      </c>
      <c r="C438">
        <v>161</v>
      </c>
    </row>
    <row r="439" spans="1:3" x14ac:dyDescent="0.25">
      <c r="A439">
        <v>783</v>
      </c>
      <c r="B439" t="s">
        <v>20</v>
      </c>
      <c r="C439">
        <v>138</v>
      </c>
    </row>
    <row r="440" spans="1:3" x14ac:dyDescent="0.25">
      <c r="A440">
        <v>784</v>
      </c>
      <c r="B440" t="s">
        <v>20</v>
      </c>
      <c r="C440">
        <v>3308</v>
      </c>
    </row>
    <row r="441" spans="1:3" x14ac:dyDescent="0.25">
      <c r="A441">
        <v>785</v>
      </c>
      <c r="B441" t="s">
        <v>20</v>
      </c>
      <c r="C441">
        <v>127</v>
      </c>
    </row>
    <row r="442" spans="1:3" x14ac:dyDescent="0.25">
      <c r="A442">
        <v>786</v>
      </c>
      <c r="B442" t="s">
        <v>20</v>
      </c>
      <c r="C442">
        <v>207</v>
      </c>
    </row>
    <row r="443" spans="1:3" x14ac:dyDescent="0.25">
      <c r="A443">
        <v>793</v>
      </c>
      <c r="B443" t="s">
        <v>20</v>
      </c>
      <c r="C443">
        <v>181</v>
      </c>
    </row>
    <row r="444" spans="1:3" x14ac:dyDescent="0.25">
      <c r="A444">
        <v>794</v>
      </c>
      <c r="B444" t="s">
        <v>20</v>
      </c>
      <c r="C444">
        <v>110</v>
      </c>
    </row>
    <row r="445" spans="1:3" x14ac:dyDescent="0.25">
      <c r="A445">
        <v>797</v>
      </c>
      <c r="B445" t="s">
        <v>20</v>
      </c>
      <c r="C445">
        <v>185</v>
      </c>
    </row>
    <row r="446" spans="1:3" x14ac:dyDescent="0.25">
      <c r="A446">
        <v>798</v>
      </c>
      <c r="B446" t="s">
        <v>20</v>
      </c>
      <c r="C446">
        <v>121</v>
      </c>
    </row>
    <row r="447" spans="1:3" x14ac:dyDescent="0.25">
      <c r="A447">
        <v>801</v>
      </c>
      <c r="B447" t="s">
        <v>20</v>
      </c>
      <c r="C447">
        <v>106</v>
      </c>
    </row>
    <row r="448" spans="1:3" x14ac:dyDescent="0.25">
      <c r="A448">
        <v>802</v>
      </c>
      <c r="B448" t="s">
        <v>20</v>
      </c>
      <c r="C448">
        <v>142</v>
      </c>
    </row>
    <row r="449" spans="1:3" x14ac:dyDescent="0.25">
      <c r="A449">
        <v>803</v>
      </c>
      <c r="B449" t="s">
        <v>20</v>
      </c>
      <c r="C449">
        <v>233</v>
      </c>
    </row>
    <row r="450" spans="1:3" x14ac:dyDescent="0.25">
      <c r="A450">
        <v>804</v>
      </c>
      <c r="B450" t="s">
        <v>20</v>
      </c>
      <c r="C450">
        <v>218</v>
      </c>
    </row>
    <row r="451" spans="1:3" x14ac:dyDescent="0.25">
      <c r="A451">
        <v>806</v>
      </c>
      <c r="B451" t="s">
        <v>20</v>
      </c>
      <c r="C451">
        <v>76</v>
      </c>
    </row>
    <row r="452" spans="1:3" x14ac:dyDescent="0.25">
      <c r="A452">
        <v>807</v>
      </c>
      <c r="B452" t="s">
        <v>20</v>
      </c>
      <c r="C452">
        <v>43</v>
      </c>
    </row>
    <row r="453" spans="1:3" x14ac:dyDescent="0.25">
      <c r="A453">
        <v>810</v>
      </c>
      <c r="B453" t="s">
        <v>20</v>
      </c>
      <c r="C453">
        <v>221</v>
      </c>
    </row>
    <row r="454" spans="1:3" x14ac:dyDescent="0.25">
      <c r="A454">
        <v>812</v>
      </c>
      <c r="B454" t="s">
        <v>20</v>
      </c>
      <c r="C454">
        <v>2805</v>
      </c>
    </row>
    <row r="455" spans="1:3" x14ac:dyDescent="0.25">
      <c r="A455">
        <v>813</v>
      </c>
      <c r="B455" t="s">
        <v>20</v>
      </c>
      <c r="C455">
        <v>68</v>
      </c>
    </row>
    <row r="456" spans="1:3" x14ac:dyDescent="0.25">
      <c r="A456">
        <v>815</v>
      </c>
      <c r="B456" t="s">
        <v>20</v>
      </c>
      <c r="C456">
        <v>183</v>
      </c>
    </row>
    <row r="457" spans="1:3" x14ac:dyDescent="0.25">
      <c r="A457">
        <v>816</v>
      </c>
      <c r="B457" t="s">
        <v>20</v>
      </c>
      <c r="C457">
        <v>133</v>
      </c>
    </row>
    <row r="458" spans="1:3" x14ac:dyDescent="0.25">
      <c r="A458">
        <v>817</v>
      </c>
      <c r="B458" t="s">
        <v>20</v>
      </c>
      <c r="C458">
        <v>2489</v>
      </c>
    </row>
    <row r="459" spans="1:3" x14ac:dyDescent="0.25">
      <c r="A459">
        <v>818</v>
      </c>
      <c r="B459" t="s">
        <v>20</v>
      </c>
      <c r="C459">
        <v>69</v>
      </c>
    </row>
    <row r="460" spans="1:3" x14ac:dyDescent="0.25">
      <c r="A460">
        <v>820</v>
      </c>
      <c r="B460" t="s">
        <v>20</v>
      </c>
      <c r="C460">
        <v>279</v>
      </c>
    </row>
    <row r="461" spans="1:3" x14ac:dyDescent="0.25">
      <c r="A461">
        <v>821</v>
      </c>
      <c r="B461" t="s">
        <v>20</v>
      </c>
      <c r="C461">
        <v>210</v>
      </c>
    </row>
    <row r="462" spans="1:3" x14ac:dyDescent="0.25">
      <c r="A462">
        <v>822</v>
      </c>
      <c r="B462" t="s">
        <v>20</v>
      </c>
      <c r="C462">
        <v>2100</v>
      </c>
    </row>
    <row r="463" spans="1:3" x14ac:dyDescent="0.25">
      <c r="A463">
        <v>823</v>
      </c>
      <c r="B463" t="s">
        <v>20</v>
      </c>
      <c r="C463">
        <v>252</v>
      </c>
    </row>
    <row r="464" spans="1:3" x14ac:dyDescent="0.25">
      <c r="A464">
        <v>824</v>
      </c>
      <c r="B464" t="s">
        <v>20</v>
      </c>
      <c r="C464">
        <v>1280</v>
      </c>
    </row>
    <row r="465" spans="1:3" x14ac:dyDescent="0.25">
      <c r="A465">
        <v>825</v>
      </c>
      <c r="B465" t="s">
        <v>20</v>
      </c>
      <c r="C465">
        <v>157</v>
      </c>
    </row>
    <row r="466" spans="1:3" x14ac:dyDescent="0.25">
      <c r="A466">
        <v>826</v>
      </c>
      <c r="B466" t="s">
        <v>20</v>
      </c>
      <c r="C466">
        <v>194</v>
      </c>
    </row>
    <row r="467" spans="1:3" x14ac:dyDescent="0.25">
      <c r="A467">
        <v>827</v>
      </c>
      <c r="B467" t="s">
        <v>20</v>
      </c>
      <c r="C467">
        <v>82</v>
      </c>
    </row>
    <row r="468" spans="1:3" x14ac:dyDescent="0.25">
      <c r="A468">
        <v>831</v>
      </c>
      <c r="B468" t="s">
        <v>20</v>
      </c>
      <c r="C468">
        <v>4233</v>
      </c>
    </row>
    <row r="469" spans="1:3" x14ac:dyDescent="0.25">
      <c r="A469">
        <v>832</v>
      </c>
      <c r="B469" t="s">
        <v>20</v>
      </c>
      <c r="C469">
        <v>1297</v>
      </c>
    </row>
    <row r="470" spans="1:3" x14ac:dyDescent="0.25">
      <c r="A470">
        <v>833</v>
      </c>
      <c r="B470" t="s">
        <v>20</v>
      </c>
      <c r="C470">
        <v>165</v>
      </c>
    </row>
    <row r="471" spans="1:3" x14ac:dyDescent="0.25">
      <c r="A471">
        <v>834</v>
      </c>
      <c r="B471" t="s">
        <v>20</v>
      </c>
      <c r="C471">
        <v>119</v>
      </c>
    </row>
    <row r="472" spans="1:3" x14ac:dyDescent="0.25">
      <c r="A472">
        <v>837</v>
      </c>
      <c r="B472" t="s">
        <v>20</v>
      </c>
      <c r="C472">
        <v>1797</v>
      </c>
    </row>
    <row r="473" spans="1:3" x14ac:dyDescent="0.25">
      <c r="A473">
        <v>838</v>
      </c>
      <c r="B473" t="s">
        <v>20</v>
      </c>
      <c r="C473">
        <v>261</v>
      </c>
    </row>
    <row r="474" spans="1:3" x14ac:dyDescent="0.25">
      <c r="A474">
        <v>839</v>
      </c>
      <c r="B474" t="s">
        <v>20</v>
      </c>
      <c r="C474">
        <v>157</v>
      </c>
    </row>
    <row r="475" spans="1:3" x14ac:dyDescent="0.25">
      <c r="A475">
        <v>840</v>
      </c>
      <c r="B475" t="s">
        <v>20</v>
      </c>
      <c r="C475">
        <v>3533</v>
      </c>
    </row>
    <row r="476" spans="1:3" x14ac:dyDescent="0.25">
      <c r="A476">
        <v>841</v>
      </c>
      <c r="B476" t="s">
        <v>20</v>
      </c>
      <c r="C476">
        <v>155</v>
      </c>
    </row>
    <row r="477" spans="1:3" x14ac:dyDescent="0.25">
      <c r="A477">
        <v>842</v>
      </c>
      <c r="B477" t="s">
        <v>20</v>
      </c>
      <c r="C477">
        <v>132</v>
      </c>
    </row>
    <row r="478" spans="1:3" x14ac:dyDescent="0.25">
      <c r="A478">
        <v>845</v>
      </c>
      <c r="B478" t="s">
        <v>20</v>
      </c>
      <c r="C478">
        <v>1354</v>
      </c>
    </row>
    <row r="479" spans="1:3" x14ac:dyDescent="0.25">
      <c r="A479">
        <v>846</v>
      </c>
      <c r="B479" t="s">
        <v>20</v>
      </c>
      <c r="C479">
        <v>48</v>
      </c>
    </row>
    <row r="480" spans="1:3" x14ac:dyDescent="0.25">
      <c r="A480">
        <v>847</v>
      </c>
      <c r="B480" t="s">
        <v>20</v>
      </c>
      <c r="C480">
        <v>110</v>
      </c>
    </row>
    <row r="481" spans="1:3" x14ac:dyDescent="0.25">
      <c r="A481">
        <v>848</v>
      </c>
      <c r="B481" t="s">
        <v>20</v>
      </c>
      <c r="C481">
        <v>172</v>
      </c>
    </row>
    <row r="482" spans="1:3" x14ac:dyDescent="0.25">
      <c r="A482">
        <v>849</v>
      </c>
      <c r="B482" t="s">
        <v>20</v>
      </c>
      <c r="C482">
        <v>307</v>
      </c>
    </row>
    <row r="483" spans="1:3" x14ac:dyDescent="0.25">
      <c r="A483">
        <v>851</v>
      </c>
      <c r="B483" t="s">
        <v>20</v>
      </c>
      <c r="C483">
        <v>160</v>
      </c>
    </row>
    <row r="484" spans="1:3" x14ac:dyDescent="0.25">
      <c r="A484">
        <v>853</v>
      </c>
      <c r="B484" t="s">
        <v>20</v>
      </c>
      <c r="C484">
        <v>1467</v>
      </c>
    </row>
    <row r="485" spans="1:3" x14ac:dyDescent="0.25">
      <c r="A485">
        <v>854</v>
      </c>
      <c r="B485" t="s">
        <v>20</v>
      </c>
      <c r="C485">
        <v>2662</v>
      </c>
    </row>
    <row r="486" spans="1:3" x14ac:dyDescent="0.25">
      <c r="A486">
        <v>855</v>
      </c>
      <c r="B486" t="s">
        <v>20</v>
      </c>
      <c r="C486">
        <v>452</v>
      </c>
    </row>
    <row r="487" spans="1:3" x14ac:dyDescent="0.25">
      <c r="A487">
        <v>856</v>
      </c>
      <c r="B487" t="s">
        <v>20</v>
      </c>
      <c r="C487">
        <v>158</v>
      </c>
    </row>
    <row r="488" spans="1:3" x14ac:dyDescent="0.25">
      <c r="A488">
        <v>857</v>
      </c>
      <c r="B488" t="s">
        <v>20</v>
      </c>
      <c r="C488">
        <v>225</v>
      </c>
    </row>
    <row r="489" spans="1:3" x14ac:dyDescent="0.25">
      <c r="A489">
        <v>860</v>
      </c>
      <c r="B489" t="s">
        <v>20</v>
      </c>
      <c r="C489">
        <v>65</v>
      </c>
    </row>
    <row r="490" spans="1:3" x14ac:dyDescent="0.25">
      <c r="A490">
        <v>861</v>
      </c>
      <c r="B490" t="s">
        <v>20</v>
      </c>
      <c r="C490">
        <v>163</v>
      </c>
    </row>
    <row r="491" spans="1:3" x14ac:dyDescent="0.25">
      <c r="A491">
        <v>862</v>
      </c>
      <c r="B491" t="s">
        <v>20</v>
      </c>
      <c r="C491">
        <v>85</v>
      </c>
    </row>
    <row r="492" spans="1:3" x14ac:dyDescent="0.25">
      <c r="A492">
        <v>863</v>
      </c>
      <c r="B492" t="s">
        <v>20</v>
      </c>
      <c r="C492">
        <v>217</v>
      </c>
    </row>
    <row r="493" spans="1:3" x14ac:dyDescent="0.25">
      <c r="A493">
        <v>864</v>
      </c>
      <c r="B493" t="s">
        <v>20</v>
      </c>
      <c r="C493">
        <v>150</v>
      </c>
    </row>
    <row r="494" spans="1:3" x14ac:dyDescent="0.25">
      <c r="A494">
        <v>865</v>
      </c>
      <c r="B494" t="s">
        <v>20</v>
      </c>
      <c r="C494">
        <v>3272</v>
      </c>
    </row>
    <row r="495" spans="1:3" x14ac:dyDescent="0.25">
      <c r="A495">
        <v>867</v>
      </c>
      <c r="B495" t="s">
        <v>20</v>
      </c>
      <c r="C495">
        <v>300</v>
      </c>
    </row>
    <row r="496" spans="1:3" x14ac:dyDescent="0.25">
      <c r="A496">
        <v>868</v>
      </c>
      <c r="B496" t="s">
        <v>20</v>
      </c>
      <c r="C496">
        <v>126</v>
      </c>
    </row>
    <row r="497" spans="1:3" x14ac:dyDescent="0.25">
      <c r="A497">
        <v>871</v>
      </c>
      <c r="B497" t="s">
        <v>20</v>
      </c>
      <c r="C497">
        <v>2320</v>
      </c>
    </row>
    <row r="498" spans="1:3" x14ac:dyDescent="0.25">
      <c r="A498">
        <v>872</v>
      </c>
      <c r="B498" t="s">
        <v>20</v>
      </c>
      <c r="C498">
        <v>81</v>
      </c>
    </row>
    <row r="499" spans="1:3" x14ac:dyDescent="0.25">
      <c r="A499">
        <v>873</v>
      </c>
      <c r="B499" t="s">
        <v>20</v>
      </c>
      <c r="C499">
        <v>1887</v>
      </c>
    </row>
    <row r="500" spans="1:3" x14ac:dyDescent="0.25">
      <c r="A500">
        <v>874</v>
      </c>
      <c r="B500" t="s">
        <v>20</v>
      </c>
      <c r="C500">
        <v>4358</v>
      </c>
    </row>
    <row r="501" spans="1:3" x14ac:dyDescent="0.25">
      <c r="A501">
        <v>879</v>
      </c>
      <c r="B501" t="s">
        <v>20</v>
      </c>
      <c r="C501">
        <v>53</v>
      </c>
    </row>
    <row r="502" spans="1:3" x14ac:dyDescent="0.25">
      <c r="A502">
        <v>880</v>
      </c>
      <c r="B502" t="s">
        <v>20</v>
      </c>
      <c r="C502">
        <v>2414</v>
      </c>
    </row>
    <row r="503" spans="1:3" x14ac:dyDescent="0.25">
      <c r="A503">
        <v>882</v>
      </c>
      <c r="B503" t="s">
        <v>20</v>
      </c>
      <c r="C503">
        <v>80</v>
      </c>
    </row>
    <row r="504" spans="1:3" x14ac:dyDescent="0.25">
      <c r="A504">
        <v>883</v>
      </c>
      <c r="B504" t="s">
        <v>20</v>
      </c>
      <c r="C504">
        <v>193</v>
      </c>
    </row>
    <row r="505" spans="1:3" x14ac:dyDescent="0.25">
      <c r="A505">
        <v>885</v>
      </c>
      <c r="B505" t="s">
        <v>20</v>
      </c>
      <c r="C505">
        <v>52</v>
      </c>
    </row>
    <row r="506" spans="1:3" x14ac:dyDescent="0.25">
      <c r="A506">
        <v>888</v>
      </c>
      <c r="B506" t="s">
        <v>20</v>
      </c>
      <c r="C506">
        <v>290</v>
      </c>
    </row>
    <row r="507" spans="1:3" x14ac:dyDescent="0.25">
      <c r="A507">
        <v>889</v>
      </c>
      <c r="B507" t="s">
        <v>20</v>
      </c>
      <c r="C507">
        <v>122</v>
      </c>
    </row>
    <row r="508" spans="1:3" x14ac:dyDescent="0.25">
      <c r="A508">
        <v>890</v>
      </c>
      <c r="B508" t="s">
        <v>20</v>
      </c>
      <c r="C508">
        <v>1470</v>
      </c>
    </row>
    <row r="509" spans="1:3" x14ac:dyDescent="0.25">
      <c r="A509">
        <v>891</v>
      </c>
      <c r="B509" t="s">
        <v>20</v>
      </c>
      <c r="C509">
        <v>165</v>
      </c>
    </row>
    <row r="510" spans="1:3" x14ac:dyDescent="0.25">
      <c r="A510">
        <v>892</v>
      </c>
      <c r="B510" t="s">
        <v>20</v>
      </c>
      <c r="C510">
        <v>182</v>
      </c>
    </row>
    <row r="511" spans="1:3" x14ac:dyDescent="0.25">
      <c r="A511">
        <v>893</v>
      </c>
      <c r="B511" t="s">
        <v>20</v>
      </c>
      <c r="C511">
        <v>199</v>
      </c>
    </row>
    <row r="512" spans="1:3" x14ac:dyDescent="0.25">
      <c r="A512">
        <v>894</v>
      </c>
      <c r="B512" t="s">
        <v>20</v>
      </c>
      <c r="C512">
        <v>56</v>
      </c>
    </row>
    <row r="513" spans="1:3" x14ac:dyDescent="0.25">
      <c r="A513">
        <v>896</v>
      </c>
      <c r="B513" t="s">
        <v>20</v>
      </c>
      <c r="C513">
        <v>1460</v>
      </c>
    </row>
    <row r="514" spans="1:3" x14ac:dyDescent="0.25">
      <c r="A514">
        <v>899</v>
      </c>
      <c r="B514" t="s">
        <v>20</v>
      </c>
      <c r="C514">
        <v>123</v>
      </c>
    </row>
    <row r="515" spans="1:3" x14ac:dyDescent="0.25">
      <c r="A515">
        <v>901</v>
      </c>
      <c r="B515" t="s">
        <v>20</v>
      </c>
      <c r="C515">
        <v>159</v>
      </c>
    </row>
    <row r="516" spans="1:3" x14ac:dyDescent="0.25">
      <c r="A516">
        <v>902</v>
      </c>
      <c r="B516" t="s">
        <v>20</v>
      </c>
      <c r="C516">
        <v>110</v>
      </c>
    </row>
    <row r="517" spans="1:3" x14ac:dyDescent="0.25">
      <c r="A517">
        <v>905</v>
      </c>
      <c r="B517" t="s">
        <v>20</v>
      </c>
      <c r="C517">
        <v>236</v>
      </c>
    </row>
    <row r="518" spans="1:3" x14ac:dyDescent="0.25">
      <c r="A518">
        <v>906</v>
      </c>
      <c r="B518" t="s">
        <v>20</v>
      </c>
      <c r="C518">
        <v>191</v>
      </c>
    </row>
    <row r="519" spans="1:3" x14ac:dyDescent="0.25">
      <c r="A519">
        <v>908</v>
      </c>
      <c r="B519" t="s">
        <v>20</v>
      </c>
      <c r="C519">
        <v>3934</v>
      </c>
    </row>
    <row r="520" spans="1:3" x14ac:dyDescent="0.25">
      <c r="A520">
        <v>909</v>
      </c>
      <c r="B520" t="s">
        <v>20</v>
      </c>
      <c r="C520">
        <v>80</v>
      </c>
    </row>
    <row r="521" spans="1:3" x14ac:dyDescent="0.25">
      <c r="A521">
        <v>911</v>
      </c>
      <c r="B521" t="s">
        <v>20</v>
      </c>
      <c r="C521">
        <v>462</v>
      </c>
    </row>
    <row r="522" spans="1:3" x14ac:dyDescent="0.25">
      <c r="A522">
        <v>912</v>
      </c>
      <c r="B522" t="s">
        <v>20</v>
      </c>
      <c r="C522">
        <v>179</v>
      </c>
    </row>
    <row r="523" spans="1:3" x14ac:dyDescent="0.25">
      <c r="A523">
        <v>915</v>
      </c>
      <c r="B523" t="s">
        <v>20</v>
      </c>
      <c r="C523">
        <v>1866</v>
      </c>
    </row>
    <row r="524" spans="1:3" x14ac:dyDescent="0.25">
      <c r="A524">
        <v>918</v>
      </c>
      <c r="B524" t="s">
        <v>20</v>
      </c>
      <c r="C524">
        <v>156</v>
      </c>
    </row>
    <row r="525" spans="1:3" x14ac:dyDescent="0.25">
      <c r="A525">
        <v>920</v>
      </c>
      <c r="B525" t="s">
        <v>20</v>
      </c>
      <c r="C525">
        <v>255</v>
      </c>
    </row>
    <row r="526" spans="1:3" x14ac:dyDescent="0.25">
      <c r="A526">
        <v>922</v>
      </c>
      <c r="B526" t="s">
        <v>20</v>
      </c>
      <c r="C526">
        <v>2261</v>
      </c>
    </row>
    <row r="527" spans="1:3" x14ac:dyDescent="0.25">
      <c r="A527">
        <v>923</v>
      </c>
      <c r="B527" t="s">
        <v>20</v>
      </c>
      <c r="C527">
        <v>40</v>
      </c>
    </row>
    <row r="528" spans="1:3" x14ac:dyDescent="0.25">
      <c r="A528">
        <v>924</v>
      </c>
      <c r="B528" t="s">
        <v>20</v>
      </c>
      <c r="C528">
        <v>2289</v>
      </c>
    </row>
    <row r="529" spans="1:3" x14ac:dyDescent="0.25">
      <c r="A529">
        <v>925</v>
      </c>
      <c r="B529" t="s">
        <v>20</v>
      </c>
      <c r="C529">
        <v>65</v>
      </c>
    </row>
    <row r="530" spans="1:3" x14ac:dyDescent="0.25">
      <c r="A530">
        <v>928</v>
      </c>
      <c r="B530" t="s">
        <v>20</v>
      </c>
      <c r="C530">
        <v>3777</v>
      </c>
    </row>
    <row r="531" spans="1:3" x14ac:dyDescent="0.25">
      <c r="A531">
        <v>929</v>
      </c>
      <c r="B531" t="s">
        <v>20</v>
      </c>
      <c r="C531">
        <v>184</v>
      </c>
    </row>
    <row r="532" spans="1:3" x14ac:dyDescent="0.25">
      <c r="A532">
        <v>930</v>
      </c>
      <c r="B532" t="s">
        <v>20</v>
      </c>
      <c r="C532">
        <v>85</v>
      </c>
    </row>
    <row r="533" spans="1:3" x14ac:dyDescent="0.25">
      <c r="A533">
        <v>932</v>
      </c>
      <c r="B533" t="s">
        <v>20</v>
      </c>
      <c r="C533">
        <v>144</v>
      </c>
    </row>
    <row r="534" spans="1:3" x14ac:dyDescent="0.25">
      <c r="A534">
        <v>933</v>
      </c>
      <c r="B534" t="s">
        <v>20</v>
      </c>
      <c r="C534">
        <v>1902</v>
      </c>
    </row>
    <row r="535" spans="1:3" x14ac:dyDescent="0.25">
      <c r="A535">
        <v>934</v>
      </c>
      <c r="B535" t="s">
        <v>20</v>
      </c>
      <c r="C535">
        <v>105</v>
      </c>
    </row>
    <row r="536" spans="1:3" x14ac:dyDescent="0.25">
      <c r="A536">
        <v>935</v>
      </c>
      <c r="B536" t="s">
        <v>20</v>
      </c>
      <c r="C536">
        <v>132</v>
      </c>
    </row>
    <row r="537" spans="1:3" x14ac:dyDescent="0.25">
      <c r="A537">
        <v>938</v>
      </c>
      <c r="B537" t="s">
        <v>20</v>
      </c>
      <c r="C537">
        <v>96</v>
      </c>
    </row>
    <row r="538" spans="1:3" x14ac:dyDescent="0.25">
      <c r="A538">
        <v>943</v>
      </c>
      <c r="B538" t="s">
        <v>20</v>
      </c>
      <c r="C538">
        <v>114</v>
      </c>
    </row>
    <row r="539" spans="1:3" x14ac:dyDescent="0.25">
      <c r="A539">
        <v>949</v>
      </c>
      <c r="B539" t="s">
        <v>20</v>
      </c>
      <c r="C539">
        <v>203</v>
      </c>
    </row>
    <row r="540" spans="1:3" x14ac:dyDescent="0.25">
      <c r="A540">
        <v>951</v>
      </c>
      <c r="B540" t="s">
        <v>20</v>
      </c>
      <c r="C540">
        <v>1559</v>
      </c>
    </row>
    <row r="541" spans="1:3" x14ac:dyDescent="0.25">
      <c r="A541">
        <v>954</v>
      </c>
      <c r="B541" t="s">
        <v>20</v>
      </c>
      <c r="C541">
        <v>1548</v>
      </c>
    </row>
    <row r="542" spans="1:3" x14ac:dyDescent="0.25">
      <c r="A542">
        <v>955</v>
      </c>
      <c r="B542" t="s">
        <v>20</v>
      </c>
      <c r="C542">
        <v>80</v>
      </c>
    </row>
    <row r="543" spans="1:3" x14ac:dyDescent="0.25">
      <c r="A543">
        <v>957</v>
      </c>
      <c r="B543" t="s">
        <v>20</v>
      </c>
      <c r="C543">
        <v>131</v>
      </c>
    </row>
    <row r="544" spans="1:3" x14ac:dyDescent="0.25">
      <c r="A544">
        <v>958</v>
      </c>
      <c r="B544" t="s">
        <v>20</v>
      </c>
      <c r="C544">
        <v>112</v>
      </c>
    </row>
    <row r="545" spans="1:3" x14ac:dyDescent="0.25">
      <c r="A545">
        <v>961</v>
      </c>
      <c r="B545" t="s">
        <v>20</v>
      </c>
      <c r="C545">
        <v>155</v>
      </c>
    </row>
    <row r="546" spans="1:3" x14ac:dyDescent="0.25">
      <c r="A546">
        <v>962</v>
      </c>
      <c r="B546" t="s">
        <v>20</v>
      </c>
      <c r="C546">
        <v>266</v>
      </c>
    </row>
    <row r="547" spans="1:3" x14ac:dyDescent="0.25">
      <c r="A547">
        <v>964</v>
      </c>
      <c r="B547" t="s">
        <v>20</v>
      </c>
      <c r="C547">
        <v>155</v>
      </c>
    </row>
    <row r="548" spans="1:3" x14ac:dyDescent="0.25">
      <c r="A548">
        <v>965</v>
      </c>
      <c r="B548" t="s">
        <v>20</v>
      </c>
      <c r="C548">
        <v>207</v>
      </c>
    </row>
    <row r="549" spans="1:3" x14ac:dyDescent="0.25">
      <c r="A549">
        <v>966</v>
      </c>
      <c r="B549" t="s">
        <v>20</v>
      </c>
      <c r="C549">
        <v>245</v>
      </c>
    </row>
    <row r="550" spans="1:3" x14ac:dyDescent="0.25">
      <c r="A550">
        <v>967</v>
      </c>
      <c r="B550" t="s">
        <v>20</v>
      </c>
      <c r="C550">
        <v>1573</v>
      </c>
    </row>
    <row r="551" spans="1:3" x14ac:dyDescent="0.25">
      <c r="A551">
        <v>968</v>
      </c>
      <c r="B551" t="s">
        <v>20</v>
      </c>
      <c r="C551">
        <v>114</v>
      </c>
    </row>
    <row r="552" spans="1:3" x14ac:dyDescent="0.25">
      <c r="A552">
        <v>969</v>
      </c>
      <c r="B552" t="s">
        <v>20</v>
      </c>
      <c r="C552">
        <v>93</v>
      </c>
    </row>
    <row r="553" spans="1:3" x14ac:dyDescent="0.25">
      <c r="A553">
        <v>972</v>
      </c>
      <c r="B553" t="s">
        <v>20</v>
      </c>
      <c r="C553">
        <v>1681</v>
      </c>
    </row>
    <row r="554" spans="1:3" x14ac:dyDescent="0.25">
      <c r="A554">
        <v>974</v>
      </c>
      <c r="B554" t="s">
        <v>20</v>
      </c>
      <c r="C554">
        <v>32</v>
      </c>
    </row>
    <row r="555" spans="1:3" x14ac:dyDescent="0.25">
      <c r="A555">
        <v>975</v>
      </c>
      <c r="B555" t="s">
        <v>20</v>
      </c>
      <c r="C555">
        <v>135</v>
      </c>
    </row>
    <row r="556" spans="1:3" x14ac:dyDescent="0.25">
      <c r="A556">
        <v>976</v>
      </c>
      <c r="B556" t="s">
        <v>20</v>
      </c>
      <c r="C556">
        <v>140</v>
      </c>
    </row>
    <row r="557" spans="1:3" x14ac:dyDescent="0.25">
      <c r="A557">
        <v>978</v>
      </c>
      <c r="B557" t="s">
        <v>20</v>
      </c>
      <c r="C557">
        <v>92</v>
      </c>
    </row>
    <row r="558" spans="1:3" x14ac:dyDescent="0.25">
      <c r="A558">
        <v>979</v>
      </c>
      <c r="B558" t="s">
        <v>20</v>
      </c>
      <c r="C558">
        <v>1015</v>
      </c>
    </row>
    <row r="559" spans="1:3" x14ac:dyDescent="0.25">
      <c r="A559">
        <v>981</v>
      </c>
      <c r="B559" t="s">
        <v>20</v>
      </c>
      <c r="C559">
        <v>323</v>
      </c>
    </row>
    <row r="560" spans="1:3" x14ac:dyDescent="0.25">
      <c r="A560">
        <v>983</v>
      </c>
      <c r="B560" t="s">
        <v>20</v>
      </c>
      <c r="C560">
        <v>2326</v>
      </c>
    </row>
    <row r="561" spans="1:25" x14ac:dyDescent="0.25">
      <c r="A561">
        <v>984</v>
      </c>
      <c r="B561" t="s">
        <v>20</v>
      </c>
      <c r="C561">
        <v>381</v>
      </c>
    </row>
    <row r="562" spans="1:25" x14ac:dyDescent="0.25">
      <c r="A562">
        <v>987</v>
      </c>
      <c r="B562" t="s">
        <v>20</v>
      </c>
      <c r="C562">
        <v>480</v>
      </c>
    </row>
    <row r="563" spans="1:25" x14ac:dyDescent="0.25">
      <c r="A563">
        <v>989</v>
      </c>
      <c r="B563" t="s">
        <v>20</v>
      </c>
      <c r="C563">
        <v>226</v>
      </c>
    </row>
    <row r="564" spans="1:25" x14ac:dyDescent="0.25">
      <c r="A564">
        <v>991</v>
      </c>
      <c r="B564" t="s">
        <v>20</v>
      </c>
      <c r="C564">
        <v>241</v>
      </c>
    </row>
    <row r="565" spans="1:25" x14ac:dyDescent="0.25">
      <c r="A565">
        <v>992</v>
      </c>
      <c r="B565" t="s">
        <v>20</v>
      </c>
      <c r="C565">
        <v>132</v>
      </c>
    </row>
    <row r="566" spans="1:25" x14ac:dyDescent="0.25">
      <c r="A566">
        <v>995</v>
      </c>
      <c r="B566" t="s">
        <v>20</v>
      </c>
      <c r="C566">
        <v>2043</v>
      </c>
    </row>
    <row r="567" spans="1:25" x14ac:dyDescent="0.25">
      <c r="Y567" s="14"/>
    </row>
  </sheetData>
  <autoFilter ref="A1:C566" xr:uid="{3B117A4F-E4E7-450A-9344-0755D6A89C87}"/>
  <sortState xmlns:xlrd2="http://schemas.microsoft.com/office/spreadsheetml/2017/richdata2" ref="A2:C566">
    <sortCondition ref="B2:B566"/>
  </sortState>
  <conditionalFormatting sqref="B1:B1048576">
    <cfRule type="containsText" dxfId="16" priority="10" operator="containsText" text="successful">
      <formula>NOT(ISERROR(SEARCH("successful",B1)))</formula>
    </cfRule>
    <cfRule type="containsText" dxfId="15" priority="11" operator="containsText" text="live">
      <formula>NOT(ISERROR(SEARCH("live",B1)))</formula>
    </cfRule>
    <cfRule type="containsText" dxfId="14" priority="12" operator="containsText" text="canceled">
      <formula>NOT(ISERROR(SEARCH("canceled",B1)))</formula>
    </cfRule>
    <cfRule type="containsText" dxfId="13" priority="13" operator="containsText" text="failed">
      <formula>NOT(ISERROR(SEARCH("failed",B1)))</formula>
    </cfRule>
  </conditionalFormatting>
  <conditionalFormatting sqref="G1:G365">
    <cfRule type="containsText" dxfId="12" priority="1" operator="containsText" text="successful">
      <formula>NOT(ISERROR(SEARCH("successful",G1)))</formula>
    </cfRule>
    <cfRule type="containsText" dxfId="11" priority="2" operator="containsText" text="live">
      <formula>NOT(ISERROR(SEARCH("live",G1)))</formula>
    </cfRule>
    <cfRule type="containsText" dxfId="10" priority="3" operator="containsText" text="canceled">
      <formula>NOT(ISERROR(SEARCH("canceled",G1)))</formula>
    </cfRule>
    <cfRule type="containsText" dxfId="9" priority="4" operator="containsText" text="failed">
      <formula>NOT(ISERROR(SEARCH("failed",G1)))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E5BE9-5462-4D20-B5D3-80EB9FD448F2}">
  <sheetPr>
    <tabColor rgb="FF0070C0"/>
  </sheetPr>
  <dimension ref="A1:U1001"/>
  <sheetViews>
    <sheetView workbookViewId="0">
      <pane ySplit="1" topLeftCell="A277" activePane="bottomLeft" state="frozen"/>
      <selection activeCell="N14" sqref="N14"/>
      <selection pane="bottomLeft" activeCell="N14" sqref="N14"/>
    </sheetView>
  </sheetViews>
  <sheetFormatPr defaultColWidth="11" defaultRowHeight="15.75" outlineLevelCol="1" x14ac:dyDescent="0.25"/>
  <cols>
    <col min="1" max="1" width="4.125" bestFit="1" customWidth="1"/>
    <col min="2" max="2" width="30.625" bestFit="1" customWidth="1"/>
    <col min="3" max="3" width="33.5" style="3" customWidth="1"/>
    <col min="6" max="6" width="14.5" bestFit="1" customWidth="1"/>
    <col min="8" max="8" width="13" bestFit="1" customWidth="1"/>
    <col min="9" max="9" width="16.5" bestFit="1" customWidth="1"/>
    <col min="12" max="13" width="11.125" customWidth="1" outlineLevel="1"/>
    <col min="14" max="14" width="22.375" bestFit="1" customWidth="1"/>
    <col min="15" max="15" width="21" bestFit="1" customWidth="1"/>
    <col min="16" max="16" width="21" customWidth="1"/>
    <col min="19" max="19" width="28" bestFit="1" customWidth="1"/>
    <col min="20" max="21" width="16.5" customWidth="1"/>
    <col min="24" max="24" width="22.375" bestFit="1" customWidth="1"/>
  </cols>
  <sheetData>
    <row r="1" spans="1:21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2151</v>
      </c>
      <c r="Q1" s="1" t="s">
        <v>10</v>
      </c>
      <c r="R1" s="1" t="s">
        <v>11</v>
      </c>
      <c r="S1" s="1" t="s">
        <v>2028</v>
      </c>
      <c r="T1" s="1" t="s">
        <v>2036</v>
      </c>
      <c r="U1" s="1" t="s">
        <v>2031</v>
      </c>
    </row>
    <row r="2" spans="1:21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65" si="0">(E2/D2)*100</f>
        <v>0</v>
      </c>
      <c r="G2" t="s">
        <v>14</v>
      </c>
      <c r="H2">
        <v>0</v>
      </c>
      <c r="I2" s="6">
        <f t="shared" ref="I2:I65" si="1"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9">
        <f t="shared" ref="N2:O65" si="2">(((L2/60)/60)/24)+DATE(1970,1,1)</f>
        <v>42336.25</v>
      </c>
      <c r="O2" s="9">
        <f t="shared" si="2"/>
        <v>42353.25</v>
      </c>
      <c r="P2" s="17">
        <f>O2-N2</f>
        <v>17</v>
      </c>
      <c r="Q2" t="b">
        <v>0</v>
      </c>
      <c r="R2" t="b">
        <v>0</v>
      </c>
      <c r="S2" t="s">
        <v>17</v>
      </c>
      <c r="T2" s="6" t="str">
        <f t="shared" ref="T2:T65" si="3">_xlfn.TEXTBEFORE(S2,"/")</f>
        <v>food</v>
      </c>
      <c r="U2" s="6" t="str">
        <f t="shared" ref="U2:U65" si="4">_xlfn.TEXTAFTER(S2,"/")</f>
        <v>food trucks</v>
      </c>
    </row>
    <row r="3" spans="1:2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si="0"/>
        <v>1040</v>
      </c>
      <c r="G3" t="s">
        <v>20</v>
      </c>
      <c r="H3">
        <v>158</v>
      </c>
      <c r="I3" s="6">
        <f t="shared" si="1"/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si="2"/>
        <v>41870.208333333336</v>
      </c>
      <c r="O3" s="9">
        <f t="shared" si="2"/>
        <v>41872.208333333336</v>
      </c>
      <c r="P3" s="17">
        <f t="shared" ref="P3:P66" si="5">O3-N3</f>
        <v>2</v>
      </c>
      <c r="Q3" t="b">
        <v>0</v>
      </c>
      <c r="R3" t="b">
        <v>1</v>
      </c>
      <c r="S3" t="s">
        <v>23</v>
      </c>
      <c r="T3" s="6" t="str">
        <f t="shared" si="3"/>
        <v>music</v>
      </c>
      <c r="U3" s="6" t="str">
        <f t="shared" si="4"/>
        <v>rock</v>
      </c>
    </row>
    <row r="4" spans="1:21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9">
        <f t="shared" si="2"/>
        <v>41597.25</v>
      </c>
      <c r="P4" s="17">
        <f t="shared" si="5"/>
        <v>2</v>
      </c>
      <c r="Q4" t="b">
        <v>0</v>
      </c>
      <c r="R4" t="b">
        <v>0</v>
      </c>
      <c r="S4" t="s">
        <v>28</v>
      </c>
      <c r="T4" s="6" t="str">
        <f t="shared" si="3"/>
        <v>technology</v>
      </c>
      <c r="U4" s="6" t="str">
        <f t="shared" si="4"/>
        <v>web</v>
      </c>
    </row>
    <row r="5" spans="1:21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9">
        <f t="shared" si="2"/>
        <v>43728.208333333328</v>
      </c>
      <c r="P5" s="17">
        <f t="shared" si="5"/>
        <v>40</v>
      </c>
      <c r="Q5" t="b">
        <v>0</v>
      </c>
      <c r="R5" t="b">
        <v>0</v>
      </c>
      <c r="S5" t="s">
        <v>23</v>
      </c>
      <c r="T5" s="6" t="str">
        <f t="shared" si="3"/>
        <v>music</v>
      </c>
      <c r="U5" s="6" t="str">
        <f t="shared" si="4"/>
        <v>rock</v>
      </c>
    </row>
    <row r="6" spans="1:21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9">
        <f t="shared" si="2"/>
        <v>43489.25</v>
      </c>
      <c r="P6" s="17">
        <f t="shared" si="5"/>
        <v>4</v>
      </c>
      <c r="Q6" t="b">
        <v>0</v>
      </c>
      <c r="R6" t="b">
        <v>0</v>
      </c>
      <c r="S6" t="s">
        <v>33</v>
      </c>
      <c r="T6" s="6" t="str">
        <f t="shared" si="3"/>
        <v>theater</v>
      </c>
      <c r="U6" s="6" t="str">
        <f t="shared" si="4"/>
        <v>plays</v>
      </c>
    </row>
    <row r="7" spans="1:2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9">
        <f t="shared" si="2"/>
        <v>41160.208333333336</v>
      </c>
      <c r="P7" s="17">
        <f t="shared" si="5"/>
        <v>11</v>
      </c>
      <c r="Q7" t="b">
        <v>0</v>
      </c>
      <c r="R7" t="b">
        <v>0</v>
      </c>
      <c r="S7" t="s">
        <v>33</v>
      </c>
      <c r="T7" s="6" t="str">
        <f t="shared" si="3"/>
        <v>theater</v>
      </c>
      <c r="U7" s="6" t="str">
        <f t="shared" si="4"/>
        <v>plays</v>
      </c>
    </row>
    <row r="8" spans="1:21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9">
        <f t="shared" si="2"/>
        <v>42992.208333333328</v>
      </c>
      <c r="P8" s="17">
        <f t="shared" si="5"/>
        <v>1</v>
      </c>
      <c r="Q8" t="b">
        <v>0</v>
      </c>
      <c r="R8" t="b">
        <v>0</v>
      </c>
      <c r="S8" t="s">
        <v>42</v>
      </c>
      <c r="T8" s="6" t="str">
        <f t="shared" si="3"/>
        <v>film &amp; video</v>
      </c>
      <c r="U8" s="6" t="str">
        <f t="shared" si="4"/>
        <v>documentary</v>
      </c>
    </row>
    <row r="9" spans="1:2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9">
        <f t="shared" si="2"/>
        <v>42231.208333333328</v>
      </c>
      <c r="P9" s="17">
        <f t="shared" si="5"/>
        <v>2</v>
      </c>
      <c r="Q9" t="b">
        <v>0</v>
      </c>
      <c r="R9" t="b">
        <v>0</v>
      </c>
      <c r="S9" t="s">
        <v>33</v>
      </c>
      <c r="T9" s="6" t="str">
        <f t="shared" si="3"/>
        <v>theater</v>
      </c>
      <c r="U9" s="6" t="str">
        <f t="shared" si="4"/>
        <v>plays</v>
      </c>
    </row>
    <row r="10" spans="1:2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9">
        <f t="shared" si="2"/>
        <v>40401.208333333336</v>
      </c>
      <c r="P10" s="17">
        <f t="shared" si="5"/>
        <v>2</v>
      </c>
      <c r="Q10" t="b">
        <v>0</v>
      </c>
      <c r="R10" t="b">
        <v>0</v>
      </c>
      <c r="S10" t="s">
        <v>33</v>
      </c>
      <c r="T10" s="6" t="str">
        <f t="shared" si="3"/>
        <v>theater</v>
      </c>
      <c r="U10" s="6" t="str">
        <f t="shared" si="4"/>
        <v>plays</v>
      </c>
    </row>
    <row r="11" spans="1:21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9">
        <f t="shared" si="2"/>
        <v>41585.25</v>
      </c>
      <c r="P11" s="17">
        <f t="shared" si="5"/>
        <v>49.041666666664241</v>
      </c>
      <c r="Q11" t="b">
        <v>0</v>
      </c>
      <c r="R11" t="b">
        <v>0</v>
      </c>
      <c r="S11" t="s">
        <v>50</v>
      </c>
      <c r="T11" s="6" t="str">
        <f t="shared" si="3"/>
        <v>music</v>
      </c>
      <c r="U11" s="6" t="str">
        <f t="shared" si="4"/>
        <v>electric music</v>
      </c>
    </row>
    <row r="12" spans="1:2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9">
        <f t="shared" si="2"/>
        <v>40452.208333333336</v>
      </c>
      <c r="P12" s="17">
        <f t="shared" si="5"/>
        <v>48</v>
      </c>
      <c r="Q12" t="b">
        <v>0</v>
      </c>
      <c r="R12" t="b">
        <v>0</v>
      </c>
      <c r="S12" t="s">
        <v>53</v>
      </c>
      <c r="T12" s="6" t="str">
        <f t="shared" si="3"/>
        <v>film &amp; video</v>
      </c>
      <c r="U12" s="6" t="str">
        <f t="shared" si="4"/>
        <v>drama</v>
      </c>
    </row>
    <row r="13" spans="1:21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9">
        <f t="shared" si="2"/>
        <v>40448.208333333336</v>
      </c>
      <c r="P13" s="17">
        <f t="shared" si="5"/>
        <v>6</v>
      </c>
      <c r="Q13" t="b">
        <v>0</v>
      </c>
      <c r="R13" t="b">
        <v>1</v>
      </c>
      <c r="S13" t="s">
        <v>33</v>
      </c>
      <c r="T13" s="6" t="str">
        <f t="shared" si="3"/>
        <v>theater</v>
      </c>
      <c r="U13" s="6" t="str">
        <f t="shared" si="4"/>
        <v>plays</v>
      </c>
    </row>
    <row r="14" spans="1:21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9">
        <f t="shared" si="2"/>
        <v>43768.208333333328</v>
      </c>
      <c r="P14" s="17">
        <f t="shared" si="5"/>
        <v>8</v>
      </c>
      <c r="Q14" t="b">
        <v>0</v>
      </c>
      <c r="R14" t="b">
        <v>0</v>
      </c>
      <c r="S14" t="s">
        <v>53</v>
      </c>
      <c r="T14" s="6" t="str">
        <f t="shared" si="3"/>
        <v>film &amp; video</v>
      </c>
      <c r="U14" s="6" t="str">
        <f t="shared" si="4"/>
        <v>drama</v>
      </c>
    </row>
    <row r="15" spans="1:21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9">
        <f t="shared" si="2"/>
        <v>42544.208333333328</v>
      </c>
      <c r="P15" s="17">
        <f t="shared" si="5"/>
        <v>12</v>
      </c>
      <c r="Q15" t="b">
        <v>0</v>
      </c>
      <c r="R15" t="b">
        <v>0</v>
      </c>
      <c r="S15" t="s">
        <v>60</v>
      </c>
      <c r="T15" s="6" t="str">
        <f t="shared" si="3"/>
        <v>music</v>
      </c>
      <c r="U15" s="6" t="str">
        <f t="shared" si="4"/>
        <v>indie rock</v>
      </c>
    </row>
    <row r="16" spans="1:21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9">
        <f t="shared" si="2"/>
        <v>41001.208333333336</v>
      </c>
      <c r="P16" s="17">
        <f t="shared" si="5"/>
        <v>26.958333333335759</v>
      </c>
      <c r="Q16" t="b">
        <v>0</v>
      </c>
      <c r="R16" t="b">
        <v>0</v>
      </c>
      <c r="S16" t="s">
        <v>60</v>
      </c>
      <c r="T16" s="6" t="str">
        <f t="shared" si="3"/>
        <v>music</v>
      </c>
      <c r="U16" s="6" t="str">
        <f t="shared" si="4"/>
        <v>indie rock</v>
      </c>
    </row>
    <row r="17" spans="1:21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9">
        <f t="shared" si="2"/>
        <v>43813.25</v>
      </c>
      <c r="P17" s="17">
        <f t="shared" si="5"/>
        <v>4</v>
      </c>
      <c r="Q17" t="b">
        <v>0</v>
      </c>
      <c r="R17" t="b">
        <v>0</v>
      </c>
      <c r="S17" t="s">
        <v>65</v>
      </c>
      <c r="T17" s="6" t="str">
        <f t="shared" si="3"/>
        <v>technology</v>
      </c>
      <c r="U17" s="6" t="str">
        <f t="shared" si="4"/>
        <v>wearables</v>
      </c>
    </row>
    <row r="18" spans="1:2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9">
        <f t="shared" si="2"/>
        <v>41683.25</v>
      </c>
      <c r="P18" s="17">
        <f t="shared" si="5"/>
        <v>22</v>
      </c>
      <c r="Q18" t="b">
        <v>0</v>
      </c>
      <c r="R18" t="b">
        <v>0</v>
      </c>
      <c r="S18" t="s">
        <v>68</v>
      </c>
      <c r="T18" s="6" t="str">
        <f t="shared" si="3"/>
        <v>publishing</v>
      </c>
      <c r="U18" s="6" t="str">
        <f t="shared" si="4"/>
        <v>nonfiction</v>
      </c>
    </row>
    <row r="19" spans="1:2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9">
        <f t="shared" si="2"/>
        <v>40556.25</v>
      </c>
      <c r="P19" s="17">
        <f t="shared" si="5"/>
        <v>1</v>
      </c>
      <c r="Q19" t="b">
        <v>0</v>
      </c>
      <c r="R19" t="b">
        <v>0</v>
      </c>
      <c r="S19" t="s">
        <v>71</v>
      </c>
      <c r="T19" s="6" t="str">
        <f t="shared" si="3"/>
        <v>film &amp; video</v>
      </c>
      <c r="U19" s="6" t="str">
        <f t="shared" si="4"/>
        <v>animation</v>
      </c>
    </row>
    <row r="20" spans="1:2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9">
        <f t="shared" si="2"/>
        <v>43359.208333333328</v>
      </c>
      <c r="P20" s="17">
        <f t="shared" si="5"/>
        <v>8</v>
      </c>
      <c r="Q20" t="b">
        <v>0</v>
      </c>
      <c r="R20" t="b">
        <v>0</v>
      </c>
      <c r="S20" t="s">
        <v>33</v>
      </c>
      <c r="T20" s="6" t="str">
        <f t="shared" si="3"/>
        <v>theater</v>
      </c>
      <c r="U20" s="6" t="str">
        <f t="shared" si="4"/>
        <v>plays</v>
      </c>
    </row>
    <row r="21" spans="1:21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9">
        <f t="shared" si="2"/>
        <v>43549.208333333328</v>
      </c>
      <c r="P21" s="17">
        <f t="shared" si="5"/>
        <v>20.958333333328483</v>
      </c>
      <c r="Q21" t="b">
        <v>0</v>
      </c>
      <c r="R21" t="b">
        <v>1</v>
      </c>
      <c r="S21" t="s">
        <v>33</v>
      </c>
      <c r="T21" s="6" t="str">
        <f t="shared" si="3"/>
        <v>theater</v>
      </c>
      <c r="U21" s="6" t="str">
        <f t="shared" si="4"/>
        <v>plays</v>
      </c>
    </row>
    <row r="22" spans="1:2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9">
        <f t="shared" si="2"/>
        <v>41848.208333333336</v>
      </c>
      <c r="P22" s="17">
        <f t="shared" si="5"/>
        <v>0</v>
      </c>
      <c r="Q22" t="b">
        <v>0</v>
      </c>
      <c r="R22" t="b">
        <v>0</v>
      </c>
      <c r="S22" t="s">
        <v>53</v>
      </c>
      <c r="T22" s="6" t="str">
        <f t="shared" si="3"/>
        <v>film &amp; video</v>
      </c>
      <c r="U22" s="6" t="str">
        <f t="shared" si="4"/>
        <v>drama</v>
      </c>
    </row>
    <row r="23" spans="1:21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9">
        <f t="shared" si="2"/>
        <v>40804.208333333336</v>
      </c>
      <c r="P23" s="17">
        <f t="shared" si="5"/>
        <v>34</v>
      </c>
      <c r="Q23" t="b">
        <v>0</v>
      </c>
      <c r="R23" t="b">
        <v>0</v>
      </c>
      <c r="S23" t="s">
        <v>33</v>
      </c>
      <c r="T23" s="6" t="str">
        <f t="shared" si="3"/>
        <v>theater</v>
      </c>
      <c r="U23" s="6" t="str">
        <f t="shared" si="4"/>
        <v>plays</v>
      </c>
    </row>
    <row r="24" spans="1:2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9">
        <f t="shared" si="2"/>
        <v>43208.208333333328</v>
      </c>
      <c r="P24" s="17">
        <f t="shared" si="5"/>
        <v>15</v>
      </c>
      <c r="Q24" t="b">
        <v>0</v>
      </c>
      <c r="R24" t="b">
        <v>0</v>
      </c>
      <c r="S24" t="s">
        <v>33</v>
      </c>
      <c r="T24" s="6" t="str">
        <f t="shared" si="3"/>
        <v>theater</v>
      </c>
      <c r="U24" s="6" t="str">
        <f t="shared" si="4"/>
        <v>plays</v>
      </c>
    </row>
    <row r="25" spans="1:2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9">
        <f t="shared" si="2"/>
        <v>43563.208333333328</v>
      </c>
      <c r="P25" s="17">
        <f t="shared" si="5"/>
        <v>52.958333333328483</v>
      </c>
      <c r="Q25" t="b">
        <v>0</v>
      </c>
      <c r="R25" t="b">
        <v>0</v>
      </c>
      <c r="S25" t="s">
        <v>42</v>
      </c>
      <c r="T25" s="6" t="str">
        <f t="shared" si="3"/>
        <v>film &amp; video</v>
      </c>
      <c r="U25" s="6" t="str">
        <f t="shared" si="4"/>
        <v>documentary</v>
      </c>
    </row>
    <row r="26" spans="1:2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9">
        <f t="shared" si="2"/>
        <v>41813.208333333336</v>
      </c>
      <c r="P26" s="17">
        <f t="shared" si="5"/>
        <v>2</v>
      </c>
      <c r="Q26" t="b">
        <v>0</v>
      </c>
      <c r="R26" t="b">
        <v>0</v>
      </c>
      <c r="S26" t="s">
        <v>65</v>
      </c>
      <c r="T26" s="6" t="str">
        <f t="shared" si="3"/>
        <v>technology</v>
      </c>
      <c r="U26" s="6" t="str">
        <f t="shared" si="4"/>
        <v>wearables</v>
      </c>
    </row>
    <row r="27" spans="1:2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9">
        <f t="shared" si="2"/>
        <v>40701.208333333336</v>
      </c>
      <c r="P27" s="17">
        <f t="shared" si="5"/>
        <v>20</v>
      </c>
      <c r="Q27" t="b">
        <v>0</v>
      </c>
      <c r="R27" t="b">
        <v>1</v>
      </c>
      <c r="S27" t="s">
        <v>89</v>
      </c>
      <c r="T27" s="6" t="str">
        <f t="shared" si="3"/>
        <v>games</v>
      </c>
      <c r="U27" s="6" t="str">
        <f t="shared" si="4"/>
        <v>video games</v>
      </c>
    </row>
    <row r="28" spans="1:2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9">
        <f t="shared" si="2"/>
        <v>43339.208333333328</v>
      </c>
      <c r="P28" s="17">
        <f t="shared" si="5"/>
        <v>27</v>
      </c>
      <c r="Q28" t="b">
        <v>0</v>
      </c>
      <c r="R28" t="b">
        <v>0</v>
      </c>
      <c r="S28" t="s">
        <v>33</v>
      </c>
      <c r="T28" s="6" t="str">
        <f t="shared" si="3"/>
        <v>theater</v>
      </c>
      <c r="U28" s="6" t="str">
        <f t="shared" si="4"/>
        <v>plays</v>
      </c>
    </row>
    <row r="29" spans="1:21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9">
        <f t="shared" si="2"/>
        <v>42288.208333333328</v>
      </c>
      <c r="P29" s="17">
        <f t="shared" si="5"/>
        <v>8</v>
      </c>
      <c r="Q29" t="b">
        <v>0</v>
      </c>
      <c r="R29" t="b">
        <v>0</v>
      </c>
      <c r="S29" t="s">
        <v>23</v>
      </c>
      <c r="T29" s="6" t="str">
        <f t="shared" si="3"/>
        <v>music</v>
      </c>
      <c r="U29" s="6" t="str">
        <f t="shared" si="4"/>
        <v>rock</v>
      </c>
    </row>
    <row r="30" spans="1:2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9">
        <f t="shared" si="2"/>
        <v>40241.25</v>
      </c>
      <c r="P30" s="17">
        <f t="shared" si="5"/>
        <v>23</v>
      </c>
      <c r="Q30" t="b">
        <v>0</v>
      </c>
      <c r="R30" t="b">
        <v>1</v>
      </c>
      <c r="S30" t="s">
        <v>33</v>
      </c>
      <c r="T30" s="6" t="str">
        <f t="shared" si="3"/>
        <v>theater</v>
      </c>
      <c r="U30" s="6" t="str">
        <f t="shared" si="4"/>
        <v>plays</v>
      </c>
    </row>
    <row r="31" spans="1:2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9">
        <f t="shared" si="2"/>
        <v>43341.208333333328</v>
      </c>
      <c r="P31" s="17">
        <f t="shared" si="5"/>
        <v>40</v>
      </c>
      <c r="Q31" t="b">
        <v>0</v>
      </c>
      <c r="R31" t="b">
        <v>0</v>
      </c>
      <c r="S31" t="s">
        <v>100</v>
      </c>
      <c r="T31" s="6" t="str">
        <f t="shared" si="3"/>
        <v>film &amp; video</v>
      </c>
      <c r="U31" s="6" t="str">
        <f t="shared" si="4"/>
        <v>shorts</v>
      </c>
    </row>
    <row r="32" spans="1:2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9">
        <f t="shared" si="2"/>
        <v>43614.208333333328</v>
      </c>
      <c r="P32" s="17">
        <f t="shared" si="5"/>
        <v>5</v>
      </c>
      <c r="Q32" t="b">
        <v>0</v>
      </c>
      <c r="R32" t="b">
        <v>0</v>
      </c>
      <c r="S32" t="s">
        <v>71</v>
      </c>
      <c r="T32" s="6" t="str">
        <f t="shared" si="3"/>
        <v>film &amp; video</v>
      </c>
      <c r="U32" s="6" t="str">
        <f t="shared" si="4"/>
        <v>animation</v>
      </c>
    </row>
    <row r="33" spans="1:2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9">
        <f t="shared" si="2"/>
        <v>42402.25</v>
      </c>
      <c r="P33" s="17">
        <f t="shared" si="5"/>
        <v>28</v>
      </c>
      <c r="Q33" t="b">
        <v>0</v>
      </c>
      <c r="R33" t="b">
        <v>0</v>
      </c>
      <c r="S33" t="s">
        <v>89</v>
      </c>
      <c r="T33" s="6" t="str">
        <f t="shared" si="3"/>
        <v>games</v>
      </c>
      <c r="U33" s="6" t="str">
        <f t="shared" si="4"/>
        <v>video games</v>
      </c>
    </row>
    <row r="34" spans="1:21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9">
        <f t="shared" si="2"/>
        <v>43137.25</v>
      </c>
      <c r="P34" s="17">
        <f t="shared" si="5"/>
        <v>27</v>
      </c>
      <c r="Q34" t="b">
        <v>0</v>
      </c>
      <c r="R34" t="b">
        <v>0</v>
      </c>
      <c r="S34" t="s">
        <v>42</v>
      </c>
      <c r="T34" s="6" t="str">
        <f t="shared" si="3"/>
        <v>film &amp; video</v>
      </c>
      <c r="U34" s="6" t="str">
        <f t="shared" si="4"/>
        <v>documentary</v>
      </c>
    </row>
    <row r="35" spans="1:2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9">
        <f t="shared" si="2"/>
        <v>41954.25</v>
      </c>
      <c r="P35" s="17">
        <f t="shared" si="5"/>
        <v>37.041666666664241</v>
      </c>
      <c r="Q35" t="b">
        <v>0</v>
      </c>
      <c r="R35" t="b">
        <v>0</v>
      </c>
      <c r="S35" t="s">
        <v>33</v>
      </c>
      <c r="T35" s="6" t="str">
        <f t="shared" si="3"/>
        <v>theater</v>
      </c>
      <c r="U35" s="6" t="str">
        <f t="shared" si="4"/>
        <v>plays</v>
      </c>
    </row>
    <row r="36" spans="1:21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9">
        <f t="shared" si="2"/>
        <v>42822.208333333328</v>
      </c>
      <c r="P36" s="17">
        <f t="shared" si="5"/>
        <v>5</v>
      </c>
      <c r="Q36" t="b">
        <v>0</v>
      </c>
      <c r="R36" t="b">
        <v>0</v>
      </c>
      <c r="S36" t="s">
        <v>42</v>
      </c>
      <c r="T36" s="6" t="str">
        <f t="shared" si="3"/>
        <v>film &amp; video</v>
      </c>
      <c r="U36" s="6" t="str">
        <f t="shared" si="4"/>
        <v>documentary</v>
      </c>
    </row>
    <row r="37" spans="1:2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9">
        <f t="shared" si="2"/>
        <v>43526.25</v>
      </c>
      <c r="P37" s="17">
        <f t="shared" si="5"/>
        <v>42</v>
      </c>
      <c r="Q37" t="b">
        <v>0</v>
      </c>
      <c r="R37" t="b">
        <v>1</v>
      </c>
      <c r="S37" t="s">
        <v>53</v>
      </c>
      <c r="T37" s="6" t="str">
        <f t="shared" si="3"/>
        <v>film &amp; video</v>
      </c>
      <c r="U37" s="6" t="str">
        <f t="shared" si="4"/>
        <v>drama</v>
      </c>
    </row>
    <row r="38" spans="1:2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9">
        <f t="shared" si="2"/>
        <v>40625.208333333336</v>
      </c>
      <c r="P38" s="17">
        <f t="shared" si="5"/>
        <v>24.958333333335759</v>
      </c>
      <c r="Q38" t="b">
        <v>0</v>
      </c>
      <c r="R38" t="b">
        <v>0</v>
      </c>
      <c r="S38" t="s">
        <v>33</v>
      </c>
      <c r="T38" s="6" t="str">
        <f t="shared" si="3"/>
        <v>theater</v>
      </c>
      <c r="U38" s="6" t="str">
        <f t="shared" si="4"/>
        <v>plays</v>
      </c>
    </row>
    <row r="39" spans="1:21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9">
        <f t="shared" si="2"/>
        <v>43777.25</v>
      </c>
      <c r="P39" s="17">
        <f t="shared" si="5"/>
        <v>33.041666666671517</v>
      </c>
      <c r="Q39" t="b">
        <v>0</v>
      </c>
      <c r="R39" t="b">
        <v>1</v>
      </c>
      <c r="S39" t="s">
        <v>119</v>
      </c>
      <c r="T39" s="6" t="str">
        <f t="shared" si="3"/>
        <v>publishing</v>
      </c>
      <c r="U39" s="6" t="str">
        <f t="shared" si="4"/>
        <v>fiction</v>
      </c>
    </row>
    <row r="40" spans="1:2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9">
        <f t="shared" si="2"/>
        <v>40474.208333333336</v>
      </c>
      <c r="P40" s="17">
        <f t="shared" si="5"/>
        <v>5</v>
      </c>
      <c r="Q40" t="b">
        <v>0</v>
      </c>
      <c r="R40" t="b">
        <v>0</v>
      </c>
      <c r="S40" t="s">
        <v>122</v>
      </c>
      <c r="T40" s="6" t="str">
        <f t="shared" si="3"/>
        <v>photography</v>
      </c>
      <c r="U40" s="6" t="str">
        <f t="shared" si="4"/>
        <v>photography books</v>
      </c>
    </row>
    <row r="41" spans="1:21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9">
        <f t="shared" si="2"/>
        <v>41344.208333333336</v>
      </c>
      <c r="P41" s="17">
        <f t="shared" si="5"/>
        <v>13.958333333335759</v>
      </c>
      <c r="Q41" t="b">
        <v>0</v>
      </c>
      <c r="R41" t="b">
        <v>0</v>
      </c>
      <c r="S41" t="s">
        <v>33</v>
      </c>
      <c r="T41" s="6" t="str">
        <f t="shared" si="3"/>
        <v>theater</v>
      </c>
      <c r="U41" s="6" t="str">
        <f t="shared" si="4"/>
        <v>plays</v>
      </c>
    </row>
    <row r="42" spans="1:2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9">
        <f t="shared" si="2"/>
        <v>40353.208333333336</v>
      </c>
      <c r="P42" s="17">
        <f t="shared" si="5"/>
        <v>19</v>
      </c>
      <c r="Q42" t="b">
        <v>0</v>
      </c>
      <c r="R42" t="b">
        <v>1</v>
      </c>
      <c r="S42" t="s">
        <v>65</v>
      </c>
      <c r="T42" s="6" t="str">
        <f t="shared" si="3"/>
        <v>technology</v>
      </c>
      <c r="U42" s="6" t="str">
        <f t="shared" si="4"/>
        <v>wearables</v>
      </c>
    </row>
    <row r="43" spans="1:2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9">
        <f t="shared" si="2"/>
        <v>41182.208333333336</v>
      </c>
      <c r="P43" s="17">
        <f t="shared" si="5"/>
        <v>26</v>
      </c>
      <c r="Q43" t="b">
        <v>0</v>
      </c>
      <c r="R43" t="b">
        <v>1</v>
      </c>
      <c r="S43" t="s">
        <v>23</v>
      </c>
      <c r="T43" s="6" t="str">
        <f t="shared" si="3"/>
        <v>music</v>
      </c>
      <c r="U43" s="6" t="str">
        <f t="shared" si="4"/>
        <v>rock</v>
      </c>
    </row>
    <row r="44" spans="1:2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9">
        <f t="shared" si="2"/>
        <v>40737.208333333336</v>
      </c>
      <c r="P44" s="17">
        <f t="shared" si="5"/>
        <v>9</v>
      </c>
      <c r="Q44" t="b">
        <v>0</v>
      </c>
      <c r="R44" t="b">
        <v>0</v>
      </c>
      <c r="S44" t="s">
        <v>17</v>
      </c>
      <c r="T44" s="6" t="str">
        <f t="shared" si="3"/>
        <v>food</v>
      </c>
      <c r="U44" s="6" t="str">
        <f t="shared" si="4"/>
        <v>food trucks</v>
      </c>
    </row>
    <row r="45" spans="1:2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9">
        <f t="shared" si="2"/>
        <v>41860.208333333336</v>
      </c>
      <c r="P45" s="17">
        <f t="shared" si="5"/>
        <v>16</v>
      </c>
      <c r="Q45" t="b">
        <v>0</v>
      </c>
      <c r="R45" t="b">
        <v>0</v>
      </c>
      <c r="S45" t="s">
        <v>133</v>
      </c>
      <c r="T45" s="6" t="str">
        <f t="shared" si="3"/>
        <v>publishing</v>
      </c>
      <c r="U45" s="6" t="str">
        <f t="shared" si="4"/>
        <v>radio &amp; podcasts</v>
      </c>
    </row>
    <row r="46" spans="1:2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9">
        <f t="shared" si="2"/>
        <v>43542.208333333328</v>
      </c>
      <c r="P46" s="17">
        <f t="shared" si="5"/>
        <v>1</v>
      </c>
      <c r="Q46" t="b">
        <v>0</v>
      </c>
      <c r="R46" t="b">
        <v>0</v>
      </c>
      <c r="S46" t="s">
        <v>119</v>
      </c>
      <c r="T46" s="6" t="str">
        <f t="shared" si="3"/>
        <v>publishing</v>
      </c>
      <c r="U46" s="6" t="str">
        <f t="shared" si="4"/>
        <v>fiction</v>
      </c>
    </row>
    <row r="47" spans="1:21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9">
        <f t="shared" si="2"/>
        <v>42691.25</v>
      </c>
      <c r="P47" s="17">
        <f t="shared" si="5"/>
        <v>15.041666666671517</v>
      </c>
      <c r="Q47" t="b">
        <v>0</v>
      </c>
      <c r="R47" t="b">
        <v>1</v>
      </c>
      <c r="S47" t="s">
        <v>33</v>
      </c>
      <c r="T47" s="6" t="str">
        <f t="shared" si="3"/>
        <v>theater</v>
      </c>
      <c r="U47" s="6" t="str">
        <f t="shared" si="4"/>
        <v>plays</v>
      </c>
    </row>
    <row r="48" spans="1:2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9">
        <f t="shared" si="2"/>
        <v>40390.208333333336</v>
      </c>
      <c r="P48" s="17">
        <f t="shared" si="5"/>
        <v>23</v>
      </c>
      <c r="Q48" t="b">
        <v>0</v>
      </c>
      <c r="R48" t="b">
        <v>0</v>
      </c>
      <c r="S48" t="s">
        <v>23</v>
      </c>
      <c r="T48" s="6" t="str">
        <f t="shared" si="3"/>
        <v>music</v>
      </c>
      <c r="U48" s="6" t="str">
        <f t="shared" si="4"/>
        <v>rock</v>
      </c>
    </row>
    <row r="49" spans="1:21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9">
        <f t="shared" si="2"/>
        <v>41757.208333333336</v>
      </c>
      <c r="P49" s="17">
        <f t="shared" si="5"/>
        <v>30</v>
      </c>
      <c r="Q49" t="b">
        <v>0</v>
      </c>
      <c r="R49" t="b">
        <v>0</v>
      </c>
      <c r="S49" t="s">
        <v>33</v>
      </c>
      <c r="T49" s="6" t="str">
        <f t="shared" si="3"/>
        <v>theater</v>
      </c>
      <c r="U49" s="6" t="str">
        <f t="shared" si="4"/>
        <v>plays</v>
      </c>
    </row>
    <row r="50" spans="1:2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9">
        <f t="shared" si="2"/>
        <v>42192.208333333328</v>
      </c>
      <c r="P50" s="17">
        <f t="shared" si="5"/>
        <v>12</v>
      </c>
      <c r="Q50" t="b">
        <v>0</v>
      </c>
      <c r="R50" t="b">
        <v>0</v>
      </c>
      <c r="S50" t="s">
        <v>33</v>
      </c>
      <c r="T50" s="6" t="str">
        <f t="shared" si="3"/>
        <v>theater</v>
      </c>
      <c r="U50" s="6" t="str">
        <f t="shared" si="4"/>
        <v>plays</v>
      </c>
    </row>
    <row r="51" spans="1:2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9">
        <f t="shared" si="2"/>
        <v>43803.25</v>
      </c>
      <c r="P51" s="17">
        <f t="shared" si="5"/>
        <v>45.041666666671517</v>
      </c>
      <c r="Q51" t="b">
        <v>0</v>
      </c>
      <c r="R51" t="b">
        <v>0</v>
      </c>
      <c r="S51" t="s">
        <v>23</v>
      </c>
      <c r="T51" s="6" t="str">
        <f t="shared" si="3"/>
        <v>music</v>
      </c>
      <c r="U51" s="6" t="str">
        <f t="shared" si="4"/>
        <v>rock</v>
      </c>
    </row>
    <row r="52" spans="1:21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9">
        <f t="shared" si="2"/>
        <v>41515.208333333336</v>
      </c>
      <c r="P52" s="17">
        <f t="shared" si="5"/>
        <v>28</v>
      </c>
      <c r="Q52" t="b">
        <v>0</v>
      </c>
      <c r="R52" t="b">
        <v>0</v>
      </c>
      <c r="S52" t="s">
        <v>148</v>
      </c>
      <c r="T52" s="6" t="str">
        <f t="shared" si="3"/>
        <v>music</v>
      </c>
      <c r="U52" s="6" t="str">
        <f t="shared" si="4"/>
        <v>metal</v>
      </c>
    </row>
    <row r="53" spans="1:21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9">
        <f t="shared" si="2"/>
        <v>41011.208333333336</v>
      </c>
      <c r="P53" s="17">
        <f t="shared" si="5"/>
        <v>16</v>
      </c>
      <c r="Q53" t="b">
        <v>0</v>
      </c>
      <c r="R53" t="b">
        <v>1</v>
      </c>
      <c r="S53" t="s">
        <v>65</v>
      </c>
      <c r="T53" s="6" t="str">
        <f t="shared" si="3"/>
        <v>technology</v>
      </c>
      <c r="U53" s="6" t="str">
        <f t="shared" si="4"/>
        <v>wearables</v>
      </c>
    </row>
    <row r="54" spans="1:21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9">
        <f t="shared" si="2"/>
        <v>40440.208333333336</v>
      </c>
      <c r="P54" s="17">
        <f t="shared" si="5"/>
        <v>4</v>
      </c>
      <c r="Q54" t="b">
        <v>0</v>
      </c>
      <c r="R54" t="b">
        <v>0</v>
      </c>
      <c r="S54" t="s">
        <v>33</v>
      </c>
      <c r="T54" s="6" t="str">
        <f t="shared" si="3"/>
        <v>theater</v>
      </c>
      <c r="U54" s="6" t="str">
        <f t="shared" si="4"/>
        <v>plays</v>
      </c>
    </row>
    <row r="55" spans="1:2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9">
        <f t="shared" si="2"/>
        <v>41818.208333333336</v>
      </c>
      <c r="P55" s="17">
        <f t="shared" si="5"/>
        <v>39</v>
      </c>
      <c r="Q55" t="b">
        <v>0</v>
      </c>
      <c r="R55" t="b">
        <v>0</v>
      </c>
      <c r="S55" t="s">
        <v>53</v>
      </c>
      <c r="T55" s="6" t="str">
        <f t="shared" si="3"/>
        <v>film &amp; video</v>
      </c>
      <c r="U55" s="6" t="str">
        <f t="shared" si="4"/>
        <v>drama</v>
      </c>
    </row>
    <row r="56" spans="1:21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9">
        <f t="shared" si="2"/>
        <v>43176.208333333328</v>
      </c>
      <c r="P56" s="17">
        <f t="shared" si="5"/>
        <v>5.9583333333284827</v>
      </c>
      <c r="Q56" t="b">
        <v>0</v>
      </c>
      <c r="R56" t="b">
        <v>0</v>
      </c>
      <c r="S56" t="s">
        <v>65</v>
      </c>
      <c r="T56" s="6" t="str">
        <f t="shared" si="3"/>
        <v>technology</v>
      </c>
      <c r="U56" s="6" t="str">
        <f t="shared" si="4"/>
        <v>wearables</v>
      </c>
    </row>
    <row r="57" spans="1:21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9">
        <f t="shared" si="2"/>
        <v>43316.208333333328</v>
      </c>
      <c r="P57" s="17">
        <f t="shared" si="5"/>
        <v>5</v>
      </c>
      <c r="Q57" t="b">
        <v>0</v>
      </c>
      <c r="R57" t="b">
        <v>0</v>
      </c>
      <c r="S57" t="s">
        <v>159</v>
      </c>
      <c r="T57" s="6" t="str">
        <f t="shared" si="3"/>
        <v>music</v>
      </c>
      <c r="U57" s="6" t="str">
        <f t="shared" si="4"/>
        <v>jazz</v>
      </c>
    </row>
    <row r="58" spans="1:21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9">
        <f t="shared" si="2"/>
        <v>42021.25</v>
      </c>
      <c r="P58" s="17">
        <f t="shared" si="5"/>
        <v>7</v>
      </c>
      <c r="Q58" t="b">
        <v>0</v>
      </c>
      <c r="R58" t="b">
        <v>0</v>
      </c>
      <c r="S58" t="s">
        <v>65</v>
      </c>
      <c r="T58" s="6" t="str">
        <f t="shared" si="3"/>
        <v>technology</v>
      </c>
      <c r="U58" s="6" t="str">
        <f t="shared" si="4"/>
        <v>wearables</v>
      </c>
    </row>
    <row r="59" spans="1:2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9">
        <f t="shared" si="2"/>
        <v>42991.208333333328</v>
      </c>
      <c r="P59" s="17">
        <f t="shared" si="5"/>
        <v>12</v>
      </c>
      <c r="Q59" t="b">
        <v>0</v>
      </c>
      <c r="R59" t="b">
        <v>0</v>
      </c>
      <c r="S59" t="s">
        <v>89</v>
      </c>
      <c r="T59" s="6" t="str">
        <f t="shared" si="3"/>
        <v>games</v>
      </c>
      <c r="U59" s="6" t="str">
        <f t="shared" si="4"/>
        <v>video games</v>
      </c>
    </row>
    <row r="60" spans="1:2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9">
        <f t="shared" si="2"/>
        <v>42281.208333333328</v>
      </c>
      <c r="P60" s="17">
        <f t="shared" si="5"/>
        <v>13</v>
      </c>
      <c r="Q60" t="b">
        <v>0</v>
      </c>
      <c r="R60" t="b">
        <v>0</v>
      </c>
      <c r="S60" t="s">
        <v>33</v>
      </c>
      <c r="T60" s="6" t="str">
        <f t="shared" si="3"/>
        <v>theater</v>
      </c>
      <c r="U60" s="6" t="str">
        <f t="shared" si="4"/>
        <v>plays</v>
      </c>
    </row>
    <row r="61" spans="1:2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9">
        <f t="shared" si="2"/>
        <v>42913.208333333328</v>
      </c>
      <c r="P61" s="17">
        <f t="shared" si="5"/>
        <v>15</v>
      </c>
      <c r="Q61" t="b">
        <v>0</v>
      </c>
      <c r="R61" t="b">
        <v>1</v>
      </c>
      <c r="S61" t="s">
        <v>33</v>
      </c>
      <c r="T61" s="6" t="str">
        <f t="shared" si="3"/>
        <v>theater</v>
      </c>
      <c r="U61" s="6" t="str">
        <f t="shared" si="4"/>
        <v>plays</v>
      </c>
    </row>
    <row r="62" spans="1:2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9">
        <f t="shared" si="2"/>
        <v>41110.208333333336</v>
      </c>
      <c r="P62" s="17">
        <f t="shared" si="5"/>
        <v>3</v>
      </c>
      <c r="Q62" t="b">
        <v>0</v>
      </c>
      <c r="R62" t="b">
        <v>0</v>
      </c>
      <c r="S62" t="s">
        <v>33</v>
      </c>
      <c r="T62" s="6" t="str">
        <f t="shared" si="3"/>
        <v>theater</v>
      </c>
      <c r="U62" s="6" t="str">
        <f t="shared" si="4"/>
        <v>plays</v>
      </c>
    </row>
    <row r="63" spans="1:21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9">
        <f t="shared" si="2"/>
        <v>40635.208333333336</v>
      </c>
      <c r="P63" s="17">
        <f t="shared" si="5"/>
        <v>39.958333333335759</v>
      </c>
      <c r="Q63" t="b">
        <v>0</v>
      </c>
      <c r="R63" t="b">
        <v>0</v>
      </c>
      <c r="S63" t="s">
        <v>33</v>
      </c>
      <c r="T63" s="6" t="str">
        <f t="shared" si="3"/>
        <v>theater</v>
      </c>
      <c r="U63" s="6" t="str">
        <f t="shared" si="4"/>
        <v>plays</v>
      </c>
    </row>
    <row r="64" spans="1:2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9">
        <f t="shared" si="2"/>
        <v>42161.208333333328</v>
      </c>
      <c r="P64" s="17">
        <f t="shared" si="5"/>
        <v>1</v>
      </c>
      <c r="Q64" t="b">
        <v>0</v>
      </c>
      <c r="R64" t="b">
        <v>0</v>
      </c>
      <c r="S64" t="s">
        <v>28</v>
      </c>
      <c r="T64" s="6" t="str">
        <f t="shared" si="3"/>
        <v>technology</v>
      </c>
      <c r="U64" s="6" t="str">
        <f t="shared" si="4"/>
        <v>web</v>
      </c>
    </row>
    <row r="65" spans="1:21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9">
        <f t="shared" si="2"/>
        <v>42859.208333333328</v>
      </c>
      <c r="P65" s="17">
        <f t="shared" si="5"/>
        <v>6</v>
      </c>
      <c r="Q65" t="b">
        <v>0</v>
      </c>
      <c r="R65" t="b">
        <v>0</v>
      </c>
      <c r="S65" t="s">
        <v>33</v>
      </c>
      <c r="T65" s="6" t="str">
        <f t="shared" si="3"/>
        <v>theater</v>
      </c>
      <c r="U65" s="6" t="str">
        <f t="shared" si="4"/>
        <v>plays</v>
      </c>
    </row>
    <row r="66" spans="1:21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ref="F66:F129" si="6">(E66/D66)*100</f>
        <v>97.642857142857139</v>
      </c>
      <c r="G66" t="s">
        <v>14</v>
      </c>
      <c r="H66">
        <v>38</v>
      </c>
      <c r="I66" s="6">
        <f t="shared" ref="I66:I129" si="7">IFERROR(E66/H66,0)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ref="N66:O129" si="8">(((L66/60)/60)/24)+DATE(1970,1,1)</f>
        <v>43283.208333333328</v>
      </c>
      <c r="O66" s="9">
        <f t="shared" si="8"/>
        <v>43298.208333333328</v>
      </c>
      <c r="P66" s="17">
        <f t="shared" si="5"/>
        <v>15</v>
      </c>
      <c r="Q66" t="b">
        <v>0</v>
      </c>
      <c r="R66" t="b">
        <v>1</v>
      </c>
      <c r="S66" t="s">
        <v>28</v>
      </c>
      <c r="T66" s="6" t="str">
        <f t="shared" ref="T66:T129" si="9">_xlfn.TEXTBEFORE(S66,"/")</f>
        <v>technology</v>
      </c>
      <c r="U66" s="6" t="str">
        <f t="shared" ref="U66:U129" si="10">_xlfn.TEXTAFTER(S66,"/")</f>
        <v>web</v>
      </c>
    </row>
    <row r="67" spans="1:2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6"/>
        <v>236.14754098360655</v>
      </c>
      <c r="G67" t="s">
        <v>20</v>
      </c>
      <c r="H67">
        <v>236</v>
      </c>
      <c r="I67" s="6">
        <f t="shared" si="7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si="8"/>
        <v>40570.25</v>
      </c>
      <c r="O67" s="9">
        <f t="shared" si="8"/>
        <v>40577.25</v>
      </c>
      <c r="P67" s="17">
        <f t="shared" ref="P67:P130" si="11">O67-N67</f>
        <v>7</v>
      </c>
      <c r="Q67" t="b">
        <v>0</v>
      </c>
      <c r="R67" t="b">
        <v>0</v>
      </c>
      <c r="S67" t="s">
        <v>33</v>
      </c>
      <c r="T67" s="6" t="str">
        <f t="shared" si="9"/>
        <v>theater</v>
      </c>
      <c r="U67" s="6" t="str">
        <f t="shared" si="10"/>
        <v>plays</v>
      </c>
    </row>
    <row r="68" spans="1:21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 s="6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8"/>
        <v>42102.208333333328</v>
      </c>
      <c r="O68" s="9">
        <f t="shared" si="8"/>
        <v>42107.208333333328</v>
      </c>
      <c r="P68" s="17">
        <f t="shared" si="11"/>
        <v>5</v>
      </c>
      <c r="Q68" t="b">
        <v>0</v>
      </c>
      <c r="R68" t="b">
        <v>1</v>
      </c>
      <c r="S68" t="s">
        <v>33</v>
      </c>
      <c r="T68" s="6" t="str">
        <f t="shared" si="9"/>
        <v>theater</v>
      </c>
      <c r="U68" s="6" t="str">
        <f t="shared" si="10"/>
        <v>plays</v>
      </c>
    </row>
    <row r="69" spans="1:21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8"/>
        <v>40203.25</v>
      </c>
      <c r="O69" s="9">
        <f t="shared" si="8"/>
        <v>40208.25</v>
      </c>
      <c r="P69" s="17">
        <f t="shared" si="11"/>
        <v>5</v>
      </c>
      <c r="Q69" t="b">
        <v>0</v>
      </c>
      <c r="R69" t="b">
        <v>1</v>
      </c>
      <c r="S69" t="s">
        <v>65</v>
      </c>
      <c r="T69" s="6" t="str">
        <f t="shared" si="9"/>
        <v>technology</v>
      </c>
      <c r="U69" s="6" t="str">
        <f t="shared" si="10"/>
        <v>wearables</v>
      </c>
    </row>
    <row r="70" spans="1:2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8"/>
        <v>42943.208333333328</v>
      </c>
      <c r="O70" s="9">
        <f t="shared" si="8"/>
        <v>42990.208333333328</v>
      </c>
      <c r="P70" s="17">
        <f t="shared" si="11"/>
        <v>47</v>
      </c>
      <c r="Q70" t="b">
        <v>0</v>
      </c>
      <c r="R70" t="b">
        <v>1</v>
      </c>
      <c r="S70" t="s">
        <v>33</v>
      </c>
      <c r="T70" s="6" t="str">
        <f t="shared" si="9"/>
        <v>theater</v>
      </c>
      <c r="U70" s="6" t="str">
        <f t="shared" si="10"/>
        <v>plays</v>
      </c>
    </row>
    <row r="71" spans="1:2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8"/>
        <v>40531.25</v>
      </c>
      <c r="O71" s="9">
        <f t="shared" si="8"/>
        <v>40565.25</v>
      </c>
      <c r="P71" s="17">
        <f t="shared" si="11"/>
        <v>34</v>
      </c>
      <c r="Q71" t="b">
        <v>0</v>
      </c>
      <c r="R71" t="b">
        <v>0</v>
      </c>
      <c r="S71" t="s">
        <v>33</v>
      </c>
      <c r="T71" s="6" t="str">
        <f t="shared" si="9"/>
        <v>theater</v>
      </c>
      <c r="U71" s="6" t="str">
        <f t="shared" si="10"/>
        <v>plays</v>
      </c>
    </row>
    <row r="72" spans="1:2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8"/>
        <v>40484.208333333336</v>
      </c>
      <c r="O72" s="9">
        <f t="shared" si="8"/>
        <v>40533.25</v>
      </c>
      <c r="P72" s="17">
        <f t="shared" si="11"/>
        <v>49.041666666664241</v>
      </c>
      <c r="Q72" t="b">
        <v>0</v>
      </c>
      <c r="R72" t="b">
        <v>1</v>
      </c>
      <c r="S72" t="s">
        <v>33</v>
      </c>
      <c r="T72" s="6" t="str">
        <f t="shared" si="9"/>
        <v>theater</v>
      </c>
      <c r="U72" s="6" t="str">
        <f t="shared" si="10"/>
        <v>plays</v>
      </c>
    </row>
    <row r="73" spans="1:21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8"/>
        <v>43799.25</v>
      </c>
      <c r="O73" s="9">
        <f t="shared" si="8"/>
        <v>43803.25</v>
      </c>
      <c r="P73" s="17">
        <f t="shared" si="11"/>
        <v>4</v>
      </c>
      <c r="Q73" t="b">
        <v>0</v>
      </c>
      <c r="R73" t="b">
        <v>0</v>
      </c>
      <c r="S73" t="s">
        <v>33</v>
      </c>
      <c r="T73" s="6" t="str">
        <f t="shared" si="9"/>
        <v>theater</v>
      </c>
      <c r="U73" s="6" t="str">
        <f t="shared" si="10"/>
        <v>plays</v>
      </c>
    </row>
    <row r="74" spans="1:2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8"/>
        <v>42186.208333333328</v>
      </c>
      <c r="O74" s="9">
        <f t="shared" si="8"/>
        <v>42222.208333333328</v>
      </c>
      <c r="P74" s="17">
        <f t="shared" si="11"/>
        <v>36</v>
      </c>
      <c r="Q74" t="b">
        <v>0</v>
      </c>
      <c r="R74" t="b">
        <v>0</v>
      </c>
      <c r="S74" t="s">
        <v>71</v>
      </c>
      <c r="T74" s="6" t="str">
        <f t="shared" si="9"/>
        <v>film &amp; video</v>
      </c>
      <c r="U74" s="6" t="str">
        <f t="shared" si="10"/>
        <v>animation</v>
      </c>
    </row>
    <row r="75" spans="1:2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8"/>
        <v>42701.25</v>
      </c>
      <c r="O75" s="9">
        <f t="shared" si="8"/>
        <v>42704.25</v>
      </c>
      <c r="P75" s="17">
        <f t="shared" si="11"/>
        <v>3</v>
      </c>
      <c r="Q75" t="b">
        <v>0</v>
      </c>
      <c r="R75" t="b">
        <v>0</v>
      </c>
      <c r="S75" t="s">
        <v>159</v>
      </c>
      <c r="T75" s="6" t="str">
        <f t="shared" si="9"/>
        <v>music</v>
      </c>
      <c r="U75" s="6" t="str">
        <f t="shared" si="10"/>
        <v>jazz</v>
      </c>
    </row>
    <row r="76" spans="1:2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8"/>
        <v>42456.208333333328</v>
      </c>
      <c r="O76" s="9">
        <f t="shared" si="8"/>
        <v>42457.208333333328</v>
      </c>
      <c r="P76" s="17">
        <f t="shared" si="11"/>
        <v>1</v>
      </c>
      <c r="Q76" t="b">
        <v>0</v>
      </c>
      <c r="R76" t="b">
        <v>0</v>
      </c>
      <c r="S76" t="s">
        <v>148</v>
      </c>
      <c r="T76" s="6" t="str">
        <f t="shared" si="9"/>
        <v>music</v>
      </c>
      <c r="U76" s="6" t="str">
        <f t="shared" si="10"/>
        <v>metal</v>
      </c>
    </row>
    <row r="77" spans="1:2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8"/>
        <v>43296.208333333328</v>
      </c>
      <c r="O77" s="9">
        <f t="shared" si="8"/>
        <v>43304.208333333328</v>
      </c>
      <c r="P77" s="17">
        <f t="shared" si="11"/>
        <v>8</v>
      </c>
      <c r="Q77" t="b">
        <v>0</v>
      </c>
      <c r="R77" t="b">
        <v>0</v>
      </c>
      <c r="S77" t="s">
        <v>122</v>
      </c>
      <c r="T77" s="6" t="str">
        <f t="shared" si="9"/>
        <v>photography</v>
      </c>
      <c r="U77" s="6" t="str">
        <f t="shared" si="10"/>
        <v>photography books</v>
      </c>
    </row>
    <row r="78" spans="1:21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8"/>
        <v>42027.25</v>
      </c>
      <c r="O78" s="9">
        <f t="shared" si="8"/>
        <v>42076.208333333328</v>
      </c>
      <c r="P78" s="17">
        <f t="shared" si="11"/>
        <v>48.958333333328483</v>
      </c>
      <c r="Q78" t="b">
        <v>1</v>
      </c>
      <c r="R78" t="b">
        <v>1</v>
      </c>
      <c r="S78" t="s">
        <v>33</v>
      </c>
      <c r="T78" s="6" t="str">
        <f t="shared" si="9"/>
        <v>theater</v>
      </c>
      <c r="U78" s="6" t="str">
        <f t="shared" si="10"/>
        <v>plays</v>
      </c>
    </row>
    <row r="79" spans="1:21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8"/>
        <v>40448.208333333336</v>
      </c>
      <c r="O79" s="9">
        <f t="shared" si="8"/>
        <v>40462.208333333336</v>
      </c>
      <c r="P79" s="17">
        <f t="shared" si="11"/>
        <v>14</v>
      </c>
      <c r="Q79" t="b">
        <v>0</v>
      </c>
      <c r="R79" t="b">
        <v>1</v>
      </c>
      <c r="S79" t="s">
        <v>71</v>
      </c>
      <c r="T79" s="6" t="str">
        <f t="shared" si="9"/>
        <v>film &amp; video</v>
      </c>
      <c r="U79" s="6" t="str">
        <f t="shared" si="10"/>
        <v>animation</v>
      </c>
    </row>
    <row r="80" spans="1:2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8"/>
        <v>43206.208333333328</v>
      </c>
      <c r="O80" s="9">
        <f t="shared" si="8"/>
        <v>43207.208333333328</v>
      </c>
      <c r="P80" s="17">
        <f t="shared" si="11"/>
        <v>1</v>
      </c>
      <c r="Q80" t="b">
        <v>0</v>
      </c>
      <c r="R80" t="b">
        <v>0</v>
      </c>
      <c r="S80" t="s">
        <v>206</v>
      </c>
      <c r="T80" s="6" t="str">
        <f t="shared" si="9"/>
        <v>publishing</v>
      </c>
      <c r="U80" s="6" t="str">
        <f t="shared" si="10"/>
        <v>translations</v>
      </c>
    </row>
    <row r="81" spans="1:21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8"/>
        <v>43267.208333333328</v>
      </c>
      <c r="O81" s="9">
        <f t="shared" si="8"/>
        <v>43272.208333333328</v>
      </c>
      <c r="P81" s="17">
        <f t="shared" si="11"/>
        <v>5</v>
      </c>
      <c r="Q81" t="b">
        <v>0</v>
      </c>
      <c r="R81" t="b">
        <v>0</v>
      </c>
      <c r="S81" t="s">
        <v>33</v>
      </c>
      <c r="T81" s="6" t="str">
        <f t="shared" si="9"/>
        <v>theater</v>
      </c>
      <c r="U81" s="6" t="str">
        <f t="shared" si="10"/>
        <v>plays</v>
      </c>
    </row>
    <row r="82" spans="1:2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8"/>
        <v>42976.208333333328</v>
      </c>
      <c r="O82" s="9">
        <f t="shared" si="8"/>
        <v>43006.208333333328</v>
      </c>
      <c r="P82" s="17">
        <f t="shared" si="11"/>
        <v>30</v>
      </c>
      <c r="Q82" t="b">
        <v>0</v>
      </c>
      <c r="R82" t="b">
        <v>0</v>
      </c>
      <c r="S82" t="s">
        <v>89</v>
      </c>
      <c r="T82" s="6" t="str">
        <f t="shared" si="9"/>
        <v>games</v>
      </c>
      <c r="U82" s="6" t="str">
        <f t="shared" si="10"/>
        <v>video games</v>
      </c>
    </row>
    <row r="83" spans="1:21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8"/>
        <v>43062.25</v>
      </c>
      <c r="O83" s="9">
        <f t="shared" si="8"/>
        <v>43087.25</v>
      </c>
      <c r="P83" s="17">
        <f t="shared" si="11"/>
        <v>25</v>
      </c>
      <c r="Q83" t="b">
        <v>0</v>
      </c>
      <c r="R83" t="b">
        <v>0</v>
      </c>
      <c r="S83" t="s">
        <v>23</v>
      </c>
      <c r="T83" s="6" t="str">
        <f t="shared" si="9"/>
        <v>music</v>
      </c>
      <c r="U83" s="6" t="str">
        <f t="shared" si="10"/>
        <v>rock</v>
      </c>
    </row>
    <row r="84" spans="1:21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8"/>
        <v>43482.25</v>
      </c>
      <c r="O84" s="9">
        <f t="shared" si="8"/>
        <v>43489.25</v>
      </c>
      <c r="P84" s="17">
        <f t="shared" si="11"/>
        <v>7</v>
      </c>
      <c r="Q84" t="b">
        <v>0</v>
      </c>
      <c r="R84" t="b">
        <v>1</v>
      </c>
      <c r="S84" t="s">
        <v>89</v>
      </c>
      <c r="T84" s="6" t="str">
        <f t="shared" si="9"/>
        <v>games</v>
      </c>
      <c r="U84" s="6" t="str">
        <f t="shared" si="10"/>
        <v>video games</v>
      </c>
    </row>
    <row r="85" spans="1:21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8"/>
        <v>42579.208333333328</v>
      </c>
      <c r="O85" s="9">
        <f t="shared" si="8"/>
        <v>42601.208333333328</v>
      </c>
      <c r="P85" s="17">
        <f t="shared" si="11"/>
        <v>22</v>
      </c>
      <c r="Q85" t="b">
        <v>0</v>
      </c>
      <c r="R85" t="b">
        <v>0</v>
      </c>
      <c r="S85" t="s">
        <v>50</v>
      </c>
      <c r="T85" s="6" t="str">
        <f t="shared" si="9"/>
        <v>music</v>
      </c>
      <c r="U85" s="6" t="str">
        <f t="shared" si="10"/>
        <v>electric music</v>
      </c>
    </row>
    <row r="86" spans="1:2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8"/>
        <v>41118.208333333336</v>
      </c>
      <c r="O86" s="9">
        <f t="shared" si="8"/>
        <v>41128.208333333336</v>
      </c>
      <c r="P86" s="17">
        <f t="shared" si="11"/>
        <v>10</v>
      </c>
      <c r="Q86" t="b">
        <v>0</v>
      </c>
      <c r="R86" t="b">
        <v>0</v>
      </c>
      <c r="S86" t="s">
        <v>65</v>
      </c>
      <c r="T86" s="6" t="str">
        <f t="shared" si="9"/>
        <v>technology</v>
      </c>
      <c r="U86" s="6" t="str">
        <f t="shared" si="10"/>
        <v>wearables</v>
      </c>
    </row>
    <row r="87" spans="1:21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8"/>
        <v>40797.208333333336</v>
      </c>
      <c r="O87" s="9">
        <f t="shared" si="8"/>
        <v>40805.208333333336</v>
      </c>
      <c r="P87" s="17">
        <f t="shared" si="11"/>
        <v>8</v>
      </c>
      <c r="Q87" t="b">
        <v>0</v>
      </c>
      <c r="R87" t="b">
        <v>0</v>
      </c>
      <c r="S87" t="s">
        <v>60</v>
      </c>
      <c r="T87" s="6" t="str">
        <f t="shared" si="9"/>
        <v>music</v>
      </c>
      <c r="U87" s="6" t="str">
        <f t="shared" si="10"/>
        <v>indie rock</v>
      </c>
    </row>
    <row r="88" spans="1:21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8"/>
        <v>42128.208333333328</v>
      </c>
      <c r="O88" s="9">
        <f t="shared" si="8"/>
        <v>42141.208333333328</v>
      </c>
      <c r="P88" s="17">
        <f t="shared" si="11"/>
        <v>13</v>
      </c>
      <c r="Q88" t="b">
        <v>1</v>
      </c>
      <c r="R88" t="b">
        <v>0</v>
      </c>
      <c r="S88" t="s">
        <v>33</v>
      </c>
      <c r="T88" s="6" t="str">
        <f t="shared" si="9"/>
        <v>theater</v>
      </c>
      <c r="U88" s="6" t="str">
        <f t="shared" si="10"/>
        <v>plays</v>
      </c>
    </row>
    <row r="89" spans="1:21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8"/>
        <v>40610.25</v>
      </c>
      <c r="O89" s="9">
        <f t="shared" si="8"/>
        <v>40621.208333333336</v>
      </c>
      <c r="P89" s="17">
        <f t="shared" si="11"/>
        <v>10.958333333335759</v>
      </c>
      <c r="Q89" t="b">
        <v>0</v>
      </c>
      <c r="R89" t="b">
        <v>1</v>
      </c>
      <c r="S89" t="s">
        <v>23</v>
      </c>
      <c r="T89" s="6" t="str">
        <f t="shared" si="9"/>
        <v>music</v>
      </c>
      <c r="U89" s="6" t="str">
        <f t="shared" si="10"/>
        <v>rock</v>
      </c>
    </row>
    <row r="90" spans="1:21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8"/>
        <v>42110.208333333328</v>
      </c>
      <c r="O90" s="9">
        <f t="shared" si="8"/>
        <v>42132.208333333328</v>
      </c>
      <c r="P90" s="17">
        <f t="shared" si="11"/>
        <v>22</v>
      </c>
      <c r="Q90" t="b">
        <v>0</v>
      </c>
      <c r="R90" t="b">
        <v>0</v>
      </c>
      <c r="S90" t="s">
        <v>206</v>
      </c>
      <c r="T90" s="6" t="str">
        <f t="shared" si="9"/>
        <v>publishing</v>
      </c>
      <c r="U90" s="6" t="str">
        <f t="shared" si="10"/>
        <v>translations</v>
      </c>
    </row>
    <row r="91" spans="1:21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8"/>
        <v>40283.208333333336</v>
      </c>
      <c r="O91" s="9">
        <f t="shared" si="8"/>
        <v>40285.208333333336</v>
      </c>
      <c r="P91" s="17">
        <f t="shared" si="11"/>
        <v>2</v>
      </c>
      <c r="Q91" t="b">
        <v>0</v>
      </c>
      <c r="R91" t="b">
        <v>0</v>
      </c>
      <c r="S91" t="s">
        <v>33</v>
      </c>
      <c r="T91" s="6" t="str">
        <f t="shared" si="9"/>
        <v>theater</v>
      </c>
      <c r="U91" s="6" t="str">
        <f t="shared" si="10"/>
        <v>plays</v>
      </c>
    </row>
    <row r="92" spans="1:21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8"/>
        <v>42425.25</v>
      </c>
      <c r="O92" s="9">
        <f t="shared" si="8"/>
        <v>42425.25</v>
      </c>
      <c r="P92" s="17">
        <f t="shared" si="11"/>
        <v>0</v>
      </c>
      <c r="Q92" t="b">
        <v>0</v>
      </c>
      <c r="R92" t="b">
        <v>1</v>
      </c>
      <c r="S92" t="s">
        <v>33</v>
      </c>
      <c r="T92" s="6" t="str">
        <f t="shared" si="9"/>
        <v>theater</v>
      </c>
      <c r="U92" s="6" t="str">
        <f t="shared" si="10"/>
        <v>plays</v>
      </c>
    </row>
    <row r="93" spans="1:21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8"/>
        <v>42588.208333333328</v>
      </c>
      <c r="O93" s="9">
        <f t="shared" si="8"/>
        <v>42616.208333333328</v>
      </c>
      <c r="P93" s="17">
        <f t="shared" si="11"/>
        <v>28</v>
      </c>
      <c r="Q93" t="b">
        <v>0</v>
      </c>
      <c r="R93" t="b">
        <v>0</v>
      </c>
      <c r="S93" t="s">
        <v>206</v>
      </c>
      <c r="T93" s="6" t="str">
        <f t="shared" si="9"/>
        <v>publishing</v>
      </c>
      <c r="U93" s="6" t="str">
        <f t="shared" si="10"/>
        <v>translations</v>
      </c>
    </row>
    <row r="94" spans="1:21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8"/>
        <v>40352.208333333336</v>
      </c>
      <c r="O94" s="9">
        <f t="shared" si="8"/>
        <v>40353.208333333336</v>
      </c>
      <c r="P94" s="17">
        <f t="shared" si="11"/>
        <v>1</v>
      </c>
      <c r="Q94" t="b">
        <v>0</v>
      </c>
      <c r="R94" t="b">
        <v>1</v>
      </c>
      <c r="S94" t="s">
        <v>89</v>
      </c>
      <c r="T94" s="6" t="str">
        <f t="shared" si="9"/>
        <v>games</v>
      </c>
      <c r="U94" s="6" t="str">
        <f t="shared" si="10"/>
        <v>video games</v>
      </c>
    </row>
    <row r="95" spans="1:2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8"/>
        <v>41202.208333333336</v>
      </c>
      <c r="O95" s="9">
        <f t="shared" si="8"/>
        <v>41206.208333333336</v>
      </c>
      <c r="P95" s="17">
        <f t="shared" si="11"/>
        <v>4</v>
      </c>
      <c r="Q95" t="b">
        <v>0</v>
      </c>
      <c r="R95" t="b">
        <v>1</v>
      </c>
      <c r="S95" t="s">
        <v>33</v>
      </c>
      <c r="T95" s="6" t="str">
        <f t="shared" si="9"/>
        <v>theater</v>
      </c>
      <c r="U95" s="6" t="str">
        <f t="shared" si="10"/>
        <v>plays</v>
      </c>
    </row>
    <row r="96" spans="1:21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8"/>
        <v>43562.208333333328</v>
      </c>
      <c r="O96" s="9">
        <f t="shared" si="8"/>
        <v>43573.208333333328</v>
      </c>
      <c r="P96" s="17">
        <f t="shared" si="11"/>
        <v>11</v>
      </c>
      <c r="Q96" t="b">
        <v>0</v>
      </c>
      <c r="R96" t="b">
        <v>0</v>
      </c>
      <c r="S96" t="s">
        <v>28</v>
      </c>
      <c r="T96" s="6" t="str">
        <f t="shared" si="9"/>
        <v>technology</v>
      </c>
      <c r="U96" s="6" t="str">
        <f t="shared" si="10"/>
        <v>web</v>
      </c>
    </row>
    <row r="97" spans="1:21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8"/>
        <v>43752.208333333328</v>
      </c>
      <c r="O97" s="9">
        <f t="shared" si="8"/>
        <v>43759.208333333328</v>
      </c>
      <c r="P97" s="17">
        <f t="shared" si="11"/>
        <v>7</v>
      </c>
      <c r="Q97" t="b">
        <v>0</v>
      </c>
      <c r="R97" t="b">
        <v>0</v>
      </c>
      <c r="S97" t="s">
        <v>42</v>
      </c>
      <c r="T97" s="6" t="str">
        <f t="shared" si="9"/>
        <v>film &amp; video</v>
      </c>
      <c r="U97" s="6" t="str">
        <f t="shared" si="10"/>
        <v>documentary</v>
      </c>
    </row>
    <row r="98" spans="1:21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8"/>
        <v>40612.25</v>
      </c>
      <c r="O98" s="9">
        <f t="shared" si="8"/>
        <v>40625.208333333336</v>
      </c>
      <c r="P98" s="17">
        <f t="shared" si="11"/>
        <v>12.958333333335759</v>
      </c>
      <c r="Q98" t="b">
        <v>0</v>
      </c>
      <c r="R98" t="b">
        <v>0</v>
      </c>
      <c r="S98" t="s">
        <v>33</v>
      </c>
      <c r="T98" s="6" t="str">
        <f t="shared" si="9"/>
        <v>theater</v>
      </c>
      <c r="U98" s="6" t="str">
        <f t="shared" si="10"/>
        <v>plays</v>
      </c>
    </row>
    <row r="99" spans="1:21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8"/>
        <v>42180.208333333328</v>
      </c>
      <c r="O99" s="9">
        <f t="shared" si="8"/>
        <v>42234.208333333328</v>
      </c>
      <c r="P99" s="17">
        <f t="shared" si="11"/>
        <v>54</v>
      </c>
      <c r="Q99" t="b">
        <v>0</v>
      </c>
      <c r="R99" t="b">
        <v>0</v>
      </c>
      <c r="S99" t="s">
        <v>17</v>
      </c>
      <c r="T99" s="6" t="str">
        <f t="shared" si="9"/>
        <v>food</v>
      </c>
      <c r="U99" s="6" t="str">
        <f t="shared" si="10"/>
        <v>food trucks</v>
      </c>
    </row>
    <row r="100" spans="1:21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8"/>
        <v>42212.208333333328</v>
      </c>
      <c r="O100" s="9">
        <f t="shared" si="8"/>
        <v>42216.208333333328</v>
      </c>
      <c r="P100" s="17">
        <f t="shared" si="11"/>
        <v>4</v>
      </c>
      <c r="Q100" t="b">
        <v>0</v>
      </c>
      <c r="R100" t="b">
        <v>0</v>
      </c>
      <c r="S100" t="s">
        <v>89</v>
      </c>
      <c r="T100" s="6" t="str">
        <f t="shared" si="9"/>
        <v>games</v>
      </c>
      <c r="U100" s="6" t="str">
        <f t="shared" si="10"/>
        <v>video games</v>
      </c>
    </row>
    <row r="101" spans="1:21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8"/>
        <v>41968.25</v>
      </c>
      <c r="O101" s="9">
        <f t="shared" si="8"/>
        <v>41997.25</v>
      </c>
      <c r="P101" s="17">
        <f t="shared" si="11"/>
        <v>29</v>
      </c>
      <c r="Q101" t="b">
        <v>0</v>
      </c>
      <c r="R101" t="b">
        <v>0</v>
      </c>
      <c r="S101" t="s">
        <v>33</v>
      </c>
      <c r="T101" s="6" t="str">
        <f t="shared" si="9"/>
        <v>theater</v>
      </c>
      <c r="U101" s="6" t="str">
        <f t="shared" si="10"/>
        <v>plays</v>
      </c>
    </row>
    <row r="102" spans="1:21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8"/>
        <v>40835.208333333336</v>
      </c>
      <c r="O102" s="9">
        <f t="shared" si="8"/>
        <v>40853.208333333336</v>
      </c>
      <c r="P102" s="17">
        <f t="shared" si="11"/>
        <v>18</v>
      </c>
      <c r="Q102" t="b">
        <v>0</v>
      </c>
      <c r="R102" t="b">
        <v>0</v>
      </c>
      <c r="S102" t="s">
        <v>33</v>
      </c>
      <c r="T102" s="6" t="str">
        <f t="shared" si="9"/>
        <v>theater</v>
      </c>
      <c r="U102" s="6" t="str">
        <f t="shared" si="10"/>
        <v>plays</v>
      </c>
    </row>
    <row r="103" spans="1:21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8"/>
        <v>42056.25</v>
      </c>
      <c r="O103" s="9">
        <f t="shared" si="8"/>
        <v>42063.25</v>
      </c>
      <c r="P103" s="17">
        <f t="shared" si="11"/>
        <v>7</v>
      </c>
      <c r="Q103" t="b">
        <v>0</v>
      </c>
      <c r="R103" t="b">
        <v>1</v>
      </c>
      <c r="S103" t="s">
        <v>50</v>
      </c>
      <c r="T103" s="6" t="str">
        <f t="shared" si="9"/>
        <v>music</v>
      </c>
      <c r="U103" s="6" t="str">
        <f t="shared" si="10"/>
        <v>electric music</v>
      </c>
    </row>
    <row r="104" spans="1:21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8"/>
        <v>43234.208333333328</v>
      </c>
      <c r="O104" s="9">
        <f t="shared" si="8"/>
        <v>43241.208333333328</v>
      </c>
      <c r="P104" s="17">
        <f t="shared" si="11"/>
        <v>7</v>
      </c>
      <c r="Q104" t="b">
        <v>0</v>
      </c>
      <c r="R104" t="b">
        <v>1</v>
      </c>
      <c r="S104" t="s">
        <v>65</v>
      </c>
      <c r="T104" s="6" t="str">
        <f t="shared" si="9"/>
        <v>technology</v>
      </c>
      <c r="U104" s="6" t="str">
        <f t="shared" si="10"/>
        <v>wearables</v>
      </c>
    </row>
    <row r="105" spans="1:21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8"/>
        <v>40475.208333333336</v>
      </c>
      <c r="O105" s="9">
        <f t="shared" si="8"/>
        <v>40484.208333333336</v>
      </c>
      <c r="P105" s="17">
        <f t="shared" si="11"/>
        <v>9</v>
      </c>
      <c r="Q105" t="b">
        <v>0</v>
      </c>
      <c r="R105" t="b">
        <v>0</v>
      </c>
      <c r="S105" t="s">
        <v>50</v>
      </c>
      <c r="T105" s="6" t="str">
        <f t="shared" si="9"/>
        <v>music</v>
      </c>
      <c r="U105" s="6" t="str">
        <f t="shared" si="10"/>
        <v>electric music</v>
      </c>
    </row>
    <row r="106" spans="1:21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8"/>
        <v>42878.208333333328</v>
      </c>
      <c r="O106" s="9">
        <f t="shared" si="8"/>
        <v>42879.208333333328</v>
      </c>
      <c r="P106" s="17">
        <f t="shared" si="11"/>
        <v>1</v>
      </c>
      <c r="Q106" t="b">
        <v>0</v>
      </c>
      <c r="R106" t="b">
        <v>0</v>
      </c>
      <c r="S106" t="s">
        <v>60</v>
      </c>
      <c r="T106" s="6" t="str">
        <f t="shared" si="9"/>
        <v>music</v>
      </c>
      <c r="U106" s="6" t="str">
        <f t="shared" si="10"/>
        <v>indie rock</v>
      </c>
    </row>
    <row r="107" spans="1:21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8"/>
        <v>41366.208333333336</v>
      </c>
      <c r="O107" s="9">
        <f t="shared" si="8"/>
        <v>41384.208333333336</v>
      </c>
      <c r="P107" s="17">
        <f t="shared" si="11"/>
        <v>18</v>
      </c>
      <c r="Q107" t="b">
        <v>0</v>
      </c>
      <c r="R107" t="b">
        <v>0</v>
      </c>
      <c r="S107" t="s">
        <v>28</v>
      </c>
      <c r="T107" s="6" t="str">
        <f t="shared" si="9"/>
        <v>technology</v>
      </c>
      <c r="U107" s="6" t="str">
        <f t="shared" si="10"/>
        <v>web</v>
      </c>
    </row>
    <row r="108" spans="1:21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8"/>
        <v>43716.208333333328</v>
      </c>
      <c r="O108" s="9">
        <f t="shared" si="8"/>
        <v>43721.208333333328</v>
      </c>
      <c r="P108" s="17">
        <f t="shared" si="11"/>
        <v>5</v>
      </c>
      <c r="Q108" t="b">
        <v>0</v>
      </c>
      <c r="R108" t="b">
        <v>0</v>
      </c>
      <c r="S108" t="s">
        <v>33</v>
      </c>
      <c r="T108" s="6" t="str">
        <f t="shared" si="9"/>
        <v>theater</v>
      </c>
      <c r="U108" s="6" t="str">
        <f t="shared" si="10"/>
        <v>plays</v>
      </c>
    </row>
    <row r="109" spans="1:21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8"/>
        <v>43213.208333333328</v>
      </c>
      <c r="O109" s="9">
        <f t="shared" si="8"/>
        <v>43230.208333333328</v>
      </c>
      <c r="P109" s="17">
        <f t="shared" si="11"/>
        <v>17</v>
      </c>
      <c r="Q109" t="b">
        <v>0</v>
      </c>
      <c r="R109" t="b">
        <v>1</v>
      </c>
      <c r="S109" t="s">
        <v>33</v>
      </c>
      <c r="T109" s="6" t="str">
        <f t="shared" si="9"/>
        <v>theater</v>
      </c>
      <c r="U109" s="6" t="str">
        <f t="shared" si="10"/>
        <v>plays</v>
      </c>
    </row>
    <row r="110" spans="1:21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8"/>
        <v>41005.208333333336</v>
      </c>
      <c r="O110" s="9">
        <f t="shared" si="8"/>
        <v>41042.208333333336</v>
      </c>
      <c r="P110" s="17">
        <f t="shared" si="11"/>
        <v>37</v>
      </c>
      <c r="Q110" t="b">
        <v>0</v>
      </c>
      <c r="R110" t="b">
        <v>0</v>
      </c>
      <c r="S110" t="s">
        <v>42</v>
      </c>
      <c r="T110" s="6" t="str">
        <f t="shared" si="9"/>
        <v>film &amp; video</v>
      </c>
      <c r="U110" s="6" t="str">
        <f t="shared" si="10"/>
        <v>documentary</v>
      </c>
    </row>
    <row r="111" spans="1:21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8"/>
        <v>41651.25</v>
      </c>
      <c r="O111" s="9">
        <f t="shared" si="8"/>
        <v>41653.25</v>
      </c>
      <c r="P111" s="17">
        <f t="shared" si="11"/>
        <v>2</v>
      </c>
      <c r="Q111" t="b">
        <v>0</v>
      </c>
      <c r="R111" t="b">
        <v>0</v>
      </c>
      <c r="S111" t="s">
        <v>269</v>
      </c>
      <c r="T111" s="6" t="str">
        <f t="shared" si="9"/>
        <v>film &amp; video</v>
      </c>
      <c r="U111" s="6" t="str">
        <f t="shared" si="10"/>
        <v>television</v>
      </c>
    </row>
    <row r="112" spans="1:21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8"/>
        <v>43354.208333333328</v>
      </c>
      <c r="O112" s="9">
        <f t="shared" si="8"/>
        <v>43373.208333333328</v>
      </c>
      <c r="P112" s="17">
        <f t="shared" si="11"/>
        <v>19</v>
      </c>
      <c r="Q112" t="b">
        <v>0</v>
      </c>
      <c r="R112" t="b">
        <v>0</v>
      </c>
      <c r="S112" t="s">
        <v>17</v>
      </c>
      <c r="T112" s="6" t="str">
        <f t="shared" si="9"/>
        <v>food</v>
      </c>
      <c r="U112" s="6" t="str">
        <f t="shared" si="10"/>
        <v>food trucks</v>
      </c>
    </row>
    <row r="113" spans="1:21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8"/>
        <v>41174.208333333336</v>
      </c>
      <c r="O113" s="9">
        <f t="shared" si="8"/>
        <v>41180.208333333336</v>
      </c>
      <c r="P113" s="17">
        <f t="shared" si="11"/>
        <v>6</v>
      </c>
      <c r="Q113" t="b">
        <v>0</v>
      </c>
      <c r="R113" t="b">
        <v>0</v>
      </c>
      <c r="S113" t="s">
        <v>133</v>
      </c>
      <c r="T113" s="6" t="str">
        <f t="shared" si="9"/>
        <v>publishing</v>
      </c>
      <c r="U113" s="6" t="str">
        <f t="shared" si="10"/>
        <v>radio &amp; podcasts</v>
      </c>
    </row>
    <row r="114" spans="1:21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8"/>
        <v>41875.208333333336</v>
      </c>
      <c r="O114" s="9">
        <f t="shared" si="8"/>
        <v>41890.208333333336</v>
      </c>
      <c r="P114" s="17">
        <f t="shared" si="11"/>
        <v>15</v>
      </c>
      <c r="Q114" t="b">
        <v>0</v>
      </c>
      <c r="R114" t="b">
        <v>0</v>
      </c>
      <c r="S114" t="s">
        <v>28</v>
      </c>
      <c r="T114" s="6" t="str">
        <f t="shared" si="9"/>
        <v>technology</v>
      </c>
      <c r="U114" s="6" t="str">
        <f t="shared" si="10"/>
        <v>web</v>
      </c>
    </row>
    <row r="115" spans="1:21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8"/>
        <v>42990.208333333328</v>
      </c>
      <c r="O115" s="9">
        <f t="shared" si="8"/>
        <v>42997.208333333328</v>
      </c>
      <c r="P115" s="17">
        <f t="shared" si="11"/>
        <v>7</v>
      </c>
      <c r="Q115" t="b">
        <v>0</v>
      </c>
      <c r="R115" t="b">
        <v>0</v>
      </c>
      <c r="S115" t="s">
        <v>17</v>
      </c>
      <c r="T115" s="6" t="str">
        <f t="shared" si="9"/>
        <v>food</v>
      </c>
      <c r="U115" s="6" t="str">
        <f t="shared" si="10"/>
        <v>food trucks</v>
      </c>
    </row>
    <row r="116" spans="1:2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8"/>
        <v>43564.208333333328</v>
      </c>
      <c r="O116" s="9">
        <f t="shared" si="8"/>
        <v>43565.208333333328</v>
      </c>
      <c r="P116" s="17">
        <f t="shared" si="11"/>
        <v>1</v>
      </c>
      <c r="Q116" t="b">
        <v>0</v>
      </c>
      <c r="R116" t="b">
        <v>1</v>
      </c>
      <c r="S116" t="s">
        <v>65</v>
      </c>
      <c r="T116" s="6" t="str">
        <f t="shared" si="9"/>
        <v>technology</v>
      </c>
      <c r="U116" s="6" t="str">
        <f t="shared" si="10"/>
        <v>wearables</v>
      </c>
    </row>
    <row r="117" spans="1:21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8"/>
        <v>43056.25</v>
      </c>
      <c r="O117" s="9">
        <f t="shared" si="8"/>
        <v>43091.25</v>
      </c>
      <c r="P117" s="17">
        <f t="shared" si="11"/>
        <v>35</v>
      </c>
      <c r="Q117" t="b">
        <v>0</v>
      </c>
      <c r="R117" t="b">
        <v>0</v>
      </c>
      <c r="S117" t="s">
        <v>119</v>
      </c>
      <c r="T117" s="6" t="str">
        <f t="shared" si="9"/>
        <v>publishing</v>
      </c>
      <c r="U117" s="6" t="str">
        <f t="shared" si="10"/>
        <v>fiction</v>
      </c>
    </row>
    <row r="118" spans="1:21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8"/>
        <v>42265.208333333328</v>
      </c>
      <c r="O118" s="9">
        <f t="shared" si="8"/>
        <v>42266.208333333328</v>
      </c>
      <c r="P118" s="17">
        <f t="shared" si="11"/>
        <v>1</v>
      </c>
      <c r="Q118" t="b">
        <v>0</v>
      </c>
      <c r="R118" t="b">
        <v>0</v>
      </c>
      <c r="S118" t="s">
        <v>33</v>
      </c>
      <c r="T118" s="6" t="str">
        <f t="shared" si="9"/>
        <v>theater</v>
      </c>
      <c r="U118" s="6" t="str">
        <f t="shared" si="10"/>
        <v>plays</v>
      </c>
    </row>
    <row r="119" spans="1:21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8"/>
        <v>40808.208333333336</v>
      </c>
      <c r="O119" s="9">
        <f t="shared" si="8"/>
        <v>40814.208333333336</v>
      </c>
      <c r="P119" s="17">
        <f t="shared" si="11"/>
        <v>6</v>
      </c>
      <c r="Q119" t="b">
        <v>0</v>
      </c>
      <c r="R119" t="b">
        <v>0</v>
      </c>
      <c r="S119" t="s">
        <v>269</v>
      </c>
      <c r="T119" s="6" t="str">
        <f t="shared" si="9"/>
        <v>film &amp; video</v>
      </c>
      <c r="U119" s="6" t="str">
        <f t="shared" si="10"/>
        <v>television</v>
      </c>
    </row>
    <row r="120" spans="1:21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8"/>
        <v>41665.25</v>
      </c>
      <c r="O120" s="9">
        <f t="shared" si="8"/>
        <v>41671.25</v>
      </c>
      <c r="P120" s="17">
        <f t="shared" si="11"/>
        <v>6</v>
      </c>
      <c r="Q120" t="b">
        <v>0</v>
      </c>
      <c r="R120" t="b">
        <v>0</v>
      </c>
      <c r="S120" t="s">
        <v>122</v>
      </c>
      <c r="T120" s="6" t="str">
        <f t="shared" si="9"/>
        <v>photography</v>
      </c>
      <c r="U120" s="6" t="str">
        <f t="shared" si="10"/>
        <v>photography books</v>
      </c>
    </row>
    <row r="121" spans="1:21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8"/>
        <v>41806.208333333336</v>
      </c>
      <c r="O121" s="9">
        <f t="shared" si="8"/>
        <v>41823.208333333336</v>
      </c>
      <c r="P121" s="17">
        <f t="shared" si="11"/>
        <v>17</v>
      </c>
      <c r="Q121" t="b">
        <v>0</v>
      </c>
      <c r="R121" t="b">
        <v>1</v>
      </c>
      <c r="S121" t="s">
        <v>42</v>
      </c>
      <c r="T121" s="6" t="str">
        <f t="shared" si="9"/>
        <v>film &amp; video</v>
      </c>
      <c r="U121" s="6" t="str">
        <f t="shared" si="10"/>
        <v>documentary</v>
      </c>
    </row>
    <row r="122" spans="1:21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8"/>
        <v>42111.208333333328</v>
      </c>
      <c r="O122" s="9">
        <f t="shared" si="8"/>
        <v>42115.208333333328</v>
      </c>
      <c r="P122" s="17">
        <f t="shared" si="11"/>
        <v>4</v>
      </c>
      <c r="Q122" t="b">
        <v>0</v>
      </c>
      <c r="R122" t="b">
        <v>1</v>
      </c>
      <c r="S122" t="s">
        <v>292</v>
      </c>
      <c r="T122" s="6" t="str">
        <f t="shared" si="9"/>
        <v>games</v>
      </c>
      <c r="U122" s="6" t="str">
        <f t="shared" si="10"/>
        <v>mobile games</v>
      </c>
    </row>
    <row r="123" spans="1:21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8"/>
        <v>41917.208333333336</v>
      </c>
      <c r="O123" s="9">
        <f t="shared" si="8"/>
        <v>41930.208333333336</v>
      </c>
      <c r="P123" s="17">
        <f t="shared" si="11"/>
        <v>13</v>
      </c>
      <c r="Q123" t="b">
        <v>0</v>
      </c>
      <c r="R123" t="b">
        <v>0</v>
      </c>
      <c r="S123" t="s">
        <v>89</v>
      </c>
      <c r="T123" s="6" t="str">
        <f t="shared" si="9"/>
        <v>games</v>
      </c>
      <c r="U123" s="6" t="str">
        <f t="shared" si="10"/>
        <v>video games</v>
      </c>
    </row>
    <row r="124" spans="1:21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8"/>
        <v>41970.25</v>
      </c>
      <c r="O124" s="9">
        <f t="shared" si="8"/>
        <v>41997.25</v>
      </c>
      <c r="P124" s="17">
        <f t="shared" si="11"/>
        <v>27</v>
      </c>
      <c r="Q124" t="b">
        <v>0</v>
      </c>
      <c r="R124" t="b">
        <v>0</v>
      </c>
      <c r="S124" t="s">
        <v>119</v>
      </c>
      <c r="T124" s="6" t="str">
        <f t="shared" si="9"/>
        <v>publishing</v>
      </c>
      <c r="U124" s="6" t="str">
        <f t="shared" si="10"/>
        <v>fiction</v>
      </c>
    </row>
    <row r="125" spans="1:21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8"/>
        <v>42332.25</v>
      </c>
      <c r="O125" s="9">
        <f t="shared" si="8"/>
        <v>42335.25</v>
      </c>
      <c r="P125" s="17">
        <f t="shared" si="11"/>
        <v>3</v>
      </c>
      <c r="Q125" t="b">
        <v>1</v>
      </c>
      <c r="R125" t="b">
        <v>0</v>
      </c>
      <c r="S125" t="s">
        <v>33</v>
      </c>
      <c r="T125" s="6" t="str">
        <f t="shared" si="9"/>
        <v>theater</v>
      </c>
      <c r="U125" s="6" t="str">
        <f t="shared" si="10"/>
        <v>plays</v>
      </c>
    </row>
    <row r="126" spans="1:21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8"/>
        <v>43598.208333333328</v>
      </c>
      <c r="O126" s="9">
        <f t="shared" si="8"/>
        <v>43651.208333333328</v>
      </c>
      <c r="P126" s="17">
        <f t="shared" si="11"/>
        <v>53</v>
      </c>
      <c r="Q126" t="b">
        <v>0</v>
      </c>
      <c r="R126" t="b">
        <v>0</v>
      </c>
      <c r="S126" t="s">
        <v>122</v>
      </c>
      <c r="T126" s="6" t="str">
        <f t="shared" si="9"/>
        <v>photography</v>
      </c>
      <c r="U126" s="6" t="str">
        <f t="shared" si="10"/>
        <v>photography books</v>
      </c>
    </row>
    <row r="127" spans="1:21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8"/>
        <v>43362.208333333328</v>
      </c>
      <c r="O127" s="9">
        <f t="shared" si="8"/>
        <v>43366.208333333328</v>
      </c>
      <c r="P127" s="17">
        <f t="shared" si="11"/>
        <v>4</v>
      </c>
      <c r="Q127" t="b">
        <v>0</v>
      </c>
      <c r="R127" t="b">
        <v>0</v>
      </c>
      <c r="S127" t="s">
        <v>33</v>
      </c>
      <c r="T127" s="6" t="str">
        <f t="shared" si="9"/>
        <v>theater</v>
      </c>
      <c r="U127" s="6" t="str">
        <f t="shared" si="10"/>
        <v>plays</v>
      </c>
    </row>
    <row r="128" spans="1:21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8"/>
        <v>42596.208333333328</v>
      </c>
      <c r="O128" s="9">
        <f t="shared" si="8"/>
        <v>42624.208333333328</v>
      </c>
      <c r="P128" s="17">
        <f t="shared" si="11"/>
        <v>28</v>
      </c>
      <c r="Q128" t="b">
        <v>0</v>
      </c>
      <c r="R128" t="b">
        <v>1</v>
      </c>
      <c r="S128" t="s">
        <v>33</v>
      </c>
      <c r="T128" s="6" t="str">
        <f t="shared" si="9"/>
        <v>theater</v>
      </c>
      <c r="U128" s="6" t="str">
        <f t="shared" si="10"/>
        <v>plays</v>
      </c>
    </row>
    <row r="129" spans="1:21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8"/>
        <v>40310.208333333336</v>
      </c>
      <c r="O129" s="9">
        <f t="shared" si="8"/>
        <v>40313.208333333336</v>
      </c>
      <c r="P129" s="17">
        <f t="shared" si="11"/>
        <v>3</v>
      </c>
      <c r="Q129" t="b">
        <v>0</v>
      </c>
      <c r="R129" t="b">
        <v>0</v>
      </c>
      <c r="S129" t="s">
        <v>33</v>
      </c>
      <c r="T129" s="6" t="str">
        <f t="shared" si="9"/>
        <v>theater</v>
      </c>
      <c r="U129" s="6" t="str">
        <f t="shared" si="10"/>
        <v>plays</v>
      </c>
    </row>
    <row r="130" spans="1:2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ref="F130:F193" si="12">(E130/D130)*100</f>
        <v>60.334277620396605</v>
      </c>
      <c r="G130" t="s">
        <v>74</v>
      </c>
      <c r="H130">
        <v>532</v>
      </c>
      <c r="I130" s="6">
        <f t="shared" ref="I130:I193" si="13">IFERROR(E130/H130,0)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ref="N130:O193" si="14">(((L130/60)/60)/24)+DATE(1970,1,1)</f>
        <v>40417.208333333336</v>
      </c>
      <c r="O130" s="9">
        <f t="shared" si="14"/>
        <v>40430.208333333336</v>
      </c>
      <c r="P130" s="17">
        <f t="shared" si="11"/>
        <v>13</v>
      </c>
      <c r="Q130" t="b">
        <v>0</v>
      </c>
      <c r="R130" t="b">
        <v>0</v>
      </c>
      <c r="S130" t="s">
        <v>23</v>
      </c>
      <c r="T130" s="6" t="str">
        <f t="shared" ref="T130:T193" si="15">_xlfn.TEXTBEFORE(S130,"/")</f>
        <v>music</v>
      </c>
      <c r="U130" s="6" t="str">
        <f t="shared" ref="U130:U193" si="16">_xlfn.TEXTAFTER(S130,"/")</f>
        <v>rock</v>
      </c>
    </row>
    <row r="131" spans="1:2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2"/>
        <v>3.202693602693603</v>
      </c>
      <c r="G131" t="s">
        <v>74</v>
      </c>
      <c r="H131">
        <v>55</v>
      </c>
      <c r="I131" s="6">
        <f t="shared" si="13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si="14"/>
        <v>42038.25</v>
      </c>
      <c r="O131" s="9">
        <f t="shared" si="14"/>
        <v>42063.25</v>
      </c>
      <c r="P131" s="17">
        <f t="shared" ref="P131:P194" si="17">O131-N131</f>
        <v>25</v>
      </c>
      <c r="Q131" t="b">
        <v>0</v>
      </c>
      <c r="R131" t="b">
        <v>0</v>
      </c>
      <c r="S131" t="s">
        <v>17</v>
      </c>
      <c r="T131" s="6" t="str">
        <f t="shared" si="15"/>
        <v>food</v>
      </c>
      <c r="U131" s="6" t="str">
        <f t="shared" si="16"/>
        <v>food trucks</v>
      </c>
    </row>
    <row r="132" spans="1:21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>
        <v>533</v>
      </c>
      <c r="I132" s="6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4"/>
        <v>40842.208333333336</v>
      </c>
      <c r="O132" s="9">
        <f t="shared" si="14"/>
        <v>40858.25</v>
      </c>
      <c r="P132" s="17">
        <f t="shared" si="17"/>
        <v>16.041666666664241</v>
      </c>
      <c r="Q132" t="b">
        <v>0</v>
      </c>
      <c r="R132" t="b">
        <v>0</v>
      </c>
      <c r="S132" t="s">
        <v>53</v>
      </c>
      <c r="T132" s="6" t="str">
        <f t="shared" si="15"/>
        <v>film &amp; video</v>
      </c>
      <c r="U132" s="6" t="str">
        <f t="shared" si="16"/>
        <v>drama</v>
      </c>
    </row>
    <row r="133" spans="1:21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>
        <v>2443</v>
      </c>
      <c r="I133" s="6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4"/>
        <v>41607.25</v>
      </c>
      <c r="O133" s="9">
        <f t="shared" si="14"/>
        <v>41620.25</v>
      </c>
      <c r="P133" s="17">
        <f t="shared" si="17"/>
        <v>13</v>
      </c>
      <c r="Q133" t="b">
        <v>0</v>
      </c>
      <c r="R133" t="b">
        <v>0</v>
      </c>
      <c r="S133" t="s">
        <v>28</v>
      </c>
      <c r="T133" s="6" t="str">
        <f t="shared" si="15"/>
        <v>technology</v>
      </c>
      <c r="U133" s="6" t="str">
        <f t="shared" si="16"/>
        <v>web</v>
      </c>
    </row>
    <row r="134" spans="1:21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 s="6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4"/>
        <v>43112.25</v>
      </c>
      <c r="O134" s="9">
        <f t="shared" si="14"/>
        <v>43128.25</v>
      </c>
      <c r="P134" s="17">
        <f t="shared" si="17"/>
        <v>16</v>
      </c>
      <c r="Q134" t="b">
        <v>0</v>
      </c>
      <c r="R134" t="b">
        <v>1</v>
      </c>
      <c r="S134" t="s">
        <v>33</v>
      </c>
      <c r="T134" s="6" t="str">
        <f t="shared" si="15"/>
        <v>theater</v>
      </c>
      <c r="U134" s="6" t="str">
        <f t="shared" si="16"/>
        <v>plays</v>
      </c>
    </row>
    <row r="135" spans="1:21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 s="6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4"/>
        <v>40767.208333333336</v>
      </c>
      <c r="O135" s="9">
        <f t="shared" si="14"/>
        <v>40789.208333333336</v>
      </c>
      <c r="P135" s="17">
        <f t="shared" si="17"/>
        <v>22</v>
      </c>
      <c r="Q135" t="b">
        <v>0</v>
      </c>
      <c r="R135" t="b">
        <v>0</v>
      </c>
      <c r="S135" t="s">
        <v>319</v>
      </c>
      <c r="T135" s="6" t="str">
        <f t="shared" si="15"/>
        <v>music</v>
      </c>
      <c r="U135" s="6" t="str">
        <f t="shared" si="16"/>
        <v>world music</v>
      </c>
    </row>
    <row r="136" spans="1:21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 s="6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4"/>
        <v>40713.208333333336</v>
      </c>
      <c r="O136" s="9">
        <f t="shared" si="14"/>
        <v>40762.208333333336</v>
      </c>
      <c r="P136" s="17">
        <f t="shared" si="17"/>
        <v>49</v>
      </c>
      <c r="Q136" t="b">
        <v>0</v>
      </c>
      <c r="R136" t="b">
        <v>1</v>
      </c>
      <c r="S136" t="s">
        <v>42</v>
      </c>
      <c r="T136" s="6" t="str">
        <f t="shared" si="15"/>
        <v>film &amp; video</v>
      </c>
      <c r="U136" s="6" t="str">
        <f t="shared" si="16"/>
        <v>documentary</v>
      </c>
    </row>
    <row r="137" spans="1:21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>
        <v>117</v>
      </c>
      <c r="I137" s="6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4"/>
        <v>41340.25</v>
      </c>
      <c r="O137" s="9">
        <f t="shared" si="14"/>
        <v>41345.208333333336</v>
      </c>
      <c r="P137" s="17">
        <f t="shared" si="17"/>
        <v>4.9583333333357587</v>
      </c>
      <c r="Q137" t="b">
        <v>0</v>
      </c>
      <c r="R137" t="b">
        <v>1</v>
      </c>
      <c r="S137" t="s">
        <v>33</v>
      </c>
      <c r="T137" s="6" t="str">
        <f t="shared" si="15"/>
        <v>theater</v>
      </c>
      <c r="U137" s="6" t="str">
        <f t="shared" si="16"/>
        <v>plays</v>
      </c>
    </row>
    <row r="138" spans="1:2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>
        <v>58</v>
      </c>
      <c r="I138" s="6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4"/>
        <v>41797.208333333336</v>
      </c>
      <c r="O138" s="9">
        <f t="shared" si="14"/>
        <v>41809.208333333336</v>
      </c>
      <c r="P138" s="17">
        <f t="shared" si="17"/>
        <v>12</v>
      </c>
      <c r="Q138" t="b">
        <v>0</v>
      </c>
      <c r="R138" t="b">
        <v>1</v>
      </c>
      <c r="S138" t="s">
        <v>53</v>
      </c>
      <c r="T138" s="6" t="str">
        <f t="shared" si="15"/>
        <v>film &amp; video</v>
      </c>
      <c r="U138" s="6" t="str">
        <f t="shared" si="16"/>
        <v>drama</v>
      </c>
    </row>
    <row r="139" spans="1:21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>
        <v>50</v>
      </c>
      <c r="I139" s="6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4"/>
        <v>40457.208333333336</v>
      </c>
      <c r="O139" s="9">
        <f t="shared" si="14"/>
        <v>40463.208333333336</v>
      </c>
      <c r="P139" s="17">
        <f t="shared" si="17"/>
        <v>6</v>
      </c>
      <c r="Q139" t="b">
        <v>0</v>
      </c>
      <c r="R139" t="b">
        <v>0</v>
      </c>
      <c r="S139" t="s">
        <v>68</v>
      </c>
      <c r="T139" s="6" t="str">
        <f t="shared" si="15"/>
        <v>publishing</v>
      </c>
      <c r="U139" s="6" t="str">
        <f t="shared" si="16"/>
        <v>nonfiction</v>
      </c>
    </row>
    <row r="140" spans="1:21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6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4"/>
        <v>41180.208333333336</v>
      </c>
      <c r="O140" s="9">
        <f t="shared" si="14"/>
        <v>41186.208333333336</v>
      </c>
      <c r="P140" s="17">
        <f t="shared" si="17"/>
        <v>6</v>
      </c>
      <c r="Q140" t="b">
        <v>0</v>
      </c>
      <c r="R140" t="b">
        <v>0</v>
      </c>
      <c r="S140" t="s">
        <v>292</v>
      </c>
      <c r="T140" s="6" t="str">
        <f t="shared" si="15"/>
        <v>games</v>
      </c>
      <c r="U140" s="6" t="str">
        <f t="shared" si="16"/>
        <v>mobile games</v>
      </c>
    </row>
    <row r="141" spans="1:21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>
        <v>326</v>
      </c>
      <c r="I141" s="6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4"/>
        <v>42115.208333333328</v>
      </c>
      <c r="O141" s="9">
        <f t="shared" si="14"/>
        <v>42131.208333333328</v>
      </c>
      <c r="P141" s="17">
        <f t="shared" si="17"/>
        <v>16</v>
      </c>
      <c r="Q141" t="b">
        <v>0</v>
      </c>
      <c r="R141" t="b">
        <v>1</v>
      </c>
      <c r="S141" t="s">
        <v>65</v>
      </c>
      <c r="T141" s="6" t="str">
        <f t="shared" si="15"/>
        <v>technology</v>
      </c>
      <c r="U141" s="6" t="str">
        <f t="shared" si="16"/>
        <v>wearables</v>
      </c>
    </row>
    <row r="142" spans="1:21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>
        <v>186</v>
      </c>
      <c r="I142" s="6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4"/>
        <v>43156.25</v>
      </c>
      <c r="O142" s="9">
        <f t="shared" si="14"/>
        <v>43161.25</v>
      </c>
      <c r="P142" s="17">
        <f t="shared" si="17"/>
        <v>5</v>
      </c>
      <c r="Q142" t="b">
        <v>0</v>
      </c>
      <c r="R142" t="b">
        <v>0</v>
      </c>
      <c r="S142" t="s">
        <v>42</v>
      </c>
      <c r="T142" s="6" t="str">
        <f t="shared" si="15"/>
        <v>film &amp; video</v>
      </c>
      <c r="U142" s="6" t="str">
        <f t="shared" si="16"/>
        <v>documentary</v>
      </c>
    </row>
    <row r="143" spans="1:21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>
        <v>1071</v>
      </c>
      <c r="I143" s="6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4"/>
        <v>42167.208333333328</v>
      </c>
      <c r="O143" s="9">
        <f t="shared" si="14"/>
        <v>42173.208333333328</v>
      </c>
      <c r="P143" s="17">
        <f t="shared" si="17"/>
        <v>6</v>
      </c>
      <c r="Q143" t="b">
        <v>0</v>
      </c>
      <c r="R143" t="b">
        <v>0</v>
      </c>
      <c r="S143" t="s">
        <v>28</v>
      </c>
      <c r="T143" s="6" t="str">
        <f t="shared" si="15"/>
        <v>technology</v>
      </c>
      <c r="U143" s="6" t="str">
        <f t="shared" si="16"/>
        <v>web</v>
      </c>
    </row>
    <row r="144" spans="1:21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>
        <v>117</v>
      </c>
      <c r="I144" s="6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4"/>
        <v>41005.208333333336</v>
      </c>
      <c r="O144" s="9">
        <f t="shared" si="14"/>
        <v>41046.208333333336</v>
      </c>
      <c r="P144" s="17">
        <f t="shared" si="17"/>
        <v>41</v>
      </c>
      <c r="Q144" t="b">
        <v>0</v>
      </c>
      <c r="R144" t="b">
        <v>0</v>
      </c>
      <c r="S144" t="s">
        <v>28</v>
      </c>
      <c r="T144" s="6" t="str">
        <f t="shared" si="15"/>
        <v>technology</v>
      </c>
      <c r="U144" s="6" t="str">
        <f t="shared" si="16"/>
        <v>web</v>
      </c>
    </row>
    <row r="145" spans="1:21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>
        <v>70</v>
      </c>
      <c r="I145" s="6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4"/>
        <v>40357.208333333336</v>
      </c>
      <c r="O145" s="9">
        <f t="shared" si="14"/>
        <v>40377.208333333336</v>
      </c>
      <c r="P145" s="17">
        <f t="shared" si="17"/>
        <v>20</v>
      </c>
      <c r="Q145" t="b">
        <v>0</v>
      </c>
      <c r="R145" t="b">
        <v>0</v>
      </c>
      <c r="S145" t="s">
        <v>60</v>
      </c>
      <c r="T145" s="6" t="str">
        <f t="shared" si="15"/>
        <v>music</v>
      </c>
      <c r="U145" s="6" t="str">
        <f t="shared" si="16"/>
        <v>indie rock</v>
      </c>
    </row>
    <row r="146" spans="1:21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>
        <v>135</v>
      </c>
      <c r="I146" s="6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4"/>
        <v>43633.208333333328</v>
      </c>
      <c r="O146" s="9">
        <f t="shared" si="14"/>
        <v>43641.208333333328</v>
      </c>
      <c r="P146" s="17">
        <f t="shared" si="17"/>
        <v>8</v>
      </c>
      <c r="Q146" t="b">
        <v>0</v>
      </c>
      <c r="R146" t="b">
        <v>0</v>
      </c>
      <c r="S146" t="s">
        <v>33</v>
      </c>
      <c r="T146" s="6" t="str">
        <f t="shared" si="15"/>
        <v>theater</v>
      </c>
      <c r="U146" s="6" t="str">
        <f t="shared" si="16"/>
        <v>plays</v>
      </c>
    </row>
    <row r="147" spans="1:21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>
        <v>768</v>
      </c>
      <c r="I147" s="6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4"/>
        <v>41889.208333333336</v>
      </c>
      <c r="O147" s="9">
        <f t="shared" si="14"/>
        <v>41894.208333333336</v>
      </c>
      <c r="P147" s="17">
        <f t="shared" si="17"/>
        <v>5</v>
      </c>
      <c r="Q147" t="b">
        <v>0</v>
      </c>
      <c r="R147" t="b">
        <v>0</v>
      </c>
      <c r="S147" t="s">
        <v>65</v>
      </c>
      <c r="T147" s="6" t="str">
        <f t="shared" si="15"/>
        <v>technology</v>
      </c>
      <c r="U147" s="6" t="str">
        <f t="shared" si="16"/>
        <v>wearables</v>
      </c>
    </row>
    <row r="148" spans="1:21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>
        <v>51</v>
      </c>
      <c r="I148" s="6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4"/>
        <v>40855.25</v>
      </c>
      <c r="O148" s="9">
        <f t="shared" si="14"/>
        <v>40875.25</v>
      </c>
      <c r="P148" s="17">
        <f t="shared" si="17"/>
        <v>20</v>
      </c>
      <c r="Q148" t="b">
        <v>0</v>
      </c>
      <c r="R148" t="b">
        <v>0</v>
      </c>
      <c r="S148" t="s">
        <v>33</v>
      </c>
      <c r="T148" s="6" t="str">
        <f t="shared" si="15"/>
        <v>theater</v>
      </c>
      <c r="U148" s="6" t="str">
        <f t="shared" si="16"/>
        <v>plays</v>
      </c>
    </row>
    <row r="149" spans="1:21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>
        <v>199</v>
      </c>
      <c r="I149" s="6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4"/>
        <v>42534.208333333328</v>
      </c>
      <c r="O149" s="9">
        <f t="shared" si="14"/>
        <v>42540.208333333328</v>
      </c>
      <c r="P149" s="17">
        <f t="shared" si="17"/>
        <v>6</v>
      </c>
      <c r="Q149" t="b">
        <v>0</v>
      </c>
      <c r="R149" t="b">
        <v>1</v>
      </c>
      <c r="S149" t="s">
        <v>33</v>
      </c>
      <c r="T149" s="6" t="str">
        <f t="shared" si="15"/>
        <v>theater</v>
      </c>
      <c r="U149" s="6" t="str">
        <f t="shared" si="16"/>
        <v>plays</v>
      </c>
    </row>
    <row r="150" spans="1:21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>
        <v>107</v>
      </c>
      <c r="I150" s="6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4"/>
        <v>42941.208333333328</v>
      </c>
      <c r="O150" s="9">
        <f t="shared" si="14"/>
        <v>42950.208333333328</v>
      </c>
      <c r="P150" s="17">
        <f t="shared" si="17"/>
        <v>9</v>
      </c>
      <c r="Q150" t="b">
        <v>0</v>
      </c>
      <c r="R150" t="b">
        <v>0</v>
      </c>
      <c r="S150" t="s">
        <v>65</v>
      </c>
      <c r="T150" s="6" t="str">
        <f t="shared" si="15"/>
        <v>technology</v>
      </c>
      <c r="U150" s="6" t="str">
        <f t="shared" si="16"/>
        <v>wearables</v>
      </c>
    </row>
    <row r="151" spans="1:21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>
        <v>195</v>
      </c>
      <c r="I151" s="6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4"/>
        <v>41275.25</v>
      </c>
      <c r="O151" s="9">
        <f t="shared" si="14"/>
        <v>41327.25</v>
      </c>
      <c r="P151" s="17">
        <f t="shared" si="17"/>
        <v>52</v>
      </c>
      <c r="Q151" t="b">
        <v>0</v>
      </c>
      <c r="R151" t="b">
        <v>0</v>
      </c>
      <c r="S151" t="s">
        <v>60</v>
      </c>
      <c r="T151" s="6" t="str">
        <f t="shared" si="15"/>
        <v>music</v>
      </c>
      <c r="U151" s="6" t="str">
        <f t="shared" si="16"/>
        <v>indie rock</v>
      </c>
    </row>
    <row r="152" spans="1:21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6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4"/>
        <v>43450.25</v>
      </c>
      <c r="O152" s="9">
        <f t="shared" si="14"/>
        <v>43451.25</v>
      </c>
      <c r="P152" s="17">
        <f t="shared" si="17"/>
        <v>1</v>
      </c>
      <c r="Q152" t="b">
        <v>0</v>
      </c>
      <c r="R152" t="b">
        <v>0</v>
      </c>
      <c r="S152" t="s">
        <v>23</v>
      </c>
      <c r="T152" s="6" t="str">
        <f t="shared" si="15"/>
        <v>music</v>
      </c>
      <c r="U152" s="6" t="str">
        <f t="shared" si="16"/>
        <v>rock</v>
      </c>
    </row>
    <row r="153" spans="1:21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>
        <v>1467</v>
      </c>
      <c r="I153" s="6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4"/>
        <v>41799.208333333336</v>
      </c>
      <c r="O153" s="9">
        <f t="shared" si="14"/>
        <v>41850.208333333336</v>
      </c>
      <c r="P153" s="17">
        <f t="shared" si="17"/>
        <v>51</v>
      </c>
      <c r="Q153" t="b">
        <v>0</v>
      </c>
      <c r="R153" t="b">
        <v>0</v>
      </c>
      <c r="S153" t="s">
        <v>50</v>
      </c>
      <c r="T153" s="6" t="str">
        <f t="shared" si="15"/>
        <v>music</v>
      </c>
      <c r="U153" s="6" t="str">
        <f t="shared" si="16"/>
        <v>electric music</v>
      </c>
    </row>
    <row r="154" spans="1:21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>
        <v>3376</v>
      </c>
      <c r="I154" s="6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4"/>
        <v>42783.25</v>
      </c>
      <c r="O154" s="9">
        <f t="shared" si="14"/>
        <v>42790.25</v>
      </c>
      <c r="P154" s="17">
        <f t="shared" si="17"/>
        <v>7</v>
      </c>
      <c r="Q154" t="b">
        <v>0</v>
      </c>
      <c r="R154" t="b">
        <v>0</v>
      </c>
      <c r="S154" t="s">
        <v>60</v>
      </c>
      <c r="T154" s="6" t="str">
        <f t="shared" si="15"/>
        <v>music</v>
      </c>
      <c r="U154" s="6" t="str">
        <f t="shared" si="16"/>
        <v>indie rock</v>
      </c>
    </row>
    <row r="155" spans="1:21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>
        <v>5681</v>
      </c>
      <c r="I155" s="6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4"/>
        <v>41201.208333333336</v>
      </c>
      <c r="O155" s="9">
        <f t="shared" si="14"/>
        <v>41207.208333333336</v>
      </c>
      <c r="P155" s="17">
        <f t="shared" si="17"/>
        <v>6</v>
      </c>
      <c r="Q155" t="b">
        <v>0</v>
      </c>
      <c r="R155" t="b">
        <v>0</v>
      </c>
      <c r="S155" t="s">
        <v>33</v>
      </c>
      <c r="T155" s="6" t="str">
        <f t="shared" si="15"/>
        <v>theater</v>
      </c>
      <c r="U155" s="6" t="str">
        <f t="shared" si="16"/>
        <v>plays</v>
      </c>
    </row>
    <row r="156" spans="1:21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>
        <v>1059</v>
      </c>
      <c r="I156" s="6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4"/>
        <v>42502.208333333328</v>
      </c>
      <c r="O156" s="9">
        <f t="shared" si="14"/>
        <v>42525.208333333328</v>
      </c>
      <c r="P156" s="17">
        <f t="shared" si="17"/>
        <v>23</v>
      </c>
      <c r="Q156" t="b">
        <v>0</v>
      </c>
      <c r="R156" t="b">
        <v>1</v>
      </c>
      <c r="S156" t="s">
        <v>60</v>
      </c>
      <c r="T156" s="6" t="str">
        <f t="shared" si="15"/>
        <v>music</v>
      </c>
      <c r="U156" s="6" t="str">
        <f t="shared" si="16"/>
        <v>indie rock</v>
      </c>
    </row>
    <row r="157" spans="1:21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>
        <v>1194</v>
      </c>
      <c r="I157" s="6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4"/>
        <v>40262.208333333336</v>
      </c>
      <c r="O157" s="9">
        <f t="shared" si="14"/>
        <v>40277.208333333336</v>
      </c>
      <c r="P157" s="17">
        <f t="shared" si="17"/>
        <v>15</v>
      </c>
      <c r="Q157" t="b">
        <v>0</v>
      </c>
      <c r="R157" t="b">
        <v>0</v>
      </c>
      <c r="S157" t="s">
        <v>33</v>
      </c>
      <c r="T157" s="6" t="str">
        <f t="shared" si="15"/>
        <v>theater</v>
      </c>
      <c r="U157" s="6" t="str">
        <f t="shared" si="16"/>
        <v>plays</v>
      </c>
    </row>
    <row r="158" spans="1:2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>
        <v>379</v>
      </c>
      <c r="I158" s="6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4"/>
        <v>43743.208333333328</v>
      </c>
      <c r="O158" s="9">
        <f t="shared" si="14"/>
        <v>43767.208333333328</v>
      </c>
      <c r="P158" s="17">
        <f t="shared" si="17"/>
        <v>24</v>
      </c>
      <c r="Q158" t="b">
        <v>0</v>
      </c>
      <c r="R158" t="b">
        <v>0</v>
      </c>
      <c r="S158" t="s">
        <v>23</v>
      </c>
      <c r="T158" s="6" t="str">
        <f t="shared" si="15"/>
        <v>music</v>
      </c>
      <c r="U158" s="6" t="str">
        <f t="shared" si="16"/>
        <v>rock</v>
      </c>
    </row>
    <row r="159" spans="1:21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>
        <v>30</v>
      </c>
      <c r="I159" s="6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4"/>
        <v>41638.25</v>
      </c>
      <c r="O159" s="9">
        <f t="shared" si="14"/>
        <v>41650.25</v>
      </c>
      <c r="P159" s="17">
        <f t="shared" si="17"/>
        <v>12</v>
      </c>
      <c r="Q159" t="b">
        <v>0</v>
      </c>
      <c r="R159" t="b">
        <v>0</v>
      </c>
      <c r="S159" t="s">
        <v>122</v>
      </c>
      <c r="T159" s="6" t="str">
        <f t="shared" si="15"/>
        <v>photography</v>
      </c>
      <c r="U159" s="6" t="str">
        <f t="shared" si="16"/>
        <v>photography books</v>
      </c>
    </row>
    <row r="160" spans="1:21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>
        <v>41</v>
      </c>
      <c r="I160" s="6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4"/>
        <v>42346.25</v>
      </c>
      <c r="O160" s="9">
        <f t="shared" si="14"/>
        <v>42347.25</v>
      </c>
      <c r="P160" s="17">
        <f t="shared" si="17"/>
        <v>1</v>
      </c>
      <c r="Q160" t="b">
        <v>0</v>
      </c>
      <c r="R160" t="b">
        <v>0</v>
      </c>
      <c r="S160" t="s">
        <v>23</v>
      </c>
      <c r="T160" s="6" t="str">
        <f t="shared" si="15"/>
        <v>music</v>
      </c>
      <c r="U160" s="6" t="str">
        <f t="shared" si="16"/>
        <v>rock</v>
      </c>
    </row>
    <row r="161" spans="1:21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>
        <v>1821</v>
      </c>
      <c r="I161" s="6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4"/>
        <v>43551.208333333328</v>
      </c>
      <c r="O161" s="9">
        <f t="shared" si="14"/>
        <v>43569.208333333328</v>
      </c>
      <c r="P161" s="17">
        <f t="shared" si="17"/>
        <v>18</v>
      </c>
      <c r="Q161" t="b">
        <v>0</v>
      </c>
      <c r="R161" t="b">
        <v>1</v>
      </c>
      <c r="S161" t="s">
        <v>33</v>
      </c>
      <c r="T161" s="6" t="str">
        <f t="shared" si="15"/>
        <v>theater</v>
      </c>
      <c r="U161" s="6" t="str">
        <f t="shared" si="16"/>
        <v>plays</v>
      </c>
    </row>
    <row r="162" spans="1:21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>
        <v>164</v>
      </c>
      <c r="I162" s="6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4"/>
        <v>43582.208333333328</v>
      </c>
      <c r="O162" s="9">
        <f t="shared" si="14"/>
        <v>43598.208333333328</v>
      </c>
      <c r="P162" s="17">
        <f t="shared" si="17"/>
        <v>16</v>
      </c>
      <c r="Q162" t="b">
        <v>0</v>
      </c>
      <c r="R162" t="b">
        <v>0</v>
      </c>
      <c r="S162" t="s">
        <v>65</v>
      </c>
      <c r="T162" s="6" t="str">
        <f t="shared" si="15"/>
        <v>technology</v>
      </c>
      <c r="U162" s="6" t="str">
        <f t="shared" si="16"/>
        <v>wearables</v>
      </c>
    </row>
    <row r="163" spans="1:21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>
        <v>75</v>
      </c>
      <c r="I163" s="6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4"/>
        <v>42270.208333333328</v>
      </c>
      <c r="O163" s="9">
        <f t="shared" si="14"/>
        <v>42276.208333333328</v>
      </c>
      <c r="P163" s="17">
        <f t="shared" si="17"/>
        <v>6</v>
      </c>
      <c r="Q163" t="b">
        <v>0</v>
      </c>
      <c r="R163" t="b">
        <v>1</v>
      </c>
      <c r="S163" t="s">
        <v>28</v>
      </c>
      <c r="T163" s="6" t="str">
        <f t="shared" si="15"/>
        <v>technology</v>
      </c>
      <c r="U163" s="6" t="str">
        <f t="shared" si="16"/>
        <v>web</v>
      </c>
    </row>
    <row r="164" spans="1:21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>
        <v>157</v>
      </c>
      <c r="I164" s="6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4"/>
        <v>43442.25</v>
      </c>
      <c r="O164" s="9">
        <f t="shared" si="14"/>
        <v>43472.25</v>
      </c>
      <c r="P164" s="17">
        <f t="shared" si="17"/>
        <v>30</v>
      </c>
      <c r="Q164" t="b">
        <v>0</v>
      </c>
      <c r="R164" t="b">
        <v>0</v>
      </c>
      <c r="S164" t="s">
        <v>23</v>
      </c>
      <c r="T164" s="6" t="str">
        <f t="shared" si="15"/>
        <v>music</v>
      </c>
      <c r="U164" s="6" t="str">
        <f t="shared" si="16"/>
        <v>rock</v>
      </c>
    </row>
    <row r="165" spans="1:21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>
        <v>246</v>
      </c>
      <c r="I165" s="6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4"/>
        <v>43028.208333333328</v>
      </c>
      <c r="O165" s="9">
        <f t="shared" si="14"/>
        <v>43077.25</v>
      </c>
      <c r="P165" s="17">
        <f t="shared" si="17"/>
        <v>49.041666666671517</v>
      </c>
      <c r="Q165" t="b">
        <v>0</v>
      </c>
      <c r="R165" t="b">
        <v>1</v>
      </c>
      <c r="S165" t="s">
        <v>122</v>
      </c>
      <c r="T165" s="6" t="str">
        <f t="shared" si="15"/>
        <v>photography</v>
      </c>
      <c r="U165" s="6" t="str">
        <f t="shared" si="16"/>
        <v>photography books</v>
      </c>
    </row>
    <row r="166" spans="1:21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>
        <v>1396</v>
      </c>
      <c r="I166" s="6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4"/>
        <v>43016.208333333328</v>
      </c>
      <c r="O166" s="9">
        <f t="shared" si="14"/>
        <v>43017.208333333328</v>
      </c>
      <c r="P166" s="17">
        <f t="shared" si="17"/>
        <v>1</v>
      </c>
      <c r="Q166" t="b">
        <v>0</v>
      </c>
      <c r="R166" t="b">
        <v>0</v>
      </c>
      <c r="S166" t="s">
        <v>33</v>
      </c>
      <c r="T166" s="6" t="str">
        <f t="shared" si="15"/>
        <v>theater</v>
      </c>
      <c r="U166" s="6" t="str">
        <f t="shared" si="16"/>
        <v>plays</v>
      </c>
    </row>
    <row r="167" spans="1:21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>
        <v>2506</v>
      </c>
      <c r="I167" s="6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4"/>
        <v>42948.208333333328</v>
      </c>
      <c r="O167" s="9">
        <f t="shared" si="14"/>
        <v>42980.208333333328</v>
      </c>
      <c r="P167" s="17">
        <f t="shared" si="17"/>
        <v>32</v>
      </c>
      <c r="Q167" t="b">
        <v>0</v>
      </c>
      <c r="R167" t="b">
        <v>0</v>
      </c>
      <c r="S167" t="s">
        <v>28</v>
      </c>
      <c r="T167" s="6" t="str">
        <f t="shared" si="15"/>
        <v>technology</v>
      </c>
      <c r="U167" s="6" t="str">
        <f t="shared" si="16"/>
        <v>web</v>
      </c>
    </row>
    <row r="168" spans="1:21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>
        <v>244</v>
      </c>
      <c r="I168" s="6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4"/>
        <v>40534.25</v>
      </c>
      <c r="O168" s="9">
        <f t="shared" si="14"/>
        <v>40538.25</v>
      </c>
      <c r="P168" s="17">
        <f t="shared" si="17"/>
        <v>4</v>
      </c>
      <c r="Q168" t="b">
        <v>0</v>
      </c>
      <c r="R168" t="b">
        <v>0</v>
      </c>
      <c r="S168" t="s">
        <v>122</v>
      </c>
      <c r="T168" s="6" t="str">
        <f t="shared" si="15"/>
        <v>photography</v>
      </c>
      <c r="U168" s="6" t="str">
        <f t="shared" si="16"/>
        <v>photography books</v>
      </c>
    </row>
    <row r="169" spans="1:21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>
        <v>146</v>
      </c>
      <c r="I169" s="6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4"/>
        <v>41435.208333333336</v>
      </c>
      <c r="O169" s="9">
        <f t="shared" si="14"/>
        <v>41445.208333333336</v>
      </c>
      <c r="P169" s="17">
        <f t="shared" si="17"/>
        <v>10</v>
      </c>
      <c r="Q169" t="b">
        <v>0</v>
      </c>
      <c r="R169" t="b">
        <v>0</v>
      </c>
      <c r="S169" t="s">
        <v>33</v>
      </c>
      <c r="T169" s="6" t="str">
        <f t="shared" si="15"/>
        <v>theater</v>
      </c>
      <c r="U169" s="6" t="str">
        <f t="shared" si="16"/>
        <v>plays</v>
      </c>
    </row>
    <row r="170" spans="1:21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>
        <v>955</v>
      </c>
      <c r="I170" s="6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4"/>
        <v>43518.25</v>
      </c>
      <c r="O170" s="9">
        <f t="shared" si="14"/>
        <v>43541.208333333328</v>
      </c>
      <c r="P170" s="17">
        <f t="shared" si="17"/>
        <v>22.958333333328483</v>
      </c>
      <c r="Q170" t="b">
        <v>0</v>
      </c>
      <c r="R170" t="b">
        <v>1</v>
      </c>
      <c r="S170" t="s">
        <v>60</v>
      </c>
      <c r="T170" s="6" t="str">
        <f t="shared" si="15"/>
        <v>music</v>
      </c>
      <c r="U170" s="6" t="str">
        <f t="shared" si="16"/>
        <v>indie rock</v>
      </c>
    </row>
    <row r="171" spans="1:21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>
        <v>1267</v>
      </c>
      <c r="I171" s="6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4"/>
        <v>41077.208333333336</v>
      </c>
      <c r="O171" s="9">
        <f t="shared" si="14"/>
        <v>41105.208333333336</v>
      </c>
      <c r="P171" s="17">
        <f t="shared" si="17"/>
        <v>28</v>
      </c>
      <c r="Q171" t="b">
        <v>0</v>
      </c>
      <c r="R171" t="b">
        <v>1</v>
      </c>
      <c r="S171" t="s">
        <v>100</v>
      </c>
      <c r="T171" s="6" t="str">
        <f t="shared" si="15"/>
        <v>film &amp; video</v>
      </c>
      <c r="U171" s="6" t="str">
        <f t="shared" si="16"/>
        <v>shorts</v>
      </c>
    </row>
    <row r="172" spans="1:21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>
        <v>67</v>
      </c>
      <c r="I172" s="6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4"/>
        <v>42950.208333333328</v>
      </c>
      <c r="O172" s="9">
        <f t="shared" si="14"/>
        <v>42957.208333333328</v>
      </c>
      <c r="P172" s="17">
        <f t="shared" si="17"/>
        <v>7</v>
      </c>
      <c r="Q172" t="b">
        <v>0</v>
      </c>
      <c r="R172" t="b">
        <v>0</v>
      </c>
      <c r="S172" t="s">
        <v>60</v>
      </c>
      <c r="T172" s="6" t="str">
        <f t="shared" si="15"/>
        <v>music</v>
      </c>
      <c r="U172" s="6" t="str">
        <f t="shared" si="16"/>
        <v>indie rock</v>
      </c>
    </row>
    <row r="173" spans="1:21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>
        <v>5</v>
      </c>
      <c r="I173" s="6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4"/>
        <v>41718.208333333336</v>
      </c>
      <c r="O173" s="9">
        <f t="shared" si="14"/>
        <v>41740.208333333336</v>
      </c>
      <c r="P173" s="17">
        <f t="shared" si="17"/>
        <v>22</v>
      </c>
      <c r="Q173" t="b">
        <v>0</v>
      </c>
      <c r="R173" t="b">
        <v>0</v>
      </c>
      <c r="S173" t="s">
        <v>206</v>
      </c>
      <c r="T173" s="6" t="str">
        <f t="shared" si="15"/>
        <v>publishing</v>
      </c>
      <c r="U173" s="6" t="str">
        <f t="shared" si="16"/>
        <v>translations</v>
      </c>
    </row>
    <row r="174" spans="1:21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>
        <v>26</v>
      </c>
      <c r="I174" s="6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4"/>
        <v>41839.208333333336</v>
      </c>
      <c r="O174" s="9">
        <f t="shared" si="14"/>
        <v>41854.208333333336</v>
      </c>
      <c r="P174" s="17">
        <f t="shared" si="17"/>
        <v>15</v>
      </c>
      <c r="Q174" t="b">
        <v>0</v>
      </c>
      <c r="R174" t="b">
        <v>1</v>
      </c>
      <c r="S174" t="s">
        <v>42</v>
      </c>
      <c r="T174" s="6" t="str">
        <f t="shared" si="15"/>
        <v>film &amp; video</v>
      </c>
      <c r="U174" s="6" t="str">
        <f t="shared" si="16"/>
        <v>documentary</v>
      </c>
    </row>
    <row r="175" spans="1:21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>
        <v>1561</v>
      </c>
      <c r="I175" s="6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4"/>
        <v>41412.208333333336</v>
      </c>
      <c r="O175" s="9">
        <f t="shared" si="14"/>
        <v>41418.208333333336</v>
      </c>
      <c r="P175" s="17">
        <f t="shared" si="17"/>
        <v>6</v>
      </c>
      <c r="Q175" t="b">
        <v>0</v>
      </c>
      <c r="R175" t="b">
        <v>0</v>
      </c>
      <c r="S175" t="s">
        <v>33</v>
      </c>
      <c r="T175" s="6" t="str">
        <f t="shared" si="15"/>
        <v>theater</v>
      </c>
      <c r="U175" s="6" t="str">
        <f t="shared" si="16"/>
        <v>plays</v>
      </c>
    </row>
    <row r="176" spans="1:21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>
        <v>48</v>
      </c>
      <c r="I176" s="6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4"/>
        <v>42282.208333333328</v>
      </c>
      <c r="O176" s="9">
        <f t="shared" si="14"/>
        <v>42283.208333333328</v>
      </c>
      <c r="P176" s="17">
        <f t="shared" si="17"/>
        <v>1</v>
      </c>
      <c r="Q176" t="b">
        <v>0</v>
      </c>
      <c r="R176" t="b">
        <v>1</v>
      </c>
      <c r="S176" t="s">
        <v>65</v>
      </c>
      <c r="T176" s="6" t="str">
        <f t="shared" si="15"/>
        <v>technology</v>
      </c>
      <c r="U176" s="6" t="str">
        <f t="shared" si="16"/>
        <v>wearables</v>
      </c>
    </row>
    <row r="177" spans="1:21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>
        <v>1130</v>
      </c>
      <c r="I177" s="6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4"/>
        <v>42613.208333333328</v>
      </c>
      <c r="O177" s="9">
        <f t="shared" si="14"/>
        <v>42632.208333333328</v>
      </c>
      <c r="P177" s="17">
        <f t="shared" si="17"/>
        <v>19</v>
      </c>
      <c r="Q177" t="b">
        <v>0</v>
      </c>
      <c r="R177" t="b">
        <v>0</v>
      </c>
      <c r="S177" t="s">
        <v>33</v>
      </c>
      <c r="T177" s="6" t="str">
        <f t="shared" si="15"/>
        <v>theater</v>
      </c>
      <c r="U177" s="6" t="str">
        <f t="shared" si="16"/>
        <v>plays</v>
      </c>
    </row>
    <row r="178" spans="1:21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>
        <v>782</v>
      </c>
      <c r="I178" s="6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4"/>
        <v>42616.208333333328</v>
      </c>
      <c r="O178" s="9">
        <f t="shared" si="14"/>
        <v>42625.208333333328</v>
      </c>
      <c r="P178" s="17">
        <f t="shared" si="17"/>
        <v>9</v>
      </c>
      <c r="Q178" t="b">
        <v>0</v>
      </c>
      <c r="R178" t="b">
        <v>0</v>
      </c>
      <c r="S178" t="s">
        <v>33</v>
      </c>
      <c r="T178" s="6" t="str">
        <f t="shared" si="15"/>
        <v>theater</v>
      </c>
      <c r="U178" s="6" t="str">
        <f t="shared" si="16"/>
        <v>plays</v>
      </c>
    </row>
    <row r="179" spans="1:21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>
        <v>2739</v>
      </c>
      <c r="I179" s="6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4"/>
        <v>40497.25</v>
      </c>
      <c r="O179" s="9">
        <f t="shared" si="14"/>
        <v>40522.25</v>
      </c>
      <c r="P179" s="17">
        <f t="shared" si="17"/>
        <v>25</v>
      </c>
      <c r="Q179" t="b">
        <v>0</v>
      </c>
      <c r="R179" t="b">
        <v>0</v>
      </c>
      <c r="S179" t="s">
        <v>33</v>
      </c>
      <c r="T179" s="6" t="str">
        <f t="shared" si="15"/>
        <v>theater</v>
      </c>
      <c r="U179" s="6" t="str">
        <f t="shared" si="16"/>
        <v>plays</v>
      </c>
    </row>
    <row r="180" spans="1:21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>
        <v>210</v>
      </c>
      <c r="I180" s="6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4"/>
        <v>42999.208333333328</v>
      </c>
      <c r="O180" s="9">
        <f t="shared" si="14"/>
        <v>43008.208333333328</v>
      </c>
      <c r="P180" s="17">
        <f t="shared" si="17"/>
        <v>9</v>
      </c>
      <c r="Q180" t="b">
        <v>0</v>
      </c>
      <c r="R180" t="b">
        <v>0</v>
      </c>
      <c r="S180" t="s">
        <v>17</v>
      </c>
      <c r="T180" s="6" t="str">
        <f t="shared" si="15"/>
        <v>food</v>
      </c>
      <c r="U180" s="6" t="str">
        <f t="shared" si="16"/>
        <v>food trucks</v>
      </c>
    </row>
    <row r="181" spans="1:21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>
        <v>3537</v>
      </c>
      <c r="I181" s="6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4"/>
        <v>41350.208333333336</v>
      </c>
      <c r="O181" s="9">
        <f t="shared" si="14"/>
        <v>41351.208333333336</v>
      </c>
      <c r="P181" s="17">
        <f t="shared" si="17"/>
        <v>1</v>
      </c>
      <c r="Q181" t="b">
        <v>0</v>
      </c>
      <c r="R181" t="b">
        <v>1</v>
      </c>
      <c r="S181" t="s">
        <v>33</v>
      </c>
      <c r="T181" s="6" t="str">
        <f t="shared" si="15"/>
        <v>theater</v>
      </c>
      <c r="U181" s="6" t="str">
        <f t="shared" si="16"/>
        <v>plays</v>
      </c>
    </row>
    <row r="182" spans="1:21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>
        <v>2107</v>
      </c>
      <c r="I182" s="6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4"/>
        <v>40259.208333333336</v>
      </c>
      <c r="O182" s="9">
        <f t="shared" si="14"/>
        <v>40264.208333333336</v>
      </c>
      <c r="P182" s="17">
        <f t="shared" si="17"/>
        <v>5</v>
      </c>
      <c r="Q182" t="b">
        <v>0</v>
      </c>
      <c r="R182" t="b">
        <v>0</v>
      </c>
      <c r="S182" t="s">
        <v>65</v>
      </c>
      <c r="T182" s="6" t="str">
        <f t="shared" si="15"/>
        <v>technology</v>
      </c>
      <c r="U182" s="6" t="str">
        <f t="shared" si="16"/>
        <v>wearables</v>
      </c>
    </row>
    <row r="183" spans="1:21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>
        <v>136</v>
      </c>
      <c r="I183" s="6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4"/>
        <v>43012.208333333328</v>
      </c>
      <c r="O183" s="9">
        <f t="shared" si="14"/>
        <v>43030.208333333328</v>
      </c>
      <c r="P183" s="17">
        <f t="shared" si="17"/>
        <v>18</v>
      </c>
      <c r="Q183" t="b">
        <v>0</v>
      </c>
      <c r="R183" t="b">
        <v>0</v>
      </c>
      <c r="S183" t="s">
        <v>28</v>
      </c>
      <c r="T183" s="6" t="str">
        <f t="shared" si="15"/>
        <v>technology</v>
      </c>
      <c r="U183" s="6" t="str">
        <f t="shared" si="16"/>
        <v>web</v>
      </c>
    </row>
    <row r="184" spans="1:21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>
        <v>3318</v>
      </c>
      <c r="I184" s="6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4"/>
        <v>43631.208333333328</v>
      </c>
      <c r="O184" s="9">
        <f t="shared" si="14"/>
        <v>43647.208333333328</v>
      </c>
      <c r="P184" s="17">
        <f t="shared" si="17"/>
        <v>16</v>
      </c>
      <c r="Q184" t="b">
        <v>0</v>
      </c>
      <c r="R184" t="b">
        <v>0</v>
      </c>
      <c r="S184" t="s">
        <v>33</v>
      </c>
      <c r="T184" s="6" t="str">
        <f t="shared" si="15"/>
        <v>theater</v>
      </c>
      <c r="U184" s="6" t="str">
        <f t="shared" si="16"/>
        <v>plays</v>
      </c>
    </row>
    <row r="185" spans="1:21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>
        <v>86</v>
      </c>
      <c r="I185" s="6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4"/>
        <v>40430.208333333336</v>
      </c>
      <c r="O185" s="9">
        <f t="shared" si="14"/>
        <v>40443.208333333336</v>
      </c>
      <c r="P185" s="17">
        <f t="shared" si="17"/>
        <v>13</v>
      </c>
      <c r="Q185" t="b">
        <v>0</v>
      </c>
      <c r="R185" t="b">
        <v>0</v>
      </c>
      <c r="S185" t="s">
        <v>23</v>
      </c>
      <c r="T185" s="6" t="str">
        <f t="shared" si="15"/>
        <v>music</v>
      </c>
      <c r="U185" s="6" t="str">
        <f t="shared" si="16"/>
        <v>rock</v>
      </c>
    </row>
    <row r="186" spans="1:21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>
        <v>340</v>
      </c>
      <c r="I186" s="6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4"/>
        <v>43588.208333333328</v>
      </c>
      <c r="O186" s="9">
        <f t="shared" si="14"/>
        <v>43589.208333333328</v>
      </c>
      <c r="P186" s="17">
        <f t="shared" si="17"/>
        <v>1</v>
      </c>
      <c r="Q186" t="b">
        <v>0</v>
      </c>
      <c r="R186" t="b">
        <v>0</v>
      </c>
      <c r="S186" t="s">
        <v>33</v>
      </c>
      <c r="T186" s="6" t="str">
        <f t="shared" si="15"/>
        <v>theater</v>
      </c>
      <c r="U186" s="6" t="str">
        <f t="shared" si="16"/>
        <v>plays</v>
      </c>
    </row>
    <row r="187" spans="1:21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>
        <v>19</v>
      </c>
      <c r="I187" s="6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4"/>
        <v>43233.208333333328</v>
      </c>
      <c r="O187" s="9">
        <f t="shared" si="14"/>
        <v>43244.208333333328</v>
      </c>
      <c r="P187" s="17">
        <f t="shared" si="17"/>
        <v>11</v>
      </c>
      <c r="Q187" t="b">
        <v>0</v>
      </c>
      <c r="R187" t="b">
        <v>0</v>
      </c>
      <c r="S187" t="s">
        <v>269</v>
      </c>
      <c r="T187" s="6" t="str">
        <f t="shared" si="15"/>
        <v>film &amp; video</v>
      </c>
      <c r="U187" s="6" t="str">
        <f t="shared" si="16"/>
        <v>television</v>
      </c>
    </row>
    <row r="188" spans="1:21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>
        <v>886</v>
      </c>
      <c r="I188" s="6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4"/>
        <v>41782.208333333336</v>
      </c>
      <c r="O188" s="9">
        <f t="shared" si="14"/>
        <v>41797.208333333336</v>
      </c>
      <c r="P188" s="17">
        <f t="shared" si="17"/>
        <v>15</v>
      </c>
      <c r="Q188" t="b">
        <v>0</v>
      </c>
      <c r="R188" t="b">
        <v>0</v>
      </c>
      <c r="S188" t="s">
        <v>33</v>
      </c>
      <c r="T188" s="6" t="str">
        <f t="shared" si="15"/>
        <v>theater</v>
      </c>
      <c r="U188" s="6" t="str">
        <f t="shared" si="16"/>
        <v>plays</v>
      </c>
    </row>
    <row r="189" spans="1:21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>
        <v>1442</v>
      </c>
      <c r="I189" s="6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4"/>
        <v>41328.25</v>
      </c>
      <c r="O189" s="9">
        <f t="shared" si="14"/>
        <v>41356.208333333336</v>
      </c>
      <c r="P189" s="17">
        <f t="shared" si="17"/>
        <v>27.958333333335759</v>
      </c>
      <c r="Q189" t="b">
        <v>0</v>
      </c>
      <c r="R189" t="b">
        <v>1</v>
      </c>
      <c r="S189" t="s">
        <v>100</v>
      </c>
      <c r="T189" s="6" t="str">
        <f t="shared" si="15"/>
        <v>film &amp; video</v>
      </c>
      <c r="U189" s="6" t="str">
        <f t="shared" si="16"/>
        <v>shorts</v>
      </c>
    </row>
    <row r="190" spans="1:21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>
        <v>35</v>
      </c>
      <c r="I190" s="6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4"/>
        <v>41975.25</v>
      </c>
      <c r="O190" s="9">
        <f t="shared" si="14"/>
        <v>41976.25</v>
      </c>
      <c r="P190" s="17">
        <f t="shared" si="17"/>
        <v>1</v>
      </c>
      <c r="Q190" t="b">
        <v>0</v>
      </c>
      <c r="R190" t="b">
        <v>0</v>
      </c>
      <c r="S190" t="s">
        <v>33</v>
      </c>
      <c r="T190" s="6" t="str">
        <f t="shared" si="15"/>
        <v>theater</v>
      </c>
      <c r="U190" s="6" t="str">
        <f t="shared" si="16"/>
        <v>plays</v>
      </c>
    </row>
    <row r="191" spans="1:2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>
        <v>441</v>
      </c>
      <c r="I191" s="6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4"/>
        <v>42433.25</v>
      </c>
      <c r="O191" s="9">
        <f t="shared" si="14"/>
        <v>42433.25</v>
      </c>
      <c r="P191" s="17">
        <f t="shared" si="17"/>
        <v>0</v>
      </c>
      <c r="Q191" t="b">
        <v>0</v>
      </c>
      <c r="R191" t="b">
        <v>0</v>
      </c>
      <c r="S191" t="s">
        <v>33</v>
      </c>
      <c r="T191" s="6" t="str">
        <f t="shared" si="15"/>
        <v>theater</v>
      </c>
      <c r="U191" s="6" t="str">
        <f t="shared" si="16"/>
        <v>plays</v>
      </c>
    </row>
    <row r="192" spans="1:21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>
        <v>24</v>
      </c>
      <c r="I192" s="6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4"/>
        <v>41429.208333333336</v>
      </c>
      <c r="O192" s="9">
        <f t="shared" si="14"/>
        <v>41430.208333333336</v>
      </c>
      <c r="P192" s="17">
        <f t="shared" si="17"/>
        <v>1</v>
      </c>
      <c r="Q192" t="b">
        <v>0</v>
      </c>
      <c r="R192" t="b">
        <v>1</v>
      </c>
      <c r="S192" t="s">
        <v>33</v>
      </c>
      <c r="T192" s="6" t="str">
        <f t="shared" si="15"/>
        <v>theater</v>
      </c>
      <c r="U192" s="6" t="str">
        <f t="shared" si="16"/>
        <v>plays</v>
      </c>
    </row>
    <row r="193" spans="1:21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>
        <v>86</v>
      </c>
      <c r="I193" s="6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4"/>
        <v>43536.208333333328</v>
      </c>
      <c r="O193" s="9">
        <f t="shared" si="14"/>
        <v>43539.208333333328</v>
      </c>
      <c r="P193" s="17">
        <f t="shared" si="17"/>
        <v>3</v>
      </c>
      <c r="Q193" t="b">
        <v>0</v>
      </c>
      <c r="R193" t="b">
        <v>0</v>
      </c>
      <c r="S193" t="s">
        <v>33</v>
      </c>
      <c r="T193" s="6" t="str">
        <f t="shared" si="15"/>
        <v>theater</v>
      </c>
      <c r="U193" s="6" t="str">
        <f t="shared" si="16"/>
        <v>plays</v>
      </c>
    </row>
    <row r="194" spans="1:21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ref="F194:F257" si="18">(E194/D194)*100</f>
        <v>19.992957746478872</v>
      </c>
      <c r="G194" t="s">
        <v>14</v>
      </c>
      <c r="H194">
        <v>243</v>
      </c>
      <c r="I194" s="6">
        <f t="shared" ref="I194:I257" si="19">IFERROR(E194/H194,0)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ref="N194:O257" si="20">(((L194/60)/60)/24)+DATE(1970,1,1)</f>
        <v>41817.208333333336</v>
      </c>
      <c r="O194" s="9">
        <f t="shared" si="20"/>
        <v>41821.208333333336</v>
      </c>
      <c r="P194" s="17">
        <f t="shared" si="17"/>
        <v>4</v>
      </c>
      <c r="Q194" t="b">
        <v>0</v>
      </c>
      <c r="R194" t="b">
        <v>0</v>
      </c>
      <c r="S194" t="s">
        <v>23</v>
      </c>
      <c r="T194" s="6" t="str">
        <f t="shared" ref="T194:T257" si="21">_xlfn.TEXTBEFORE(S194,"/")</f>
        <v>music</v>
      </c>
      <c r="U194" s="6" t="str">
        <f t="shared" ref="U194:U257" si="22">_xlfn.TEXTAFTER(S194,"/")</f>
        <v>rock</v>
      </c>
    </row>
    <row r="195" spans="1:21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8"/>
        <v>45.636363636363633</v>
      </c>
      <c r="G195" t="s">
        <v>14</v>
      </c>
      <c r="H195">
        <v>65</v>
      </c>
      <c r="I195" s="6">
        <f t="shared" si="19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si="20"/>
        <v>43198.208333333328</v>
      </c>
      <c r="O195" s="9">
        <f t="shared" si="20"/>
        <v>43202.208333333328</v>
      </c>
      <c r="P195" s="17">
        <f t="shared" ref="P195:P258" si="23">O195-N195</f>
        <v>4</v>
      </c>
      <c r="Q195" t="b">
        <v>1</v>
      </c>
      <c r="R195" t="b">
        <v>0</v>
      </c>
      <c r="S195" t="s">
        <v>60</v>
      </c>
      <c r="T195" s="6" t="str">
        <f t="shared" si="21"/>
        <v>music</v>
      </c>
      <c r="U195" s="6" t="str">
        <f t="shared" si="22"/>
        <v>indie rock</v>
      </c>
    </row>
    <row r="196" spans="1:21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>
        <v>126</v>
      </c>
      <c r="I196" s="6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20"/>
        <v>42261.208333333328</v>
      </c>
      <c r="O196" s="9">
        <f t="shared" si="20"/>
        <v>42277.208333333328</v>
      </c>
      <c r="P196" s="17">
        <f t="shared" si="23"/>
        <v>16</v>
      </c>
      <c r="Q196" t="b">
        <v>0</v>
      </c>
      <c r="R196" t="b">
        <v>0</v>
      </c>
      <c r="S196" t="s">
        <v>148</v>
      </c>
      <c r="T196" s="6" t="str">
        <f t="shared" si="21"/>
        <v>music</v>
      </c>
      <c r="U196" s="6" t="str">
        <f t="shared" si="22"/>
        <v>metal</v>
      </c>
    </row>
    <row r="197" spans="1:21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>
        <v>524</v>
      </c>
      <c r="I197" s="6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20"/>
        <v>43310.208333333328</v>
      </c>
      <c r="O197" s="9">
        <f t="shared" si="20"/>
        <v>43317.208333333328</v>
      </c>
      <c r="P197" s="17">
        <f t="shared" si="23"/>
        <v>7</v>
      </c>
      <c r="Q197" t="b">
        <v>0</v>
      </c>
      <c r="R197" t="b">
        <v>0</v>
      </c>
      <c r="S197" t="s">
        <v>50</v>
      </c>
      <c r="T197" s="6" t="str">
        <f t="shared" si="21"/>
        <v>music</v>
      </c>
      <c r="U197" s="6" t="str">
        <f t="shared" si="22"/>
        <v>electric music</v>
      </c>
    </row>
    <row r="198" spans="1:21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>
        <v>100</v>
      </c>
      <c r="I198" s="6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20"/>
        <v>42616.208333333328</v>
      </c>
      <c r="O198" s="9">
        <f t="shared" si="20"/>
        <v>42635.208333333328</v>
      </c>
      <c r="P198" s="17">
        <f t="shared" si="23"/>
        <v>19</v>
      </c>
      <c r="Q198" t="b">
        <v>0</v>
      </c>
      <c r="R198" t="b">
        <v>0</v>
      </c>
      <c r="S198" t="s">
        <v>65</v>
      </c>
      <c r="T198" s="6" t="str">
        <f t="shared" si="21"/>
        <v>technology</v>
      </c>
      <c r="U198" s="6" t="str">
        <f t="shared" si="22"/>
        <v>wearables</v>
      </c>
    </row>
    <row r="199" spans="1:21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>
        <v>1989</v>
      </c>
      <c r="I199" s="6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20"/>
        <v>42909.208333333328</v>
      </c>
      <c r="O199" s="9">
        <f t="shared" si="20"/>
        <v>42923.208333333328</v>
      </c>
      <c r="P199" s="17">
        <f t="shared" si="23"/>
        <v>14</v>
      </c>
      <c r="Q199" t="b">
        <v>0</v>
      </c>
      <c r="R199" t="b">
        <v>0</v>
      </c>
      <c r="S199" t="s">
        <v>53</v>
      </c>
      <c r="T199" s="6" t="str">
        <f t="shared" si="21"/>
        <v>film &amp; video</v>
      </c>
      <c r="U199" s="6" t="str">
        <f t="shared" si="22"/>
        <v>drama</v>
      </c>
    </row>
    <row r="200" spans="1:21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>
        <v>168</v>
      </c>
      <c r="I200" s="6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20"/>
        <v>40396.208333333336</v>
      </c>
      <c r="O200" s="9">
        <f t="shared" si="20"/>
        <v>40425.208333333336</v>
      </c>
      <c r="P200" s="17">
        <f t="shared" si="23"/>
        <v>29</v>
      </c>
      <c r="Q200" t="b">
        <v>0</v>
      </c>
      <c r="R200" t="b">
        <v>0</v>
      </c>
      <c r="S200" t="s">
        <v>50</v>
      </c>
      <c r="T200" s="6" t="str">
        <f t="shared" si="21"/>
        <v>music</v>
      </c>
      <c r="U200" s="6" t="str">
        <f t="shared" si="22"/>
        <v>electric music</v>
      </c>
    </row>
    <row r="201" spans="1:21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>
        <v>13</v>
      </c>
      <c r="I201" s="6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20"/>
        <v>42192.208333333328</v>
      </c>
      <c r="O201" s="9">
        <f t="shared" si="20"/>
        <v>42196.208333333328</v>
      </c>
      <c r="P201" s="17">
        <f t="shared" si="23"/>
        <v>4</v>
      </c>
      <c r="Q201" t="b">
        <v>0</v>
      </c>
      <c r="R201" t="b">
        <v>0</v>
      </c>
      <c r="S201" t="s">
        <v>23</v>
      </c>
      <c r="T201" s="6" t="str">
        <f t="shared" si="21"/>
        <v>music</v>
      </c>
      <c r="U201" s="6" t="str">
        <f t="shared" si="22"/>
        <v>rock</v>
      </c>
    </row>
    <row r="202" spans="1:21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 s="6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20"/>
        <v>40262.208333333336</v>
      </c>
      <c r="O202" s="9">
        <f t="shared" si="20"/>
        <v>40273.208333333336</v>
      </c>
      <c r="P202" s="17">
        <f t="shared" si="23"/>
        <v>11</v>
      </c>
      <c r="Q202" t="b">
        <v>0</v>
      </c>
      <c r="R202" t="b">
        <v>0</v>
      </c>
      <c r="S202" t="s">
        <v>33</v>
      </c>
      <c r="T202" s="6" t="str">
        <f t="shared" si="21"/>
        <v>theater</v>
      </c>
      <c r="U202" s="6" t="str">
        <f t="shared" si="22"/>
        <v>plays</v>
      </c>
    </row>
    <row r="203" spans="1:21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>
        <v>157</v>
      </c>
      <c r="I203" s="6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20"/>
        <v>41845.208333333336</v>
      </c>
      <c r="O203" s="9">
        <f t="shared" si="20"/>
        <v>41863.208333333336</v>
      </c>
      <c r="P203" s="17">
        <f t="shared" si="23"/>
        <v>18</v>
      </c>
      <c r="Q203" t="b">
        <v>0</v>
      </c>
      <c r="R203" t="b">
        <v>0</v>
      </c>
      <c r="S203" t="s">
        <v>28</v>
      </c>
      <c r="T203" s="6" t="str">
        <f t="shared" si="21"/>
        <v>technology</v>
      </c>
      <c r="U203" s="6" t="str">
        <f t="shared" si="22"/>
        <v>web</v>
      </c>
    </row>
    <row r="204" spans="1:2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>
        <v>82</v>
      </c>
      <c r="I204" s="6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20"/>
        <v>40818.208333333336</v>
      </c>
      <c r="O204" s="9">
        <f t="shared" si="20"/>
        <v>40822.208333333336</v>
      </c>
      <c r="P204" s="17">
        <f t="shared" si="23"/>
        <v>4</v>
      </c>
      <c r="Q204" t="b">
        <v>0</v>
      </c>
      <c r="R204" t="b">
        <v>0</v>
      </c>
      <c r="S204" t="s">
        <v>17</v>
      </c>
      <c r="T204" s="6" t="str">
        <f t="shared" si="21"/>
        <v>food</v>
      </c>
      <c r="U204" s="6" t="str">
        <f t="shared" si="22"/>
        <v>food trucks</v>
      </c>
    </row>
    <row r="205" spans="1:21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>
        <v>4498</v>
      </c>
      <c r="I205" s="6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20"/>
        <v>42752.25</v>
      </c>
      <c r="O205" s="9">
        <f t="shared" si="20"/>
        <v>42754.25</v>
      </c>
      <c r="P205" s="17">
        <f t="shared" si="23"/>
        <v>2</v>
      </c>
      <c r="Q205" t="b">
        <v>0</v>
      </c>
      <c r="R205" t="b">
        <v>0</v>
      </c>
      <c r="S205" t="s">
        <v>33</v>
      </c>
      <c r="T205" s="6" t="str">
        <f t="shared" si="21"/>
        <v>theater</v>
      </c>
      <c r="U205" s="6" t="str">
        <f t="shared" si="22"/>
        <v>plays</v>
      </c>
    </row>
    <row r="206" spans="1:21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>
        <v>40</v>
      </c>
      <c r="I206" s="6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20"/>
        <v>40636.208333333336</v>
      </c>
      <c r="O206" s="9">
        <f t="shared" si="20"/>
        <v>40646.208333333336</v>
      </c>
      <c r="P206" s="17">
        <f t="shared" si="23"/>
        <v>10</v>
      </c>
      <c r="Q206" t="b">
        <v>0</v>
      </c>
      <c r="R206" t="b">
        <v>0</v>
      </c>
      <c r="S206" t="s">
        <v>159</v>
      </c>
      <c r="T206" s="6" t="str">
        <f t="shared" si="21"/>
        <v>music</v>
      </c>
      <c r="U206" s="6" t="str">
        <f t="shared" si="22"/>
        <v>jazz</v>
      </c>
    </row>
    <row r="207" spans="1:21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>
        <v>80</v>
      </c>
      <c r="I207" s="6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20"/>
        <v>43390.208333333328</v>
      </c>
      <c r="O207" s="9">
        <f t="shared" si="20"/>
        <v>43402.208333333328</v>
      </c>
      <c r="P207" s="17">
        <f t="shared" si="23"/>
        <v>12</v>
      </c>
      <c r="Q207" t="b">
        <v>1</v>
      </c>
      <c r="R207" t="b">
        <v>0</v>
      </c>
      <c r="S207" t="s">
        <v>33</v>
      </c>
      <c r="T207" s="6" t="str">
        <f t="shared" si="21"/>
        <v>theater</v>
      </c>
      <c r="U207" s="6" t="str">
        <f t="shared" si="22"/>
        <v>plays</v>
      </c>
    </row>
    <row r="208" spans="1:2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>
        <v>57</v>
      </c>
      <c r="I208" s="6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20"/>
        <v>40236.25</v>
      </c>
      <c r="O208" s="9">
        <f t="shared" si="20"/>
        <v>40245.25</v>
      </c>
      <c r="P208" s="17">
        <f t="shared" si="23"/>
        <v>9</v>
      </c>
      <c r="Q208" t="b">
        <v>0</v>
      </c>
      <c r="R208" t="b">
        <v>0</v>
      </c>
      <c r="S208" t="s">
        <v>119</v>
      </c>
      <c r="T208" s="6" t="str">
        <f t="shared" si="21"/>
        <v>publishing</v>
      </c>
      <c r="U208" s="6" t="str">
        <f t="shared" si="22"/>
        <v>fiction</v>
      </c>
    </row>
    <row r="209" spans="1:21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>
        <v>43</v>
      </c>
      <c r="I209" s="6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20"/>
        <v>43340.208333333328</v>
      </c>
      <c r="O209" s="9">
        <f t="shared" si="20"/>
        <v>43360.208333333328</v>
      </c>
      <c r="P209" s="17">
        <f t="shared" si="23"/>
        <v>20</v>
      </c>
      <c r="Q209" t="b">
        <v>0</v>
      </c>
      <c r="R209" t="b">
        <v>1</v>
      </c>
      <c r="S209" t="s">
        <v>23</v>
      </c>
      <c r="T209" s="6" t="str">
        <f t="shared" si="21"/>
        <v>music</v>
      </c>
      <c r="U209" s="6" t="str">
        <f t="shared" si="22"/>
        <v>rock</v>
      </c>
    </row>
    <row r="210" spans="1:21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>
        <v>2053</v>
      </c>
      <c r="I210" s="6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20"/>
        <v>43048.25</v>
      </c>
      <c r="O210" s="9">
        <f t="shared" si="20"/>
        <v>43072.25</v>
      </c>
      <c r="P210" s="17">
        <f t="shared" si="23"/>
        <v>24</v>
      </c>
      <c r="Q210" t="b">
        <v>0</v>
      </c>
      <c r="R210" t="b">
        <v>0</v>
      </c>
      <c r="S210" t="s">
        <v>42</v>
      </c>
      <c r="T210" s="6" t="str">
        <f t="shared" si="21"/>
        <v>film &amp; video</v>
      </c>
      <c r="U210" s="6" t="str">
        <f t="shared" si="22"/>
        <v>documentary</v>
      </c>
    </row>
    <row r="211" spans="1:2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>
        <v>808</v>
      </c>
      <c r="I211" s="6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20"/>
        <v>42496.208333333328</v>
      </c>
      <c r="O211" s="9">
        <f t="shared" si="20"/>
        <v>42503.208333333328</v>
      </c>
      <c r="P211" s="17">
        <f t="shared" si="23"/>
        <v>7</v>
      </c>
      <c r="Q211" t="b">
        <v>0</v>
      </c>
      <c r="R211" t="b">
        <v>0</v>
      </c>
      <c r="S211" t="s">
        <v>42</v>
      </c>
      <c r="T211" s="6" t="str">
        <f t="shared" si="21"/>
        <v>film &amp; video</v>
      </c>
      <c r="U211" s="6" t="str">
        <f t="shared" si="22"/>
        <v>documentary</v>
      </c>
    </row>
    <row r="212" spans="1:21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>
        <v>226</v>
      </c>
      <c r="I212" s="6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20"/>
        <v>42797.25</v>
      </c>
      <c r="O212" s="9">
        <f t="shared" si="20"/>
        <v>42824.208333333328</v>
      </c>
      <c r="P212" s="17">
        <f t="shared" si="23"/>
        <v>26.958333333328483</v>
      </c>
      <c r="Q212" t="b">
        <v>0</v>
      </c>
      <c r="R212" t="b">
        <v>0</v>
      </c>
      <c r="S212" t="s">
        <v>474</v>
      </c>
      <c r="T212" s="6" t="str">
        <f t="shared" si="21"/>
        <v>film &amp; video</v>
      </c>
      <c r="U212" s="6" t="str">
        <f t="shared" si="22"/>
        <v>science fiction</v>
      </c>
    </row>
    <row r="213" spans="1:21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>
        <v>1625</v>
      </c>
      <c r="I213" s="6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20"/>
        <v>41513.208333333336</v>
      </c>
      <c r="O213" s="9">
        <f t="shared" si="20"/>
        <v>41537.208333333336</v>
      </c>
      <c r="P213" s="17">
        <f t="shared" si="23"/>
        <v>24</v>
      </c>
      <c r="Q213" t="b">
        <v>0</v>
      </c>
      <c r="R213" t="b">
        <v>0</v>
      </c>
      <c r="S213" t="s">
        <v>33</v>
      </c>
      <c r="T213" s="6" t="str">
        <f t="shared" si="21"/>
        <v>theater</v>
      </c>
      <c r="U213" s="6" t="str">
        <f t="shared" si="22"/>
        <v>plays</v>
      </c>
    </row>
    <row r="214" spans="1:21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>
        <v>168</v>
      </c>
      <c r="I214" s="6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20"/>
        <v>43814.25</v>
      </c>
      <c r="O214" s="9">
        <f t="shared" si="20"/>
        <v>43860.25</v>
      </c>
      <c r="P214" s="17">
        <f t="shared" si="23"/>
        <v>46</v>
      </c>
      <c r="Q214" t="b">
        <v>0</v>
      </c>
      <c r="R214" t="b">
        <v>0</v>
      </c>
      <c r="S214" t="s">
        <v>33</v>
      </c>
      <c r="T214" s="6" t="str">
        <f t="shared" si="21"/>
        <v>theater</v>
      </c>
      <c r="U214" s="6" t="str">
        <f t="shared" si="22"/>
        <v>plays</v>
      </c>
    </row>
    <row r="215" spans="1:21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>
        <v>4289</v>
      </c>
      <c r="I215" s="6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20"/>
        <v>40488.208333333336</v>
      </c>
      <c r="O215" s="9">
        <f t="shared" si="20"/>
        <v>40496.25</v>
      </c>
      <c r="P215" s="17">
        <f t="shared" si="23"/>
        <v>8.0416666666642413</v>
      </c>
      <c r="Q215" t="b">
        <v>0</v>
      </c>
      <c r="R215" t="b">
        <v>1</v>
      </c>
      <c r="S215" t="s">
        <v>60</v>
      </c>
      <c r="T215" s="6" t="str">
        <f t="shared" si="21"/>
        <v>music</v>
      </c>
      <c r="U215" s="6" t="str">
        <f t="shared" si="22"/>
        <v>indie rock</v>
      </c>
    </row>
    <row r="216" spans="1:21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>
        <v>165</v>
      </c>
      <c r="I216" s="6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20"/>
        <v>40409.208333333336</v>
      </c>
      <c r="O216" s="9">
        <f t="shared" si="20"/>
        <v>40415.208333333336</v>
      </c>
      <c r="P216" s="17">
        <f t="shared" si="23"/>
        <v>6</v>
      </c>
      <c r="Q216" t="b">
        <v>0</v>
      </c>
      <c r="R216" t="b">
        <v>0</v>
      </c>
      <c r="S216" t="s">
        <v>23</v>
      </c>
      <c r="T216" s="6" t="str">
        <f t="shared" si="21"/>
        <v>music</v>
      </c>
      <c r="U216" s="6" t="str">
        <f t="shared" si="22"/>
        <v>rock</v>
      </c>
    </row>
    <row r="217" spans="1:21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>
        <v>143</v>
      </c>
      <c r="I217" s="6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20"/>
        <v>43509.25</v>
      </c>
      <c r="O217" s="9">
        <f t="shared" si="20"/>
        <v>43511.25</v>
      </c>
      <c r="P217" s="17">
        <f t="shared" si="23"/>
        <v>2</v>
      </c>
      <c r="Q217" t="b">
        <v>0</v>
      </c>
      <c r="R217" t="b">
        <v>0</v>
      </c>
      <c r="S217" t="s">
        <v>33</v>
      </c>
      <c r="T217" s="6" t="str">
        <f t="shared" si="21"/>
        <v>theater</v>
      </c>
      <c r="U217" s="6" t="str">
        <f t="shared" si="22"/>
        <v>plays</v>
      </c>
    </row>
    <row r="218" spans="1:21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>
        <v>1815</v>
      </c>
      <c r="I218" s="6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20"/>
        <v>40869.25</v>
      </c>
      <c r="O218" s="9">
        <f t="shared" si="20"/>
        <v>40871.25</v>
      </c>
      <c r="P218" s="17">
        <f t="shared" si="23"/>
        <v>2</v>
      </c>
      <c r="Q218" t="b">
        <v>0</v>
      </c>
      <c r="R218" t="b">
        <v>0</v>
      </c>
      <c r="S218" t="s">
        <v>33</v>
      </c>
      <c r="T218" s="6" t="str">
        <f t="shared" si="21"/>
        <v>theater</v>
      </c>
      <c r="U218" s="6" t="str">
        <f t="shared" si="22"/>
        <v>plays</v>
      </c>
    </row>
    <row r="219" spans="1:21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>
        <v>934</v>
      </c>
      <c r="I219" s="6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20"/>
        <v>43583.208333333328</v>
      </c>
      <c r="O219" s="9">
        <f t="shared" si="20"/>
        <v>43592.208333333328</v>
      </c>
      <c r="P219" s="17">
        <f t="shared" si="23"/>
        <v>9</v>
      </c>
      <c r="Q219" t="b">
        <v>0</v>
      </c>
      <c r="R219" t="b">
        <v>0</v>
      </c>
      <c r="S219" t="s">
        <v>474</v>
      </c>
      <c r="T219" s="6" t="str">
        <f t="shared" si="21"/>
        <v>film &amp; video</v>
      </c>
      <c r="U219" s="6" t="str">
        <f t="shared" si="22"/>
        <v>science fiction</v>
      </c>
    </row>
    <row r="220" spans="1:21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>
        <v>397</v>
      </c>
      <c r="I220" s="6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20"/>
        <v>40858.25</v>
      </c>
      <c r="O220" s="9">
        <f t="shared" si="20"/>
        <v>40892.25</v>
      </c>
      <c r="P220" s="17">
        <f t="shared" si="23"/>
        <v>34</v>
      </c>
      <c r="Q220" t="b">
        <v>0</v>
      </c>
      <c r="R220" t="b">
        <v>1</v>
      </c>
      <c r="S220" t="s">
        <v>100</v>
      </c>
      <c r="T220" s="6" t="str">
        <f t="shared" si="21"/>
        <v>film &amp; video</v>
      </c>
      <c r="U220" s="6" t="str">
        <f t="shared" si="22"/>
        <v>shorts</v>
      </c>
    </row>
    <row r="221" spans="1:21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>
        <v>1539</v>
      </c>
      <c r="I221" s="6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20"/>
        <v>41137.208333333336</v>
      </c>
      <c r="O221" s="9">
        <f t="shared" si="20"/>
        <v>41149.208333333336</v>
      </c>
      <c r="P221" s="17">
        <f t="shared" si="23"/>
        <v>12</v>
      </c>
      <c r="Q221" t="b">
        <v>0</v>
      </c>
      <c r="R221" t="b">
        <v>0</v>
      </c>
      <c r="S221" t="s">
        <v>71</v>
      </c>
      <c r="T221" s="6" t="str">
        <f t="shared" si="21"/>
        <v>film &amp; video</v>
      </c>
      <c r="U221" s="6" t="str">
        <f t="shared" si="22"/>
        <v>animation</v>
      </c>
    </row>
    <row r="222" spans="1:21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>
        <v>17</v>
      </c>
      <c r="I222" s="6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20"/>
        <v>40725.208333333336</v>
      </c>
      <c r="O222" s="9">
        <f t="shared" si="20"/>
        <v>40743.208333333336</v>
      </c>
      <c r="P222" s="17">
        <f t="shared" si="23"/>
        <v>18</v>
      </c>
      <c r="Q222" t="b">
        <v>1</v>
      </c>
      <c r="R222" t="b">
        <v>0</v>
      </c>
      <c r="S222" t="s">
        <v>33</v>
      </c>
      <c r="T222" s="6" t="str">
        <f t="shared" si="21"/>
        <v>theater</v>
      </c>
      <c r="U222" s="6" t="str">
        <f t="shared" si="22"/>
        <v>plays</v>
      </c>
    </row>
    <row r="223" spans="1:21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>
        <v>2179</v>
      </c>
      <c r="I223" s="6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20"/>
        <v>41081.208333333336</v>
      </c>
      <c r="O223" s="9">
        <f t="shared" si="20"/>
        <v>41083.208333333336</v>
      </c>
      <c r="P223" s="17">
        <f t="shared" si="23"/>
        <v>2</v>
      </c>
      <c r="Q223" t="b">
        <v>1</v>
      </c>
      <c r="R223" t="b">
        <v>0</v>
      </c>
      <c r="S223" t="s">
        <v>17</v>
      </c>
      <c r="T223" s="6" t="str">
        <f t="shared" si="21"/>
        <v>food</v>
      </c>
      <c r="U223" s="6" t="str">
        <f t="shared" si="22"/>
        <v>food trucks</v>
      </c>
    </row>
    <row r="224" spans="1:21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>
        <v>138</v>
      </c>
      <c r="I224" s="6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20"/>
        <v>41914.208333333336</v>
      </c>
      <c r="O224" s="9">
        <f t="shared" si="20"/>
        <v>41915.208333333336</v>
      </c>
      <c r="P224" s="17">
        <f t="shared" si="23"/>
        <v>1</v>
      </c>
      <c r="Q224" t="b">
        <v>0</v>
      </c>
      <c r="R224" t="b">
        <v>0</v>
      </c>
      <c r="S224" t="s">
        <v>122</v>
      </c>
      <c r="T224" s="6" t="str">
        <f t="shared" si="21"/>
        <v>photography</v>
      </c>
      <c r="U224" s="6" t="str">
        <f t="shared" si="22"/>
        <v>photography books</v>
      </c>
    </row>
    <row r="225" spans="1:21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>
        <v>931</v>
      </c>
      <c r="I225" s="6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20"/>
        <v>42445.208333333328</v>
      </c>
      <c r="O225" s="9">
        <f t="shared" si="20"/>
        <v>42459.208333333328</v>
      </c>
      <c r="P225" s="17">
        <f t="shared" si="23"/>
        <v>14</v>
      </c>
      <c r="Q225" t="b">
        <v>0</v>
      </c>
      <c r="R225" t="b">
        <v>0</v>
      </c>
      <c r="S225" t="s">
        <v>33</v>
      </c>
      <c r="T225" s="6" t="str">
        <f t="shared" si="21"/>
        <v>theater</v>
      </c>
      <c r="U225" s="6" t="str">
        <f t="shared" si="22"/>
        <v>plays</v>
      </c>
    </row>
    <row r="226" spans="1:21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>
        <v>3594</v>
      </c>
      <c r="I226" s="6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20"/>
        <v>41906.208333333336</v>
      </c>
      <c r="O226" s="9">
        <f t="shared" si="20"/>
        <v>41951.25</v>
      </c>
      <c r="P226" s="17">
        <f t="shared" si="23"/>
        <v>45.041666666664241</v>
      </c>
      <c r="Q226" t="b">
        <v>0</v>
      </c>
      <c r="R226" t="b">
        <v>0</v>
      </c>
      <c r="S226" t="s">
        <v>474</v>
      </c>
      <c r="T226" s="6" t="str">
        <f t="shared" si="21"/>
        <v>film &amp; video</v>
      </c>
      <c r="U226" s="6" t="str">
        <f t="shared" si="22"/>
        <v>science fiction</v>
      </c>
    </row>
    <row r="227" spans="1:21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>
        <v>5880</v>
      </c>
      <c r="I227" s="6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20"/>
        <v>41762.208333333336</v>
      </c>
      <c r="O227" s="9">
        <f t="shared" si="20"/>
        <v>41762.208333333336</v>
      </c>
      <c r="P227" s="17">
        <f t="shared" si="23"/>
        <v>0</v>
      </c>
      <c r="Q227" t="b">
        <v>1</v>
      </c>
      <c r="R227" t="b">
        <v>0</v>
      </c>
      <c r="S227" t="s">
        <v>23</v>
      </c>
      <c r="T227" s="6" t="str">
        <f t="shared" si="21"/>
        <v>music</v>
      </c>
      <c r="U227" s="6" t="str">
        <f t="shared" si="22"/>
        <v>rock</v>
      </c>
    </row>
    <row r="228" spans="1:21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>
        <v>112</v>
      </c>
      <c r="I228" s="6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20"/>
        <v>40276.208333333336</v>
      </c>
      <c r="O228" s="9">
        <f t="shared" si="20"/>
        <v>40313.208333333336</v>
      </c>
      <c r="P228" s="17">
        <f t="shared" si="23"/>
        <v>37</v>
      </c>
      <c r="Q228" t="b">
        <v>0</v>
      </c>
      <c r="R228" t="b">
        <v>0</v>
      </c>
      <c r="S228" t="s">
        <v>122</v>
      </c>
      <c r="T228" s="6" t="str">
        <f t="shared" si="21"/>
        <v>photography</v>
      </c>
      <c r="U228" s="6" t="str">
        <f t="shared" si="22"/>
        <v>photography books</v>
      </c>
    </row>
    <row r="229" spans="1:21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>
        <v>943</v>
      </c>
      <c r="I229" s="6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20"/>
        <v>42139.208333333328</v>
      </c>
      <c r="O229" s="9">
        <f t="shared" si="20"/>
        <v>42145.208333333328</v>
      </c>
      <c r="P229" s="17">
        <f t="shared" si="23"/>
        <v>6</v>
      </c>
      <c r="Q229" t="b">
        <v>0</v>
      </c>
      <c r="R229" t="b">
        <v>0</v>
      </c>
      <c r="S229" t="s">
        <v>292</v>
      </c>
      <c r="T229" s="6" t="str">
        <f t="shared" si="21"/>
        <v>games</v>
      </c>
      <c r="U229" s="6" t="str">
        <f t="shared" si="22"/>
        <v>mobile games</v>
      </c>
    </row>
    <row r="230" spans="1:21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>
        <v>2468</v>
      </c>
      <c r="I230" s="6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20"/>
        <v>42613.208333333328</v>
      </c>
      <c r="O230" s="9">
        <f t="shared" si="20"/>
        <v>42638.208333333328</v>
      </c>
      <c r="P230" s="17">
        <f t="shared" si="23"/>
        <v>25</v>
      </c>
      <c r="Q230" t="b">
        <v>0</v>
      </c>
      <c r="R230" t="b">
        <v>0</v>
      </c>
      <c r="S230" t="s">
        <v>71</v>
      </c>
      <c r="T230" s="6" t="str">
        <f t="shared" si="21"/>
        <v>film &amp; video</v>
      </c>
      <c r="U230" s="6" t="str">
        <f t="shared" si="22"/>
        <v>animation</v>
      </c>
    </row>
    <row r="231" spans="1:21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>
        <v>2551</v>
      </c>
      <c r="I231" s="6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20"/>
        <v>42887.208333333328</v>
      </c>
      <c r="O231" s="9">
        <f t="shared" si="20"/>
        <v>42935.208333333328</v>
      </c>
      <c r="P231" s="17">
        <f t="shared" si="23"/>
        <v>48</v>
      </c>
      <c r="Q231" t="b">
        <v>0</v>
      </c>
      <c r="R231" t="b">
        <v>1</v>
      </c>
      <c r="S231" t="s">
        <v>292</v>
      </c>
      <c r="T231" s="6" t="str">
        <f t="shared" si="21"/>
        <v>games</v>
      </c>
      <c r="U231" s="6" t="str">
        <f t="shared" si="22"/>
        <v>mobile games</v>
      </c>
    </row>
    <row r="232" spans="1:21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>
        <v>101</v>
      </c>
      <c r="I232" s="6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20"/>
        <v>43805.25</v>
      </c>
      <c r="O232" s="9">
        <f t="shared" si="20"/>
        <v>43805.25</v>
      </c>
      <c r="P232" s="17">
        <f t="shared" si="23"/>
        <v>0</v>
      </c>
      <c r="Q232" t="b">
        <v>0</v>
      </c>
      <c r="R232" t="b">
        <v>0</v>
      </c>
      <c r="S232" t="s">
        <v>89</v>
      </c>
      <c r="T232" s="6" t="str">
        <f t="shared" si="21"/>
        <v>games</v>
      </c>
      <c r="U232" s="6" t="str">
        <f t="shared" si="22"/>
        <v>video games</v>
      </c>
    </row>
    <row r="233" spans="1:2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>
        <v>67</v>
      </c>
      <c r="I233" s="6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20"/>
        <v>41415.208333333336</v>
      </c>
      <c r="O233" s="9">
        <f t="shared" si="20"/>
        <v>41473.208333333336</v>
      </c>
      <c r="P233" s="17">
        <f t="shared" si="23"/>
        <v>58</v>
      </c>
      <c r="Q233" t="b">
        <v>0</v>
      </c>
      <c r="R233" t="b">
        <v>0</v>
      </c>
      <c r="S233" t="s">
        <v>33</v>
      </c>
      <c r="T233" s="6" t="str">
        <f t="shared" si="21"/>
        <v>theater</v>
      </c>
      <c r="U233" s="6" t="str">
        <f t="shared" si="22"/>
        <v>plays</v>
      </c>
    </row>
    <row r="234" spans="1:21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>
        <v>92</v>
      </c>
      <c r="I234" s="6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20"/>
        <v>42576.208333333328</v>
      </c>
      <c r="O234" s="9">
        <f t="shared" si="20"/>
        <v>42577.208333333328</v>
      </c>
      <c r="P234" s="17">
        <f t="shared" si="23"/>
        <v>1</v>
      </c>
      <c r="Q234" t="b">
        <v>0</v>
      </c>
      <c r="R234" t="b">
        <v>0</v>
      </c>
      <c r="S234" t="s">
        <v>33</v>
      </c>
      <c r="T234" s="6" t="str">
        <f t="shared" si="21"/>
        <v>theater</v>
      </c>
      <c r="U234" s="6" t="str">
        <f t="shared" si="22"/>
        <v>plays</v>
      </c>
    </row>
    <row r="235" spans="1:21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>
        <v>62</v>
      </c>
      <c r="I235" s="6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20"/>
        <v>40706.208333333336</v>
      </c>
      <c r="O235" s="9">
        <f t="shared" si="20"/>
        <v>40722.208333333336</v>
      </c>
      <c r="P235" s="17">
        <f t="shared" si="23"/>
        <v>16</v>
      </c>
      <c r="Q235" t="b">
        <v>0</v>
      </c>
      <c r="R235" t="b">
        <v>0</v>
      </c>
      <c r="S235" t="s">
        <v>71</v>
      </c>
      <c r="T235" s="6" t="str">
        <f t="shared" si="21"/>
        <v>film &amp; video</v>
      </c>
      <c r="U235" s="6" t="str">
        <f t="shared" si="22"/>
        <v>animation</v>
      </c>
    </row>
    <row r="236" spans="1:21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>
        <v>149</v>
      </c>
      <c r="I236" s="6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20"/>
        <v>42969.208333333328</v>
      </c>
      <c r="O236" s="9">
        <f t="shared" si="20"/>
        <v>42976.208333333328</v>
      </c>
      <c r="P236" s="17">
        <f t="shared" si="23"/>
        <v>7</v>
      </c>
      <c r="Q236" t="b">
        <v>0</v>
      </c>
      <c r="R236" t="b">
        <v>1</v>
      </c>
      <c r="S236" t="s">
        <v>89</v>
      </c>
      <c r="T236" s="6" t="str">
        <f t="shared" si="21"/>
        <v>games</v>
      </c>
      <c r="U236" s="6" t="str">
        <f t="shared" si="22"/>
        <v>video games</v>
      </c>
    </row>
    <row r="237" spans="1:21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>
        <v>92</v>
      </c>
      <c r="I237" s="6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20"/>
        <v>42779.25</v>
      </c>
      <c r="O237" s="9">
        <f t="shared" si="20"/>
        <v>42784.25</v>
      </c>
      <c r="P237" s="17">
        <f t="shared" si="23"/>
        <v>5</v>
      </c>
      <c r="Q237" t="b">
        <v>0</v>
      </c>
      <c r="R237" t="b">
        <v>0</v>
      </c>
      <c r="S237" t="s">
        <v>71</v>
      </c>
      <c r="T237" s="6" t="str">
        <f t="shared" si="21"/>
        <v>film &amp; video</v>
      </c>
      <c r="U237" s="6" t="str">
        <f t="shared" si="22"/>
        <v>animation</v>
      </c>
    </row>
    <row r="238" spans="1:21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>
        <v>57</v>
      </c>
      <c r="I238" s="6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20"/>
        <v>43641.208333333328</v>
      </c>
      <c r="O238" s="9">
        <f t="shared" si="20"/>
        <v>43648.208333333328</v>
      </c>
      <c r="P238" s="17">
        <f t="shared" si="23"/>
        <v>7</v>
      </c>
      <c r="Q238" t="b">
        <v>0</v>
      </c>
      <c r="R238" t="b">
        <v>1</v>
      </c>
      <c r="S238" t="s">
        <v>23</v>
      </c>
      <c r="T238" s="6" t="str">
        <f t="shared" si="21"/>
        <v>music</v>
      </c>
      <c r="U238" s="6" t="str">
        <f t="shared" si="22"/>
        <v>rock</v>
      </c>
    </row>
    <row r="239" spans="1:21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>
        <v>329</v>
      </c>
      <c r="I239" s="6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20"/>
        <v>41754.208333333336</v>
      </c>
      <c r="O239" s="9">
        <f t="shared" si="20"/>
        <v>41756.208333333336</v>
      </c>
      <c r="P239" s="17">
        <f t="shared" si="23"/>
        <v>2</v>
      </c>
      <c r="Q239" t="b">
        <v>0</v>
      </c>
      <c r="R239" t="b">
        <v>0</v>
      </c>
      <c r="S239" t="s">
        <v>71</v>
      </c>
      <c r="T239" s="6" t="str">
        <f t="shared" si="21"/>
        <v>film &amp; video</v>
      </c>
      <c r="U239" s="6" t="str">
        <f t="shared" si="22"/>
        <v>animation</v>
      </c>
    </row>
    <row r="240" spans="1:21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>
        <v>97</v>
      </c>
      <c r="I240" s="6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20"/>
        <v>43083.25</v>
      </c>
      <c r="O240" s="9">
        <f t="shared" si="20"/>
        <v>43108.25</v>
      </c>
      <c r="P240" s="17">
        <f t="shared" si="23"/>
        <v>25</v>
      </c>
      <c r="Q240" t="b">
        <v>0</v>
      </c>
      <c r="R240" t="b">
        <v>1</v>
      </c>
      <c r="S240" t="s">
        <v>33</v>
      </c>
      <c r="T240" s="6" t="str">
        <f t="shared" si="21"/>
        <v>theater</v>
      </c>
      <c r="U240" s="6" t="str">
        <f t="shared" si="22"/>
        <v>plays</v>
      </c>
    </row>
    <row r="241" spans="1:21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>
        <v>41</v>
      </c>
      <c r="I241" s="6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20"/>
        <v>42245.208333333328</v>
      </c>
      <c r="O241" s="9">
        <f t="shared" si="20"/>
        <v>42249.208333333328</v>
      </c>
      <c r="P241" s="17">
        <f t="shared" si="23"/>
        <v>4</v>
      </c>
      <c r="Q241" t="b">
        <v>0</v>
      </c>
      <c r="R241" t="b">
        <v>0</v>
      </c>
      <c r="S241" t="s">
        <v>65</v>
      </c>
      <c r="T241" s="6" t="str">
        <f t="shared" si="21"/>
        <v>technology</v>
      </c>
      <c r="U241" s="6" t="str">
        <f t="shared" si="22"/>
        <v>wearables</v>
      </c>
    </row>
    <row r="242" spans="1:21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>
        <v>1784</v>
      </c>
      <c r="I242" s="6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20"/>
        <v>40396.208333333336</v>
      </c>
      <c r="O242" s="9">
        <f t="shared" si="20"/>
        <v>40397.208333333336</v>
      </c>
      <c r="P242" s="17">
        <f t="shared" si="23"/>
        <v>1</v>
      </c>
      <c r="Q242" t="b">
        <v>0</v>
      </c>
      <c r="R242" t="b">
        <v>0</v>
      </c>
      <c r="S242" t="s">
        <v>33</v>
      </c>
      <c r="T242" s="6" t="str">
        <f t="shared" si="21"/>
        <v>theater</v>
      </c>
      <c r="U242" s="6" t="str">
        <f t="shared" si="22"/>
        <v>plays</v>
      </c>
    </row>
    <row r="243" spans="1:21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>
        <v>1684</v>
      </c>
      <c r="I243" s="6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20"/>
        <v>41742.208333333336</v>
      </c>
      <c r="O243" s="9">
        <f t="shared" si="20"/>
        <v>41752.208333333336</v>
      </c>
      <c r="P243" s="17">
        <f t="shared" si="23"/>
        <v>10</v>
      </c>
      <c r="Q243" t="b">
        <v>0</v>
      </c>
      <c r="R243" t="b">
        <v>1</v>
      </c>
      <c r="S243" t="s">
        <v>68</v>
      </c>
      <c r="T243" s="6" t="str">
        <f t="shared" si="21"/>
        <v>publishing</v>
      </c>
      <c r="U243" s="6" t="str">
        <f t="shared" si="22"/>
        <v>nonfiction</v>
      </c>
    </row>
    <row r="244" spans="1:21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>
        <v>250</v>
      </c>
      <c r="I244" s="6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20"/>
        <v>42865.208333333328</v>
      </c>
      <c r="O244" s="9">
        <f t="shared" si="20"/>
        <v>42875.208333333328</v>
      </c>
      <c r="P244" s="17">
        <f t="shared" si="23"/>
        <v>10</v>
      </c>
      <c r="Q244" t="b">
        <v>0</v>
      </c>
      <c r="R244" t="b">
        <v>1</v>
      </c>
      <c r="S244" t="s">
        <v>23</v>
      </c>
      <c r="T244" s="6" t="str">
        <f t="shared" si="21"/>
        <v>music</v>
      </c>
      <c r="U244" s="6" t="str">
        <f t="shared" si="22"/>
        <v>rock</v>
      </c>
    </row>
    <row r="245" spans="1:21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>
        <v>238</v>
      </c>
      <c r="I245" s="6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20"/>
        <v>43163.25</v>
      </c>
      <c r="O245" s="9">
        <f t="shared" si="20"/>
        <v>43166.25</v>
      </c>
      <c r="P245" s="17">
        <f t="shared" si="23"/>
        <v>3</v>
      </c>
      <c r="Q245" t="b">
        <v>0</v>
      </c>
      <c r="R245" t="b">
        <v>0</v>
      </c>
      <c r="S245" t="s">
        <v>33</v>
      </c>
      <c r="T245" s="6" t="str">
        <f t="shared" si="21"/>
        <v>theater</v>
      </c>
      <c r="U245" s="6" t="str">
        <f t="shared" si="22"/>
        <v>plays</v>
      </c>
    </row>
    <row r="246" spans="1:21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>
        <v>53</v>
      </c>
      <c r="I246" s="6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20"/>
        <v>41834.208333333336</v>
      </c>
      <c r="O246" s="9">
        <f t="shared" si="20"/>
        <v>41886.208333333336</v>
      </c>
      <c r="P246" s="17">
        <f t="shared" si="23"/>
        <v>52</v>
      </c>
      <c r="Q246" t="b">
        <v>0</v>
      </c>
      <c r="R246" t="b">
        <v>0</v>
      </c>
      <c r="S246" t="s">
        <v>33</v>
      </c>
      <c r="T246" s="6" t="str">
        <f t="shared" si="21"/>
        <v>theater</v>
      </c>
      <c r="U246" s="6" t="str">
        <f t="shared" si="22"/>
        <v>plays</v>
      </c>
    </row>
    <row r="247" spans="1:21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>
        <v>214</v>
      </c>
      <c r="I247" s="6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20"/>
        <v>41736.208333333336</v>
      </c>
      <c r="O247" s="9">
        <f t="shared" si="20"/>
        <v>41737.208333333336</v>
      </c>
      <c r="P247" s="17">
        <f t="shared" si="23"/>
        <v>1</v>
      </c>
      <c r="Q247" t="b">
        <v>0</v>
      </c>
      <c r="R247" t="b">
        <v>0</v>
      </c>
      <c r="S247" t="s">
        <v>33</v>
      </c>
      <c r="T247" s="6" t="str">
        <f t="shared" si="21"/>
        <v>theater</v>
      </c>
      <c r="U247" s="6" t="str">
        <f t="shared" si="22"/>
        <v>plays</v>
      </c>
    </row>
    <row r="248" spans="1:21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>
        <v>222</v>
      </c>
      <c r="I248" s="6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20"/>
        <v>41491.208333333336</v>
      </c>
      <c r="O248" s="9">
        <f t="shared" si="20"/>
        <v>41495.208333333336</v>
      </c>
      <c r="P248" s="17">
        <f t="shared" si="23"/>
        <v>4</v>
      </c>
      <c r="Q248" t="b">
        <v>0</v>
      </c>
      <c r="R248" t="b">
        <v>0</v>
      </c>
      <c r="S248" t="s">
        <v>28</v>
      </c>
      <c r="T248" s="6" t="str">
        <f t="shared" si="21"/>
        <v>technology</v>
      </c>
      <c r="U248" s="6" t="str">
        <f t="shared" si="22"/>
        <v>web</v>
      </c>
    </row>
    <row r="249" spans="1:21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>
        <v>1884</v>
      </c>
      <c r="I249" s="6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20"/>
        <v>42726.25</v>
      </c>
      <c r="O249" s="9">
        <f t="shared" si="20"/>
        <v>42741.25</v>
      </c>
      <c r="P249" s="17">
        <f t="shared" si="23"/>
        <v>15</v>
      </c>
      <c r="Q249" t="b">
        <v>0</v>
      </c>
      <c r="R249" t="b">
        <v>1</v>
      </c>
      <c r="S249" t="s">
        <v>119</v>
      </c>
      <c r="T249" s="6" t="str">
        <f t="shared" si="21"/>
        <v>publishing</v>
      </c>
      <c r="U249" s="6" t="str">
        <f t="shared" si="22"/>
        <v>fiction</v>
      </c>
    </row>
    <row r="250" spans="1:21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>
        <v>218</v>
      </c>
      <c r="I250" s="6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20"/>
        <v>42004.25</v>
      </c>
      <c r="O250" s="9">
        <f t="shared" si="20"/>
        <v>42009.25</v>
      </c>
      <c r="P250" s="17">
        <f t="shared" si="23"/>
        <v>5</v>
      </c>
      <c r="Q250" t="b">
        <v>0</v>
      </c>
      <c r="R250" t="b">
        <v>0</v>
      </c>
      <c r="S250" t="s">
        <v>292</v>
      </c>
      <c r="T250" s="6" t="str">
        <f t="shared" si="21"/>
        <v>games</v>
      </c>
      <c r="U250" s="6" t="str">
        <f t="shared" si="22"/>
        <v>mobile games</v>
      </c>
    </row>
    <row r="251" spans="1:21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>
        <v>6465</v>
      </c>
      <c r="I251" s="6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20"/>
        <v>42006.25</v>
      </c>
      <c r="O251" s="9">
        <f t="shared" si="20"/>
        <v>42013.25</v>
      </c>
      <c r="P251" s="17">
        <f t="shared" si="23"/>
        <v>7</v>
      </c>
      <c r="Q251" t="b">
        <v>0</v>
      </c>
      <c r="R251" t="b">
        <v>0</v>
      </c>
      <c r="S251" t="s">
        <v>206</v>
      </c>
      <c r="T251" s="6" t="str">
        <f t="shared" si="21"/>
        <v>publishing</v>
      </c>
      <c r="U251" s="6" t="str">
        <f t="shared" si="22"/>
        <v>translations</v>
      </c>
    </row>
    <row r="252" spans="1:21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 s="6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20"/>
        <v>40203.25</v>
      </c>
      <c r="O252" s="9">
        <f t="shared" si="20"/>
        <v>40238.25</v>
      </c>
      <c r="P252" s="17">
        <f t="shared" si="23"/>
        <v>35</v>
      </c>
      <c r="Q252" t="b">
        <v>0</v>
      </c>
      <c r="R252" t="b">
        <v>0</v>
      </c>
      <c r="S252" t="s">
        <v>23</v>
      </c>
      <c r="T252" s="6" t="str">
        <f t="shared" si="21"/>
        <v>music</v>
      </c>
      <c r="U252" s="6" t="str">
        <f t="shared" si="22"/>
        <v>rock</v>
      </c>
    </row>
    <row r="253" spans="1:21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>
        <v>101</v>
      </c>
      <c r="I253" s="6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20"/>
        <v>41252.25</v>
      </c>
      <c r="O253" s="9">
        <f t="shared" si="20"/>
        <v>41254.25</v>
      </c>
      <c r="P253" s="17">
        <f t="shared" si="23"/>
        <v>2</v>
      </c>
      <c r="Q253" t="b">
        <v>0</v>
      </c>
      <c r="R253" t="b">
        <v>0</v>
      </c>
      <c r="S253" t="s">
        <v>33</v>
      </c>
      <c r="T253" s="6" t="str">
        <f t="shared" si="21"/>
        <v>theater</v>
      </c>
      <c r="U253" s="6" t="str">
        <f t="shared" si="22"/>
        <v>plays</v>
      </c>
    </row>
    <row r="254" spans="1:21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>
        <v>59</v>
      </c>
      <c r="I254" s="6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20"/>
        <v>41572.208333333336</v>
      </c>
      <c r="O254" s="9">
        <f t="shared" si="20"/>
        <v>41577.208333333336</v>
      </c>
      <c r="P254" s="17">
        <f t="shared" si="23"/>
        <v>5</v>
      </c>
      <c r="Q254" t="b">
        <v>0</v>
      </c>
      <c r="R254" t="b">
        <v>0</v>
      </c>
      <c r="S254" t="s">
        <v>33</v>
      </c>
      <c r="T254" s="6" t="str">
        <f t="shared" si="21"/>
        <v>theater</v>
      </c>
      <c r="U254" s="6" t="str">
        <f t="shared" si="22"/>
        <v>plays</v>
      </c>
    </row>
    <row r="255" spans="1:21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>
        <v>1335</v>
      </c>
      <c r="I255" s="6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20"/>
        <v>40641.208333333336</v>
      </c>
      <c r="O255" s="9">
        <f t="shared" si="20"/>
        <v>40653.208333333336</v>
      </c>
      <c r="P255" s="17">
        <f t="shared" si="23"/>
        <v>12</v>
      </c>
      <c r="Q255" t="b">
        <v>0</v>
      </c>
      <c r="R255" t="b">
        <v>0</v>
      </c>
      <c r="S255" t="s">
        <v>53</v>
      </c>
      <c r="T255" s="6" t="str">
        <f t="shared" si="21"/>
        <v>film &amp; video</v>
      </c>
      <c r="U255" s="6" t="str">
        <f t="shared" si="22"/>
        <v>drama</v>
      </c>
    </row>
    <row r="256" spans="1:21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>
        <v>88</v>
      </c>
      <c r="I256" s="6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20"/>
        <v>42787.25</v>
      </c>
      <c r="O256" s="9">
        <f t="shared" si="20"/>
        <v>42789.25</v>
      </c>
      <c r="P256" s="17">
        <f t="shared" si="23"/>
        <v>2</v>
      </c>
      <c r="Q256" t="b">
        <v>0</v>
      </c>
      <c r="R256" t="b">
        <v>0</v>
      </c>
      <c r="S256" t="s">
        <v>68</v>
      </c>
      <c r="T256" s="6" t="str">
        <f t="shared" si="21"/>
        <v>publishing</v>
      </c>
      <c r="U256" s="6" t="str">
        <f t="shared" si="22"/>
        <v>nonfiction</v>
      </c>
    </row>
    <row r="257" spans="1:21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>
        <v>1697</v>
      </c>
      <c r="I257" s="6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20"/>
        <v>40590.25</v>
      </c>
      <c r="O257" s="9">
        <f t="shared" si="20"/>
        <v>40595.25</v>
      </c>
      <c r="P257" s="17">
        <f t="shared" si="23"/>
        <v>5</v>
      </c>
      <c r="Q257" t="b">
        <v>0</v>
      </c>
      <c r="R257" t="b">
        <v>1</v>
      </c>
      <c r="S257" t="s">
        <v>23</v>
      </c>
      <c r="T257" s="6" t="str">
        <f t="shared" si="21"/>
        <v>music</v>
      </c>
      <c r="U257" s="6" t="str">
        <f t="shared" si="22"/>
        <v>rock</v>
      </c>
    </row>
    <row r="258" spans="1:21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ref="F258:F321" si="24">(E258/D258)*100</f>
        <v>23.390243902439025</v>
      </c>
      <c r="G258" t="s">
        <v>14</v>
      </c>
      <c r="H258">
        <v>15</v>
      </c>
      <c r="I258" s="6">
        <f t="shared" ref="I258:I321" si="25">IFERROR(E258/H258,0)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ref="N258:O321" si="26">(((L258/60)/60)/24)+DATE(1970,1,1)</f>
        <v>42393.25</v>
      </c>
      <c r="O258" s="9">
        <f t="shared" si="26"/>
        <v>42430.25</v>
      </c>
      <c r="P258" s="17">
        <f t="shared" si="23"/>
        <v>37</v>
      </c>
      <c r="Q258" t="b">
        <v>0</v>
      </c>
      <c r="R258" t="b">
        <v>0</v>
      </c>
      <c r="S258" t="s">
        <v>23</v>
      </c>
      <c r="T258" s="6" t="str">
        <f t="shared" ref="T258:T321" si="27">_xlfn.TEXTBEFORE(S258,"/")</f>
        <v>music</v>
      </c>
      <c r="U258" s="6" t="str">
        <f t="shared" ref="U258:U321" si="28">_xlfn.TEXTAFTER(S258,"/")</f>
        <v>rock</v>
      </c>
    </row>
    <row r="259" spans="1:21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24"/>
        <v>146</v>
      </c>
      <c r="G259" t="s">
        <v>20</v>
      </c>
      <c r="H259">
        <v>92</v>
      </c>
      <c r="I259" s="6">
        <f t="shared" si="2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si="26"/>
        <v>41338.25</v>
      </c>
      <c r="O259" s="9">
        <f t="shared" si="26"/>
        <v>41352.208333333336</v>
      </c>
      <c r="P259" s="17">
        <f t="shared" ref="P259:P322" si="29">O259-N259</f>
        <v>13.958333333335759</v>
      </c>
      <c r="Q259" t="b">
        <v>0</v>
      </c>
      <c r="R259" t="b">
        <v>0</v>
      </c>
      <c r="S259" t="s">
        <v>33</v>
      </c>
      <c r="T259" s="6" t="str">
        <f t="shared" si="27"/>
        <v>theater</v>
      </c>
      <c r="U259" s="6" t="str">
        <f t="shared" si="28"/>
        <v>plays</v>
      </c>
    </row>
    <row r="260" spans="1:21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>
        <v>186</v>
      </c>
      <c r="I260" s="6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26"/>
        <v>42712.25</v>
      </c>
      <c r="O260" s="9">
        <f t="shared" si="26"/>
        <v>42732.25</v>
      </c>
      <c r="P260" s="17">
        <f t="shared" si="29"/>
        <v>20</v>
      </c>
      <c r="Q260" t="b">
        <v>0</v>
      </c>
      <c r="R260" t="b">
        <v>1</v>
      </c>
      <c r="S260" t="s">
        <v>33</v>
      </c>
      <c r="T260" s="6" t="str">
        <f t="shared" si="27"/>
        <v>theater</v>
      </c>
      <c r="U260" s="6" t="str">
        <f t="shared" si="28"/>
        <v>plays</v>
      </c>
    </row>
    <row r="261" spans="1:21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>
        <v>138</v>
      </c>
      <c r="I261" s="6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26"/>
        <v>41251.25</v>
      </c>
      <c r="O261" s="9">
        <f t="shared" si="26"/>
        <v>41270.25</v>
      </c>
      <c r="P261" s="17">
        <f t="shared" si="29"/>
        <v>19</v>
      </c>
      <c r="Q261" t="b">
        <v>1</v>
      </c>
      <c r="R261" t="b">
        <v>0</v>
      </c>
      <c r="S261" t="s">
        <v>122</v>
      </c>
      <c r="T261" s="6" t="str">
        <f t="shared" si="27"/>
        <v>photography</v>
      </c>
      <c r="U261" s="6" t="str">
        <f t="shared" si="28"/>
        <v>photography books</v>
      </c>
    </row>
    <row r="262" spans="1:21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>
        <v>261</v>
      </c>
      <c r="I262" s="6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26"/>
        <v>41180.208333333336</v>
      </c>
      <c r="O262" s="9">
        <f t="shared" si="26"/>
        <v>41192.208333333336</v>
      </c>
      <c r="P262" s="17">
        <f t="shared" si="29"/>
        <v>12</v>
      </c>
      <c r="Q262" t="b">
        <v>0</v>
      </c>
      <c r="R262" t="b">
        <v>0</v>
      </c>
      <c r="S262" t="s">
        <v>23</v>
      </c>
      <c r="T262" s="6" t="str">
        <f t="shared" si="27"/>
        <v>music</v>
      </c>
      <c r="U262" s="6" t="str">
        <f t="shared" si="28"/>
        <v>rock</v>
      </c>
    </row>
    <row r="263" spans="1:21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>
        <v>454</v>
      </c>
      <c r="I263" s="6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26"/>
        <v>40415.208333333336</v>
      </c>
      <c r="O263" s="9">
        <f t="shared" si="26"/>
        <v>40419.208333333336</v>
      </c>
      <c r="P263" s="17">
        <f t="shared" si="29"/>
        <v>4</v>
      </c>
      <c r="Q263" t="b">
        <v>0</v>
      </c>
      <c r="R263" t="b">
        <v>1</v>
      </c>
      <c r="S263" t="s">
        <v>23</v>
      </c>
      <c r="T263" s="6" t="str">
        <f t="shared" si="27"/>
        <v>music</v>
      </c>
      <c r="U263" s="6" t="str">
        <f t="shared" si="28"/>
        <v>rock</v>
      </c>
    </row>
    <row r="264" spans="1:21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>
        <v>107</v>
      </c>
      <c r="I264" s="6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26"/>
        <v>40638.208333333336</v>
      </c>
      <c r="O264" s="9">
        <f t="shared" si="26"/>
        <v>40664.208333333336</v>
      </c>
      <c r="P264" s="17">
        <f t="shared" si="29"/>
        <v>26</v>
      </c>
      <c r="Q264" t="b">
        <v>0</v>
      </c>
      <c r="R264" t="b">
        <v>1</v>
      </c>
      <c r="S264" t="s">
        <v>60</v>
      </c>
      <c r="T264" s="6" t="str">
        <f t="shared" si="27"/>
        <v>music</v>
      </c>
      <c r="U264" s="6" t="str">
        <f t="shared" si="28"/>
        <v>indie rock</v>
      </c>
    </row>
    <row r="265" spans="1:21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>
        <v>199</v>
      </c>
      <c r="I265" s="6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26"/>
        <v>40187.25</v>
      </c>
      <c r="O265" s="9">
        <f t="shared" si="26"/>
        <v>40187.25</v>
      </c>
      <c r="P265" s="17">
        <f t="shared" si="29"/>
        <v>0</v>
      </c>
      <c r="Q265" t="b">
        <v>0</v>
      </c>
      <c r="R265" t="b">
        <v>0</v>
      </c>
      <c r="S265" t="s">
        <v>122</v>
      </c>
      <c r="T265" s="6" t="str">
        <f t="shared" si="27"/>
        <v>photography</v>
      </c>
      <c r="U265" s="6" t="str">
        <f t="shared" si="28"/>
        <v>photography books</v>
      </c>
    </row>
    <row r="266" spans="1:21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>
        <v>5512</v>
      </c>
      <c r="I266" s="6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26"/>
        <v>41317.25</v>
      </c>
      <c r="O266" s="9">
        <f t="shared" si="26"/>
        <v>41333.25</v>
      </c>
      <c r="P266" s="17">
        <f t="shared" si="29"/>
        <v>16</v>
      </c>
      <c r="Q266" t="b">
        <v>0</v>
      </c>
      <c r="R266" t="b">
        <v>0</v>
      </c>
      <c r="S266" t="s">
        <v>33</v>
      </c>
      <c r="T266" s="6" t="str">
        <f t="shared" si="27"/>
        <v>theater</v>
      </c>
      <c r="U266" s="6" t="str">
        <f t="shared" si="28"/>
        <v>plays</v>
      </c>
    </row>
    <row r="267" spans="1:21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>
        <v>86</v>
      </c>
      <c r="I267" s="6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26"/>
        <v>42372.25</v>
      </c>
      <c r="O267" s="9">
        <f t="shared" si="26"/>
        <v>42416.25</v>
      </c>
      <c r="P267" s="17">
        <f t="shared" si="29"/>
        <v>44</v>
      </c>
      <c r="Q267" t="b">
        <v>0</v>
      </c>
      <c r="R267" t="b">
        <v>0</v>
      </c>
      <c r="S267" t="s">
        <v>33</v>
      </c>
      <c r="T267" s="6" t="str">
        <f t="shared" si="27"/>
        <v>theater</v>
      </c>
      <c r="U267" s="6" t="str">
        <f t="shared" si="28"/>
        <v>plays</v>
      </c>
    </row>
    <row r="268" spans="1:21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>
        <v>3182</v>
      </c>
      <c r="I268" s="6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26"/>
        <v>41950.25</v>
      </c>
      <c r="O268" s="9">
        <f t="shared" si="26"/>
        <v>41983.25</v>
      </c>
      <c r="P268" s="17">
        <f t="shared" si="29"/>
        <v>33</v>
      </c>
      <c r="Q268" t="b">
        <v>0</v>
      </c>
      <c r="R268" t="b">
        <v>1</v>
      </c>
      <c r="S268" t="s">
        <v>159</v>
      </c>
      <c r="T268" s="6" t="str">
        <f t="shared" si="27"/>
        <v>music</v>
      </c>
      <c r="U268" s="6" t="str">
        <f t="shared" si="28"/>
        <v>jazz</v>
      </c>
    </row>
    <row r="269" spans="1:21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>
        <v>2768</v>
      </c>
      <c r="I269" s="6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26"/>
        <v>41206.208333333336</v>
      </c>
      <c r="O269" s="9">
        <f t="shared" si="26"/>
        <v>41222.25</v>
      </c>
      <c r="P269" s="17">
        <f t="shared" si="29"/>
        <v>16.041666666664241</v>
      </c>
      <c r="Q269" t="b">
        <v>0</v>
      </c>
      <c r="R269" t="b">
        <v>0</v>
      </c>
      <c r="S269" t="s">
        <v>33</v>
      </c>
      <c r="T269" s="6" t="str">
        <f t="shared" si="27"/>
        <v>theater</v>
      </c>
      <c r="U269" s="6" t="str">
        <f t="shared" si="28"/>
        <v>plays</v>
      </c>
    </row>
    <row r="270" spans="1:21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>
        <v>48</v>
      </c>
      <c r="I270" s="6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26"/>
        <v>41186.208333333336</v>
      </c>
      <c r="O270" s="9">
        <f t="shared" si="26"/>
        <v>41232.25</v>
      </c>
      <c r="P270" s="17">
        <f t="shared" si="29"/>
        <v>46.041666666664241</v>
      </c>
      <c r="Q270" t="b">
        <v>0</v>
      </c>
      <c r="R270" t="b">
        <v>0</v>
      </c>
      <c r="S270" t="s">
        <v>42</v>
      </c>
      <c r="T270" s="6" t="str">
        <f t="shared" si="27"/>
        <v>film &amp; video</v>
      </c>
      <c r="U270" s="6" t="str">
        <f t="shared" si="28"/>
        <v>documentary</v>
      </c>
    </row>
    <row r="271" spans="1:21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>
        <v>87</v>
      </c>
      <c r="I271" s="6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26"/>
        <v>43496.25</v>
      </c>
      <c r="O271" s="9">
        <f t="shared" si="26"/>
        <v>43517.25</v>
      </c>
      <c r="P271" s="17">
        <f t="shared" si="29"/>
        <v>21</v>
      </c>
      <c r="Q271" t="b">
        <v>0</v>
      </c>
      <c r="R271" t="b">
        <v>0</v>
      </c>
      <c r="S271" t="s">
        <v>269</v>
      </c>
      <c r="T271" s="6" t="str">
        <f t="shared" si="27"/>
        <v>film &amp; video</v>
      </c>
      <c r="U271" s="6" t="str">
        <f t="shared" si="28"/>
        <v>television</v>
      </c>
    </row>
    <row r="272" spans="1:2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>
        <v>1890</v>
      </c>
      <c r="I272" s="6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26"/>
        <v>40514.25</v>
      </c>
      <c r="O272" s="9">
        <f t="shared" si="26"/>
        <v>40516.25</v>
      </c>
      <c r="P272" s="17">
        <f t="shared" si="29"/>
        <v>2</v>
      </c>
      <c r="Q272" t="b">
        <v>0</v>
      </c>
      <c r="R272" t="b">
        <v>0</v>
      </c>
      <c r="S272" t="s">
        <v>89</v>
      </c>
      <c r="T272" s="6" t="str">
        <f t="shared" si="27"/>
        <v>games</v>
      </c>
      <c r="U272" s="6" t="str">
        <f t="shared" si="28"/>
        <v>video games</v>
      </c>
    </row>
    <row r="273" spans="1:21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>
        <v>61</v>
      </c>
      <c r="I273" s="6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26"/>
        <v>42345.25</v>
      </c>
      <c r="O273" s="9">
        <f t="shared" si="26"/>
        <v>42376.25</v>
      </c>
      <c r="P273" s="17">
        <f t="shared" si="29"/>
        <v>31</v>
      </c>
      <c r="Q273" t="b">
        <v>0</v>
      </c>
      <c r="R273" t="b">
        <v>0</v>
      </c>
      <c r="S273" t="s">
        <v>122</v>
      </c>
      <c r="T273" s="6" t="str">
        <f t="shared" si="27"/>
        <v>photography</v>
      </c>
      <c r="U273" s="6" t="str">
        <f t="shared" si="28"/>
        <v>photography books</v>
      </c>
    </row>
    <row r="274" spans="1:21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>
        <v>1894</v>
      </c>
      <c r="I274" s="6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26"/>
        <v>43656.208333333328</v>
      </c>
      <c r="O274" s="9">
        <f t="shared" si="26"/>
        <v>43681.208333333328</v>
      </c>
      <c r="P274" s="17">
        <f t="shared" si="29"/>
        <v>25</v>
      </c>
      <c r="Q274" t="b">
        <v>0</v>
      </c>
      <c r="R274" t="b">
        <v>1</v>
      </c>
      <c r="S274" t="s">
        <v>33</v>
      </c>
      <c r="T274" s="6" t="str">
        <f t="shared" si="27"/>
        <v>theater</v>
      </c>
      <c r="U274" s="6" t="str">
        <f t="shared" si="28"/>
        <v>plays</v>
      </c>
    </row>
    <row r="275" spans="1:21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>
        <v>282</v>
      </c>
      <c r="I275" s="6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26"/>
        <v>42995.208333333328</v>
      </c>
      <c r="O275" s="9">
        <f t="shared" si="26"/>
        <v>42998.208333333328</v>
      </c>
      <c r="P275" s="17">
        <f t="shared" si="29"/>
        <v>3</v>
      </c>
      <c r="Q275" t="b">
        <v>0</v>
      </c>
      <c r="R275" t="b">
        <v>0</v>
      </c>
      <c r="S275" t="s">
        <v>33</v>
      </c>
      <c r="T275" s="6" t="str">
        <f t="shared" si="27"/>
        <v>theater</v>
      </c>
      <c r="U275" s="6" t="str">
        <f t="shared" si="28"/>
        <v>plays</v>
      </c>
    </row>
    <row r="276" spans="1:21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>
        <v>15</v>
      </c>
      <c r="I276" s="6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26"/>
        <v>43045.25</v>
      </c>
      <c r="O276" s="9">
        <f t="shared" si="26"/>
        <v>43050.25</v>
      </c>
      <c r="P276" s="17">
        <f t="shared" si="29"/>
        <v>5</v>
      </c>
      <c r="Q276" t="b">
        <v>0</v>
      </c>
      <c r="R276" t="b">
        <v>0</v>
      </c>
      <c r="S276" t="s">
        <v>33</v>
      </c>
      <c r="T276" s="6" t="str">
        <f t="shared" si="27"/>
        <v>theater</v>
      </c>
      <c r="U276" s="6" t="str">
        <f t="shared" si="28"/>
        <v>plays</v>
      </c>
    </row>
    <row r="277" spans="1:21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>
        <v>116</v>
      </c>
      <c r="I277" s="6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26"/>
        <v>43561.208333333328</v>
      </c>
      <c r="O277" s="9">
        <f t="shared" si="26"/>
        <v>43569.208333333328</v>
      </c>
      <c r="P277" s="17">
        <f t="shared" si="29"/>
        <v>8</v>
      </c>
      <c r="Q277" t="b">
        <v>0</v>
      </c>
      <c r="R277" t="b">
        <v>0</v>
      </c>
      <c r="S277" t="s">
        <v>206</v>
      </c>
      <c r="T277" s="6" t="str">
        <f t="shared" si="27"/>
        <v>publishing</v>
      </c>
      <c r="U277" s="6" t="str">
        <f t="shared" si="28"/>
        <v>translations</v>
      </c>
    </row>
    <row r="278" spans="1:21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>
        <v>133</v>
      </c>
      <c r="I278" s="6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26"/>
        <v>41018.208333333336</v>
      </c>
      <c r="O278" s="9">
        <f t="shared" si="26"/>
        <v>41023.208333333336</v>
      </c>
      <c r="P278" s="17">
        <f t="shared" si="29"/>
        <v>5</v>
      </c>
      <c r="Q278" t="b">
        <v>0</v>
      </c>
      <c r="R278" t="b">
        <v>1</v>
      </c>
      <c r="S278" t="s">
        <v>89</v>
      </c>
      <c r="T278" s="6" t="str">
        <f t="shared" si="27"/>
        <v>games</v>
      </c>
      <c r="U278" s="6" t="str">
        <f t="shared" si="28"/>
        <v>video games</v>
      </c>
    </row>
    <row r="279" spans="1:21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>
        <v>83</v>
      </c>
      <c r="I279" s="6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26"/>
        <v>40378.208333333336</v>
      </c>
      <c r="O279" s="9">
        <f t="shared" si="26"/>
        <v>40380.208333333336</v>
      </c>
      <c r="P279" s="17">
        <f t="shared" si="29"/>
        <v>2</v>
      </c>
      <c r="Q279" t="b">
        <v>0</v>
      </c>
      <c r="R279" t="b">
        <v>0</v>
      </c>
      <c r="S279" t="s">
        <v>33</v>
      </c>
      <c r="T279" s="6" t="str">
        <f t="shared" si="27"/>
        <v>theater</v>
      </c>
      <c r="U279" s="6" t="str">
        <f t="shared" si="28"/>
        <v>plays</v>
      </c>
    </row>
    <row r="280" spans="1:21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>
        <v>91</v>
      </c>
      <c r="I280" s="6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26"/>
        <v>41239.25</v>
      </c>
      <c r="O280" s="9">
        <f t="shared" si="26"/>
        <v>41264.25</v>
      </c>
      <c r="P280" s="17">
        <f t="shared" si="29"/>
        <v>25</v>
      </c>
      <c r="Q280" t="b">
        <v>0</v>
      </c>
      <c r="R280" t="b">
        <v>0</v>
      </c>
      <c r="S280" t="s">
        <v>28</v>
      </c>
      <c r="T280" s="6" t="str">
        <f t="shared" si="27"/>
        <v>technology</v>
      </c>
      <c r="U280" s="6" t="str">
        <f t="shared" si="28"/>
        <v>web</v>
      </c>
    </row>
    <row r="281" spans="1:21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>
        <v>546</v>
      </c>
      <c r="I281" s="6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26"/>
        <v>43346.208333333328</v>
      </c>
      <c r="O281" s="9">
        <f t="shared" si="26"/>
        <v>43349.208333333328</v>
      </c>
      <c r="P281" s="17">
        <f t="shared" si="29"/>
        <v>3</v>
      </c>
      <c r="Q281" t="b">
        <v>0</v>
      </c>
      <c r="R281" t="b">
        <v>0</v>
      </c>
      <c r="S281" t="s">
        <v>33</v>
      </c>
      <c r="T281" s="6" t="str">
        <f t="shared" si="27"/>
        <v>theater</v>
      </c>
      <c r="U281" s="6" t="str">
        <f t="shared" si="28"/>
        <v>plays</v>
      </c>
    </row>
    <row r="282" spans="1:21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>
        <v>393</v>
      </c>
      <c r="I282" s="6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26"/>
        <v>43060.25</v>
      </c>
      <c r="O282" s="9">
        <f t="shared" si="26"/>
        <v>43066.25</v>
      </c>
      <c r="P282" s="17">
        <f t="shared" si="29"/>
        <v>6</v>
      </c>
      <c r="Q282" t="b">
        <v>0</v>
      </c>
      <c r="R282" t="b">
        <v>0</v>
      </c>
      <c r="S282" t="s">
        <v>71</v>
      </c>
      <c r="T282" s="6" t="str">
        <f t="shared" si="27"/>
        <v>film &amp; video</v>
      </c>
      <c r="U282" s="6" t="str">
        <f t="shared" si="28"/>
        <v>animation</v>
      </c>
    </row>
    <row r="283" spans="1:21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>
        <v>2062</v>
      </c>
      <c r="I283" s="6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26"/>
        <v>40979.25</v>
      </c>
      <c r="O283" s="9">
        <f t="shared" si="26"/>
        <v>41000.208333333336</v>
      </c>
      <c r="P283" s="17">
        <f t="shared" si="29"/>
        <v>20.958333333335759</v>
      </c>
      <c r="Q283" t="b">
        <v>0</v>
      </c>
      <c r="R283" t="b">
        <v>1</v>
      </c>
      <c r="S283" t="s">
        <v>33</v>
      </c>
      <c r="T283" s="6" t="str">
        <f t="shared" si="27"/>
        <v>theater</v>
      </c>
      <c r="U283" s="6" t="str">
        <f t="shared" si="28"/>
        <v>plays</v>
      </c>
    </row>
    <row r="284" spans="1:21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>
        <v>133</v>
      </c>
      <c r="I284" s="6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26"/>
        <v>42701.25</v>
      </c>
      <c r="O284" s="9">
        <f t="shared" si="26"/>
        <v>42707.25</v>
      </c>
      <c r="P284" s="17">
        <f t="shared" si="29"/>
        <v>6</v>
      </c>
      <c r="Q284" t="b">
        <v>0</v>
      </c>
      <c r="R284" t="b">
        <v>1</v>
      </c>
      <c r="S284" t="s">
        <v>269</v>
      </c>
      <c r="T284" s="6" t="str">
        <f t="shared" si="27"/>
        <v>film &amp; video</v>
      </c>
      <c r="U284" s="6" t="str">
        <f t="shared" si="28"/>
        <v>television</v>
      </c>
    </row>
    <row r="285" spans="1:21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>
        <v>29</v>
      </c>
      <c r="I285" s="6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26"/>
        <v>42520.208333333328</v>
      </c>
      <c r="O285" s="9">
        <f t="shared" si="26"/>
        <v>42525.208333333328</v>
      </c>
      <c r="P285" s="17">
        <f t="shared" si="29"/>
        <v>5</v>
      </c>
      <c r="Q285" t="b">
        <v>0</v>
      </c>
      <c r="R285" t="b">
        <v>0</v>
      </c>
      <c r="S285" t="s">
        <v>23</v>
      </c>
      <c r="T285" s="6" t="str">
        <f t="shared" si="27"/>
        <v>music</v>
      </c>
      <c r="U285" s="6" t="str">
        <f t="shared" si="28"/>
        <v>rock</v>
      </c>
    </row>
    <row r="286" spans="1:21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>
        <v>132</v>
      </c>
      <c r="I286" s="6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26"/>
        <v>41030.208333333336</v>
      </c>
      <c r="O286" s="9">
        <f t="shared" si="26"/>
        <v>41035.208333333336</v>
      </c>
      <c r="P286" s="17">
        <f t="shared" si="29"/>
        <v>5</v>
      </c>
      <c r="Q286" t="b">
        <v>0</v>
      </c>
      <c r="R286" t="b">
        <v>0</v>
      </c>
      <c r="S286" t="s">
        <v>28</v>
      </c>
      <c r="T286" s="6" t="str">
        <f t="shared" si="27"/>
        <v>technology</v>
      </c>
      <c r="U286" s="6" t="str">
        <f t="shared" si="28"/>
        <v>web</v>
      </c>
    </row>
    <row r="287" spans="1:21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>
        <v>254</v>
      </c>
      <c r="I287" s="6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26"/>
        <v>42623.208333333328</v>
      </c>
      <c r="O287" s="9">
        <f t="shared" si="26"/>
        <v>42661.208333333328</v>
      </c>
      <c r="P287" s="17">
        <f t="shared" si="29"/>
        <v>38</v>
      </c>
      <c r="Q287" t="b">
        <v>0</v>
      </c>
      <c r="R287" t="b">
        <v>0</v>
      </c>
      <c r="S287" t="s">
        <v>33</v>
      </c>
      <c r="T287" s="6" t="str">
        <f t="shared" si="27"/>
        <v>theater</v>
      </c>
      <c r="U287" s="6" t="str">
        <f t="shared" si="28"/>
        <v>plays</v>
      </c>
    </row>
    <row r="288" spans="1:2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>
        <v>184</v>
      </c>
      <c r="I288" s="6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26"/>
        <v>42697.25</v>
      </c>
      <c r="O288" s="9">
        <f t="shared" si="26"/>
        <v>42704.25</v>
      </c>
      <c r="P288" s="17">
        <f t="shared" si="29"/>
        <v>7</v>
      </c>
      <c r="Q288" t="b">
        <v>0</v>
      </c>
      <c r="R288" t="b">
        <v>0</v>
      </c>
      <c r="S288" t="s">
        <v>33</v>
      </c>
      <c r="T288" s="6" t="str">
        <f t="shared" si="27"/>
        <v>theater</v>
      </c>
      <c r="U288" s="6" t="str">
        <f t="shared" si="28"/>
        <v>plays</v>
      </c>
    </row>
    <row r="289" spans="1:21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>
        <v>176</v>
      </c>
      <c r="I289" s="6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26"/>
        <v>42122.208333333328</v>
      </c>
      <c r="O289" s="9">
        <f t="shared" si="26"/>
        <v>42122.208333333328</v>
      </c>
      <c r="P289" s="17">
        <f t="shared" si="29"/>
        <v>0</v>
      </c>
      <c r="Q289" t="b">
        <v>0</v>
      </c>
      <c r="R289" t="b">
        <v>0</v>
      </c>
      <c r="S289" t="s">
        <v>50</v>
      </c>
      <c r="T289" s="6" t="str">
        <f t="shared" si="27"/>
        <v>music</v>
      </c>
      <c r="U289" s="6" t="str">
        <f t="shared" si="28"/>
        <v>electric music</v>
      </c>
    </row>
    <row r="290" spans="1:21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>
        <v>137</v>
      </c>
      <c r="I290" s="6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26"/>
        <v>40982.208333333336</v>
      </c>
      <c r="O290" s="9">
        <f t="shared" si="26"/>
        <v>40983.208333333336</v>
      </c>
      <c r="P290" s="17">
        <f t="shared" si="29"/>
        <v>1</v>
      </c>
      <c r="Q290" t="b">
        <v>0</v>
      </c>
      <c r="R290" t="b">
        <v>1</v>
      </c>
      <c r="S290" t="s">
        <v>148</v>
      </c>
      <c r="T290" s="6" t="str">
        <f t="shared" si="27"/>
        <v>music</v>
      </c>
      <c r="U290" s="6" t="str">
        <f t="shared" si="28"/>
        <v>metal</v>
      </c>
    </row>
    <row r="291" spans="1:21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>
        <v>337</v>
      </c>
      <c r="I291" s="6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26"/>
        <v>42219.208333333328</v>
      </c>
      <c r="O291" s="9">
        <f t="shared" si="26"/>
        <v>42222.208333333328</v>
      </c>
      <c r="P291" s="17">
        <f t="shared" si="29"/>
        <v>3</v>
      </c>
      <c r="Q291" t="b">
        <v>0</v>
      </c>
      <c r="R291" t="b">
        <v>0</v>
      </c>
      <c r="S291" t="s">
        <v>33</v>
      </c>
      <c r="T291" s="6" t="str">
        <f t="shared" si="27"/>
        <v>theater</v>
      </c>
      <c r="U291" s="6" t="str">
        <f t="shared" si="28"/>
        <v>plays</v>
      </c>
    </row>
    <row r="292" spans="1:21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>
        <v>908</v>
      </c>
      <c r="I292" s="6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26"/>
        <v>41404.208333333336</v>
      </c>
      <c r="O292" s="9">
        <f t="shared" si="26"/>
        <v>41436.208333333336</v>
      </c>
      <c r="P292" s="17">
        <f t="shared" si="29"/>
        <v>32</v>
      </c>
      <c r="Q292" t="b">
        <v>0</v>
      </c>
      <c r="R292" t="b">
        <v>1</v>
      </c>
      <c r="S292" t="s">
        <v>42</v>
      </c>
      <c r="T292" s="6" t="str">
        <f t="shared" si="27"/>
        <v>film &amp; video</v>
      </c>
      <c r="U292" s="6" t="str">
        <f t="shared" si="28"/>
        <v>documentary</v>
      </c>
    </row>
    <row r="293" spans="1:21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>
        <v>107</v>
      </c>
      <c r="I293" s="6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26"/>
        <v>40831.208333333336</v>
      </c>
      <c r="O293" s="9">
        <f t="shared" si="26"/>
        <v>40835.208333333336</v>
      </c>
      <c r="P293" s="17">
        <f t="shared" si="29"/>
        <v>4</v>
      </c>
      <c r="Q293" t="b">
        <v>1</v>
      </c>
      <c r="R293" t="b">
        <v>0</v>
      </c>
      <c r="S293" t="s">
        <v>28</v>
      </c>
      <c r="T293" s="6" t="str">
        <f t="shared" si="27"/>
        <v>technology</v>
      </c>
      <c r="U293" s="6" t="str">
        <f t="shared" si="28"/>
        <v>web</v>
      </c>
    </row>
    <row r="294" spans="1:21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>
        <v>10</v>
      </c>
      <c r="I294" s="6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26"/>
        <v>40984.208333333336</v>
      </c>
      <c r="O294" s="9">
        <f t="shared" si="26"/>
        <v>41002.208333333336</v>
      </c>
      <c r="P294" s="17">
        <f t="shared" si="29"/>
        <v>18</v>
      </c>
      <c r="Q294" t="b">
        <v>0</v>
      </c>
      <c r="R294" t="b">
        <v>0</v>
      </c>
      <c r="S294" t="s">
        <v>17</v>
      </c>
      <c r="T294" s="6" t="str">
        <f t="shared" si="27"/>
        <v>food</v>
      </c>
      <c r="U294" s="6" t="str">
        <f t="shared" si="28"/>
        <v>food trucks</v>
      </c>
    </row>
    <row r="295" spans="1:2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>
        <v>32</v>
      </c>
      <c r="I295" s="6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26"/>
        <v>40456.208333333336</v>
      </c>
      <c r="O295" s="9">
        <f t="shared" si="26"/>
        <v>40465.208333333336</v>
      </c>
      <c r="P295" s="17">
        <f t="shared" si="29"/>
        <v>9</v>
      </c>
      <c r="Q295" t="b">
        <v>0</v>
      </c>
      <c r="R295" t="b">
        <v>0</v>
      </c>
      <c r="S295" t="s">
        <v>33</v>
      </c>
      <c r="T295" s="6" t="str">
        <f t="shared" si="27"/>
        <v>theater</v>
      </c>
      <c r="U295" s="6" t="str">
        <f t="shared" si="28"/>
        <v>plays</v>
      </c>
    </row>
    <row r="296" spans="1:21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>
        <v>183</v>
      </c>
      <c r="I296" s="6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26"/>
        <v>43399.208333333328</v>
      </c>
      <c r="O296" s="9">
        <f t="shared" si="26"/>
        <v>43411.25</v>
      </c>
      <c r="P296" s="17">
        <f t="shared" si="29"/>
        <v>12.041666666671517</v>
      </c>
      <c r="Q296" t="b">
        <v>0</v>
      </c>
      <c r="R296" t="b">
        <v>0</v>
      </c>
      <c r="S296" t="s">
        <v>33</v>
      </c>
      <c r="T296" s="6" t="str">
        <f t="shared" si="27"/>
        <v>theater</v>
      </c>
      <c r="U296" s="6" t="str">
        <f t="shared" si="28"/>
        <v>plays</v>
      </c>
    </row>
    <row r="297" spans="1:21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>
        <v>1910</v>
      </c>
      <c r="I297" s="6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26"/>
        <v>41562.208333333336</v>
      </c>
      <c r="O297" s="9">
        <f t="shared" si="26"/>
        <v>41587.25</v>
      </c>
      <c r="P297" s="17">
        <f t="shared" si="29"/>
        <v>25.041666666664241</v>
      </c>
      <c r="Q297" t="b">
        <v>0</v>
      </c>
      <c r="R297" t="b">
        <v>0</v>
      </c>
      <c r="S297" t="s">
        <v>33</v>
      </c>
      <c r="T297" s="6" t="str">
        <f t="shared" si="27"/>
        <v>theater</v>
      </c>
      <c r="U297" s="6" t="str">
        <f t="shared" si="28"/>
        <v>plays</v>
      </c>
    </row>
    <row r="298" spans="1:21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>
        <v>38</v>
      </c>
      <c r="I298" s="6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26"/>
        <v>43493.25</v>
      </c>
      <c r="O298" s="9">
        <f t="shared" si="26"/>
        <v>43515.25</v>
      </c>
      <c r="P298" s="17">
        <f t="shared" si="29"/>
        <v>22</v>
      </c>
      <c r="Q298" t="b">
        <v>0</v>
      </c>
      <c r="R298" t="b">
        <v>0</v>
      </c>
      <c r="S298" t="s">
        <v>33</v>
      </c>
      <c r="T298" s="6" t="str">
        <f t="shared" si="27"/>
        <v>theater</v>
      </c>
      <c r="U298" s="6" t="str">
        <f t="shared" si="28"/>
        <v>plays</v>
      </c>
    </row>
    <row r="299" spans="1:21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>
        <v>104</v>
      </c>
      <c r="I299" s="6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26"/>
        <v>41653.25</v>
      </c>
      <c r="O299" s="9">
        <f t="shared" si="26"/>
        <v>41662.25</v>
      </c>
      <c r="P299" s="17">
        <f t="shared" si="29"/>
        <v>9</v>
      </c>
      <c r="Q299" t="b">
        <v>0</v>
      </c>
      <c r="R299" t="b">
        <v>1</v>
      </c>
      <c r="S299" t="s">
        <v>33</v>
      </c>
      <c r="T299" s="6" t="str">
        <f t="shared" si="27"/>
        <v>theater</v>
      </c>
      <c r="U299" s="6" t="str">
        <f t="shared" si="28"/>
        <v>plays</v>
      </c>
    </row>
    <row r="300" spans="1:21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>
        <v>72</v>
      </c>
      <c r="I300" s="6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26"/>
        <v>42426.25</v>
      </c>
      <c r="O300" s="9">
        <f t="shared" si="26"/>
        <v>42444.208333333328</v>
      </c>
      <c r="P300" s="17">
        <f t="shared" si="29"/>
        <v>17.958333333328483</v>
      </c>
      <c r="Q300" t="b">
        <v>0</v>
      </c>
      <c r="R300" t="b">
        <v>1</v>
      </c>
      <c r="S300" t="s">
        <v>23</v>
      </c>
      <c r="T300" s="6" t="str">
        <f t="shared" si="27"/>
        <v>music</v>
      </c>
      <c r="U300" s="6" t="str">
        <f t="shared" si="28"/>
        <v>rock</v>
      </c>
    </row>
    <row r="301" spans="1:21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>
        <v>49</v>
      </c>
      <c r="I301" s="6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26"/>
        <v>42432.25</v>
      </c>
      <c r="O301" s="9">
        <f t="shared" si="26"/>
        <v>42488.208333333328</v>
      </c>
      <c r="P301" s="17">
        <f t="shared" si="29"/>
        <v>55.958333333328483</v>
      </c>
      <c r="Q301" t="b">
        <v>0</v>
      </c>
      <c r="R301" t="b">
        <v>0</v>
      </c>
      <c r="S301" t="s">
        <v>17</v>
      </c>
      <c r="T301" s="6" t="str">
        <f t="shared" si="27"/>
        <v>food</v>
      </c>
      <c r="U301" s="6" t="str">
        <f t="shared" si="28"/>
        <v>food trucks</v>
      </c>
    </row>
    <row r="302" spans="1:21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 s="6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26"/>
        <v>42977.208333333328</v>
      </c>
      <c r="O302" s="9">
        <f t="shared" si="26"/>
        <v>42978.208333333328</v>
      </c>
      <c r="P302" s="17">
        <f t="shared" si="29"/>
        <v>1</v>
      </c>
      <c r="Q302" t="b">
        <v>0</v>
      </c>
      <c r="R302" t="b">
        <v>1</v>
      </c>
      <c r="S302" t="s">
        <v>68</v>
      </c>
      <c r="T302" s="6" t="str">
        <f t="shared" si="27"/>
        <v>publishing</v>
      </c>
      <c r="U302" s="6" t="str">
        <f t="shared" si="28"/>
        <v>nonfiction</v>
      </c>
    </row>
    <row r="303" spans="1:21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>
        <v>295</v>
      </c>
      <c r="I303" s="6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26"/>
        <v>42061.25</v>
      </c>
      <c r="O303" s="9">
        <f t="shared" si="26"/>
        <v>42078.208333333328</v>
      </c>
      <c r="P303" s="17">
        <f t="shared" si="29"/>
        <v>16.958333333328483</v>
      </c>
      <c r="Q303" t="b">
        <v>0</v>
      </c>
      <c r="R303" t="b">
        <v>0</v>
      </c>
      <c r="S303" t="s">
        <v>42</v>
      </c>
      <c r="T303" s="6" t="str">
        <f t="shared" si="27"/>
        <v>film &amp; video</v>
      </c>
      <c r="U303" s="6" t="str">
        <f t="shared" si="28"/>
        <v>documentary</v>
      </c>
    </row>
    <row r="304" spans="1:21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>
        <v>245</v>
      </c>
      <c r="I304" s="6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26"/>
        <v>43345.208333333328</v>
      </c>
      <c r="O304" s="9">
        <f t="shared" si="26"/>
        <v>43359.208333333328</v>
      </c>
      <c r="P304" s="17">
        <f t="shared" si="29"/>
        <v>14</v>
      </c>
      <c r="Q304" t="b">
        <v>0</v>
      </c>
      <c r="R304" t="b">
        <v>0</v>
      </c>
      <c r="S304" t="s">
        <v>33</v>
      </c>
      <c r="T304" s="6" t="str">
        <f t="shared" si="27"/>
        <v>theater</v>
      </c>
      <c r="U304" s="6" t="str">
        <f t="shared" si="28"/>
        <v>plays</v>
      </c>
    </row>
    <row r="305" spans="1:21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>
        <v>32</v>
      </c>
      <c r="I305" s="6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26"/>
        <v>42376.25</v>
      </c>
      <c r="O305" s="9">
        <f t="shared" si="26"/>
        <v>42381.25</v>
      </c>
      <c r="P305" s="17">
        <f t="shared" si="29"/>
        <v>5</v>
      </c>
      <c r="Q305" t="b">
        <v>0</v>
      </c>
      <c r="R305" t="b">
        <v>0</v>
      </c>
      <c r="S305" t="s">
        <v>60</v>
      </c>
      <c r="T305" s="6" t="str">
        <f t="shared" si="27"/>
        <v>music</v>
      </c>
      <c r="U305" s="6" t="str">
        <f t="shared" si="28"/>
        <v>indie rock</v>
      </c>
    </row>
    <row r="306" spans="1:21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>
        <v>142</v>
      </c>
      <c r="I306" s="6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26"/>
        <v>42589.208333333328</v>
      </c>
      <c r="O306" s="9">
        <f t="shared" si="26"/>
        <v>42630.208333333328</v>
      </c>
      <c r="P306" s="17">
        <f t="shared" si="29"/>
        <v>41</v>
      </c>
      <c r="Q306" t="b">
        <v>0</v>
      </c>
      <c r="R306" t="b">
        <v>0</v>
      </c>
      <c r="S306" t="s">
        <v>42</v>
      </c>
      <c r="T306" s="6" t="str">
        <f t="shared" si="27"/>
        <v>film &amp; video</v>
      </c>
      <c r="U306" s="6" t="str">
        <f t="shared" si="28"/>
        <v>documentary</v>
      </c>
    </row>
    <row r="307" spans="1:21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>
        <v>85</v>
      </c>
      <c r="I307" s="6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26"/>
        <v>42448.208333333328</v>
      </c>
      <c r="O307" s="9">
        <f t="shared" si="26"/>
        <v>42489.208333333328</v>
      </c>
      <c r="P307" s="17">
        <f t="shared" si="29"/>
        <v>41</v>
      </c>
      <c r="Q307" t="b">
        <v>0</v>
      </c>
      <c r="R307" t="b">
        <v>0</v>
      </c>
      <c r="S307" t="s">
        <v>33</v>
      </c>
      <c r="T307" s="6" t="str">
        <f t="shared" si="27"/>
        <v>theater</v>
      </c>
      <c r="U307" s="6" t="str">
        <f t="shared" si="28"/>
        <v>plays</v>
      </c>
    </row>
    <row r="308" spans="1:21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>
        <v>7</v>
      </c>
      <c r="I308" s="6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26"/>
        <v>42930.208333333328</v>
      </c>
      <c r="O308" s="9">
        <f t="shared" si="26"/>
        <v>42933.208333333328</v>
      </c>
      <c r="P308" s="17">
        <f t="shared" si="29"/>
        <v>3</v>
      </c>
      <c r="Q308" t="b">
        <v>0</v>
      </c>
      <c r="R308" t="b">
        <v>1</v>
      </c>
      <c r="S308" t="s">
        <v>33</v>
      </c>
      <c r="T308" s="6" t="str">
        <f t="shared" si="27"/>
        <v>theater</v>
      </c>
      <c r="U308" s="6" t="str">
        <f t="shared" si="28"/>
        <v>plays</v>
      </c>
    </row>
    <row r="309" spans="1:21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>
        <v>659</v>
      </c>
      <c r="I309" s="6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26"/>
        <v>41066.208333333336</v>
      </c>
      <c r="O309" s="9">
        <f t="shared" si="26"/>
        <v>41086.208333333336</v>
      </c>
      <c r="P309" s="17">
        <f t="shared" si="29"/>
        <v>20</v>
      </c>
      <c r="Q309" t="b">
        <v>0</v>
      </c>
      <c r="R309" t="b">
        <v>1</v>
      </c>
      <c r="S309" t="s">
        <v>119</v>
      </c>
      <c r="T309" s="6" t="str">
        <f t="shared" si="27"/>
        <v>publishing</v>
      </c>
      <c r="U309" s="6" t="str">
        <f t="shared" si="28"/>
        <v>fiction</v>
      </c>
    </row>
    <row r="310" spans="1:21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>
        <v>803</v>
      </c>
      <c r="I310" s="6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26"/>
        <v>40651.208333333336</v>
      </c>
      <c r="O310" s="9">
        <f t="shared" si="26"/>
        <v>40652.208333333336</v>
      </c>
      <c r="P310" s="17">
        <f t="shared" si="29"/>
        <v>1</v>
      </c>
      <c r="Q310" t="b">
        <v>0</v>
      </c>
      <c r="R310" t="b">
        <v>0</v>
      </c>
      <c r="S310" t="s">
        <v>33</v>
      </c>
      <c r="T310" s="6" t="str">
        <f t="shared" si="27"/>
        <v>theater</v>
      </c>
      <c r="U310" s="6" t="str">
        <f t="shared" si="28"/>
        <v>plays</v>
      </c>
    </row>
    <row r="311" spans="1:2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>
        <v>75</v>
      </c>
      <c r="I311" s="6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26"/>
        <v>40807.208333333336</v>
      </c>
      <c r="O311" s="9">
        <f t="shared" si="26"/>
        <v>40827.208333333336</v>
      </c>
      <c r="P311" s="17">
        <f t="shared" si="29"/>
        <v>20</v>
      </c>
      <c r="Q311" t="b">
        <v>0</v>
      </c>
      <c r="R311" t="b">
        <v>1</v>
      </c>
      <c r="S311" t="s">
        <v>60</v>
      </c>
      <c r="T311" s="6" t="str">
        <f t="shared" si="27"/>
        <v>music</v>
      </c>
      <c r="U311" s="6" t="str">
        <f t="shared" si="28"/>
        <v>indie rock</v>
      </c>
    </row>
    <row r="312" spans="1:21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>
        <v>16</v>
      </c>
      <c r="I312" s="6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26"/>
        <v>40277.208333333336</v>
      </c>
      <c r="O312" s="9">
        <f t="shared" si="26"/>
        <v>40293.208333333336</v>
      </c>
      <c r="P312" s="17">
        <f t="shared" si="29"/>
        <v>16</v>
      </c>
      <c r="Q312" t="b">
        <v>0</v>
      </c>
      <c r="R312" t="b">
        <v>0</v>
      </c>
      <c r="S312" t="s">
        <v>89</v>
      </c>
      <c r="T312" s="6" t="str">
        <f t="shared" si="27"/>
        <v>games</v>
      </c>
      <c r="U312" s="6" t="str">
        <f t="shared" si="28"/>
        <v>video games</v>
      </c>
    </row>
    <row r="313" spans="1:21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>
        <v>121</v>
      </c>
      <c r="I313" s="6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26"/>
        <v>40590.25</v>
      </c>
      <c r="O313" s="9">
        <f t="shared" si="26"/>
        <v>40602.25</v>
      </c>
      <c r="P313" s="17">
        <f t="shared" si="29"/>
        <v>12</v>
      </c>
      <c r="Q313" t="b">
        <v>0</v>
      </c>
      <c r="R313" t="b">
        <v>0</v>
      </c>
      <c r="S313" t="s">
        <v>33</v>
      </c>
      <c r="T313" s="6" t="str">
        <f t="shared" si="27"/>
        <v>theater</v>
      </c>
      <c r="U313" s="6" t="str">
        <f t="shared" si="28"/>
        <v>plays</v>
      </c>
    </row>
    <row r="314" spans="1:21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>
        <v>3742</v>
      </c>
      <c r="I314" s="6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26"/>
        <v>41572.208333333336</v>
      </c>
      <c r="O314" s="9">
        <f t="shared" si="26"/>
        <v>41579.208333333336</v>
      </c>
      <c r="P314" s="17">
        <f t="shared" si="29"/>
        <v>7</v>
      </c>
      <c r="Q314" t="b">
        <v>0</v>
      </c>
      <c r="R314" t="b">
        <v>0</v>
      </c>
      <c r="S314" t="s">
        <v>33</v>
      </c>
      <c r="T314" s="6" t="str">
        <f t="shared" si="27"/>
        <v>theater</v>
      </c>
      <c r="U314" s="6" t="str">
        <f t="shared" si="28"/>
        <v>plays</v>
      </c>
    </row>
    <row r="315" spans="1:21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>
        <v>223</v>
      </c>
      <c r="I315" s="6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26"/>
        <v>40966.25</v>
      </c>
      <c r="O315" s="9">
        <f t="shared" si="26"/>
        <v>40968.25</v>
      </c>
      <c r="P315" s="17">
        <f t="shared" si="29"/>
        <v>2</v>
      </c>
      <c r="Q315" t="b">
        <v>0</v>
      </c>
      <c r="R315" t="b">
        <v>0</v>
      </c>
      <c r="S315" t="s">
        <v>23</v>
      </c>
      <c r="T315" s="6" t="str">
        <f t="shared" si="27"/>
        <v>music</v>
      </c>
      <c r="U315" s="6" t="str">
        <f t="shared" si="28"/>
        <v>rock</v>
      </c>
    </row>
    <row r="316" spans="1:21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>
        <v>133</v>
      </c>
      <c r="I316" s="6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26"/>
        <v>43536.208333333328</v>
      </c>
      <c r="O316" s="9">
        <f t="shared" si="26"/>
        <v>43541.208333333328</v>
      </c>
      <c r="P316" s="17">
        <f t="shared" si="29"/>
        <v>5</v>
      </c>
      <c r="Q316" t="b">
        <v>0</v>
      </c>
      <c r="R316" t="b">
        <v>1</v>
      </c>
      <c r="S316" t="s">
        <v>42</v>
      </c>
      <c r="T316" s="6" t="str">
        <f t="shared" si="27"/>
        <v>film &amp; video</v>
      </c>
      <c r="U316" s="6" t="str">
        <f t="shared" si="28"/>
        <v>documentary</v>
      </c>
    </row>
    <row r="317" spans="1:21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>
        <v>31</v>
      </c>
      <c r="I317" s="6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26"/>
        <v>41783.208333333336</v>
      </c>
      <c r="O317" s="9">
        <f t="shared" si="26"/>
        <v>41812.208333333336</v>
      </c>
      <c r="P317" s="17">
        <f t="shared" si="29"/>
        <v>29</v>
      </c>
      <c r="Q317" t="b">
        <v>0</v>
      </c>
      <c r="R317" t="b">
        <v>0</v>
      </c>
      <c r="S317" t="s">
        <v>33</v>
      </c>
      <c r="T317" s="6" t="str">
        <f t="shared" si="27"/>
        <v>theater</v>
      </c>
      <c r="U317" s="6" t="str">
        <f t="shared" si="28"/>
        <v>plays</v>
      </c>
    </row>
    <row r="318" spans="1:21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>
        <v>108</v>
      </c>
      <c r="I318" s="6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26"/>
        <v>43788.25</v>
      </c>
      <c r="O318" s="9">
        <f t="shared" si="26"/>
        <v>43789.25</v>
      </c>
      <c r="P318" s="17">
        <f t="shared" si="29"/>
        <v>1</v>
      </c>
      <c r="Q318" t="b">
        <v>0</v>
      </c>
      <c r="R318" t="b">
        <v>1</v>
      </c>
      <c r="S318" t="s">
        <v>17</v>
      </c>
      <c r="T318" s="6" t="str">
        <f t="shared" si="27"/>
        <v>food</v>
      </c>
      <c r="U318" s="6" t="str">
        <f t="shared" si="28"/>
        <v>food trucks</v>
      </c>
    </row>
    <row r="319" spans="1:21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>
        <v>30</v>
      </c>
      <c r="I319" s="6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26"/>
        <v>42869.208333333328</v>
      </c>
      <c r="O319" s="9">
        <f t="shared" si="26"/>
        <v>42882.208333333328</v>
      </c>
      <c r="P319" s="17">
        <f t="shared" si="29"/>
        <v>13</v>
      </c>
      <c r="Q319" t="b">
        <v>0</v>
      </c>
      <c r="R319" t="b">
        <v>0</v>
      </c>
      <c r="S319" t="s">
        <v>33</v>
      </c>
      <c r="T319" s="6" t="str">
        <f t="shared" si="27"/>
        <v>theater</v>
      </c>
      <c r="U319" s="6" t="str">
        <f t="shared" si="28"/>
        <v>plays</v>
      </c>
    </row>
    <row r="320" spans="1:21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>
        <v>17</v>
      </c>
      <c r="I320" s="6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26"/>
        <v>41684.25</v>
      </c>
      <c r="O320" s="9">
        <f t="shared" si="26"/>
        <v>41686.25</v>
      </c>
      <c r="P320" s="17">
        <f t="shared" si="29"/>
        <v>2</v>
      </c>
      <c r="Q320" t="b">
        <v>0</v>
      </c>
      <c r="R320" t="b">
        <v>0</v>
      </c>
      <c r="S320" t="s">
        <v>23</v>
      </c>
      <c r="T320" s="6" t="str">
        <f t="shared" si="27"/>
        <v>music</v>
      </c>
      <c r="U320" s="6" t="str">
        <f t="shared" si="28"/>
        <v>rock</v>
      </c>
    </row>
    <row r="321" spans="1:2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>
        <v>64</v>
      </c>
      <c r="I321" s="6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26"/>
        <v>40402.208333333336</v>
      </c>
      <c r="O321" s="9">
        <f t="shared" si="26"/>
        <v>40426.208333333336</v>
      </c>
      <c r="P321" s="17">
        <f t="shared" si="29"/>
        <v>24</v>
      </c>
      <c r="Q321" t="b">
        <v>0</v>
      </c>
      <c r="R321" t="b">
        <v>0</v>
      </c>
      <c r="S321" t="s">
        <v>28</v>
      </c>
      <c r="T321" s="6" t="str">
        <f t="shared" si="27"/>
        <v>technology</v>
      </c>
      <c r="U321" s="6" t="str">
        <f t="shared" si="28"/>
        <v>web</v>
      </c>
    </row>
    <row r="322" spans="1:21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ref="F322:F385" si="30">(E322/D322)*100</f>
        <v>9.5876777251184837</v>
      </c>
      <c r="G322" t="s">
        <v>14</v>
      </c>
      <c r="H322">
        <v>80</v>
      </c>
      <c r="I322" s="6">
        <f t="shared" ref="I322:I385" si="31">IFERROR(E322/H322,0)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ref="N322:O385" si="32">(((L322/60)/60)/24)+DATE(1970,1,1)</f>
        <v>40673.208333333336</v>
      </c>
      <c r="O322" s="9">
        <f t="shared" si="32"/>
        <v>40682.208333333336</v>
      </c>
      <c r="P322" s="17">
        <f t="shared" si="29"/>
        <v>9</v>
      </c>
      <c r="Q322" t="b">
        <v>0</v>
      </c>
      <c r="R322" t="b">
        <v>0</v>
      </c>
      <c r="S322" t="s">
        <v>119</v>
      </c>
      <c r="T322" s="6" t="str">
        <f t="shared" ref="T322:T385" si="33">_xlfn.TEXTBEFORE(S322,"/")</f>
        <v>publishing</v>
      </c>
      <c r="U322" s="6" t="str">
        <f t="shared" ref="U322:U385" si="34">_xlfn.TEXTAFTER(S322,"/")</f>
        <v>fiction</v>
      </c>
    </row>
    <row r="323" spans="1:21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30"/>
        <v>94.144366197183089</v>
      </c>
      <c r="G323" t="s">
        <v>14</v>
      </c>
      <c r="H323">
        <v>2468</v>
      </c>
      <c r="I323" s="6">
        <f t="shared" si="31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si="32"/>
        <v>40634.208333333336</v>
      </c>
      <c r="O323" s="9">
        <f t="shared" si="32"/>
        <v>40642.208333333336</v>
      </c>
      <c r="P323" s="17">
        <f t="shared" ref="P323:P386" si="35">O323-N323</f>
        <v>8</v>
      </c>
      <c r="Q323" t="b">
        <v>0</v>
      </c>
      <c r="R323" t="b">
        <v>0</v>
      </c>
      <c r="S323" t="s">
        <v>100</v>
      </c>
      <c r="T323" s="6" t="str">
        <f t="shared" si="33"/>
        <v>film &amp; video</v>
      </c>
      <c r="U323" s="6" t="str">
        <f t="shared" si="34"/>
        <v>shorts</v>
      </c>
    </row>
    <row r="324" spans="1:21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>
        <v>5168</v>
      </c>
      <c r="I324" s="6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32"/>
        <v>40507.25</v>
      </c>
      <c r="O324" s="9">
        <f t="shared" si="32"/>
        <v>40520.25</v>
      </c>
      <c r="P324" s="17">
        <f t="shared" si="35"/>
        <v>13</v>
      </c>
      <c r="Q324" t="b">
        <v>0</v>
      </c>
      <c r="R324" t="b">
        <v>0</v>
      </c>
      <c r="S324" t="s">
        <v>33</v>
      </c>
      <c r="T324" s="6" t="str">
        <f t="shared" si="33"/>
        <v>theater</v>
      </c>
      <c r="U324" s="6" t="str">
        <f t="shared" si="34"/>
        <v>plays</v>
      </c>
    </row>
    <row r="325" spans="1:21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>
        <v>26</v>
      </c>
      <c r="I325" s="6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32"/>
        <v>41725.208333333336</v>
      </c>
      <c r="O325" s="9">
        <f t="shared" si="32"/>
        <v>41727.208333333336</v>
      </c>
      <c r="P325" s="17">
        <f t="shared" si="35"/>
        <v>2</v>
      </c>
      <c r="Q325" t="b">
        <v>0</v>
      </c>
      <c r="R325" t="b">
        <v>0</v>
      </c>
      <c r="S325" t="s">
        <v>42</v>
      </c>
      <c r="T325" s="6" t="str">
        <f t="shared" si="33"/>
        <v>film &amp; video</v>
      </c>
      <c r="U325" s="6" t="str">
        <f t="shared" si="34"/>
        <v>documentary</v>
      </c>
    </row>
    <row r="326" spans="1:21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>
        <v>307</v>
      </c>
      <c r="I326" s="6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32"/>
        <v>42176.208333333328</v>
      </c>
      <c r="O326" s="9">
        <f t="shared" si="32"/>
        <v>42188.208333333328</v>
      </c>
      <c r="P326" s="17">
        <f t="shared" si="35"/>
        <v>12</v>
      </c>
      <c r="Q326" t="b">
        <v>0</v>
      </c>
      <c r="R326" t="b">
        <v>1</v>
      </c>
      <c r="S326" t="s">
        <v>33</v>
      </c>
      <c r="T326" s="6" t="str">
        <f t="shared" si="33"/>
        <v>theater</v>
      </c>
      <c r="U326" s="6" t="str">
        <f t="shared" si="34"/>
        <v>plays</v>
      </c>
    </row>
    <row r="327" spans="1:21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>
        <v>73</v>
      </c>
      <c r="I327" s="6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32"/>
        <v>43267.208333333328</v>
      </c>
      <c r="O327" s="9">
        <f t="shared" si="32"/>
        <v>43290.208333333328</v>
      </c>
      <c r="P327" s="17">
        <f t="shared" si="35"/>
        <v>23</v>
      </c>
      <c r="Q327" t="b">
        <v>0</v>
      </c>
      <c r="R327" t="b">
        <v>1</v>
      </c>
      <c r="S327" t="s">
        <v>33</v>
      </c>
      <c r="T327" s="6" t="str">
        <f t="shared" si="33"/>
        <v>theater</v>
      </c>
      <c r="U327" s="6" t="str">
        <f t="shared" si="34"/>
        <v>plays</v>
      </c>
    </row>
    <row r="328" spans="1:21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>
        <v>128</v>
      </c>
      <c r="I328" s="6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32"/>
        <v>42364.25</v>
      </c>
      <c r="O328" s="9">
        <f t="shared" si="32"/>
        <v>42370.25</v>
      </c>
      <c r="P328" s="17">
        <f t="shared" si="35"/>
        <v>6</v>
      </c>
      <c r="Q328" t="b">
        <v>0</v>
      </c>
      <c r="R328" t="b">
        <v>0</v>
      </c>
      <c r="S328" t="s">
        <v>71</v>
      </c>
      <c r="T328" s="6" t="str">
        <f t="shared" si="33"/>
        <v>film &amp; video</v>
      </c>
      <c r="U328" s="6" t="str">
        <f t="shared" si="34"/>
        <v>animation</v>
      </c>
    </row>
    <row r="329" spans="1:21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>
        <v>33</v>
      </c>
      <c r="I329" s="6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32"/>
        <v>43705.208333333328</v>
      </c>
      <c r="O329" s="9">
        <f t="shared" si="32"/>
        <v>43709.208333333328</v>
      </c>
      <c r="P329" s="17">
        <f t="shared" si="35"/>
        <v>4</v>
      </c>
      <c r="Q329" t="b">
        <v>0</v>
      </c>
      <c r="R329" t="b">
        <v>1</v>
      </c>
      <c r="S329" t="s">
        <v>33</v>
      </c>
      <c r="T329" s="6" t="str">
        <f t="shared" si="33"/>
        <v>theater</v>
      </c>
      <c r="U329" s="6" t="str">
        <f t="shared" si="34"/>
        <v>plays</v>
      </c>
    </row>
    <row r="330" spans="1:21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>
        <v>2441</v>
      </c>
      <c r="I330" s="6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32"/>
        <v>43434.25</v>
      </c>
      <c r="O330" s="9">
        <f t="shared" si="32"/>
        <v>43445.25</v>
      </c>
      <c r="P330" s="17">
        <f t="shared" si="35"/>
        <v>11</v>
      </c>
      <c r="Q330" t="b">
        <v>0</v>
      </c>
      <c r="R330" t="b">
        <v>0</v>
      </c>
      <c r="S330" t="s">
        <v>23</v>
      </c>
      <c r="T330" s="6" t="str">
        <f t="shared" si="33"/>
        <v>music</v>
      </c>
      <c r="U330" s="6" t="str">
        <f t="shared" si="34"/>
        <v>rock</v>
      </c>
    </row>
    <row r="331" spans="1:2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>
        <v>211</v>
      </c>
      <c r="I331" s="6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32"/>
        <v>42716.25</v>
      </c>
      <c r="O331" s="9">
        <f t="shared" si="32"/>
        <v>42727.25</v>
      </c>
      <c r="P331" s="17">
        <f t="shared" si="35"/>
        <v>11</v>
      </c>
      <c r="Q331" t="b">
        <v>0</v>
      </c>
      <c r="R331" t="b">
        <v>0</v>
      </c>
      <c r="S331" t="s">
        <v>89</v>
      </c>
      <c r="T331" s="6" t="str">
        <f t="shared" si="33"/>
        <v>games</v>
      </c>
      <c r="U331" s="6" t="str">
        <f t="shared" si="34"/>
        <v>video games</v>
      </c>
    </row>
    <row r="332" spans="1:21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>
        <v>1385</v>
      </c>
      <c r="I332" s="6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32"/>
        <v>43077.25</v>
      </c>
      <c r="O332" s="9">
        <f t="shared" si="32"/>
        <v>43078.25</v>
      </c>
      <c r="P332" s="17">
        <f t="shared" si="35"/>
        <v>1</v>
      </c>
      <c r="Q332" t="b">
        <v>0</v>
      </c>
      <c r="R332" t="b">
        <v>0</v>
      </c>
      <c r="S332" t="s">
        <v>42</v>
      </c>
      <c r="T332" s="6" t="str">
        <f t="shared" si="33"/>
        <v>film &amp; video</v>
      </c>
      <c r="U332" s="6" t="str">
        <f t="shared" si="34"/>
        <v>documentary</v>
      </c>
    </row>
    <row r="333" spans="1:21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>
        <v>190</v>
      </c>
      <c r="I333" s="6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32"/>
        <v>40896.25</v>
      </c>
      <c r="O333" s="9">
        <f t="shared" si="32"/>
        <v>40897.25</v>
      </c>
      <c r="P333" s="17">
        <f t="shared" si="35"/>
        <v>1</v>
      </c>
      <c r="Q333" t="b">
        <v>0</v>
      </c>
      <c r="R333" t="b">
        <v>0</v>
      </c>
      <c r="S333" t="s">
        <v>17</v>
      </c>
      <c r="T333" s="6" t="str">
        <f t="shared" si="33"/>
        <v>food</v>
      </c>
      <c r="U333" s="6" t="str">
        <f t="shared" si="34"/>
        <v>food trucks</v>
      </c>
    </row>
    <row r="334" spans="1:21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>
        <v>470</v>
      </c>
      <c r="I334" s="6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32"/>
        <v>41361.208333333336</v>
      </c>
      <c r="O334" s="9">
        <f t="shared" si="32"/>
        <v>41362.208333333336</v>
      </c>
      <c r="P334" s="17">
        <f t="shared" si="35"/>
        <v>1</v>
      </c>
      <c r="Q334" t="b">
        <v>0</v>
      </c>
      <c r="R334" t="b">
        <v>0</v>
      </c>
      <c r="S334" t="s">
        <v>65</v>
      </c>
      <c r="T334" s="6" t="str">
        <f t="shared" si="33"/>
        <v>technology</v>
      </c>
      <c r="U334" s="6" t="str">
        <f t="shared" si="34"/>
        <v>wearables</v>
      </c>
    </row>
    <row r="335" spans="1:21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>
        <v>253</v>
      </c>
      <c r="I335" s="6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32"/>
        <v>43424.25</v>
      </c>
      <c r="O335" s="9">
        <f t="shared" si="32"/>
        <v>43452.25</v>
      </c>
      <c r="P335" s="17">
        <f t="shared" si="35"/>
        <v>28</v>
      </c>
      <c r="Q335" t="b">
        <v>0</v>
      </c>
      <c r="R335" t="b">
        <v>0</v>
      </c>
      <c r="S335" t="s">
        <v>33</v>
      </c>
      <c r="T335" s="6" t="str">
        <f t="shared" si="33"/>
        <v>theater</v>
      </c>
      <c r="U335" s="6" t="str">
        <f t="shared" si="34"/>
        <v>plays</v>
      </c>
    </row>
    <row r="336" spans="1:21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>
        <v>1113</v>
      </c>
      <c r="I336" s="6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32"/>
        <v>43110.25</v>
      </c>
      <c r="O336" s="9">
        <f t="shared" si="32"/>
        <v>43117.25</v>
      </c>
      <c r="P336" s="17">
        <f t="shared" si="35"/>
        <v>7</v>
      </c>
      <c r="Q336" t="b">
        <v>0</v>
      </c>
      <c r="R336" t="b">
        <v>0</v>
      </c>
      <c r="S336" t="s">
        <v>23</v>
      </c>
      <c r="T336" s="6" t="str">
        <f t="shared" si="33"/>
        <v>music</v>
      </c>
      <c r="U336" s="6" t="str">
        <f t="shared" si="34"/>
        <v>rock</v>
      </c>
    </row>
    <row r="337" spans="1:21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>
        <v>2283</v>
      </c>
      <c r="I337" s="6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32"/>
        <v>43784.25</v>
      </c>
      <c r="O337" s="9">
        <f t="shared" si="32"/>
        <v>43797.25</v>
      </c>
      <c r="P337" s="17">
        <f t="shared" si="35"/>
        <v>13</v>
      </c>
      <c r="Q337" t="b">
        <v>0</v>
      </c>
      <c r="R337" t="b">
        <v>0</v>
      </c>
      <c r="S337" t="s">
        <v>23</v>
      </c>
      <c r="T337" s="6" t="str">
        <f t="shared" si="33"/>
        <v>music</v>
      </c>
      <c r="U337" s="6" t="str">
        <f t="shared" si="34"/>
        <v>rock</v>
      </c>
    </row>
    <row r="338" spans="1:21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>
        <v>1072</v>
      </c>
      <c r="I338" s="6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32"/>
        <v>40527.25</v>
      </c>
      <c r="O338" s="9">
        <f t="shared" si="32"/>
        <v>40528.25</v>
      </c>
      <c r="P338" s="17">
        <f t="shared" si="35"/>
        <v>1</v>
      </c>
      <c r="Q338" t="b">
        <v>0</v>
      </c>
      <c r="R338" t="b">
        <v>1</v>
      </c>
      <c r="S338" t="s">
        <v>23</v>
      </c>
      <c r="T338" s="6" t="str">
        <f t="shared" si="33"/>
        <v>music</v>
      </c>
      <c r="U338" s="6" t="str">
        <f t="shared" si="34"/>
        <v>rock</v>
      </c>
    </row>
    <row r="339" spans="1:21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>
        <v>1095</v>
      </c>
      <c r="I339" s="6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32"/>
        <v>43780.25</v>
      </c>
      <c r="O339" s="9">
        <f t="shared" si="32"/>
        <v>43781.25</v>
      </c>
      <c r="P339" s="17">
        <f t="shared" si="35"/>
        <v>1</v>
      </c>
      <c r="Q339" t="b">
        <v>0</v>
      </c>
      <c r="R339" t="b">
        <v>0</v>
      </c>
      <c r="S339" t="s">
        <v>33</v>
      </c>
      <c r="T339" s="6" t="str">
        <f t="shared" si="33"/>
        <v>theater</v>
      </c>
      <c r="U339" s="6" t="str">
        <f t="shared" si="34"/>
        <v>plays</v>
      </c>
    </row>
    <row r="340" spans="1:21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>
        <v>1690</v>
      </c>
      <c r="I340" s="6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32"/>
        <v>40821.208333333336</v>
      </c>
      <c r="O340" s="9">
        <f t="shared" si="32"/>
        <v>40851.208333333336</v>
      </c>
      <c r="P340" s="17">
        <f t="shared" si="35"/>
        <v>30</v>
      </c>
      <c r="Q340" t="b">
        <v>0</v>
      </c>
      <c r="R340" t="b">
        <v>0</v>
      </c>
      <c r="S340" t="s">
        <v>33</v>
      </c>
      <c r="T340" s="6" t="str">
        <f t="shared" si="33"/>
        <v>theater</v>
      </c>
      <c r="U340" s="6" t="str">
        <f t="shared" si="34"/>
        <v>plays</v>
      </c>
    </row>
    <row r="341" spans="1:2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>
        <v>1297</v>
      </c>
      <c r="I341" s="6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32"/>
        <v>42949.208333333328</v>
      </c>
      <c r="O341" s="9">
        <f t="shared" si="32"/>
        <v>42963.208333333328</v>
      </c>
      <c r="P341" s="17">
        <f t="shared" si="35"/>
        <v>14</v>
      </c>
      <c r="Q341" t="b">
        <v>0</v>
      </c>
      <c r="R341" t="b">
        <v>0</v>
      </c>
      <c r="S341" t="s">
        <v>33</v>
      </c>
      <c r="T341" s="6" t="str">
        <f t="shared" si="33"/>
        <v>theater</v>
      </c>
      <c r="U341" s="6" t="str">
        <f t="shared" si="34"/>
        <v>plays</v>
      </c>
    </row>
    <row r="342" spans="1:21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>
        <v>393</v>
      </c>
      <c r="I342" s="6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32"/>
        <v>40889.25</v>
      </c>
      <c r="O342" s="9">
        <f t="shared" si="32"/>
        <v>40890.25</v>
      </c>
      <c r="P342" s="17">
        <f t="shared" si="35"/>
        <v>1</v>
      </c>
      <c r="Q342" t="b">
        <v>0</v>
      </c>
      <c r="R342" t="b">
        <v>0</v>
      </c>
      <c r="S342" t="s">
        <v>122</v>
      </c>
      <c r="T342" s="6" t="str">
        <f t="shared" si="33"/>
        <v>photography</v>
      </c>
      <c r="U342" s="6" t="str">
        <f t="shared" si="34"/>
        <v>photography books</v>
      </c>
    </row>
    <row r="343" spans="1:21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>
        <v>1257</v>
      </c>
      <c r="I343" s="6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32"/>
        <v>42244.208333333328</v>
      </c>
      <c r="O343" s="9">
        <f t="shared" si="32"/>
        <v>42251.208333333328</v>
      </c>
      <c r="P343" s="17">
        <f t="shared" si="35"/>
        <v>7</v>
      </c>
      <c r="Q343" t="b">
        <v>0</v>
      </c>
      <c r="R343" t="b">
        <v>0</v>
      </c>
      <c r="S343" t="s">
        <v>60</v>
      </c>
      <c r="T343" s="6" t="str">
        <f t="shared" si="33"/>
        <v>music</v>
      </c>
      <c r="U343" s="6" t="str">
        <f t="shared" si="34"/>
        <v>indie rock</v>
      </c>
    </row>
    <row r="344" spans="1:21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>
        <v>328</v>
      </c>
      <c r="I344" s="6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32"/>
        <v>41475.208333333336</v>
      </c>
      <c r="O344" s="9">
        <f t="shared" si="32"/>
        <v>41487.208333333336</v>
      </c>
      <c r="P344" s="17">
        <f t="shared" si="35"/>
        <v>12</v>
      </c>
      <c r="Q344" t="b">
        <v>0</v>
      </c>
      <c r="R344" t="b">
        <v>0</v>
      </c>
      <c r="S344" t="s">
        <v>33</v>
      </c>
      <c r="T344" s="6" t="str">
        <f t="shared" si="33"/>
        <v>theater</v>
      </c>
      <c r="U344" s="6" t="str">
        <f t="shared" si="34"/>
        <v>plays</v>
      </c>
    </row>
    <row r="345" spans="1:21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>
        <v>147</v>
      </c>
      <c r="I345" s="6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32"/>
        <v>41597.25</v>
      </c>
      <c r="O345" s="9">
        <f t="shared" si="32"/>
        <v>41650.25</v>
      </c>
      <c r="P345" s="17">
        <f t="shared" si="35"/>
        <v>53</v>
      </c>
      <c r="Q345" t="b">
        <v>0</v>
      </c>
      <c r="R345" t="b">
        <v>0</v>
      </c>
      <c r="S345" t="s">
        <v>33</v>
      </c>
      <c r="T345" s="6" t="str">
        <f t="shared" si="33"/>
        <v>theater</v>
      </c>
      <c r="U345" s="6" t="str">
        <f t="shared" si="34"/>
        <v>plays</v>
      </c>
    </row>
    <row r="346" spans="1:21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>
        <v>830</v>
      </c>
      <c r="I346" s="6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32"/>
        <v>43122.25</v>
      </c>
      <c r="O346" s="9">
        <f t="shared" si="32"/>
        <v>43162.25</v>
      </c>
      <c r="P346" s="17">
        <f t="shared" si="35"/>
        <v>40</v>
      </c>
      <c r="Q346" t="b">
        <v>0</v>
      </c>
      <c r="R346" t="b">
        <v>0</v>
      </c>
      <c r="S346" t="s">
        <v>89</v>
      </c>
      <c r="T346" s="6" t="str">
        <f t="shared" si="33"/>
        <v>games</v>
      </c>
      <c r="U346" s="6" t="str">
        <f t="shared" si="34"/>
        <v>video games</v>
      </c>
    </row>
    <row r="347" spans="1:21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>
        <v>331</v>
      </c>
      <c r="I347" s="6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32"/>
        <v>42194.208333333328</v>
      </c>
      <c r="O347" s="9">
        <f t="shared" si="32"/>
        <v>42195.208333333328</v>
      </c>
      <c r="P347" s="17">
        <f t="shared" si="35"/>
        <v>1</v>
      </c>
      <c r="Q347" t="b">
        <v>0</v>
      </c>
      <c r="R347" t="b">
        <v>0</v>
      </c>
      <c r="S347" t="s">
        <v>53</v>
      </c>
      <c r="T347" s="6" t="str">
        <f t="shared" si="33"/>
        <v>film &amp; video</v>
      </c>
      <c r="U347" s="6" t="str">
        <f t="shared" si="34"/>
        <v>drama</v>
      </c>
    </row>
    <row r="348" spans="1:21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>
        <v>25</v>
      </c>
      <c r="I348" s="6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32"/>
        <v>42971.208333333328</v>
      </c>
      <c r="O348" s="9">
        <f t="shared" si="32"/>
        <v>43026.208333333328</v>
      </c>
      <c r="P348" s="17">
        <f t="shared" si="35"/>
        <v>55</v>
      </c>
      <c r="Q348" t="b">
        <v>0</v>
      </c>
      <c r="R348" t="b">
        <v>1</v>
      </c>
      <c r="S348" t="s">
        <v>60</v>
      </c>
      <c r="T348" s="6" t="str">
        <f t="shared" si="33"/>
        <v>music</v>
      </c>
      <c r="U348" s="6" t="str">
        <f t="shared" si="34"/>
        <v>indie rock</v>
      </c>
    </row>
    <row r="349" spans="1:21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>
        <v>191</v>
      </c>
      <c r="I349" s="6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32"/>
        <v>42046.25</v>
      </c>
      <c r="O349" s="9">
        <f t="shared" si="32"/>
        <v>42070.25</v>
      </c>
      <c r="P349" s="17">
        <f t="shared" si="35"/>
        <v>24</v>
      </c>
      <c r="Q349" t="b">
        <v>0</v>
      </c>
      <c r="R349" t="b">
        <v>0</v>
      </c>
      <c r="S349" t="s">
        <v>28</v>
      </c>
      <c r="T349" s="6" t="str">
        <f t="shared" si="33"/>
        <v>technology</v>
      </c>
      <c r="U349" s="6" t="str">
        <f t="shared" si="34"/>
        <v>web</v>
      </c>
    </row>
    <row r="350" spans="1:21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>
        <v>3483</v>
      </c>
      <c r="I350" s="6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32"/>
        <v>42782.25</v>
      </c>
      <c r="O350" s="9">
        <f t="shared" si="32"/>
        <v>42795.25</v>
      </c>
      <c r="P350" s="17">
        <f t="shared" si="35"/>
        <v>13</v>
      </c>
      <c r="Q350" t="b">
        <v>0</v>
      </c>
      <c r="R350" t="b">
        <v>0</v>
      </c>
      <c r="S350" t="s">
        <v>17</v>
      </c>
      <c r="T350" s="6" t="str">
        <f t="shared" si="33"/>
        <v>food</v>
      </c>
      <c r="U350" s="6" t="str">
        <f t="shared" si="34"/>
        <v>food trucks</v>
      </c>
    </row>
    <row r="351" spans="1:21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>
        <v>923</v>
      </c>
      <c r="I351" s="6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32"/>
        <v>42930.208333333328</v>
      </c>
      <c r="O351" s="9">
        <f t="shared" si="32"/>
        <v>42960.208333333328</v>
      </c>
      <c r="P351" s="17">
        <f t="shared" si="35"/>
        <v>30</v>
      </c>
      <c r="Q351" t="b">
        <v>0</v>
      </c>
      <c r="R351" t="b">
        <v>0</v>
      </c>
      <c r="S351" t="s">
        <v>33</v>
      </c>
      <c r="T351" s="6" t="str">
        <f t="shared" si="33"/>
        <v>theater</v>
      </c>
      <c r="U351" s="6" t="str">
        <f t="shared" si="34"/>
        <v>plays</v>
      </c>
    </row>
    <row r="352" spans="1:21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 s="6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32"/>
        <v>42144.208333333328</v>
      </c>
      <c r="O352" s="9">
        <f t="shared" si="32"/>
        <v>42162.208333333328</v>
      </c>
      <c r="P352" s="17">
        <f t="shared" si="35"/>
        <v>18</v>
      </c>
      <c r="Q352" t="b">
        <v>0</v>
      </c>
      <c r="R352" t="b">
        <v>1</v>
      </c>
      <c r="S352" t="s">
        <v>159</v>
      </c>
      <c r="T352" s="6" t="str">
        <f t="shared" si="33"/>
        <v>music</v>
      </c>
      <c r="U352" s="6" t="str">
        <f t="shared" si="34"/>
        <v>jazz</v>
      </c>
    </row>
    <row r="353" spans="1:21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>
        <v>2013</v>
      </c>
      <c r="I353" s="6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32"/>
        <v>42240.208333333328</v>
      </c>
      <c r="O353" s="9">
        <f t="shared" si="32"/>
        <v>42254.208333333328</v>
      </c>
      <c r="P353" s="17">
        <f t="shared" si="35"/>
        <v>14</v>
      </c>
      <c r="Q353" t="b">
        <v>0</v>
      </c>
      <c r="R353" t="b">
        <v>0</v>
      </c>
      <c r="S353" t="s">
        <v>23</v>
      </c>
      <c r="T353" s="6" t="str">
        <f t="shared" si="33"/>
        <v>music</v>
      </c>
      <c r="U353" s="6" t="str">
        <f t="shared" si="34"/>
        <v>rock</v>
      </c>
    </row>
    <row r="354" spans="1:21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>
        <v>33</v>
      </c>
      <c r="I354" s="6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32"/>
        <v>42315.25</v>
      </c>
      <c r="O354" s="9">
        <f t="shared" si="32"/>
        <v>42323.25</v>
      </c>
      <c r="P354" s="17">
        <f t="shared" si="35"/>
        <v>8</v>
      </c>
      <c r="Q354" t="b">
        <v>0</v>
      </c>
      <c r="R354" t="b">
        <v>0</v>
      </c>
      <c r="S354" t="s">
        <v>33</v>
      </c>
      <c r="T354" s="6" t="str">
        <f t="shared" si="33"/>
        <v>theater</v>
      </c>
      <c r="U354" s="6" t="str">
        <f t="shared" si="34"/>
        <v>plays</v>
      </c>
    </row>
    <row r="355" spans="1:21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>
        <v>1703</v>
      </c>
      <c r="I355" s="6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32"/>
        <v>43651.208333333328</v>
      </c>
      <c r="O355" s="9">
        <f t="shared" si="32"/>
        <v>43652.208333333328</v>
      </c>
      <c r="P355" s="17">
        <f t="shared" si="35"/>
        <v>1</v>
      </c>
      <c r="Q355" t="b">
        <v>0</v>
      </c>
      <c r="R355" t="b">
        <v>0</v>
      </c>
      <c r="S355" t="s">
        <v>33</v>
      </c>
      <c r="T355" s="6" t="str">
        <f t="shared" si="33"/>
        <v>theater</v>
      </c>
      <c r="U355" s="6" t="str">
        <f t="shared" si="34"/>
        <v>plays</v>
      </c>
    </row>
    <row r="356" spans="1:21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>
        <v>80</v>
      </c>
      <c r="I356" s="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32"/>
        <v>41520.208333333336</v>
      </c>
      <c r="O356" s="9">
        <f t="shared" si="32"/>
        <v>41527.208333333336</v>
      </c>
      <c r="P356" s="17">
        <f t="shared" si="35"/>
        <v>7</v>
      </c>
      <c r="Q356" t="b">
        <v>0</v>
      </c>
      <c r="R356" t="b">
        <v>0</v>
      </c>
      <c r="S356" t="s">
        <v>42</v>
      </c>
      <c r="T356" s="6" t="str">
        <f t="shared" si="33"/>
        <v>film &amp; video</v>
      </c>
      <c r="U356" s="6" t="str">
        <f t="shared" si="34"/>
        <v>documentary</v>
      </c>
    </row>
    <row r="357" spans="1:2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>
        <v>86</v>
      </c>
      <c r="I357" s="6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32"/>
        <v>42757.25</v>
      </c>
      <c r="O357" s="9">
        <f t="shared" si="32"/>
        <v>42797.25</v>
      </c>
      <c r="P357" s="17">
        <f t="shared" si="35"/>
        <v>40</v>
      </c>
      <c r="Q357" t="b">
        <v>0</v>
      </c>
      <c r="R357" t="b">
        <v>0</v>
      </c>
      <c r="S357" t="s">
        <v>65</v>
      </c>
      <c r="T357" s="6" t="str">
        <f t="shared" si="33"/>
        <v>technology</v>
      </c>
      <c r="U357" s="6" t="str">
        <f t="shared" si="34"/>
        <v>wearables</v>
      </c>
    </row>
    <row r="358" spans="1:21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>
        <v>40</v>
      </c>
      <c r="I358" s="6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32"/>
        <v>40922.25</v>
      </c>
      <c r="O358" s="9">
        <f t="shared" si="32"/>
        <v>40931.25</v>
      </c>
      <c r="P358" s="17">
        <f t="shared" si="35"/>
        <v>9</v>
      </c>
      <c r="Q358" t="b">
        <v>0</v>
      </c>
      <c r="R358" t="b">
        <v>0</v>
      </c>
      <c r="S358" t="s">
        <v>33</v>
      </c>
      <c r="T358" s="6" t="str">
        <f t="shared" si="33"/>
        <v>theater</v>
      </c>
      <c r="U358" s="6" t="str">
        <f t="shared" si="34"/>
        <v>plays</v>
      </c>
    </row>
    <row r="359" spans="1:21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>
        <v>41</v>
      </c>
      <c r="I359" s="6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32"/>
        <v>42250.208333333328</v>
      </c>
      <c r="O359" s="9">
        <f t="shared" si="32"/>
        <v>42275.208333333328</v>
      </c>
      <c r="P359" s="17">
        <f t="shared" si="35"/>
        <v>25</v>
      </c>
      <c r="Q359" t="b">
        <v>0</v>
      </c>
      <c r="R359" t="b">
        <v>0</v>
      </c>
      <c r="S359" t="s">
        <v>89</v>
      </c>
      <c r="T359" s="6" t="str">
        <f t="shared" si="33"/>
        <v>games</v>
      </c>
      <c r="U359" s="6" t="str">
        <f t="shared" si="34"/>
        <v>video games</v>
      </c>
    </row>
    <row r="360" spans="1:21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>
        <v>23</v>
      </c>
      <c r="I360" s="6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32"/>
        <v>43322.208333333328</v>
      </c>
      <c r="O360" s="9">
        <f t="shared" si="32"/>
        <v>43325.208333333328</v>
      </c>
      <c r="P360" s="17">
        <f t="shared" si="35"/>
        <v>3</v>
      </c>
      <c r="Q360" t="b">
        <v>1</v>
      </c>
      <c r="R360" t="b">
        <v>0</v>
      </c>
      <c r="S360" t="s">
        <v>122</v>
      </c>
      <c r="T360" s="6" t="str">
        <f t="shared" si="33"/>
        <v>photography</v>
      </c>
      <c r="U360" s="6" t="str">
        <f t="shared" si="34"/>
        <v>photography books</v>
      </c>
    </row>
    <row r="361" spans="1:21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>
        <v>187</v>
      </c>
      <c r="I361" s="6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32"/>
        <v>40782.208333333336</v>
      </c>
      <c r="O361" s="9">
        <f t="shared" si="32"/>
        <v>40789.208333333336</v>
      </c>
      <c r="P361" s="17">
        <f t="shared" si="35"/>
        <v>7</v>
      </c>
      <c r="Q361" t="b">
        <v>0</v>
      </c>
      <c r="R361" t="b">
        <v>0</v>
      </c>
      <c r="S361" t="s">
        <v>71</v>
      </c>
      <c r="T361" s="6" t="str">
        <f t="shared" si="33"/>
        <v>film &amp; video</v>
      </c>
      <c r="U361" s="6" t="str">
        <f t="shared" si="34"/>
        <v>animation</v>
      </c>
    </row>
    <row r="362" spans="1:21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>
        <v>2875</v>
      </c>
      <c r="I362" s="6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32"/>
        <v>40544.25</v>
      </c>
      <c r="O362" s="9">
        <f t="shared" si="32"/>
        <v>40558.25</v>
      </c>
      <c r="P362" s="17">
        <f t="shared" si="35"/>
        <v>14</v>
      </c>
      <c r="Q362" t="b">
        <v>0</v>
      </c>
      <c r="R362" t="b">
        <v>1</v>
      </c>
      <c r="S362" t="s">
        <v>33</v>
      </c>
      <c r="T362" s="6" t="str">
        <f t="shared" si="33"/>
        <v>theater</v>
      </c>
      <c r="U362" s="6" t="str">
        <f t="shared" si="34"/>
        <v>plays</v>
      </c>
    </row>
    <row r="363" spans="1:21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>
        <v>88</v>
      </c>
      <c r="I363" s="6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32"/>
        <v>43015.208333333328</v>
      </c>
      <c r="O363" s="9">
        <f t="shared" si="32"/>
        <v>43039.208333333328</v>
      </c>
      <c r="P363" s="17">
        <f t="shared" si="35"/>
        <v>24</v>
      </c>
      <c r="Q363" t="b">
        <v>0</v>
      </c>
      <c r="R363" t="b">
        <v>0</v>
      </c>
      <c r="S363" t="s">
        <v>33</v>
      </c>
      <c r="T363" s="6" t="str">
        <f t="shared" si="33"/>
        <v>theater</v>
      </c>
      <c r="U363" s="6" t="str">
        <f t="shared" si="34"/>
        <v>plays</v>
      </c>
    </row>
    <row r="364" spans="1:21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>
        <v>191</v>
      </c>
      <c r="I364" s="6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32"/>
        <v>40570.25</v>
      </c>
      <c r="O364" s="9">
        <f t="shared" si="32"/>
        <v>40608.25</v>
      </c>
      <c r="P364" s="17">
        <f t="shared" si="35"/>
        <v>38</v>
      </c>
      <c r="Q364" t="b">
        <v>0</v>
      </c>
      <c r="R364" t="b">
        <v>0</v>
      </c>
      <c r="S364" t="s">
        <v>23</v>
      </c>
      <c r="T364" s="6" t="str">
        <f t="shared" si="33"/>
        <v>music</v>
      </c>
      <c r="U364" s="6" t="str">
        <f t="shared" si="34"/>
        <v>rock</v>
      </c>
    </row>
    <row r="365" spans="1:2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>
        <v>139</v>
      </c>
      <c r="I365" s="6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32"/>
        <v>40904.25</v>
      </c>
      <c r="O365" s="9">
        <f t="shared" si="32"/>
        <v>40905.25</v>
      </c>
      <c r="P365" s="17">
        <f t="shared" si="35"/>
        <v>1</v>
      </c>
      <c r="Q365" t="b">
        <v>0</v>
      </c>
      <c r="R365" t="b">
        <v>0</v>
      </c>
      <c r="S365" t="s">
        <v>23</v>
      </c>
      <c r="T365" s="6" t="str">
        <f t="shared" si="33"/>
        <v>music</v>
      </c>
      <c r="U365" s="6" t="str">
        <f t="shared" si="34"/>
        <v>rock</v>
      </c>
    </row>
    <row r="366" spans="1:21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>
        <v>186</v>
      </c>
      <c r="I366" s="6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32"/>
        <v>43164.25</v>
      </c>
      <c r="O366" s="9">
        <f t="shared" si="32"/>
        <v>43194.208333333328</v>
      </c>
      <c r="P366" s="17">
        <f t="shared" si="35"/>
        <v>29.958333333328483</v>
      </c>
      <c r="Q366" t="b">
        <v>0</v>
      </c>
      <c r="R366" t="b">
        <v>0</v>
      </c>
      <c r="S366" t="s">
        <v>60</v>
      </c>
      <c r="T366" s="6" t="str">
        <f t="shared" si="33"/>
        <v>music</v>
      </c>
      <c r="U366" s="6" t="str">
        <f t="shared" si="34"/>
        <v>indie rock</v>
      </c>
    </row>
    <row r="367" spans="1:21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>
        <v>112</v>
      </c>
      <c r="I367" s="6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32"/>
        <v>42733.25</v>
      </c>
      <c r="O367" s="9">
        <f t="shared" si="32"/>
        <v>42760.25</v>
      </c>
      <c r="P367" s="17">
        <f t="shared" si="35"/>
        <v>27</v>
      </c>
      <c r="Q367" t="b">
        <v>0</v>
      </c>
      <c r="R367" t="b">
        <v>0</v>
      </c>
      <c r="S367" t="s">
        <v>33</v>
      </c>
      <c r="T367" s="6" t="str">
        <f t="shared" si="33"/>
        <v>theater</v>
      </c>
      <c r="U367" s="6" t="str">
        <f t="shared" si="34"/>
        <v>plays</v>
      </c>
    </row>
    <row r="368" spans="1:21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>
        <v>101</v>
      </c>
      <c r="I368" s="6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32"/>
        <v>40546.25</v>
      </c>
      <c r="O368" s="9">
        <f t="shared" si="32"/>
        <v>40547.25</v>
      </c>
      <c r="P368" s="17">
        <f t="shared" si="35"/>
        <v>1</v>
      </c>
      <c r="Q368" t="b">
        <v>0</v>
      </c>
      <c r="R368" t="b">
        <v>1</v>
      </c>
      <c r="S368" t="s">
        <v>33</v>
      </c>
      <c r="T368" s="6" t="str">
        <f t="shared" si="33"/>
        <v>theater</v>
      </c>
      <c r="U368" s="6" t="str">
        <f t="shared" si="34"/>
        <v>plays</v>
      </c>
    </row>
    <row r="369" spans="1:21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>
        <v>75</v>
      </c>
      <c r="I369" s="6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32"/>
        <v>41930.208333333336</v>
      </c>
      <c r="O369" s="9">
        <f t="shared" si="32"/>
        <v>41954.25</v>
      </c>
      <c r="P369" s="17">
        <f t="shared" si="35"/>
        <v>24.041666666664241</v>
      </c>
      <c r="Q369" t="b">
        <v>0</v>
      </c>
      <c r="R369" t="b">
        <v>1</v>
      </c>
      <c r="S369" t="s">
        <v>33</v>
      </c>
      <c r="T369" s="6" t="str">
        <f t="shared" si="33"/>
        <v>theater</v>
      </c>
      <c r="U369" s="6" t="str">
        <f t="shared" si="34"/>
        <v>plays</v>
      </c>
    </row>
    <row r="370" spans="1:21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>
        <v>206</v>
      </c>
      <c r="I370" s="6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32"/>
        <v>40464.208333333336</v>
      </c>
      <c r="O370" s="9">
        <f t="shared" si="32"/>
        <v>40487.208333333336</v>
      </c>
      <c r="P370" s="17">
        <f t="shared" si="35"/>
        <v>23</v>
      </c>
      <c r="Q370" t="b">
        <v>0</v>
      </c>
      <c r="R370" t="b">
        <v>1</v>
      </c>
      <c r="S370" t="s">
        <v>42</v>
      </c>
      <c r="T370" s="6" t="str">
        <f t="shared" si="33"/>
        <v>film &amp; video</v>
      </c>
      <c r="U370" s="6" t="str">
        <f t="shared" si="34"/>
        <v>documentary</v>
      </c>
    </row>
    <row r="371" spans="1:21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>
        <v>154</v>
      </c>
      <c r="I371" s="6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32"/>
        <v>41308.25</v>
      </c>
      <c r="O371" s="9">
        <f t="shared" si="32"/>
        <v>41347.208333333336</v>
      </c>
      <c r="P371" s="17">
        <f t="shared" si="35"/>
        <v>38.958333333335759</v>
      </c>
      <c r="Q371" t="b">
        <v>0</v>
      </c>
      <c r="R371" t="b">
        <v>1</v>
      </c>
      <c r="S371" t="s">
        <v>269</v>
      </c>
      <c r="T371" s="6" t="str">
        <f t="shared" si="33"/>
        <v>film &amp; video</v>
      </c>
      <c r="U371" s="6" t="str">
        <f t="shared" si="34"/>
        <v>television</v>
      </c>
    </row>
    <row r="372" spans="1:21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>
        <v>5966</v>
      </c>
      <c r="I372" s="6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32"/>
        <v>43570.208333333328</v>
      </c>
      <c r="O372" s="9">
        <f t="shared" si="32"/>
        <v>43576.208333333328</v>
      </c>
      <c r="P372" s="17">
        <f t="shared" si="35"/>
        <v>6</v>
      </c>
      <c r="Q372" t="b">
        <v>0</v>
      </c>
      <c r="R372" t="b">
        <v>0</v>
      </c>
      <c r="S372" t="s">
        <v>33</v>
      </c>
      <c r="T372" s="6" t="str">
        <f t="shared" si="33"/>
        <v>theater</v>
      </c>
      <c r="U372" s="6" t="str">
        <f t="shared" si="34"/>
        <v>plays</v>
      </c>
    </row>
    <row r="373" spans="1:21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>
        <v>2176</v>
      </c>
      <c r="I373" s="6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32"/>
        <v>42043.25</v>
      </c>
      <c r="O373" s="9">
        <f t="shared" si="32"/>
        <v>42094.208333333328</v>
      </c>
      <c r="P373" s="17">
        <f t="shared" si="35"/>
        <v>50.958333333328483</v>
      </c>
      <c r="Q373" t="b">
        <v>0</v>
      </c>
      <c r="R373" t="b">
        <v>0</v>
      </c>
      <c r="S373" t="s">
        <v>33</v>
      </c>
      <c r="T373" s="6" t="str">
        <f t="shared" si="33"/>
        <v>theater</v>
      </c>
      <c r="U373" s="6" t="str">
        <f t="shared" si="34"/>
        <v>plays</v>
      </c>
    </row>
    <row r="374" spans="1:21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>
        <v>169</v>
      </c>
      <c r="I374" s="6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32"/>
        <v>42012.25</v>
      </c>
      <c r="O374" s="9">
        <f t="shared" si="32"/>
        <v>42032.25</v>
      </c>
      <c r="P374" s="17">
        <f t="shared" si="35"/>
        <v>20</v>
      </c>
      <c r="Q374" t="b">
        <v>0</v>
      </c>
      <c r="R374" t="b">
        <v>1</v>
      </c>
      <c r="S374" t="s">
        <v>42</v>
      </c>
      <c r="T374" s="6" t="str">
        <f t="shared" si="33"/>
        <v>film &amp; video</v>
      </c>
      <c r="U374" s="6" t="str">
        <f t="shared" si="34"/>
        <v>documentary</v>
      </c>
    </row>
    <row r="375" spans="1:21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>
        <v>2106</v>
      </c>
      <c r="I375" s="6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32"/>
        <v>42964.208333333328</v>
      </c>
      <c r="O375" s="9">
        <f t="shared" si="32"/>
        <v>42972.208333333328</v>
      </c>
      <c r="P375" s="17">
        <f t="shared" si="35"/>
        <v>8</v>
      </c>
      <c r="Q375" t="b">
        <v>0</v>
      </c>
      <c r="R375" t="b">
        <v>0</v>
      </c>
      <c r="S375" t="s">
        <v>33</v>
      </c>
      <c r="T375" s="6" t="str">
        <f t="shared" si="33"/>
        <v>theater</v>
      </c>
      <c r="U375" s="6" t="str">
        <f t="shared" si="34"/>
        <v>plays</v>
      </c>
    </row>
    <row r="376" spans="1:21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>
        <v>441</v>
      </c>
      <c r="I376" s="6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32"/>
        <v>43476.25</v>
      </c>
      <c r="O376" s="9">
        <f t="shared" si="32"/>
        <v>43481.25</v>
      </c>
      <c r="P376" s="17">
        <f t="shared" si="35"/>
        <v>5</v>
      </c>
      <c r="Q376" t="b">
        <v>0</v>
      </c>
      <c r="R376" t="b">
        <v>1</v>
      </c>
      <c r="S376" t="s">
        <v>42</v>
      </c>
      <c r="T376" s="6" t="str">
        <f t="shared" si="33"/>
        <v>film &amp; video</v>
      </c>
      <c r="U376" s="6" t="str">
        <f t="shared" si="34"/>
        <v>documentary</v>
      </c>
    </row>
    <row r="377" spans="1:21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>
        <v>25</v>
      </c>
      <c r="I377" s="6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32"/>
        <v>42293.208333333328</v>
      </c>
      <c r="O377" s="9">
        <f t="shared" si="32"/>
        <v>42350.25</v>
      </c>
      <c r="P377" s="17">
        <f t="shared" si="35"/>
        <v>57.041666666671517</v>
      </c>
      <c r="Q377" t="b">
        <v>0</v>
      </c>
      <c r="R377" t="b">
        <v>0</v>
      </c>
      <c r="S377" t="s">
        <v>60</v>
      </c>
      <c r="T377" s="6" t="str">
        <f t="shared" si="33"/>
        <v>music</v>
      </c>
      <c r="U377" s="6" t="str">
        <f t="shared" si="34"/>
        <v>indie rock</v>
      </c>
    </row>
    <row r="378" spans="1:21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>
        <v>131</v>
      </c>
      <c r="I378" s="6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32"/>
        <v>41826.208333333336</v>
      </c>
      <c r="O378" s="9">
        <f t="shared" si="32"/>
        <v>41832.208333333336</v>
      </c>
      <c r="P378" s="17">
        <f t="shared" si="35"/>
        <v>6</v>
      </c>
      <c r="Q378" t="b">
        <v>0</v>
      </c>
      <c r="R378" t="b">
        <v>0</v>
      </c>
      <c r="S378" t="s">
        <v>23</v>
      </c>
      <c r="T378" s="6" t="str">
        <f t="shared" si="33"/>
        <v>music</v>
      </c>
      <c r="U378" s="6" t="str">
        <f t="shared" si="34"/>
        <v>rock</v>
      </c>
    </row>
    <row r="379" spans="1:21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>
        <v>127</v>
      </c>
      <c r="I379" s="6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32"/>
        <v>43760.208333333328</v>
      </c>
      <c r="O379" s="9">
        <f t="shared" si="32"/>
        <v>43774.25</v>
      </c>
      <c r="P379" s="17">
        <f t="shared" si="35"/>
        <v>14.041666666671517</v>
      </c>
      <c r="Q379" t="b">
        <v>0</v>
      </c>
      <c r="R379" t="b">
        <v>0</v>
      </c>
      <c r="S379" t="s">
        <v>33</v>
      </c>
      <c r="T379" s="6" t="str">
        <f t="shared" si="33"/>
        <v>theater</v>
      </c>
      <c r="U379" s="6" t="str">
        <f t="shared" si="34"/>
        <v>plays</v>
      </c>
    </row>
    <row r="380" spans="1:21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>
        <v>355</v>
      </c>
      <c r="I380" s="6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32"/>
        <v>43241.208333333328</v>
      </c>
      <c r="O380" s="9">
        <f t="shared" si="32"/>
        <v>43279.208333333328</v>
      </c>
      <c r="P380" s="17">
        <f t="shared" si="35"/>
        <v>38</v>
      </c>
      <c r="Q380" t="b">
        <v>0</v>
      </c>
      <c r="R380" t="b">
        <v>0</v>
      </c>
      <c r="S380" t="s">
        <v>42</v>
      </c>
      <c r="T380" s="6" t="str">
        <f t="shared" si="33"/>
        <v>film &amp; video</v>
      </c>
      <c r="U380" s="6" t="str">
        <f t="shared" si="34"/>
        <v>documentary</v>
      </c>
    </row>
    <row r="381" spans="1:21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>
        <v>44</v>
      </c>
      <c r="I381" s="6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32"/>
        <v>40843.208333333336</v>
      </c>
      <c r="O381" s="9">
        <f t="shared" si="32"/>
        <v>40857.25</v>
      </c>
      <c r="P381" s="17">
        <f t="shared" si="35"/>
        <v>14.041666666664241</v>
      </c>
      <c r="Q381" t="b">
        <v>0</v>
      </c>
      <c r="R381" t="b">
        <v>0</v>
      </c>
      <c r="S381" t="s">
        <v>33</v>
      </c>
      <c r="T381" s="6" t="str">
        <f t="shared" si="33"/>
        <v>theater</v>
      </c>
      <c r="U381" s="6" t="str">
        <f t="shared" si="34"/>
        <v>plays</v>
      </c>
    </row>
    <row r="382" spans="1:21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>
        <v>84</v>
      </c>
      <c r="I382" s="6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32"/>
        <v>41448.208333333336</v>
      </c>
      <c r="O382" s="9">
        <f t="shared" si="32"/>
        <v>41453.208333333336</v>
      </c>
      <c r="P382" s="17">
        <f t="shared" si="35"/>
        <v>5</v>
      </c>
      <c r="Q382" t="b">
        <v>0</v>
      </c>
      <c r="R382" t="b">
        <v>0</v>
      </c>
      <c r="S382" t="s">
        <v>33</v>
      </c>
      <c r="T382" s="6" t="str">
        <f t="shared" si="33"/>
        <v>theater</v>
      </c>
      <c r="U382" s="6" t="str">
        <f t="shared" si="34"/>
        <v>plays</v>
      </c>
    </row>
    <row r="383" spans="1:21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>
        <v>155</v>
      </c>
      <c r="I383" s="6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32"/>
        <v>42163.208333333328</v>
      </c>
      <c r="O383" s="9">
        <f t="shared" si="32"/>
        <v>42209.208333333328</v>
      </c>
      <c r="P383" s="17">
        <f t="shared" si="35"/>
        <v>46</v>
      </c>
      <c r="Q383" t="b">
        <v>0</v>
      </c>
      <c r="R383" t="b">
        <v>0</v>
      </c>
      <c r="S383" t="s">
        <v>33</v>
      </c>
      <c r="T383" s="6" t="str">
        <f t="shared" si="33"/>
        <v>theater</v>
      </c>
      <c r="U383" s="6" t="str">
        <f t="shared" si="34"/>
        <v>plays</v>
      </c>
    </row>
    <row r="384" spans="1:21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>
        <v>67</v>
      </c>
      <c r="I384" s="6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32"/>
        <v>43024.208333333328</v>
      </c>
      <c r="O384" s="9">
        <f t="shared" si="32"/>
        <v>43043.208333333328</v>
      </c>
      <c r="P384" s="17">
        <f t="shared" si="35"/>
        <v>19</v>
      </c>
      <c r="Q384" t="b">
        <v>0</v>
      </c>
      <c r="R384" t="b">
        <v>0</v>
      </c>
      <c r="S384" t="s">
        <v>122</v>
      </c>
      <c r="T384" s="6" t="str">
        <f t="shared" si="33"/>
        <v>photography</v>
      </c>
      <c r="U384" s="6" t="str">
        <f t="shared" si="34"/>
        <v>photography books</v>
      </c>
    </row>
    <row r="385" spans="1:21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>
        <v>189</v>
      </c>
      <c r="I385" s="6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32"/>
        <v>43509.25</v>
      </c>
      <c r="O385" s="9">
        <f t="shared" si="32"/>
        <v>43515.25</v>
      </c>
      <c r="P385" s="17">
        <f t="shared" si="35"/>
        <v>6</v>
      </c>
      <c r="Q385" t="b">
        <v>0</v>
      </c>
      <c r="R385" t="b">
        <v>1</v>
      </c>
      <c r="S385" t="s">
        <v>17</v>
      </c>
      <c r="T385" s="6" t="str">
        <f t="shared" si="33"/>
        <v>food</v>
      </c>
      <c r="U385" s="6" t="str">
        <f t="shared" si="34"/>
        <v>food trucks</v>
      </c>
    </row>
    <row r="386" spans="1:21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ref="F386:F449" si="36">(E386/D386)*100</f>
        <v>172.00961538461539</v>
      </c>
      <c r="G386" t="s">
        <v>20</v>
      </c>
      <c r="H386">
        <v>4799</v>
      </c>
      <c r="I386" s="6">
        <f t="shared" ref="I386:I449" si="37">IFERROR(E386/H386,0)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ref="N386:O449" si="38">(((L386/60)/60)/24)+DATE(1970,1,1)</f>
        <v>42776.25</v>
      </c>
      <c r="O386" s="9">
        <f t="shared" si="38"/>
        <v>42803.25</v>
      </c>
      <c r="P386" s="17">
        <f t="shared" si="35"/>
        <v>27</v>
      </c>
      <c r="Q386" t="b">
        <v>1</v>
      </c>
      <c r="R386" t="b">
        <v>1</v>
      </c>
      <c r="S386" t="s">
        <v>42</v>
      </c>
      <c r="T386" s="6" t="str">
        <f t="shared" ref="T386:T449" si="39">_xlfn.TEXTBEFORE(S386,"/")</f>
        <v>film &amp; video</v>
      </c>
      <c r="U386" s="6" t="str">
        <f t="shared" ref="U386:U449" si="40">_xlfn.TEXTAFTER(S386,"/")</f>
        <v>documentary</v>
      </c>
    </row>
    <row r="387" spans="1:21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36"/>
        <v>146.16709511568124</v>
      </c>
      <c r="G387" t="s">
        <v>20</v>
      </c>
      <c r="H387">
        <v>1137</v>
      </c>
      <c r="I387" s="6">
        <f t="shared" si="37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si="38"/>
        <v>43553.208333333328</v>
      </c>
      <c r="O387" s="9">
        <f t="shared" si="38"/>
        <v>43585.208333333328</v>
      </c>
      <c r="P387" s="17">
        <f t="shared" ref="P387:P450" si="41">O387-N387</f>
        <v>32</v>
      </c>
      <c r="Q387" t="b">
        <v>0</v>
      </c>
      <c r="R387" t="b">
        <v>0</v>
      </c>
      <c r="S387" t="s">
        <v>68</v>
      </c>
      <c r="T387" s="6" t="str">
        <f t="shared" si="39"/>
        <v>publishing</v>
      </c>
      <c r="U387" s="6" t="str">
        <f t="shared" si="40"/>
        <v>nonfiction</v>
      </c>
    </row>
    <row r="388" spans="1:21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>
        <v>1068</v>
      </c>
      <c r="I388" s="6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38"/>
        <v>40355.208333333336</v>
      </c>
      <c r="O388" s="9">
        <f t="shared" si="38"/>
        <v>40367.208333333336</v>
      </c>
      <c r="P388" s="17">
        <f t="shared" si="41"/>
        <v>12</v>
      </c>
      <c r="Q388" t="b">
        <v>0</v>
      </c>
      <c r="R388" t="b">
        <v>0</v>
      </c>
      <c r="S388" t="s">
        <v>33</v>
      </c>
      <c r="T388" s="6" t="str">
        <f t="shared" si="39"/>
        <v>theater</v>
      </c>
      <c r="U388" s="6" t="str">
        <f t="shared" si="40"/>
        <v>plays</v>
      </c>
    </row>
    <row r="389" spans="1:21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>
        <v>424</v>
      </c>
      <c r="I389" s="6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38"/>
        <v>41072.208333333336</v>
      </c>
      <c r="O389" s="9">
        <f t="shared" si="38"/>
        <v>41077.208333333336</v>
      </c>
      <c r="P389" s="17">
        <f t="shared" si="41"/>
        <v>5</v>
      </c>
      <c r="Q389" t="b">
        <v>0</v>
      </c>
      <c r="R389" t="b">
        <v>0</v>
      </c>
      <c r="S389" t="s">
        <v>65</v>
      </c>
      <c r="T389" s="6" t="str">
        <f t="shared" si="39"/>
        <v>technology</v>
      </c>
      <c r="U389" s="6" t="str">
        <f t="shared" si="40"/>
        <v>wearables</v>
      </c>
    </row>
    <row r="390" spans="1:2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>
        <v>145</v>
      </c>
      <c r="I390" s="6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38"/>
        <v>40912.25</v>
      </c>
      <c r="O390" s="9">
        <f t="shared" si="38"/>
        <v>40914.25</v>
      </c>
      <c r="P390" s="17">
        <f t="shared" si="41"/>
        <v>2</v>
      </c>
      <c r="Q390" t="b">
        <v>0</v>
      </c>
      <c r="R390" t="b">
        <v>0</v>
      </c>
      <c r="S390" t="s">
        <v>60</v>
      </c>
      <c r="T390" s="6" t="str">
        <f t="shared" si="39"/>
        <v>music</v>
      </c>
      <c r="U390" s="6" t="str">
        <f t="shared" si="40"/>
        <v>indie rock</v>
      </c>
    </row>
    <row r="391" spans="1:21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>
        <v>1152</v>
      </c>
      <c r="I391" s="6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38"/>
        <v>40479.208333333336</v>
      </c>
      <c r="O391" s="9">
        <f t="shared" si="38"/>
        <v>40506.25</v>
      </c>
      <c r="P391" s="17">
        <f t="shared" si="41"/>
        <v>27.041666666664241</v>
      </c>
      <c r="Q391" t="b">
        <v>0</v>
      </c>
      <c r="R391" t="b">
        <v>0</v>
      </c>
      <c r="S391" t="s">
        <v>33</v>
      </c>
      <c r="T391" s="6" t="str">
        <f t="shared" si="39"/>
        <v>theater</v>
      </c>
      <c r="U391" s="6" t="str">
        <f t="shared" si="40"/>
        <v>plays</v>
      </c>
    </row>
    <row r="392" spans="1:21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>
        <v>50</v>
      </c>
      <c r="I392" s="6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38"/>
        <v>41530.208333333336</v>
      </c>
      <c r="O392" s="9">
        <f t="shared" si="38"/>
        <v>41545.208333333336</v>
      </c>
      <c r="P392" s="17">
        <f t="shared" si="41"/>
        <v>15</v>
      </c>
      <c r="Q392" t="b">
        <v>0</v>
      </c>
      <c r="R392" t="b">
        <v>0</v>
      </c>
      <c r="S392" t="s">
        <v>122</v>
      </c>
      <c r="T392" s="6" t="str">
        <f t="shared" si="39"/>
        <v>photography</v>
      </c>
      <c r="U392" s="6" t="str">
        <f t="shared" si="40"/>
        <v>photography books</v>
      </c>
    </row>
    <row r="393" spans="1:21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>
        <v>151</v>
      </c>
      <c r="I393" s="6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38"/>
        <v>41653.25</v>
      </c>
      <c r="O393" s="9">
        <f t="shared" si="38"/>
        <v>41655.25</v>
      </c>
      <c r="P393" s="17">
        <f t="shared" si="41"/>
        <v>2</v>
      </c>
      <c r="Q393" t="b">
        <v>0</v>
      </c>
      <c r="R393" t="b">
        <v>0</v>
      </c>
      <c r="S393" t="s">
        <v>68</v>
      </c>
      <c r="T393" s="6" t="str">
        <f t="shared" si="39"/>
        <v>publishing</v>
      </c>
      <c r="U393" s="6" t="str">
        <f t="shared" si="40"/>
        <v>nonfiction</v>
      </c>
    </row>
    <row r="394" spans="1:21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>
        <v>1608</v>
      </c>
      <c r="I394" s="6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38"/>
        <v>40549.25</v>
      </c>
      <c r="O394" s="9">
        <f t="shared" si="38"/>
        <v>40551.25</v>
      </c>
      <c r="P394" s="17">
        <f t="shared" si="41"/>
        <v>2</v>
      </c>
      <c r="Q394" t="b">
        <v>0</v>
      </c>
      <c r="R394" t="b">
        <v>0</v>
      </c>
      <c r="S394" t="s">
        <v>65</v>
      </c>
      <c r="T394" s="6" t="str">
        <f t="shared" si="39"/>
        <v>technology</v>
      </c>
      <c r="U394" s="6" t="str">
        <f t="shared" si="40"/>
        <v>wearables</v>
      </c>
    </row>
    <row r="395" spans="1:21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>
        <v>3059</v>
      </c>
      <c r="I395" s="6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38"/>
        <v>42933.208333333328</v>
      </c>
      <c r="O395" s="9">
        <f t="shared" si="38"/>
        <v>42934.208333333328</v>
      </c>
      <c r="P395" s="17">
        <f t="shared" si="41"/>
        <v>1</v>
      </c>
      <c r="Q395" t="b">
        <v>0</v>
      </c>
      <c r="R395" t="b">
        <v>0</v>
      </c>
      <c r="S395" t="s">
        <v>159</v>
      </c>
      <c r="T395" s="6" t="str">
        <f t="shared" si="39"/>
        <v>music</v>
      </c>
      <c r="U395" s="6" t="str">
        <f t="shared" si="40"/>
        <v>jazz</v>
      </c>
    </row>
    <row r="396" spans="1:21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>
        <v>34</v>
      </c>
      <c r="I396" s="6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38"/>
        <v>41484.208333333336</v>
      </c>
      <c r="O396" s="9">
        <f t="shared" si="38"/>
        <v>41494.208333333336</v>
      </c>
      <c r="P396" s="17">
        <f t="shared" si="41"/>
        <v>10</v>
      </c>
      <c r="Q396" t="b">
        <v>0</v>
      </c>
      <c r="R396" t="b">
        <v>1</v>
      </c>
      <c r="S396" t="s">
        <v>42</v>
      </c>
      <c r="T396" s="6" t="str">
        <f t="shared" si="39"/>
        <v>film &amp; video</v>
      </c>
      <c r="U396" s="6" t="str">
        <f t="shared" si="40"/>
        <v>documentary</v>
      </c>
    </row>
    <row r="397" spans="1:21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>
        <v>220</v>
      </c>
      <c r="I397" s="6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38"/>
        <v>40885.25</v>
      </c>
      <c r="O397" s="9">
        <f t="shared" si="38"/>
        <v>40886.25</v>
      </c>
      <c r="P397" s="17">
        <f t="shared" si="41"/>
        <v>1</v>
      </c>
      <c r="Q397" t="b">
        <v>1</v>
      </c>
      <c r="R397" t="b">
        <v>0</v>
      </c>
      <c r="S397" t="s">
        <v>33</v>
      </c>
      <c r="T397" s="6" t="str">
        <f t="shared" si="39"/>
        <v>theater</v>
      </c>
      <c r="U397" s="6" t="str">
        <f t="shared" si="40"/>
        <v>plays</v>
      </c>
    </row>
    <row r="398" spans="1:21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>
        <v>1604</v>
      </c>
      <c r="I398" s="6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38"/>
        <v>43378.208333333328</v>
      </c>
      <c r="O398" s="9">
        <f t="shared" si="38"/>
        <v>43386.208333333328</v>
      </c>
      <c r="P398" s="17">
        <f t="shared" si="41"/>
        <v>8</v>
      </c>
      <c r="Q398" t="b">
        <v>0</v>
      </c>
      <c r="R398" t="b">
        <v>0</v>
      </c>
      <c r="S398" t="s">
        <v>53</v>
      </c>
      <c r="T398" s="6" t="str">
        <f t="shared" si="39"/>
        <v>film &amp; video</v>
      </c>
      <c r="U398" s="6" t="str">
        <f t="shared" si="40"/>
        <v>drama</v>
      </c>
    </row>
    <row r="399" spans="1:21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>
        <v>454</v>
      </c>
      <c r="I399" s="6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38"/>
        <v>41417.208333333336</v>
      </c>
      <c r="O399" s="9">
        <f t="shared" si="38"/>
        <v>41423.208333333336</v>
      </c>
      <c r="P399" s="17">
        <f t="shared" si="41"/>
        <v>6</v>
      </c>
      <c r="Q399" t="b">
        <v>0</v>
      </c>
      <c r="R399" t="b">
        <v>0</v>
      </c>
      <c r="S399" t="s">
        <v>23</v>
      </c>
      <c r="T399" s="6" t="str">
        <f t="shared" si="39"/>
        <v>music</v>
      </c>
      <c r="U399" s="6" t="str">
        <f t="shared" si="40"/>
        <v>rock</v>
      </c>
    </row>
    <row r="400" spans="1:21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>
        <v>123</v>
      </c>
      <c r="I400" s="6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38"/>
        <v>43228.208333333328</v>
      </c>
      <c r="O400" s="9">
        <f t="shared" si="38"/>
        <v>43230.208333333328</v>
      </c>
      <c r="P400" s="17">
        <f t="shared" si="41"/>
        <v>2</v>
      </c>
      <c r="Q400" t="b">
        <v>0</v>
      </c>
      <c r="R400" t="b">
        <v>1</v>
      </c>
      <c r="S400" t="s">
        <v>71</v>
      </c>
      <c r="T400" s="6" t="str">
        <f t="shared" si="39"/>
        <v>film &amp; video</v>
      </c>
      <c r="U400" s="6" t="str">
        <f t="shared" si="40"/>
        <v>animation</v>
      </c>
    </row>
    <row r="401" spans="1:21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>
        <v>941</v>
      </c>
      <c r="I401" s="6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38"/>
        <v>40576.25</v>
      </c>
      <c r="O401" s="9">
        <f t="shared" si="38"/>
        <v>40583.25</v>
      </c>
      <c r="P401" s="17">
        <f t="shared" si="41"/>
        <v>7</v>
      </c>
      <c r="Q401" t="b">
        <v>0</v>
      </c>
      <c r="R401" t="b">
        <v>0</v>
      </c>
      <c r="S401" t="s">
        <v>60</v>
      </c>
      <c r="T401" s="6" t="str">
        <f t="shared" si="39"/>
        <v>music</v>
      </c>
      <c r="U401" s="6" t="str">
        <f t="shared" si="40"/>
        <v>indie rock</v>
      </c>
    </row>
    <row r="402" spans="1:21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 s="6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38"/>
        <v>41502.208333333336</v>
      </c>
      <c r="O402" s="9">
        <f t="shared" si="38"/>
        <v>41524.208333333336</v>
      </c>
      <c r="P402" s="17">
        <f t="shared" si="41"/>
        <v>22</v>
      </c>
      <c r="Q402" t="b">
        <v>0</v>
      </c>
      <c r="R402" t="b">
        <v>1</v>
      </c>
      <c r="S402" t="s">
        <v>122</v>
      </c>
      <c r="T402" s="6" t="str">
        <f t="shared" si="39"/>
        <v>photography</v>
      </c>
      <c r="U402" s="6" t="str">
        <f t="shared" si="40"/>
        <v>photography books</v>
      </c>
    </row>
    <row r="403" spans="1:21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>
        <v>299</v>
      </c>
      <c r="I403" s="6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38"/>
        <v>43765.208333333328</v>
      </c>
      <c r="O403" s="9">
        <f t="shared" si="38"/>
        <v>43765.208333333328</v>
      </c>
      <c r="P403" s="17">
        <f t="shared" si="41"/>
        <v>0</v>
      </c>
      <c r="Q403" t="b">
        <v>0</v>
      </c>
      <c r="R403" t="b">
        <v>0</v>
      </c>
      <c r="S403" t="s">
        <v>33</v>
      </c>
      <c r="T403" s="6" t="str">
        <f t="shared" si="39"/>
        <v>theater</v>
      </c>
      <c r="U403" s="6" t="str">
        <f t="shared" si="40"/>
        <v>plays</v>
      </c>
    </row>
    <row r="404" spans="1:21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>
        <v>40</v>
      </c>
      <c r="I404" s="6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38"/>
        <v>40914.25</v>
      </c>
      <c r="O404" s="9">
        <f t="shared" si="38"/>
        <v>40961.25</v>
      </c>
      <c r="P404" s="17">
        <f t="shared" si="41"/>
        <v>47</v>
      </c>
      <c r="Q404" t="b">
        <v>0</v>
      </c>
      <c r="R404" t="b">
        <v>1</v>
      </c>
      <c r="S404" t="s">
        <v>100</v>
      </c>
      <c r="T404" s="6" t="str">
        <f t="shared" si="39"/>
        <v>film &amp; video</v>
      </c>
      <c r="U404" s="6" t="str">
        <f t="shared" si="40"/>
        <v>shorts</v>
      </c>
    </row>
    <row r="405" spans="1:21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>
        <v>3015</v>
      </c>
      <c r="I405" s="6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38"/>
        <v>40310.208333333336</v>
      </c>
      <c r="O405" s="9">
        <f t="shared" si="38"/>
        <v>40346.208333333336</v>
      </c>
      <c r="P405" s="17">
        <f t="shared" si="41"/>
        <v>36</v>
      </c>
      <c r="Q405" t="b">
        <v>0</v>
      </c>
      <c r="R405" t="b">
        <v>1</v>
      </c>
      <c r="S405" t="s">
        <v>33</v>
      </c>
      <c r="T405" s="6" t="str">
        <f t="shared" si="39"/>
        <v>theater</v>
      </c>
      <c r="U405" s="6" t="str">
        <f t="shared" si="40"/>
        <v>plays</v>
      </c>
    </row>
    <row r="406" spans="1:21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>
        <v>2237</v>
      </c>
      <c r="I406" s="6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38"/>
        <v>43053.25</v>
      </c>
      <c r="O406" s="9">
        <f t="shared" si="38"/>
        <v>43056.25</v>
      </c>
      <c r="P406" s="17">
        <f t="shared" si="41"/>
        <v>3</v>
      </c>
      <c r="Q406" t="b">
        <v>0</v>
      </c>
      <c r="R406" t="b">
        <v>0</v>
      </c>
      <c r="S406" t="s">
        <v>33</v>
      </c>
      <c r="T406" s="6" t="str">
        <f t="shared" si="39"/>
        <v>theater</v>
      </c>
      <c r="U406" s="6" t="str">
        <f t="shared" si="40"/>
        <v>plays</v>
      </c>
    </row>
    <row r="407" spans="1:21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>
        <v>435</v>
      </c>
      <c r="I407" s="6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38"/>
        <v>43255.208333333328</v>
      </c>
      <c r="O407" s="9">
        <f t="shared" si="38"/>
        <v>43305.208333333328</v>
      </c>
      <c r="P407" s="17">
        <f t="shared" si="41"/>
        <v>50</v>
      </c>
      <c r="Q407" t="b">
        <v>0</v>
      </c>
      <c r="R407" t="b">
        <v>0</v>
      </c>
      <c r="S407" t="s">
        <v>33</v>
      </c>
      <c r="T407" s="6" t="str">
        <f t="shared" si="39"/>
        <v>theater</v>
      </c>
      <c r="U407" s="6" t="str">
        <f t="shared" si="40"/>
        <v>plays</v>
      </c>
    </row>
    <row r="408" spans="1:21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>
        <v>645</v>
      </c>
      <c r="I408" s="6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38"/>
        <v>41304.25</v>
      </c>
      <c r="O408" s="9">
        <f t="shared" si="38"/>
        <v>41316.25</v>
      </c>
      <c r="P408" s="17">
        <f t="shared" si="41"/>
        <v>12</v>
      </c>
      <c r="Q408" t="b">
        <v>1</v>
      </c>
      <c r="R408" t="b">
        <v>0</v>
      </c>
      <c r="S408" t="s">
        <v>42</v>
      </c>
      <c r="T408" s="6" t="str">
        <f t="shared" si="39"/>
        <v>film &amp; video</v>
      </c>
      <c r="U408" s="6" t="str">
        <f t="shared" si="40"/>
        <v>documentary</v>
      </c>
    </row>
    <row r="409" spans="1:21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>
        <v>484</v>
      </c>
      <c r="I409" s="6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38"/>
        <v>43751.208333333328</v>
      </c>
      <c r="O409" s="9">
        <f t="shared" si="38"/>
        <v>43758.208333333328</v>
      </c>
      <c r="P409" s="17">
        <f t="shared" si="41"/>
        <v>7</v>
      </c>
      <c r="Q409" t="b">
        <v>0</v>
      </c>
      <c r="R409" t="b">
        <v>0</v>
      </c>
      <c r="S409" t="s">
        <v>33</v>
      </c>
      <c r="T409" s="6" t="str">
        <f t="shared" si="39"/>
        <v>theater</v>
      </c>
      <c r="U409" s="6" t="str">
        <f t="shared" si="40"/>
        <v>plays</v>
      </c>
    </row>
    <row r="410" spans="1:21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>
        <v>154</v>
      </c>
      <c r="I410" s="6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38"/>
        <v>42541.208333333328</v>
      </c>
      <c r="O410" s="9">
        <f t="shared" si="38"/>
        <v>42561.208333333328</v>
      </c>
      <c r="P410" s="17">
        <f t="shared" si="41"/>
        <v>20</v>
      </c>
      <c r="Q410" t="b">
        <v>0</v>
      </c>
      <c r="R410" t="b">
        <v>0</v>
      </c>
      <c r="S410" t="s">
        <v>42</v>
      </c>
      <c r="T410" s="6" t="str">
        <f t="shared" si="39"/>
        <v>film &amp; video</v>
      </c>
      <c r="U410" s="6" t="str">
        <f t="shared" si="40"/>
        <v>documentary</v>
      </c>
    </row>
    <row r="411" spans="1:21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>
        <v>714</v>
      </c>
      <c r="I411" s="6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38"/>
        <v>42843.208333333328</v>
      </c>
      <c r="O411" s="9">
        <f t="shared" si="38"/>
        <v>42847.208333333328</v>
      </c>
      <c r="P411" s="17">
        <f t="shared" si="41"/>
        <v>4</v>
      </c>
      <c r="Q411" t="b">
        <v>0</v>
      </c>
      <c r="R411" t="b">
        <v>0</v>
      </c>
      <c r="S411" t="s">
        <v>23</v>
      </c>
      <c r="T411" s="6" t="str">
        <f t="shared" si="39"/>
        <v>music</v>
      </c>
      <c r="U411" s="6" t="str">
        <f t="shared" si="40"/>
        <v>rock</v>
      </c>
    </row>
    <row r="412" spans="1:2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>
        <v>1111</v>
      </c>
      <c r="I412" s="6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38"/>
        <v>42122.208333333328</v>
      </c>
      <c r="O412" s="9">
        <f t="shared" si="38"/>
        <v>42122.208333333328</v>
      </c>
      <c r="P412" s="17">
        <f t="shared" si="41"/>
        <v>0</v>
      </c>
      <c r="Q412" t="b">
        <v>0</v>
      </c>
      <c r="R412" t="b">
        <v>0</v>
      </c>
      <c r="S412" t="s">
        <v>292</v>
      </c>
      <c r="T412" s="6" t="str">
        <f t="shared" si="39"/>
        <v>games</v>
      </c>
      <c r="U412" s="6" t="str">
        <f t="shared" si="40"/>
        <v>mobile games</v>
      </c>
    </row>
    <row r="413" spans="1:21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>
        <v>82</v>
      </c>
      <c r="I413" s="6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38"/>
        <v>42884.208333333328</v>
      </c>
      <c r="O413" s="9">
        <f t="shared" si="38"/>
        <v>42886.208333333328</v>
      </c>
      <c r="P413" s="17">
        <f t="shared" si="41"/>
        <v>2</v>
      </c>
      <c r="Q413" t="b">
        <v>0</v>
      </c>
      <c r="R413" t="b">
        <v>0</v>
      </c>
      <c r="S413" t="s">
        <v>33</v>
      </c>
      <c r="T413" s="6" t="str">
        <f t="shared" si="39"/>
        <v>theater</v>
      </c>
      <c r="U413" s="6" t="str">
        <f t="shared" si="40"/>
        <v>plays</v>
      </c>
    </row>
    <row r="414" spans="1:21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>
        <v>134</v>
      </c>
      <c r="I414" s="6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38"/>
        <v>41642.25</v>
      </c>
      <c r="O414" s="9">
        <f t="shared" si="38"/>
        <v>41652.25</v>
      </c>
      <c r="P414" s="17">
        <f t="shared" si="41"/>
        <v>10</v>
      </c>
      <c r="Q414" t="b">
        <v>0</v>
      </c>
      <c r="R414" t="b">
        <v>0</v>
      </c>
      <c r="S414" t="s">
        <v>119</v>
      </c>
      <c r="T414" s="6" t="str">
        <f t="shared" si="39"/>
        <v>publishing</v>
      </c>
      <c r="U414" s="6" t="str">
        <f t="shared" si="40"/>
        <v>fiction</v>
      </c>
    </row>
    <row r="415" spans="1:2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>
        <v>1089</v>
      </c>
      <c r="I415" s="6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38"/>
        <v>43431.25</v>
      </c>
      <c r="O415" s="9">
        <f t="shared" si="38"/>
        <v>43458.25</v>
      </c>
      <c r="P415" s="17">
        <f t="shared" si="41"/>
        <v>27</v>
      </c>
      <c r="Q415" t="b">
        <v>0</v>
      </c>
      <c r="R415" t="b">
        <v>0</v>
      </c>
      <c r="S415" t="s">
        <v>71</v>
      </c>
      <c r="T415" s="6" t="str">
        <f t="shared" si="39"/>
        <v>film &amp; video</v>
      </c>
      <c r="U415" s="6" t="str">
        <f t="shared" si="40"/>
        <v>animation</v>
      </c>
    </row>
    <row r="416" spans="1:21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>
        <v>5497</v>
      </c>
      <c r="I416" s="6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38"/>
        <v>40288.208333333336</v>
      </c>
      <c r="O416" s="9">
        <f t="shared" si="38"/>
        <v>40296.208333333336</v>
      </c>
      <c r="P416" s="17">
        <f t="shared" si="41"/>
        <v>8</v>
      </c>
      <c r="Q416" t="b">
        <v>0</v>
      </c>
      <c r="R416" t="b">
        <v>1</v>
      </c>
      <c r="S416" t="s">
        <v>17</v>
      </c>
      <c r="T416" s="6" t="str">
        <f t="shared" si="39"/>
        <v>food</v>
      </c>
      <c r="U416" s="6" t="str">
        <f t="shared" si="40"/>
        <v>food trucks</v>
      </c>
    </row>
    <row r="417" spans="1:21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>
        <v>418</v>
      </c>
      <c r="I417" s="6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38"/>
        <v>40921.25</v>
      </c>
      <c r="O417" s="9">
        <f t="shared" si="38"/>
        <v>40938.25</v>
      </c>
      <c r="P417" s="17">
        <f t="shared" si="41"/>
        <v>17</v>
      </c>
      <c r="Q417" t="b">
        <v>0</v>
      </c>
      <c r="R417" t="b">
        <v>0</v>
      </c>
      <c r="S417" t="s">
        <v>33</v>
      </c>
      <c r="T417" s="6" t="str">
        <f t="shared" si="39"/>
        <v>theater</v>
      </c>
      <c r="U417" s="6" t="str">
        <f t="shared" si="40"/>
        <v>plays</v>
      </c>
    </row>
    <row r="418" spans="1:21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>
        <v>1439</v>
      </c>
      <c r="I418" s="6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38"/>
        <v>40560.25</v>
      </c>
      <c r="O418" s="9">
        <f t="shared" si="38"/>
        <v>40569.25</v>
      </c>
      <c r="P418" s="17">
        <f t="shared" si="41"/>
        <v>9</v>
      </c>
      <c r="Q418" t="b">
        <v>0</v>
      </c>
      <c r="R418" t="b">
        <v>1</v>
      </c>
      <c r="S418" t="s">
        <v>42</v>
      </c>
      <c r="T418" s="6" t="str">
        <f t="shared" si="39"/>
        <v>film &amp; video</v>
      </c>
      <c r="U418" s="6" t="str">
        <f t="shared" si="40"/>
        <v>documentary</v>
      </c>
    </row>
    <row r="419" spans="1:21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>
        <v>15</v>
      </c>
      <c r="I419" s="6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38"/>
        <v>43407.208333333328</v>
      </c>
      <c r="O419" s="9">
        <f t="shared" si="38"/>
        <v>43431.25</v>
      </c>
      <c r="P419" s="17">
        <f t="shared" si="41"/>
        <v>24.041666666671517</v>
      </c>
      <c r="Q419" t="b">
        <v>0</v>
      </c>
      <c r="R419" t="b">
        <v>0</v>
      </c>
      <c r="S419" t="s">
        <v>33</v>
      </c>
      <c r="T419" s="6" t="str">
        <f t="shared" si="39"/>
        <v>theater</v>
      </c>
      <c r="U419" s="6" t="str">
        <f t="shared" si="40"/>
        <v>plays</v>
      </c>
    </row>
    <row r="420" spans="1:21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>
        <v>1999</v>
      </c>
      <c r="I420" s="6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38"/>
        <v>41035.208333333336</v>
      </c>
      <c r="O420" s="9">
        <f t="shared" si="38"/>
        <v>41036.208333333336</v>
      </c>
      <c r="P420" s="17">
        <f t="shared" si="41"/>
        <v>1</v>
      </c>
      <c r="Q420" t="b">
        <v>0</v>
      </c>
      <c r="R420" t="b">
        <v>0</v>
      </c>
      <c r="S420" t="s">
        <v>42</v>
      </c>
      <c r="T420" s="6" t="str">
        <f t="shared" si="39"/>
        <v>film &amp; video</v>
      </c>
      <c r="U420" s="6" t="str">
        <f t="shared" si="40"/>
        <v>documentary</v>
      </c>
    </row>
    <row r="421" spans="1:21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>
        <v>5203</v>
      </c>
      <c r="I421" s="6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38"/>
        <v>40899.25</v>
      </c>
      <c r="O421" s="9">
        <f t="shared" si="38"/>
        <v>40905.25</v>
      </c>
      <c r="P421" s="17">
        <f t="shared" si="41"/>
        <v>6</v>
      </c>
      <c r="Q421" t="b">
        <v>0</v>
      </c>
      <c r="R421" t="b">
        <v>0</v>
      </c>
      <c r="S421" t="s">
        <v>28</v>
      </c>
      <c r="T421" s="6" t="str">
        <f t="shared" si="39"/>
        <v>technology</v>
      </c>
      <c r="U421" s="6" t="str">
        <f t="shared" si="40"/>
        <v>web</v>
      </c>
    </row>
    <row r="422" spans="1:21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>
        <v>94</v>
      </c>
      <c r="I422" s="6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38"/>
        <v>42911.208333333328</v>
      </c>
      <c r="O422" s="9">
        <f t="shared" si="38"/>
        <v>42925.208333333328</v>
      </c>
      <c r="P422" s="17">
        <f t="shared" si="41"/>
        <v>14</v>
      </c>
      <c r="Q422" t="b">
        <v>0</v>
      </c>
      <c r="R422" t="b">
        <v>0</v>
      </c>
      <c r="S422" t="s">
        <v>33</v>
      </c>
      <c r="T422" s="6" t="str">
        <f t="shared" si="39"/>
        <v>theater</v>
      </c>
      <c r="U422" s="6" t="str">
        <f t="shared" si="40"/>
        <v>plays</v>
      </c>
    </row>
    <row r="423" spans="1:21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>
        <v>118</v>
      </c>
      <c r="I423" s="6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38"/>
        <v>42915.208333333328</v>
      </c>
      <c r="O423" s="9">
        <f t="shared" si="38"/>
        <v>42945.208333333328</v>
      </c>
      <c r="P423" s="17">
        <f t="shared" si="41"/>
        <v>30</v>
      </c>
      <c r="Q423" t="b">
        <v>0</v>
      </c>
      <c r="R423" t="b">
        <v>1</v>
      </c>
      <c r="S423" t="s">
        <v>65</v>
      </c>
      <c r="T423" s="6" t="str">
        <f t="shared" si="39"/>
        <v>technology</v>
      </c>
      <c r="U423" s="6" t="str">
        <f t="shared" si="40"/>
        <v>wearables</v>
      </c>
    </row>
    <row r="424" spans="1:21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>
        <v>205</v>
      </c>
      <c r="I424" s="6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38"/>
        <v>40285.208333333336</v>
      </c>
      <c r="O424" s="9">
        <f t="shared" si="38"/>
        <v>40305.208333333336</v>
      </c>
      <c r="P424" s="17">
        <f t="shared" si="41"/>
        <v>20</v>
      </c>
      <c r="Q424" t="b">
        <v>0</v>
      </c>
      <c r="R424" t="b">
        <v>1</v>
      </c>
      <c r="S424" t="s">
        <v>33</v>
      </c>
      <c r="T424" s="6" t="str">
        <f t="shared" si="39"/>
        <v>theater</v>
      </c>
      <c r="U424" s="6" t="str">
        <f t="shared" si="40"/>
        <v>plays</v>
      </c>
    </row>
    <row r="425" spans="1:21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>
        <v>162</v>
      </c>
      <c r="I425" s="6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38"/>
        <v>40808.208333333336</v>
      </c>
      <c r="O425" s="9">
        <f t="shared" si="38"/>
        <v>40810.208333333336</v>
      </c>
      <c r="P425" s="17">
        <f t="shared" si="41"/>
        <v>2</v>
      </c>
      <c r="Q425" t="b">
        <v>0</v>
      </c>
      <c r="R425" t="b">
        <v>1</v>
      </c>
      <c r="S425" t="s">
        <v>17</v>
      </c>
      <c r="T425" s="6" t="str">
        <f t="shared" si="39"/>
        <v>food</v>
      </c>
      <c r="U425" s="6" t="str">
        <f t="shared" si="40"/>
        <v>food trucks</v>
      </c>
    </row>
    <row r="426" spans="1:21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>
        <v>83</v>
      </c>
      <c r="I426" s="6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38"/>
        <v>43208.208333333328</v>
      </c>
      <c r="O426" s="9">
        <f t="shared" si="38"/>
        <v>43214.208333333328</v>
      </c>
      <c r="P426" s="17">
        <f t="shared" si="41"/>
        <v>6</v>
      </c>
      <c r="Q426" t="b">
        <v>0</v>
      </c>
      <c r="R426" t="b">
        <v>0</v>
      </c>
      <c r="S426" t="s">
        <v>60</v>
      </c>
      <c r="T426" s="6" t="str">
        <f t="shared" si="39"/>
        <v>music</v>
      </c>
      <c r="U426" s="6" t="str">
        <f t="shared" si="40"/>
        <v>indie rock</v>
      </c>
    </row>
    <row r="427" spans="1:21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>
        <v>92</v>
      </c>
      <c r="I427" s="6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38"/>
        <v>42213.208333333328</v>
      </c>
      <c r="O427" s="9">
        <f t="shared" si="38"/>
        <v>42219.208333333328</v>
      </c>
      <c r="P427" s="17">
        <f t="shared" si="41"/>
        <v>6</v>
      </c>
      <c r="Q427" t="b">
        <v>0</v>
      </c>
      <c r="R427" t="b">
        <v>0</v>
      </c>
      <c r="S427" t="s">
        <v>122</v>
      </c>
      <c r="T427" s="6" t="str">
        <f t="shared" si="39"/>
        <v>photography</v>
      </c>
      <c r="U427" s="6" t="str">
        <f t="shared" si="40"/>
        <v>photography books</v>
      </c>
    </row>
    <row r="428" spans="1:21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>
        <v>219</v>
      </c>
      <c r="I428" s="6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38"/>
        <v>41332.25</v>
      </c>
      <c r="O428" s="9">
        <f t="shared" si="38"/>
        <v>41339.25</v>
      </c>
      <c r="P428" s="17">
        <f t="shared" si="41"/>
        <v>7</v>
      </c>
      <c r="Q428" t="b">
        <v>0</v>
      </c>
      <c r="R428" t="b">
        <v>0</v>
      </c>
      <c r="S428" t="s">
        <v>33</v>
      </c>
      <c r="T428" s="6" t="str">
        <f t="shared" si="39"/>
        <v>theater</v>
      </c>
      <c r="U428" s="6" t="str">
        <f t="shared" si="40"/>
        <v>plays</v>
      </c>
    </row>
    <row r="429" spans="1:21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>
        <v>2526</v>
      </c>
      <c r="I429" s="6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38"/>
        <v>41895.208333333336</v>
      </c>
      <c r="O429" s="9">
        <f t="shared" si="38"/>
        <v>41927.208333333336</v>
      </c>
      <c r="P429" s="17">
        <f t="shared" si="41"/>
        <v>32</v>
      </c>
      <c r="Q429" t="b">
        <v>0</v>
      </c>
      <c r="R429" t="b">
        <v>1</v>
      </c>
      <c r="S429" t="s">
        <v>33</v>
      </c>
      <c r="T429" s="6" t="str">
        <f t="shared" si="39"/>
        <v>theater</v>
      </c>
      <c r="U429" s="6" t="str">
        <f t="shared" si="40"/>
        <v>plays</v>
      </c>
    </row>
    <row r="430" spans="1:21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>
        <v>747</v>
      </c>
      <c r="I430" s="6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38"/>
        <v>40585.25</v>
      </c>
      <c r="O430" s="9">
        <f t="shared" si="38"/>
        <v>40592.25</v>
      </c>
      <c r="P430" s="17">
        <f t="shared" si="41"/>
        <v>7</v>
      </c>
      <c r="Q430" t="b">
        <v>0</v>
      </c>
      <c r="R430" t="b">
        <v>0</v>
      </c>
      <c r="S430" t="s">
        <v>71</v>
      </c>
      <c r="T430" s="6" t="str">
        <f t="shared" si="39"/>
        <v>film &amp; video</v>
      </c>
      <c r="U430" s="6" t="str">
        <f t="shared" si="40"/>
        <v>animation</v>
      </c>
    </row>
    <row r="431" spans="1:2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>
        <v>2138</v>
      </c>
      <c r="I431" s="6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38"/>
        <v>41680.25</v>
      </c>
      <c r="O431" s="9">
        <f t="shared" si="38"/>
        <v>41708.208333333336</v>
      </c>
      <c r="P431" s="17">
        <f t="shared" si="41"/>
        <v>27.958333333335759</v>
      </c>
      <c r="Q431" t="b">
        <v>0</v>
      </c>
      <c r="R431" t="b">
        <v>1</v>
      </c>
      <c r="S431" t="s">
        <v>122</v>
      </c>
      <c r="T431" s="6" t="str">
        <f t="shared" si="39"/>
        <v>photography</v>
      </c>
      <c r="U431" s="6" t="str">
        <f t="shared" si="40"/>
        <v>photography books</v>
      </c>
    </row>
    <row r="432" spans="1:21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>
        <v>84</v>
      </c>
      <c r="I432" s="6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38"/>
        <v>43737.208333333328</v>
      </c>
      <c r="O432" s="9">
        <f t="shared" si="38"/>
        <v>43771.208333333328</v>
      </c>
      <c r="P432" s="17">
        <f t="shared" si="41"/>
        <v>34</v>
      </c>
      <c r="Q432" t="b">
        <v>0</v>
      </c>
      <c r="R432" t="b">
        <v>0</v>
      </c>
      <c r="S432" t="s">
        <v>33</v>
      </c>
      <c r="T432" s="6" t="str">
        <f t="shared" si="39"/>
        <v>theater</v>
      </c>
      <c r="U432" s="6" t="str">
        <f t="shared" si="40"/>
        <v>plays</v>
      </c>
    </row>
    <row r="433" spans="1:21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>
        <v>94</v>
      </c>
      <c r="I433" s="6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38"/>
        <v>43273.208333333328</v>
      </c>
      <c r="O433" s="9">
        <f t="shared" si="38"/>
        <v>43290.208333333328</v>
      </c>
      <c r="P433" s="17">
        <f t="shared" si="41"/>
        <v>17</v>
      </c>
      <c r="Q433" t="b">
        <v>1</v>
      </c>
      <c r="R433" t="b">
        <v>0</v>
      </c>
      <c r="S433" t="s">
        <v>33</v>
      </c>
      <c r="T433" s="6" t="str">
        <f t="shared" si="39"/>
        <v>theater</v>
      </c>
      <c r="U433" s="6" t="str">
        <f t="shared" si="40"/>
        <v>plays</v>
      </c>
    </row>
    <row r="434" spans="1:21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>
        <v>91</v>
      </c>
      <c r="I434" s="6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38"/>
        <v>41761.208333333336</v>
      </c>
      <c r="O434" s="9">
        <f t="shared" si="38"/>
        <v>41781.208333333336</v>
      </c>
      <c r="P434" s="17">
        <f t="shared" si="41"/>
        <v>20</v>
      </c>
      <c r="Q434" t="b">
        <v>0</v>
      </c>
      <c r="R434" t="b">
        <v>0</v>
      </c>
      <c r="S434" t="s">
        <v>33</v>
      </c>
      <c r="T434" s="6" t="str">
        <f t="shared" si="39"/>
        <v>theater</v>
      </c>
      <c r="U434" s="6" t="str">
        <f t="shared" si="40"/>
        <v>plays</v>
      </c>
    </row>
    <row r="435" spans="1:21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>
        <v>792</v>
      </c>
      <c r="I435" s="6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38"/>
        <v>41603.25</v>
      </c>
      <c r="O435" s="9">
        <f t="shared" si="38"/>
        <v>41619.25</v>
      </c>
      <c r="P435" s="17">
        <f t="shared" si="41"/>
        <v>16</v>
      </c>
      <c r="Q435" t="b">
        <v>0</v>
      </c>
      <c r="R435" t="b">
        <v>1</v>
      </c>
      <c r="S435" t="s">
        <v>42</v>
      </c>
      <c r="T435" s="6" t="str">
        <f t="shared" si="39"/>
        <v>film &amp; video</v>
      </c>
      <c r="U435" s="6" t="str">
        <f t="shared" si="40"/>
        <v>documentary</v>
      </c>
    </row>
    <row r="436" spans="1:2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>
        <v>10</v>
      </c>
      <c r="I436" s="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38"/>
        <v>42705.25</v>
      </c>
      <c r="O436" s="9">
        <f t="shared" si="38"/>
        <v>42719.25</v>
      </c>
      <c r="P436" s="17">
        <f t="shared" si="41"/>
        <v>14</v>
      </c>
      <c r="Q436" t="b">
        <v>1</v>
      </c>
      <c r="R436" t="b">
        <v>0</v>
      </c>
      <c r="S436" t="s">
        <v>33</v>
      </c>
      <c r="T436" s="6" t="str">
        <f t="shared" si="39"/>
        <v>theater</v>
      </c>
      <c r="U436" s="6" t="str">
        <f t="shared" si="40"/>
        <v>plays</v>
      </c>
    </row>
    <row r="437" spans="1:21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>
        <v>1713</v>
      </c>
      <c r="I437" s="6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38"/>
        <v>41988.25</v>
      </c>
      <c r="O437" s="9">
        <f t="shared" si="38"/>
        <v>42000.25</v>
      </c>
      <c r="P437" s="17">
        <f t="shared" si="41"/>
        <v>12</v>
      </c>
      <c r="Q437" t="b">
        <v>0</v>
      </c>
      <c r="R437" t="b">
        <v>1</v>
      </c>
      <c r="S437" t="s">
        <v>33</v>
      </c>
      <c r="T437" s="6" t="str">
        <f t="shared" si="39"/>
        <v>theater</v>
      </c>
      <c r="U437" s="6" t="str">
        <f t="shared" si="40"/>
        <v>plays</v>
      </c>
    </row>
    <row r="438" spans="1:21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>
        <v>249</v>
      </c>
      <c r="I438" s="6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38"/>
        <v>43575.208333333328</v>
      </c>
      <c r="O438" s="9">
        <f t="shared" si="38"/>
        <v>43576.208333333328</v>
      </c>
      <c r="P438" s="17">
        <f t="shared" si="41"/>
        <v>1</v>
      </c>
      <c r="Q438" t="b">
        <v>0</v>
      </c>
      <c r="R438" t="b">
        <v>0</v>
      </c>
      <c r="S438" t="s">
        <v>159</v>
      </c>
      <c r="T438" s="6" t="str">
        <f t="shared" si="39"/>
        <v>music</v>
      </c>
      <c r="U438" s="6" t="str">
        <f t="shared" si="40"/>
        <v>jazz</v>
      </c>
    </row>
    <row r="439" spans="1:21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>
        <v>192</v>
      </c>
      <c r="I439" s="6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38"/>
        <v>42260.208333333328</v>
      </c>
      <c r="O439" s="9">
        <f t="shared" si="38"/>
        <v>42263.208333333328</v>
      </c>
      <c r="P439" s="17">
        <f t="shared" si="41"/>
        <v>3</v>
      </c>
      <c r="Q439" t="b">
        <v>0</v>
      </c>
      <c r="R439" t="b">
        <v>1</v>
      </c>
      <c r="S439" t="s">
        <v>71</v>
      </c>
      <c r="T439" s="6" t="str">
        <f t="shared" si="39"/>
        <v>film &amp; video</v>
      </c>
      <c r="U439" s="6" t="str">
        <f t="shared" si="40"/>
        <v>animation</v>
      </c>
    </row>
    <row r="440" spans="1:21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>
        <v>247</v>
      </c>
      <c r="I440" s="6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38"/>
        <v>41337.25</v>
      </c>
      <c r="O440" s="9">
        <f t="shared" si="38"/>
        <v>41367.208333333336</v>
      </c>
      <c r="P440" s="17">
        <f t="shared" si="41"/>
        <v>29.958333333335759</v>
      </c>
      <c r="Q440" t="b">
        <v>0</v>
      </c>
      <c r="R440" t="b">
        <v>0</v>
      </c>
      <c r="S440" t="s">
        <v>33</v>
      </c>
      <c r="T440" s="6" t="str">
        <f t="shared" si="39"/>
        <v>theater</v>
      </c>
      <c r="U440" s="6" t="str">
        <f t="shared" si="40"/>
        <v>plays</v>
      </c>
    </row>
    <row r="441" spans="1:21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>
        <v>2293</v>
      </c>
      <c r="I441" s="6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38"/>
        <v>42680.208333333328</v>
      </c>
      <c r="O441" s="9">
        <f t="shared" si="38"/>
        <v>42687.25</v>
      </c>
      <c r="P441" s="17">
        <f t="shared" si="41"/>
        <v>7.0416666666715173</v>
      </c>
      <c r="Q441" t="b">
        <v>0</v>
      </c>
      <c r="R441" t="b">
        <v>0</v>
      </c>
      <c r="S441" t="s">
        <v>474</v>
      </c>
      <c r="T441" s="6" t="str">
        <f t="shared" si="39"/>
        <v>film &amp; video</v>
      </c>
      <c r="U441" s="6" t="str">
        <f t="shared" si="40"/>
        <v>science fiction</v>
      </c>
    </row>
    <row r="442" spans="1:21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>
        <v>3131</v>
      </c>
      <c r="I442" s="6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38"/>
        <v>42916.208333333328</v>
      </c>
      <c r="O442" s="9">
        <f t="shared" si="38"/>
        <v>42926.208333333328</v>
      </c>
      <c r="P442" s="17">
        <f t="shared" si="41"/>
        <v>10</v>
      </c>
      <c r="Q442" t="b">
        <v>0</v>
      </c>
      <c r="R442" t="b">
        <v>0</v>
      </c>
      <c r="S442" t="s">
        <v>269</v>
      </c>
      <c r="T442" s="6" t="str">
        <f t="shared" si="39"/>
        <v>film &amp; video</v>
      </c>
      <c r="U442" s="6" t="str">
        <f t="shared" si="40"/>
        <v>television</v>
      </c>
    </row>
    <row r="443" spans="1:21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>
        <v>32</v>
      </c>
      <c r="I443" s="6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38"/>
        <v>41025.208333333336</v>
      </c>
      <c r="O443" s="9">
        <f t="shared" si="38"/>
        <v>41053.208333333336</v>
      </c>
      <c r="P443" s="17">
        <f t="shared" si="41"/>
        <v>28</v>
      </c>
      <c r="Q443" t="b">
        <v>0</v>
      </c>
      <c r="R443" t="b">
        <v>0</v>
      </c>
      <c r="S443" t="s">
        <v>65</v>
      </c>
      <c r="T443" s="6" t="str">
        <f t="shared" si="39"/>
        <v>technology</v>
      </c>
      <c r="U443" s="6" t="str">
        <f t="shared" si="40"/>
        <v>wearables</v>
      </c>
    </row>
    <row r="444" spans="1:21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>
        <v>143</v>
      </c>
      <c r="I444" s="6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38"/>
        <v>42980.208333333328</v>
      </c>
      <c r="O444" s="9">
        <f t="shared" si="38"/>
        <v>42996.208333333328</v>
      </c>
      <c r="P444" s="17">
        <f t="shared" si="41"/>
        <v>16</v>
      </c>
      <c r="Q444" t="b">
        <v>0</v>
      </c>
      <c r="R444" t="b">
        <v>0</v>
      </c>
      <c r="S444" t="s">
        <v>33</v>
      </c>
      <c r="T444" s="6" t="str">
        <f t="shared" si="39"/>
        <v>theater</v>
      </c>
      <c r="U444" s="6" t="str">
        <f t="shared" si="40"/>
        <v>plays</v>
      </c>
    </row>
    <row r="445" spans="1:2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>
        <v>90</v>
      </c>
      <c r="I445" s="6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38"/>
        <v>40451.208333333336</v>
      </c>
      <c r="O445" s="9">
        <f t="shared" si="38"/>
        <v>40470.208333333336</v>
      </c>
      <c r="P445" s="17">
        <f t="shared" si="41"/>
        <v>19</v>
      </c>
      <c r="Q445" t="b">
        <v>0</v>
      </c>
      <c r="R445" t="b">
        <v>0</v>
      </c>
      <c r="S445" t="s">
        <v>33</v>
      </c>
      <c r="T445" s="6" t="str">
        <f t="shared" si="39"/>
        <v>theater</v>
      </c>
      <c r="U445" s="6" t="str">
        <f t="shared" si="40"/>
        <v>plays</v>
      </c>
    </row>
    <row r="446" spans="1:21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>
        <v>296</v>
      </c>
      <c r="I446" s="6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38"/>
        <v>40748.208333333336</v>
      </c>
      <c r="O446" s="9">
        <f t="shared" si="38"/>
        <v>40750.208333333336</v>
      </c>
      <c r="P446" s="17">
        <f t="shared" si="41"/>
        <v>2</v>
      </c>
      <c r="Q446" t="b">
        <v>0</v>
      </c>
      <c r="R446" t="b">
        <v>1</v>
      </c>
      <c r="S446" t="s">
        <v>60</v>
      </c>
      <c r="T446" s="6" t="str">
        <f t="shared" si="39"/>
        <v>music</v>
      </c>
      <c r="U446" s="6" t="str">
        <f t="shared" si="40"/>
        <v>indie rock</v>
      </c>
    </row>
    <row r="447" spans="1:21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>
        <v>170</v>
      </c>
      <c r="I447" s="6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38"/>
        <v>40515.25</v>
      </c>
      <c r="O447" s="9">
        <f t="shared" si="38"/>
        <v>40536.25</v>
      </c>
      <c r="P447" s="17">
        <f t="shared" si="41"/>
        <v>21</v>
      </c>
      <c r="Q447" t="b">
        <v>0</v>
      </c>
      <c r="R447" t="b">
        <v>1</v>
      </c>
      <c r="S447" t="s">
        <v>33</v>
      </c>
      <c r="T447" s="6" t="str">
        <f t="shared" si="39"/>
        <v>theater</v>
      </c>
      <c r="U447" s="6" t="str">
        <f t="shared" si="40"/>
        <v>plays</v>
      </c>
    </row>
    <row r="448" spans="1:21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>
        <v>186</v>
      </c>
      <c r="I448" s="6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38"/>
        <v>41261.25</v>
      </c>
      <c r="O448" s="9">
        <f t="shared" si="38"/>
        <v>41263.25</v>
      </c>
      <c r="P448" s="17">
        <f t="shared" si="41"/>
        <v>2</v>
      </c>
      <c r="Q448" t="b">
        <v>0</v>
      </c>
      <c r="R448" t="b">
        <v>0</v>
      </c>
      <c r="S448" t="s">
        <v>65</v>
      </c>
      <c r="T448" s="6" t="str">
        <f t="shared" si="39"/>
        <v>technology</v>
      </c>
      <c r="U448" s="6" t="str">
        <f t="shared" si="40"/>
        <v>wearables</v>
      </c>
    </row>
    <row r="449" spans="1:21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>
        <v>439</v>
      </c>
      <c r="I449" s="6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38"/>
        <v>43088.25</v>
      </c>
      <c r="O449" s="9">
        <f t="shared" si="38"/>
        <v>43104.25</v>
      </c>
      <c r="P449" s="17">
        <f t="shared" si="41"/>
        <v>16</v>
      </c>
      <c r="Q449" t="b">
        <v>0</v>
      </c>
      <c r="R449" t="b">
        <v>0</v>
      </c>
      <c r="S449" t="s">
        <v>269</v>
      </c>
      <c r="T449" s="6" t="str">
        <f t="shared" si="39"/>
        <v>film &amp; video</v>
      </c>
      <c r="U449" s="6" t="str">
        <f t="shared" si="40"/>
        <v>television</v>
      </c>
    </row>
    <row r="450" spans="1:21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ref="F450:F513" si="42">(E450/D450)*100</f>
        <v>50.482758620689658</v>
      </c>
      <c r="G450" t="s">
        <v>14</v>
      </c>
      <c r="H450">
        <v>605</v>
      </c>
      <c r="I450" s="6">
        <f t="shared" ref="I450:I513" si="43">IFERROR(E450/H450,0)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ref="N450:O513" si="44">(((L450/60)/60)/24)+DATE(1970,1,1)</f>
        <v>41378.208333333336</v>
      </c>
      <c r="O450" s="9">
        <f t="shared" si="44"/>
        <v>41380.208333333336</v>
      </c>
      <c r="P450" s="17">
        <f t="shared" si="41"/>
        <v>2</v>
      </c>
      <c r="Q450" t="b">
        <v>0</v>
      </c>
      <c r="R450" t="b">
        <v>1</v>
      </c>
      <c r="S450" t="s">
        <v>89</v>
      </c>
      <c r="T450" s="6" t="str">
        <f t="shared" ref="T450:T513" si="45">_xlfn.TEXTBEFORE(S450,"/")</f>
        <v>games</v>
      </c>
      <c r="U450" s="6" t="str">
        <f t="shared" ref="U450:U513" si="46">_xlfn.TEXTAFTER(S450,"/")</f>
        <v>video games</v>
      </c>
    </row>
    <row r="451" spans="1:21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42"/>
        <v>967</v>
      </c>
      <c r="G451" t="s">
        <v>20</v>
      </c>
      <c r="H451">
        <v>86</v>
      </c>
      <c r="I451" s="6">
        <f t="shared" si="43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si="44"/>
        <v>43530.25</v>
      </c>
      <c r="O451" s="9">
        <f t="shared" si="44"/>
        <v>43547.208333333328</v>
      </c>
      <c r="P451" s="17">
        <f t="shared" ref="P451:P514" si="47">O451-N451</f>
        <v>16.958333333328483</v>
      </c>
      <c r="Q451" t="b">
        <v>0</v>
      </c>
      <c r="R451" t="b">
        <v>0</v>
      </c>
      <c r="S451" t="s">
        <v>89</v>
      </c>
      <c r="T451" s="6" t="str">
        <f t="shared" si="45"/>
        <v>games</v>
      </c>
      <c r="U451" s="6" t="str">
        <f t="shared" si="46"/>
        <v>video games</v>
      </c>
    </row>
    <row r="452" spans="1:21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 s="6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44"/>
        <v>43394.208333333328</v>
      </c>
      <c r="O452" s="9">
        <f t="shared" si="44"/>
        <v>43417.25</v>
      </c>
      <c r="P452" s="17">
        <f t="shared" si="47"/>
        <v>23.041666666671517</v>
      </c>
      <c r="Q452" t="b">
        <v>0</v>
      </c>
      <c r="R452" t="b">
        <v>0</v>
      </c>
      <c r="S452" t="s">
        <v>71</v>
      </c>
      <c r="T452" s="6" t="str">
        <f t="shared" si="45"/>
        <v>film &amp; video</v>
      </c>
      <c r="U452" s="6" t="str">
        <f t="shared" si="46"/>
        <v>animation</v>
      </c>
    </row>
    <row r="453" spans="1:21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>
        <v>6286</v>
      </c>
      <c r="I453" s="6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44"/>
        <v>42935.208333333328</v>
      </c>
      <c r="O453" s="9">
        <f t="shared" si="44"/>
        <v>42966.208333333328</v>
      </c>
      <c r="P453" s="17">
        <f t="shared" si="47"/>
        <v>31</v>
      </c>
      <c r="Q453" t="b">
        <v>0</v>
      </c>
      <c r="R453" t="b">
        <v>0</v>
      </c>
      <c r="S453" t="s">
        <v>23</v>
      </c>
      <c r="T453" s="6" t="str">
        <f t="shared" si="45"/>
        <v>music</v>
      </c>
      <c r="U453" s="6" t="str">
        <f t="shared" si="46"/>
        <v>rock</v>
      </c>
    </row>
    <row r="454" spans="1:21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>
        <v>31</v>
      </c>
      <c r="I454" s="6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44"/>
        <v>40365.208333333336</v>
      </c>
      <c r="O454" s="9">
        <f t="shared" si="44"/>
        <v>40366.208333333336</v>
      </c>
      <c r="P454" s="17">
        <f t="shared" si="47"/>
        <v>1</v>
      </c>
      <c r="Q454" t="b">
        <v>0</v>
      </c>
      <c r="R454" t="b">
        <v>0</v>
      </c>
      <c r="S454" t="s">
        <v>53</v>
      </c>
      <c r="T454" s="6" t="str">
        <f t="shared" si="45"/>
        <v>film &amp; video</v>
      </c>
      <c r="U454" s="6" t="str">
        <f t="shared" si="46"/>
        <v>drama</v>
      </c>
    </row>
    <row r="455" spans="1:21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>
        <v>1181</v>
      </c>
      <c r="I455" s="6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44"/>
        <v>42705.25</v>
      </c>
      <c r="O455" s="9">
        <f t="shared" si="44"/>
        <v>42746.25</v>
      </c>
      <c r="P455" s="17">
        <f t="shared" si="47"/>
        <v>41</v>
      </c>
      <c r="Q455" t="b">
        <v>0</v>
      </c>
      <c r="R455" t="b">
        <v>0</v>
      </c>
      <c r="S455" t="s">
        <v>474</v>
      </c>
      <c r="T455" s="6" t="str">
        <f t="shared" si="45"/>
        <v>film &amp; video</v>
      </c>
      <c r="U455" s="6" t="str">
        <f t="shared" si="46"/>
        <v>science fiction</v>
      </c>
    </row>
    <row r="456" spans="1:21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>
        <v>39</v>
      </c>
      <c r="I456" s="6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44"/>
        <v>41568.208333333336</v>
      </c>
      <c r="O456" s="9">
        <f t="shared" si="44"/>
        <v>41604.25</v>
      </c>
      <c r="P456" s="17">
        <f t="shared" si="47"/>
        <v>36.041666666664241</v>
      </c>
      <c r="Q456" t="b">
        <v>0</v>
      </c>
      <c r="R456" t="b">
        <v>1</v>
      </c>
      <c r="S456" t="s">
        <v>53</v>
      </c>
      <c r="T456" s="6" t="str">
        <f t="shared" si="45"/>
        <v>film &amp; video</v>
      </c>
      <c r="U456" s="6" t="str">
        <f t="shared" si="46"/>
        <v>drama</v>
      </c>
    </row>
    <row r="457" spans="1:21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118.37253218884121</v>
      </c>
      <c r="G457" t="s">
        <v>20</v>
      </c>
      <c r="H457">
        <v>3727</v>
      </c>
      <c r="I457" s="6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44"/>
        <v>40809.208333333336</v>
      </c>
      <c r="O457" s="9">
        <f t="shared" si="44"/>
        <v>40832.208333333336</v>
      </c>
      <c r="P457" s="17">
        <f t="shared" si="47"/>
        <v>23</v>
      </c>
      <c r="Q457" t="b">
        <v>0</v>
      </c>
      <c r="R457" t="b">
        <v>0</v>
      </c>
      <c r="S457" t="s">
        <v>33</v>
      </c>
      <c r="T457" s="6" t="str">
        <f t="shared" si="45"/>
        <v>theater</v>
      </c>
      <c r="U457" s="6" t="str">
        <f t="shared" si="46"/>
        <v>plays</v>
      </c>
    </row>
    <row r="458" spans="1:21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104.1243169398907</v>
      </c>
      <c r="G458" t="s">
        <v>20</v>
      </c>
      <c r="H458">
        <v>1605</v>
      </c>
      <c r="I458" s="6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44"/>
        <v>43141.25</v>
      </c>
      <c r="O458" s="9">
        <f t="shared" si="44"/>
        <v>43141.25</v>
      </c>
      <c r="P458" s="17">
        <f t="shared" si="47"/>
        <v>0</v>
      </c>
      <c r="Q458" t="b">
        <v>0</v>
      </c>
      <c r="R458" t="b">
        <v>1</v>
      </c>
      <c r="S458" t="s">
        <v>60</v>
      </c>
      <c r="T458" s="6" t="str">
        <f t="shared" si="45"/>
        <v>music</v>
      </c>
      <c r="U458" s="6" t="str">
        <f t="shared" si="46"/>
        <v>indie rock</v>
      </c>
    </row>
    <row r="459" spans="1:21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26.640000000000004</v>
      </c>
      <c r="G459" t="s">
        <v>14</v>
      </c>
      <c r="H459">
        <v>46</v>
      </c>
      <c r="I459" s="6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44"/>
        <v>42657.208333333328</v>
      </c>
      <c r="O459" s="9">
        <f t="shared" si="44"/>
        <v>42659.208333333328</v>
      </c>
      <c r="P459" s="17">
        <f t="shared" si="47"/>
        <v>2</v>
      </c>
      <c r="Q459" t="b">
        <v>0</v>
      </c>
      <c r="R459" t="b">
        <v>0</v>
      </c>
      <c r="S459" t="s">
        <v>33</v>
      </c>
      <c r="T459" s="6" t="str">
        <f t="shared" si="45"/>
        <v>theater</v>
      </c>
      <c r="U459" s="6" t="str">
        <f t="shared" si="46"/>
        <v>plays</v>
      </c>
    </row>
    <row r="460" spans="1:21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351.20118343195264</v>
      </c>
      <c r="G460" t="s">
        <v>20</v>
      </c>
      <c r="H460">
        <v>2120</v>
      </c>
      <c r="I460" s="6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44"/>
        <v>40265.208333333336</v>
      </c>
      <c r="O460" s="9">
        <f t="shared" si="44"/>
        <v>40309.208333333336</v>
      </c>
      <c r="P460" s="17">
        <f t="shared" si="47"/>
        <v>44</v>
      </c>
      <c r="Q460" t="b">
        <v>0</v>
      </c>
      <c r="R460" t="b">
        <v>0</v>
      </c>
      <c r="S460" t="s">
        <v>33</v>
      </c>
      <c r="T460" s="6" t="str">
        <f t="shared" si="45"/>
        <v>theater</v>
      </c>
      <c r="U460" s="6" t="str">
        <f t="shared" si="46"/>
        <v>plays</v>
      </c>
    </row>
    <row r="461" spans="1:21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90.063492063492063</v>
      </c>
      <c r="G461" t="s">
        <v>14</v>
      </c>
      <c r="H461">
        <v>105</v>
      </c>
      <c r="I461" s="6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44"/>
        <v>42001.25</v>
      </c>
      <c r="O461" s="9">
        <f t="shared" si="44"/>
        <v>42026.25</v>
      </c>
      <c r="P461" s="17">
        <f t="shared" si="47"/>
        <v>25</v>
      </c>
      <c r="Q461" t="b">
        <v>0</v>
      </c>
      <c r="R461" t="b">
        <v>0</v>
      </c>
      <c r="S461" t="s">
        <v>42</v>
      </c>
      <c r="T461" s="6" t="str">
        <f t="shared" si="45"/>
        <v>film &amp; video</v>
      </c>
      <c r="U461" s="6" t="str">
        <f t="shared" si="46"/>
        <v>documentary</v>
      </c>
    </row>
    <row r="462" spans="1:21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171.625</v>
      </c>
      <c r="G462" t="s">
        <v>20</v>
      </c>
      <c r="H462">
        <v>50</v>
      </c>
      <c r="I462" s="6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44"/>
        <v>40399.208333333336</v>
      </c>
      <c r="O462" s="9">
        <f t="shared" si="44"/>
        <v>40402.208333333336</v>
      </c>
      <c r="P462" s="17">
        <f t="shared" si="47"/>
        <v>3</v>
      </c>
      <c r="Q462" t="b">
        <v>0</v>
      </c>
      <c r="R462" t="b">
        <v>0</v>
      </c>
      <c r="S462" t="s">
        <v>33</v>
      </c>
      <c r="T462" s="6" t="str">
        <f t="shared" si="45"/>
        <v>theater</v>
      </c>
      <c r="U462" s="6" t="str">
        <f t="shared" si="46"/>
        <v>plays</v>
      </c>
    </row>
    <row r="463" spans="1:21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141.04655870445345</v>
      </c>
      <c r="G463" t="s">
        <v>20</v>
      </c>
      <c r="H463">
        <v>2080</v>
      </c>
      <c r="I463" s="6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44"/>
        <v>41757.208333333336</v>
      </c>
      <c r="O463" s="9">
        <f t="shared" si="44"/>
        <v>41777.208333333336</v>
      </c>
      <c r="P463" s="17">
        <f t="shared" si="47"/>
        <v>20</v>
      </c>
      <c r="Q463" t="b">
        <v>0</v>
      </c>
      <c r="R463" t="b">
        <v>0</v>
      </c>
      <c r="S463" t="s">
        <v>53</v>
      </c>
      <c r="T463" s="6" t="str">
        <f t="shared" si="45"/>
        <v>film &amp; video</v>
      </c>
      <c r="U463" s="6" t="str">
        <f t="shared" si="46"/>
        <v>drama</v>
      </c>
    </row>
    <row r="464" spans="1:21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30.57944915254237</v>
      </c>
      <c r="G464" t="s">
        <v>14</v>
      </c>
      <c r="H464">
        <v>535</v>
      </c>
      <c r="I464" s="6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44"/>
        <v>41304.25</v>
      </c>
      <c r="O464" s="9">
        <f t="shared" si="44"/>
        <v>41342.25</v>
      </c>
      <c r="P464" s="17">
        <f t="shared" si="47"/>
        <v>38</v>
      </c>
      <c r="Q464" t="b">
        <v>0</v>
      </c>
      <c r="R464" t="b">
        <v>0</v>
      </c>
      <c r="S464" t="s">
        <v>292</v>
      </c>
      <c r="T464" s="6" t="str">
        <f t="shared" si="45"/>
        <v>games</v>
      </c>
      <c r="U464" s="6" t="str">
        <f t="shared" si="46"/>
        <v>mobile games</v>
      </c>
    </row>
    <row r="465" spans="1:21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108.16455696202532</v>
      </c>
      <c r="G465" t="s">
        <v>20</v>
      </c>
      <c r="H465">
        <v>2105</v>
      </c>
      <c r="I465" s="6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44"/>
        <v>41639.25</v>
      </c>
      <c r="O465" s="9">
        <f t="shared" si="44"/>
        <v>41643.25</v>
      </c>
      <c r="P465" s="17">
        <f t="shared" si="47"/>
        <v>4</v>
      </c>
      <c r="Q465" t="b">
        <v>0</v>
      </c>
      <c r="R465" t="b">
        <v>0</v>
      </c>
      <c r="S465" t="s">
        <v>71</v>
      </c>
      <c r="T465" s="6" t="str">
        <f t="shared" si="45"/>
        <v>film &amp; video</v>
      </c>
      <c r="U465" s="6" t="str">
        <f t="shared" si="46"/>
        <v>animation</v>
      </c>
    </row>
    <row r="466" spans="1:21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133.45505617977528</v>
      </c>
      <c r="G466" t="s">
        <v>20</v>
      </c>
      <c r="H466">
        <v>2436</v>
      </c>
      <c r="I466" s="6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44"/>
        <v>43142.25</v>
      </c>
      <c r="O466" s="9">
        <f t="shared" si="44"/>
        <v>43156.25</v>
      </c>
      <c r="P466" s="17">
        <f t="shared" si="47"/>
        <v>14</v>
      </c>
      <c r="Q466" t="b">
        <v>0</v>
      </c>
      <c r="R466" t="b">
        <v>0</v>
      </c>
      <c r="S466" t="s">
        <v>33</v>
      </c>
      <c r="T466" s="6" t="str">
        <f t="shared" si="45"/>
        <v>theater</v>
      </c>
      <c r="U466" s="6" t="str">
        <f t="shared" si="46"/>
        <v>plays</v>
      </c>
    </row>
    <row r="467" spans="1:21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187.85106382978722</v>
      </c>
      <c r="G467" t="s">
        <v>20</v>
      </c>
      <c r="H467">
        <v>80</v>
      </c>
      <c r="I467" s="6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44"/>
        <v>43127.25</v>
      </c>
      <c r="O467" s="9">
        <f t="shared" si="44"/>
        <v>43136.25</v>
      </c>
      <c r="P467" s="17">
        <f t="shared" si="47"/>
        <v>9</v>
      </c>
      <c r="Q467" t="b">
        <v>0</v>
      </c>
      <c r="R467" t="b">
        <v>0</v>
      </c>
      <c r="S467" t="s">
        <v>206</v>
      </c>
      <c r="T467" s="6" t="str">
        <f t="shared" si="45"/>
        <v>publishing</v>
      </c>
      <c r="U467" s="6" t="str">
        <f t="shared" si="46"/>
        <v>translations</v>
      </c>
    </row>
    <row r="468" spans="1:21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>
        <v>42</v>
      </c>
      <c r="I468" s="6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44"/>
        <v>41409.208333333336</v>
      </c>
      <c r="O468" s="9">
        <f t="shared" si="44"/>
        <v>41432.208333333336</v>
      </c>
      <c r="P468" s="17">
        <f t="shared" si="47"/>
        <v>23</v>
      </c>
      <c r="Q468" t="b">
        <v>0</v>
      </c>
      <c r="R468" t="b">
        <v>1</v>
      </c>
      <c r="S468" t="s">
        <v>65</v>
      </c>
      <c r="T468" s="6" t="str">
        <f t="shared" si="45"/>
        <v>technology</v>
      </c>
      <c r="U468" s="6" t="str">
        <f t="shared" si="46"/>
        <v>wearables</v>
      </c>
    </row>
    <row r="469" spans="1:21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575.21428571428578</v>
      </c>
      <c r="G469" t="s">
        <v>20</v>
      </c>
      <c r="H469">
        <v>139</v>
      </c>
      <c r="I469" s="6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44"/>
        <v>42331.25</v>
      </c>
      <c r="O469" s="9">
        <f t="shared" si="44"/>
        <v>42338.25</v>
      </c>
      <c r="P469" s="17">
        <f t="shared" si="47"/>
        <v>7</v>
      </c>
      <c r="Q469" t="b">
        <v>0</v>
      </c>
      <c r="R469" t="b">
        <v>1</v>
      </c>
      <c r="S469" t="s">
        <v>28</v>
      </c>
      <c r="T469" s="6" t="str">
        <f t="shared" si="45"/>
        <v>technology</v>
      </c>
      <c r="U469" s="6" t="str">
        <f t="shared" si="46"/>
        <v>web</v>
      </c>
    </row>
    <row r="470" spans="1:21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40.5</v>
      </c>
      <c r="G470" t="s">
        <v>14</v>
      </c>
      <c r="H470">
        <v>16</v>
      </c>
      <c r="I470" s="6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44"/>
        <v>43569.208333333328</v>
      </c>
      <c r="O470" s="9">
        <f t="shared" si="44"/>
        <v>43585.208333333328</v>
      </c>
      <c r="P470" s="17">
        <f t="shared" si="47"/>
        <v>16</v>
      </c>
      <c r="Q470" t="b">
        <v>0</v>
      </c>
      <c r="R470" t="b">
        <v>0</v>
      </c>
      <c r="S470" t="s">
        <v>33</v>
      </c>
      <c r="T470" s="6" t="str">
        <f t="shared" si="45"/>
        <v>theater</v>
      </c>
      <c r="U470" s="6" t="str">
        <f t="shared" si="46"/>
        <v>plays</v>
      </c>
    </row>
    <row r="471" spans="1:21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184.42857142857144</v>
      </c>
      <c r="G471" t="s">
        <v>20</v>
      </c>
      <c r="H471">
        <v>159</v>
      </c>
      <c r="I471" s="6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44"/>
        <v>42142.208333333328</v>
      </c>
      <c r="O471" s="9">
        <f t="shared" si="44"/>
        <v>42144.208333333328</v>
      </c>
      <c r="P471" s="17">
        <f t="shared" si="47"/>
        <v>2</v>
      </c>
      <c r="Q471" t="b">
        <v>0</v>
      </c>
      <c r="R471" t="b">
        <v>0</v>
      </c>
      <c r="S471" t="s">
        <v>53</v>
      </c>
      <c r="T471" s="6" t="str">
        <f t="shared" si="45"/>
        <v>film &amp; video</v>
      </c>
      <c r="U471" s="6" t="str">
        <f t="shared" si="46"/>
        <v>drama</v>
      </c>
    </row>
    <row r="472" spans="1:21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285.80555555555554</v>
      </c>
      <c r="G472" t="s">
        <v>20</v>
      </c>
      <c r="H472">
        <v>381</v>
      </c>
      <c r="I472" s="6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44"/>
        <v>42716.25</v>
      </c>
      <c r="O472" s="9">
        <f t="shared" si="44"/>
        <v>42723.25</v>
      </c>
      <c r="P472" s="17">
        <f t="shared" si="47"/>
        <v>7</v>
      </c>
      <c r="Q472" t="b">
        <v>0</v>
      </c>
      <c r="R472" t="b">
        <v>0</v>
      </c>
      <c r="S472" t="s">
        <v>65</v>
      </c>
      <c r="T472" s="6" t="str">
        <f t="shared" si="45"/>
        <v>technology</v>
      </c>
      <c r="U472" s="6" t="str">
        <f t="shared" si="46"/>
        <v>wearables</v>
      </c>
    </row>
    <row r="473" spans="1:21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>
        <v>194</v>
      </c>
      <c r="I473" s="6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44"/>
        <v>41031.208333333336</v>
      </c>
      <c r="O473" s="9">
        <f t="shared" si="44"/>
        <v>41031.208333333336</v>
      </c>
      <c r="P473" s="17">
        <f t="shared" si="47"/>
        <v>0</v>
      </c>
      <c r="Q473" t="b">
        <v>0</v>
      </c>
      <c r="R473" t="b">
        <v>1</v>
      </c>
      <c r="S473" t="s">
        <v>17</v>
      </c>
      <c r="T473" s="6" t="str">
        <f t="shared" si="45"/>
        <v>food</v>
      </c>
      <c r="U473" s="6" t="str">
        <f t="shared" si="46"/>
        <v>food trucks</v>
      </c>
    </row>
    <row r="474" spans="1:21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39.234070221066318</v>
      </c>
      <c r="G474" t="s">
        <v>14</v>
      </c>
      <c r="H474">
        <v>575</v>
      </c>
      <c r="I474" s="6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44"/>
        <v>43535.208333333328</v>
      </c>
      <c r="O474" s="9">
        <f t="shared" si="44"/>
        <v>43589.208333333328</v>
      </c>
      <c r="P474" s="17">
        <f t="shared" si="47"/>
        <v>54</v>
      </c>
      <c r="Q474" t="b">
        <v>0</v>
      </c>
      <c r="R474" t="b">
        <v>0</v>
      </c>
      <c r="S474" t="s">
        <v>23</v>
      </c>
      <c r="T474" s="6" t="str">
        <f t="shared" si="45"/>
        <v>music</v>
      </c>
      <c r="U474" s="6" t="str">
        <f t="shared" si="46"/>
        <v>rock</v>
      </c>
    </row>
    <row r="475" spans="1:21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178.14000000000001</v>
      </c>
      <c r="G475" t="s">
        <v>20</v>
      </c>
      <c r="H475">
        <v>106</v>
      </c>
      <c r="I475" s="6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44"/>
        <v>43277.208333333328</v>
      </c>
      <c r="O475" s="9">
        <f t="shared" si="44"/>
        <v>43278.208333333328</v>
      </c>
      <c r="P475" s="17">
        <f t="shared" si="47"/>
        <v>1</v>
      </c>
      <c r="Q475" t="b">
        <v>0</v>
      </c>
      <c r="R475" t="b">
        <v>0</v>
      </c>
      <c r="S475" t="s">
        <v>50</v>
      </c>
      <c r="T475" s="6" t="str">
        <f t="shared" si="45"/>
        <v>music</v>
      </c>
      <c r="U475" s="6" t="str">
        <f t="shared" si="46"/>
        <v>electric music</v>
      </c>
    </row>
    <row r="476" spans="1:21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365.15</v>
      </c>
      <c r="G476" t="s">
        <v>20</v>
      </c>
      <c r="H476">
        <v>142</v>
      </c>
      <c r="I476" s="6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44"/>
        <v>41989.25</v>
      </c>
      <c r="O476" s="9">
        <f t="shared" si="44"/>
        <v>41990.25</v>
      </c>
      <c r="P476" s="17">
        <f t="shared" si="47"/>
        <v>1</v>
      </c>
      <c r="Q476" t="b">
        <v>0</v>
      </c>
      <c r="R476" t="b">
        <v>0</v>
      </c>
      <c r="S476" t="s">
        <v>269</v>
      </c>
      <c r="T476" s="6" t="str">
        <f t="shared" si="45"/>
        <v>film &amp; video</v>
      </c>
      <c r="U476" s="6" t="str">
        <f t="shared" si="46"/>
        <v>television</v>
      </c>
    </row>
    <row r="477" spans="1:21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113.94594594594594</v>
      </c>
      <c r="G477" t="s">
        <v>20</v>
      </c>
      <c r="H477">
        <v>211</v>
      </c>
      <c r="I477" s="6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44"/>
        <v>41450.208333333336</v>
      </c>
      <c r="O477" s="9">
        <f t="shared" si="44"/>
        <v>41454.208333333336</v>
      </c>
      <c r="P477" s="17">
        <f t="shared" si="47"/>
        <v>4</v>
      </c>
      <c r="Q477" t="b">
        <v>0</v>
      </c>
      <c r="R477" t="b">
        <v>1</v>
      </c>
      <c r="S477" t="s">
        <v>206</v>
      </c>
      <c r="T477" s="6" t="str">
        <f t="shared" si="45"/>
        <v>publishing</v>
      </c>
      <c r="U477" s="6" t="str">
        <f t="shared" si="46"/>
        <v>translations</v>
      </c>
    </row>
    <row r="478" spans="1:21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29.828720626631856</v>
      </c>
      <c r="G478" t="s">
        <v>14</v>
      </c>
      <c r="H478">
        <v>1120</v>
      </c>
      <c r="I478" s="6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44"/>
        <v>43322.208333333328</v>
      </c>
      <c r="O478" s="9">
        <f t="shared" si="44"/>
        <v>43328.208333333328</v>
      </c>
      <c r="P478" s="17">
        <f t="shared" si="47"/>
        <v>6</v>
      </c>
      <c r="Q478" t="b">
        <v>0</v>
      </c>
      <c r="R478" t="b">
        <v>0</v>
      </c>
      <c r="S478" t="s">
        <v>119</v>
      </c>
      <c r="T478" s="6" t="str">
        <f t="shared" si="45"/>
        <v>publishing</v>
      </c>
      <c r="U478" s="6" t="str">
        <f t="shared" si="46"/>
        <v>fiction</v>
      </c>
    </row>
    <row r="479" spans="1:21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54.270588235294113</v>
      </c>
      <c r="G479" t="s">
        <v>14</v>
      </c>
      <c r="H479">
        <v>113</v>
      </c>
      <c r="I479" s="6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44"/>
        <v>40720.208333333336</v>
      </c>
      <c r="O479" s="9">
        <f t="shared" si="44"/>
        <v>40747.208333333336</v>
      </c>
      <c r="P479" s="17">
        <f t="shared" si="47"/>
        <v>27</v>
      </c>
      <c r="Q479" t="b">
        <v>0</v>
      </c>
      <c r="R479" t="b">
        <v>0</v>
      </c>
      <c r="S479" t="s">
        <v>474</v>
      </c>
      <c r="T479" s="6" t="str">
        <f t="shared" si="45"/>
        <v>film &amp; video</v>
      </c>
      <c r="U479" s="6" t="str">
        <f t="shared" si="46"/>
        <v>science fiction</v>
      </c>
    </row>
    <row r="480" spans="1:21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236.34156976744185</v>
      </c>
      <c r="G480" t="s">
        <v>20</v>
      </c>
      <c r="H480">
        <v>2756</v>
      </c>
      <c r="I480" s="6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44"/>
        <v>42072.208333333328</v>
      </c>
      <c r="O480" s="9">
        <f t="shared" si="44"/>
        <v>42084.208333333328</v>
      </c>
      <c r="P480" s="17">
        <f t="shared" si="47"/>
        <v>12</v>
      </c>
      <c r="Q480" t="b">
        <v>0</v>
      </c>
      <c r="R480" t="b">
        <v>0</v>
      </c>
      <c r="S480" t="s">
        <v>65</v>
      </c>
      <c r="T480" s="6" t="str">
        <f t="shared" si="45"/>
        <v>technology</v>
      </c>
      <c r="U480" s="6" t="str">
        <f t="shared" si="46"/>
        <v>wearables</v>
      </c>
    </row>
    <row r="481" spans="1:21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512.91666666666663</v>
      </c>
      <c r="G481" t="s">
        <v>20</v>
      </c>
      <c r="H481">
        <v>173</v>
      </c>
      <c r="I481" s="6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44"/>
        <v>42945.208333333328</v>
      </c>
      <c r="O481" s="9">
        <f t="shared" si="44"/>
        <v>42947.208333333328</v>
      </c>
      <c r="P481" s="17">
        <f t="shared" si="47"/>
        <v>2</v>
      </c>
      <c r="Q481" t="b">
        <v>0</v>
      </c>
      <c r="R481" t="b">
        <v>0</v>
      </c>
      <c r="S481" t="s">
        <v>17</v>
      </c>
      <c r="T481" s="6" t="str">
        <f t="shared" si="45"/>
        <v>food</v>
      </c>
      <c r="U481" s="6" t="str">
        <f t="shared" si="46"/>
        <v>food trucks</v>
      </c>
    </row>
    <row r="482" spans="1:21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100.65116279069768</v>
      </c>
      <c r="G482" t="s">
        <v>20</v>
      </c>
      <c r="H482">
        <v>87</v>
      </c>
      <c r="I482" s="6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44"/>
        <v>40248.25</v>
      </c>
      <c r="O482" s="9">
        <f t="shared" si="44"/>
        <v>40257.208333333336</v>
      </c>
      <c r="P482" s="17">
        <f t="shared" si="47"/>
        <v>8.9583333333357587</v>
      </c>
      <c r="Q482" t="b">
        <v>0</v>
      </c>
      <c r="R482" t="b">
        <v>1</v>
      </c>
      <c r="S482" t="s">
        <v>122</v>
      </c>
      <c r="T482" s="6" t="str">
        <f t="shared" si="45"/>
        <v>photography</v>
      </c>
      <c r="U482" s="6" t="str">
        <f t="shared" si="46"/>
        <v>photography books</v>
      </c>
    </row>
    <row r="483" spans="1:21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81.348423194303152</v>
      </c>
      <c r="G483" t="s">
        <v>14</v>
      </c>
      <c r="H483">
        <v>1538</v>
      </c>
      <c r="I483" s="6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44"/>
        <v>41913.208333333336</v>
      </c>
      <c r="O483" s="9">
        <f t="shared" si="44"/>
        <v>41955.25</v>
      </c>
      <c r="P483" s="17">
        <f t="shared" si="47"/>
        <v>42.041666666664241</v>
      </c>
      <c r="Q483" t="b">
        <v>0</v>
      </c>
      <c r="R483" t="b">
        <v>1</v>
      </c>
      <c r="S483" t="s">
        <v>33</v>
      </c>
      <c r="T483" s="6" t="str">
        <f t="shared" si="45"/>
        <v>theater</v>
      </c>
      <c r="U483" s="6" t="str">
        <f t="shared" si="46"/>
        <v>plays</v>
      </c>
    </row>
    <row r="484" spans="1:21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16.404761904761905</v>
      </c>
      <c r="G484" t="s">
        <v>14</v>
      </c>
      <c r="H484">
        <v>9</v>
      </c>
      <c r="I484" s="6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44"/>
        <v>40963.25</v>
      </c>
      <c r="O484" s="9">
        <f t="shared" si="44"/>
        <v>40974.25</v>
      </c>
      <c r="P484" s="17">
        <f t="shared" si="47"/>
        <v>11</v>
      </c>
      <c r="Q484" t="b">
        <v>0</v>
      </c>
      <c r="R484" t="b">
        <v>1</v>
      </c>
      <c r="S484" t="s">
        <v>119</v>
      </c>
      <c r="T484" s="6" t="str">
        <f t="shared" si="45"/>
        <v>publishing</v>
      </c>
      <c r="U484" s="6" t="str">
        <f t="shared" si="46"/>
        <v>fiction</v>
      </c>
    </row>
    <row r="485" spans="1:21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52.774617067833695</v>
      </c>
      <c r="G485" t="s">
        <v>14</v>
      </c>
      <c r="H485">
        <v>554</v>
      </c>
      <c r="I485" s="6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44"/>
        <v>43811.25</v>
      </c>
      <c r="O485" s="9">
        <f t="shared" si="44"/>
        <v>43818.25</v>
      </c>
      <c r="P485" s="17">
        <f t="shared" si="47"/>
        <v>7</v>
      </c>
      <c r="Q485" t="b">
        <v>0</v>
      </c>
      <c r="R485" t="b">
        <v>0</v>
      </c>
      <c r="S485" t="s">
        <v>33</v>
      </c>
      <c r="T485" s="6" t="str">
        <f t="shared" si="45"/>
        <v>theater</v>
      </c>
      <c r="U485" s="6" t="str">
        <f t="shared" si="46"/>
        <v>plays</v>
      </c>
    </row>
    <row r="486" spans="1:21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260.20608108108109</v>
      </c>
      <c r="G486" t="s">
        <v>20</v>
      </c>
      <c r="H486">
        <v>1572</v>
      </c>
      <c r="I486" s="6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44"/>
        <v>41855.208333333336</v>
      </c>
      <c r="O486" s="9">
        <f t="shared" si="44"/>
        <v>41904.208333333336</v>
      </c>
      <c r="P486" s="17">
        <f t="shared" si="47"/>
        <v>49</v>
      </c>
      <c r="Q486" t="b">
        <v>0</v>
      </c>
      <c r="R486" t="b">
        <v>1</v>
      </c>
      <c r="S486" t="s">
        <v>17</v>
      </c>
      <c r="T486" s="6" t="str">
        <f t="shared" si="45"/>
        <v>food</v>
      </c>
      <c r="U486" s="6" t="str">
        <f t="shared" si="46"/>
        <v>food trucks</v>
      </c>
    </row>
    <row r="487" spans="1:21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30.73289183222958</v>
      </c>
      <c r="G487" t="s">
        <v>14</v>
      </c>
      <c r="H487">
        <v>648</v>
      </c>
      <c r="I487" s="6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44"/>
        <v>43626.208333333328</v>
      </c>
      <c r="O487" s="9">
        <f t="shared" si="44"/>
        <v>43667.208333333328</v>
      </c>
      <c r="P487" s="17">
        <f t="shared" si="47"/>
        <v>41</v>
      </c>
      <c r="Q487" t="b">
        <v>0</v>
      </c>
      <c r="R487" t="b">
        <v>0</v>
      </c>
      <c r="S487" t="s">
        <v>33</v>
      </c>
      <c r="T487" s="6" t="str">
        <f t="shared" si="45"/>
        <v>theater</v>
      </c>
      <c r="U487" s="6" t="str">
        <f t="shared" si="46"/>
        <v>plays</v>
      </c>
    </row>
    <row r="488" spans="1:21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13.5</v>
      </c>
      <c r="G488" t="s">
        <v>14</v>
      </c>
      <c r="H488">
        <v>21</v>
      </c>
      <c r="I488" s="6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44"/>
        <v>43168.25</v>
      </c>
      <c r="O488" s="9">
        <f t="shared" si="44"/>
        <v>43183.208333333328</v>
      </c>
      <c r="P488" s="17">
        <f t="shared" si="47"/>
        <v>14.958333333328483</v>
      </c>
      <c r="Q488" t="b">
        <v>0</v>
      </c>
      <c r="R488" t="b">
        <v>1</v>
      </c>
      <c r="S488" t="s">
        <v>206</v>
      </c>
      <c r="T488" s="6" t="str">
        <f t="shared" si="45"/>
        <v>publishing</v>
      </c>
      <c r="U488" s="6" t="str">
        <f t="shared" si="46"/>
        <v>translations</v>
      </c>
    </row>
    <row r="489" spans="1:21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178.62556663644605</v>
      </c>
      <c r="G489" t="s">
        <v>20</v>
      </c>
      <c r="H489">
        <v>2346</v>
      </c>
      <c r="I489" s="6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44"/>
        <v>42845.208333333328</v>
      </c>
      <c r="O489" s="9">
        <f t="shared" si="44"/>
        <v>42878.208333333328</v>
      </c>
      <c r="P489" s="17">
        <f t="shared" si="47"/>
        <v>33</v>
      </c>
      <c r="Q489" t="b">
        <v>0</v>
      </c>
      <c r="R489" t="b">
        <v>0</v>
      </c>
      <c r="S489" t="s">
        <v>33</v>
      </c>
      <c r="T489" s="6" t="str">
        <f t="shared" si="45"/>
        <v>theater</v>
      </c>
      <c r="U489" s="6" t="str">
        <f t="shared" si="46"/>
        <v>plays</v>
      </c>
    </row>
    <row r="490" spans="1:21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220.0566037735849</v>
      </c>
      <c r="G490" t="s">
        <v>20</v>
      </c>
      <c r="H490">
        <v>115</v>
      </c>
      <c r="I490" s="6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44"/>
        <v>42403.25</v>
      </c>
      <c r="O490" s="9">
        <f t="shared" si="44"/>
        <v>42420.25</v>
      </c>
      <c r="P490" s="17">
        <f t="shared" si="47"/>
        <v>17</v>
      </c>
      <c r="Q490" t="b">
        <v>0</v>
      </c>
      <c r="R490" t="b">
        <v>0</v>
      </c>
      <c r="S490" t="s">
        <v>33</v>
      </c>
      <c r="T490" s="6" t="str">
        <f t="shared" si="45"/>
        <v>theater</v>
      </c>
      <c r="U490" s="6" t="str">
        <f t="shared" si="46"/>
        <v>plays</v>
      </c>
    </row>
    <row r="491" spans="1:21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101.5108695652174</v>
      </c>
      <c r="G491" t="s">
        <v>20</v>
      </c>
      <c r="H491">
        <v>85</v>
      </c>
      <c r="I491" s="6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44"/>
        <v>40406.208333333336</v>
      </c>
      <c r="O491" s="9">
        <f t="shared" si="44"/>
        <v>40411.208333333336</v>
      </c>
      <c r="P491" s="17">
        <f t="shared" si="47"/>
        <v>5</v>
      </c>
      <c r="Q491" t="b">
        <v>0</v>
      </c>
      <c r="R491" t="b">
        <v>0</v>
      </c>
      <c r="S491" t="s">
        <v>65</v>
      </c>
      <c r="T491" s="6" t="str">
        <f t="shared" si="45"/>
        <v>technology</v>
      </c>
      <c r="U491" s="6" t="str">
        <f t="shared" si="46"/>
        <v>wearables</v>
      </c>
    </row>
    <row r="492" spans="1:21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191.5</v>
      </c>
      <c r="G492" t="s">
        <v>20</v>
      </c>
      <c r="H492">
        <v>144</v>
      </c>
      <c r="I492" s="6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44"/>
        <v>43786.25</v>
      </c>
      <c r="O492" s="9">
        <f t="shared" si="44"/>
        <v>43793.25</v>
      </c>
      <c r="P492" s="17">
        <f t="shared" si="47"/>
        <v>7</v>
      </c>
      <c r="Q492" t="b">
        <v>0</v>
      </c>
      <c r="R492" t="b">
        <v>0</v>
      </c>
      <c r="S492" t="s">
        <v>1029</v>
      </c>
      <c r="T492" s="6" t="str">
        <f t="shared" si="45"/>
        <v>journalism</v>
      </c>
      <c r="U492" s="6" t="str">
        <f t="shared" si="46"/>
        <v>audio</v>
      </c>
    </row>
    <row r="493" spans="1:21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305.34683098591546</v>
      </c>
      <c r="G493" t="s">
        <v>20</v>
      </c>
      <c r="H493">
        <v>2443</v>
      </c>
      <c r="I493" s="6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44"/>
        <v>41456.208333333336</v>
      </c>
      <c r="O493" s="9">
        <f t="shared" si="44"/>
        <v>41482.208333333336</v>
      </c>
      <c r="P493" s="17">
        <f t="shared" si="47"/>
        <v>26</v>
      </c>
      <c r="Q493" t="b">
        <v>0</v>
      </c>
      <c r="R493" t="b">
        <v>1</v>
      </c>
      <c r="S493" t="s">
        <v>17</v>
      </c>
      <c r="T493" s="6" t="str">
        <f t="shared" si="45"/>
        <v>food</v>
      </c>
      <c r="U493" s="6" t="str">
        <f t="shared" si="46"/>
        <v>food trucks</v>
      </c>
    </row>
    <row r="494" spans="1:2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23.995287958115181</v>
      </c>
      <c r="G494" t="s">
        <v>74</v>
      </c>
      <c r="H494">
        <v>595</v>
      </c>
      <c r="I494" s="6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44"/>
        <v>40336.208333333336</v>
      </c>
      <c r="O494" s="9">
        <f t="shared" si="44"/>
        <v>40371.208333333336</v>
      </c>
      <c r="P494" s="17">
        <f t="shared" si="47"/>
        <v>35</v>
      </c>
      <c r="Q494" t="b">
        <v>1</v>
      </c>
      <c r="R494" t="b">
        <v>1</v>
      </c>
      <c r="S494" t="s">
        <v>100</v>
      </c>
      <c r="T494" s="6" t="str">
        <f t="shared" si="45"/>
        <v>film &amp; video</v>
      </c>
      <c r="U494" s="6" t="str">
        <f t="shared" si="46"/>
        <v>shorts</v>
      </c>
    </row>
    <row r="495" spans="1:21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723.77777777777771</v>
      </c>
      <c r="G495" t="s">
        <v>20</v>
      </c>
      <c r="H495">
        <v>64</v>
      </c>
      <c r="I495" s="6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44"/>
        <v>43645.208333333328</v>
      </c>
      <c r="O495" s="9">
        <f t="shared" si="44"/>
        <v>43658.208333333328</v>
      </c>
      <c r="P495" s="17">
        <f t="shared" si="47"/>
        <v>13</v>
      </c>
      <c r="Q495" t="b">
        <v>0</v>
      </c>
      <c r="R495" t="b">
        <v>0</v>
      </c>
      <c r="S495" t="s">
        <v>122</v>
      </c>
      <c r="T495" s="6" t="str">
        <f t="shared" si="45"/>
        <v>photography</v>
      </c>
      <c r="U495" s="6" t="str">
        <f t="shared" si="46"/>
        <v>photography books</v>
      </c>
    </row>
    <row r="496" spans="1:21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547.36</v>
      </c>
      <c r="G496" t="s">
        <v>20</v>
      </c>
      <c r="H496">
        <v>268</v>
      </c>
      <c r="I496" s="6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44"/>
        <v>40990.208333333336</v>
      </c>
      <c r="O496" s="9">
        <f t="shared" si="44"/>
        <v>40991.208333333336</v>
      </c>
      <c r="P496" s="17">
        <f t="shared" si="47"/>
        <v>1</v>
      </c>
      <c r="Q496" t="b">
        <v>0</v>
      </c>
      <c r="R496" t="b">
        <v>0</v>
      </c>
      <c r="S496" t="s">
        <v>65</v>
      </c>
      <c r="T496" s="6" t="str">
        <f t="shared" si="45"/>
        <v>technology</v>
      </c>
      <c r="U496" s="6" t="str">
        <f t="shared" si="46"/>
        <v>wearables</v>
      </c>
    </row>
    <row r="497" spans="1:21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414.49999999999994</v>
      </c>
      <c r="G497" t="s">
        <v>20</v>
      </c>
      <c r="H497">
        <v>195</v>
      </c>
      <c r="I497" s="6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44"/>
        <v>41800.208333333336</v>
      </c>
      <c r="O497" s="9">
        <f t="shared" si="44"/>
        <v>41804.208333333336</v>
      </c>
      <c r="P497" s="17">
        <f t="shared" si="47"/>
        <v>4</v>
      </c>
      <c r="Q497" t="b">
        <v>0</v>
      </c>
      <c r="R497" t="b">
        <v>0</v>
      </c>
      <c r="S497" t="s">
        <v>33</v>
      </c>
      <c r="T497" s="6" t="str">
        <f t="shared" si="45"/>
        <v>theater</v>
      </c>
      <c r="U497" s="6" t="str">
        <f t="shared" si="46"/>
        <v>plays</v>
      </c>
    </row>
    <row r="498" spans="1:21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0.90696409140369971</v>
      </c>
      <c r="G498" t="s">
        <v>14</v>
      </c>
      <c r="H498">
        <v>54</v>
      </c>
      <c r="I498" s="6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44"/>
        <v>42876.208333333328</v>
      </c>
      <c r="O498" s="9">
        <f t="shared" si="44"/>
        <v>42893.208333333328</v>
      </c>
      <c r="P498" s="17">
        <f t="shared" si="47"/>
        <v>17</v>
      </c>
      <c r="Q498" t="b">
        <v>0</v>
      </c>
      <c r="R498" t="b">
        <v>0</v>
      </c>
      <c r="S498" t="s">
        <v>71</v>
      </c>
      <c r="T498" s="6" t="str">
        <f t="shared" si="45"/>
        <v>film &amp; video</v>
      </c>
      <c r="U498" s="6" t="str">
        <f t="shared" si="46"/>
        <v>animation</v>
      </c>
    </row>
    <row r="499" spans="1:21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34.173469387755098</v>
      </c>
      <c r="G499" t="s">
        <v>14</v>
      </c>
      <c r="H499">
        <v>120</v>
      </c>
      <c r="I499" s="6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44"/>
        <v>42724.25</v>
      </c>
      <c r="O499" s="9">
        <f t="shared" si="44"/>
        <v>42724.25</v>
      </c>
      <c r="P499" s="17">
        <f t="shared" si="47"/>
        <v>0</v>
      </c>
      <c r="Q499" t="b">
        <v>0</v>
      </c>
      <c r="R499" t="b">
        <v>1</v>
      </c>
      <c r="S499" t="s">
        <v>65</v>
      </c>
      <c r="T499" s="6" t="str">
        <f t="shared" si="45"/>
        <v>technology</v>
      </c>
      <c r="U499" s="6" t="str">
        <f t="shared" si="46"/>
        <v>wearables</v>
      </c>
    </row>
    <row r="500" spans="1:21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23.948810754912099</v>
      </c>
      <c r="G500" t="s">
        <v>14</v>
      </c>
      <c r="H500">
        <v>579</v>
      </c>
      <c r="I500" s="6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44"/>
        <v>42005.25</v>
      </c>
      <c r="O500" s="9">
        <f t="shared" si="44"/>
        <v>42007.25</v>
      </c>
      <c r="P500" s="17">
        <f t="shared" si="47"/>
        <v>2</v>
      </c>
      <c r="Q500" t="b">
        <v>0</v>
      </c>
      <c r="R500" t="b">
        <v>0</v>
      </c>
      <c r="S500" t="s">
        <v>28</v>
      </c>
      <c r="T500" s="6" t="str">
        <f t="shared" si="45"/>
        <v>technology</v>
      </c>
      <c r="U500" s="6" t="str">
        <f t="shared" si="46"/>
        <v>web</v>
      </c>
    </row>
    <row r="501" spans="1:21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48.072649572649574</v>
      </c>
      <c r="G501" t="s">
        <v>14</v>
      </c>
      <c r="H501">
        <v>2072</v>
      </c>
      <c r="I501" s="6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44"/>
        <v>42444.208333333328</v>
      </c>
      <c r="O501" s="9">
        <f t="shared" si="44"/>
        <v>42449.208333333328</v>
      </c>
      <c r="P501" s="17">
        <f t="shared" si="47"/>
        <v>5</v>
      </c>
      <c r="Q501" t="b">
        <v>0</v>
      </c>
      <c r="R501" t="b">
        <v>1</v>
      </c>
      <c r="S501" t="s">
        <v>42</v>
      </c>
      <c r="T501" s="6" t="str">
        <f t="shared" si="45"/>
        <v>film &amp; video</v>
      </c>
      <c r="U501" s="6" t="str">
        <f t="shared" si="46"/>
        <v>documentary</v>
      </c>
    </row>
    <row r="502" spans="1:21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6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44"/>
        <v>41395.208333333336</v>
      </c>
      <c r="O502" s="9">
        <f t="shared" si="44"/>
        <v>41423.208333333336</v>
      </c>
      <c r="P502" s="17">
        <f t="shared" si="47"/>
        <v>28</v>
      </c>
      <c r="Q502" t="b">
        <v>0</v>
      </c>
      <c r="R502" t="b">
        <v>1</v>
      </c>
      <c r="S502" t="s">
        <v>33</v>
      </c>
      <c r="T502" s="6" t="str">
        <f t="shared" si="45"/>
        <v>theater</v>
      </c>
      <c r="U502" s="6" t="str">
        <f t="shared" si="46"/>
        <v>plays</v>
      </c>
    </row>
    <row r="503" spans="1:21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70.145182291666657</v>
      </c>
      <c r="G503" t="s">
        <v>14</v>
      </c>
      <c r="H503">
        <v>1796</v>
      </c>
      <c r="I503" s="6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44"/>
        <v>41345.208333333336</v>
      </c>
      <c r="O503" s="9">
        <f t="shared" si="44"/>
        <v>41347.208333333336</v>
      </c>
      <c r="P503" s="17">
        <f t="shared" si="47"/>
        <v>2</v>
      </c>
      <c r="Q503" t="b">
        <v>0</v>
      </c>
      <c r="R503" t="b">
        <v>0</v>
      </c>
      <c r="S503" t="s">
        <v>42</v>
      </c>
      <c r="T503" s="6" t="str">
        <f t="shared" si="45"/>
        <v>film &amp; video</v>
      </c>
      <c r="U503" s="6" t="str">
        <f t="shared" si="46"/>
        <v>documentary</v>
      </c>
    </row>
    <row r="504" spans="1:21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529.92307692307691</v>
      </c>
      <c r="G504" t="s">
        <v>20</v>
      </c>
      <c r="H504">
        <v>186</v>
      </c>
      <c r="I504" s="6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44"/>
        <v>41117.208333333336</v>
      </c>
      <c r="O504" s="9">
        <f t="shared" si="44"/>
        <v>41146.208333333336</v>
      </c>
      <c r="P504" s="17">
        <f t="shared" si="47"/>
        <v>29</v>
      </c>
      <c r="Q504" t="b">
        <v>0</v>
      </c>
      <c r="R504" t="b">
        <v>1</v>
      </c>
      <c r="S504" t="s">
        <v>89</v>
      </c>
      <c r="T504" s="6" t="str">
        <f t="shared" si="45"/>
        <v>games</v>
      </c>
      <c r="U504" s="6" t="str">
        <f t="shared" si="46"/>
        <v>video games</v>
      </c>
    </row>
    <row r="505" spans="1:21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180.32549019607845</v>
      </c>
      <c r="G505" t="s">
        <v>20</v>
      </c>
      <c r="H505">
        <v>460</v>
      </c>
      <c r="I505" s="6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44"/>
        <v>42186.208333333328</v>
      </c>
      <c r="O505" s="9">
        <f t="shared" si="44"/>
        <v>42206.208333333328</v>
      </c>
      <c r="P505" s="17">
        <f t="shared" si="47"/>
        <v>20</v>
      </c>
      <c r="Q505" t="b">
        <v>0</v>
      </c>
      <c r="R505" t="b">
        <v>0</v>
      </c>
      <c r="S505" t="s">
        <v>53</v>
      </c>
      <c r="T505" s="6" t="str">
        <f t="shared" si="45"/>
        <v>film &amp; video</v>
      </c>
      <c r="U505" s="6" t="str">
        <f t="shared" si="46"/>
        <v>drama</v>
      </c>
    </row>
    <row r="506" spans="1:21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92.320000000000007</v>
      </c>
      <c r="G506" t="s">
        <v>14</v>
      </c>
      <c r="H506">
        <v>62</v>
      </c>
      <c r="I506" s="6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44"/>
        <v>42142.208333333328</v>
      </c>
      <c r="O506" s="9">
        <f t="shared" si="44"/>
        <v>42143.208333333328</v>
      </c>
      <c r="P506" s="17">
        <f t="shared" si="47"/>
        <v>1</v>
      </c>
      <c r="Q506" t="b">
        <v>0</v>
      </c>
      <c r="R506" t="b">
        <v>0</v>
      </c>
      <c r="S506" t="s">
        <v>23</v>
      </c>
      <c r="T506" s="6" t="str">
        <f t="shared" si="45"/>
        <v>music</v>
      </c>
      <c r="U506" s="6" t="str">
        <f t="shared" si="46"/>
        <v>rock</v>
      </c>
    </row>
    <row r="507" spans="1:21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13.901001112347053</v>
      </c>
      <c r="G507" t="s">
        <v>14</v>
      </c>
      <c r="H507">
        <v>347</v>
      </c>
      <c r="I507" s="6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44"/>
        <v>41341.25</v>
      </c>
      <c r="O507" s="9">
        <f t="shared" si="44"/>
        <v>41383.208333333336</v>
      </c>
      <c r="P507" s="17">
        <f t="shared" si="47"/>
        <v>41.958333333335759</v>
      </c>
      <c r="Q507" t="b">
        <v>0</v>
      </c>
      <c r="R507" t="b">
        <v>1</v>
      </c>
      <c r="S507" t="s">
        <v>133</v>
      </c>
      <c r="T507" s="6" t="str">
        <f t="shared" si="45"/>
        <v>publishing</v>
      </c>
      <c r="U507" s="6" t="str">
        <f t="shared" si="46"/>
        <v>radio &amp; podcasts</v>
      </c>
    </row>
    <row r="508" spans="1:21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927.07777777777767</v>
      </c>
      <c r="G508" t="s">
        <v>20</v>
      </c>
      <c r="H508">
        <v>2528</v>
      </c>
      <c r="I508" s="6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44"/>
        <v>43062.25</v>
      </c>
      <c r="O508" s="9">
        <f t="shared" si="44"/>
        <v>43079.25</v>
      </c>
      <c r="P508" s="17">
        <f t="shared" si="47"/>
        <v>17</v>
      </c>
      <c r="Q508" t="b">
        <v>0</v>
      </c>
      <c r="R508" t="b">
        <v>1</v>
      </c>
      <c r="S508" t="s">
        <v>33</v>
      </c>
      <c r="T508" s="6" t="str">
        <f t="shared" si="45"/>
        <v>theater</v>
      </c>
      <c r="U508" s="6" t="str">
        <f t="shared" si="46"/>
        <v>plays</v>
      </c>
    </row>
    <row r="509" spans="1:21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39.857142857142861</v>
      </c>
      <c r="G509" t="s">
        <v>14</v>
      </c>
      <c r="H509">
        <v>19</v>
      </c>
      <c r="I509" s="6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44"/>
        <v>41373.208333333336</v>
      </c>
      <c r="O509" s="9">
        <f t="shared" si="44"/>
        <v>41422.208333333336</v>
      </c>
      <c r="P509" s="17">
        <f t="shared" si="47"/>
        <v>49</v>
      </c>
      <c r="Q509" t="b">
        <v>0</v>
      </c>
      <c r="R509" t="b">
        <v>1</v>
      </c>
      <c r="S509" t="s">
        <v>28</v>
      </c>
      <c r="T509" s="6" t="str">
        <f t="shared" si="45"/>
        <v>technology</v>
      </c>
      <c r="U509" s="6" t="str">
        <f t="shared" si="46"/>
        <v>web</v>
      </c>
    </row>
    <row r="510" spans="1:21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112.22929936305732</v>
      </c>
      <c r="G510" t="s">
        <v>20</v>
      </c>
      <c r="H510">
        <v>3657</v>
      </c>
      <c r="I510" s="6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44"/>
        <v>43310.208333333328</v>
      </c>
      <c r="O510" s="9">
        <f t="shared" si="44"/>
        <v>43331.208333333328</v>
      </c>
      <c r="P510" s="17">
        <f t="shared" si="47"/>
        <v>21</v>
      </c>
      <c r="Q510" t="b">
        <v>0</v>
      </c>
      <c r="R510" t="b">
        <v>0</v>
      </c>
      <c r="S510" t="s">
        <v>33</v>
      </c>
      <c r="T510" s="6" t="str">
        <f t="shared" si="45"/>
        <v>theater</v>
      </c>
      <c r="U510" s="6" t="str">
        <f t="shared" si="46"/>
        <v>plays</v>
      </c>
    </row>
    <row r="511" spans="1:21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70.925816023738875</v>
      </c>
      <c r="G511" t="s">
        <v>14</v>
      </c>
      <c r="H511">
        <v>1258</v>
      </c>
      <c r="I511" s="6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44"/>
        <v>41034.208333333336</v>
      </c>
      <c r="O511" s="9">
        <f t="shared" si="44"/>
        <v>41044.208333333336</v>
      </c>
      <c r="P511" s="17">
        <f t="shared" si="47"/>
        <v>10</v>
      </c>
      <c r="Q511" t="b">
        <v>0</v>
      </c>
      <c r="R511" t="b">
        <v>0</v>
      </c>
      <c r="S511" t="s">
        <v>33</v>
      </c>
      <c r="T511" s="6" t="str">
        <f t="shared" si="45"/>
        <v>theater</v>
      </c>
      <c r="U511" s="6" t="str">
        <f t="shared" si="46"/>
        <v>plays</v>
      </c>
    </row>
    <row r="512" spans="1:21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119.08974358974358</v>
      </c>
      <c r="G512" t="s">
        <v>20</v>
      </c>
      <c r="H512">
        <v>131</v>
      </c>
      <c r="I512" s="6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44"/>
        <v>43251.208333333328</v>
      </c>
      <c r="O512" s="9">
        <f t="shared" si="44"/>
        <v>43275.208333333328</v>
      </c>
      <c r="P512" s="17">
        <f t="shared" si="47"/>
        <v>24</v>
      </c>
      <c r="Q512" t="b">
        <v>0</v>
      </c>
      <c r="R512" t="b">
        <v>0</v>
      </c>
      <c r="S512" t="s">
        <v>53</v>
      </c>
      <c r="T512" s="6" t="str">
        <f t="shared" si="45"/>
        <v>film &amp; video</v>
      </c>
      <c r="U512" s="6" t="str">
        <f t="shared" si="46"/>
        <v>drama</v>
      </c>
    </row>
    <row r="513" spans="1:21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24.017591339648174</v>
      </c>
      <c r="G513" t="s">
        <v>14</v>
      </c>
      <c r="H513">
        <v>362</v>
      </c>
      <c r="I513" s="6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44"/>
        <v>43671.208333333328</v>
      </c>
      <c r="O513" s="9">
        <f t="shared" si="44"/>
        <v>43681.208333333328</v>
      </c>
      <c r="P513" s="17">
        <f t="shared" si="47"/>
        <v>10</v>
      </c>
      <c r="Q513" t="b">
        <v>0</v>
      </c>
      <c r="R513" t="b">
        <v>0</v>
      </c>
      <c r="S513" t="s">
        <v>33</v>
      </c>
      <c r="T513" s="6" t="str">
        <f t="shared" si="45"/>
        <v>theater</v>
      </c>
      <c r="U513" s="6" t="str">
        <f t="shared" si="46"/>
        <v>plays</v>
      </c>
    </row>
    <row r="514" spans="1:21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ref="F514:F577" si="48">(E514/D514)*100</f>
        <v>139.31868131868131</v>
      </c>
      <c r="G514" t="s">
        <v>20</v>
      </c>
      <c r="H514">
        <v>239</v>
      </c>
      <c r="I514" s="6">
        <f t="shared" ref="I514:I577" si="49">IFERROR(E514/H514,0)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ref="N514:O577" si="50">(((L514/60)/60)/24)+DATE(1970,1,1)</f>
        <v>41825.208333333336</v>
      </c>
      <c r="O514" s="9">
        <f t="shared" si="50"/>
        <v>41826.208333333336</v>
      </c>
      <c r="P514" s="17">
        <f t="shared" si="47"/>
        <v>1</v>
      </c>
      <c r="Q514" t="b">
        <v>0</v>
      </c>
      <c r="R514" t="b">
        <v>1</v>
      </c>
      <c r="S514" t="s">
        <v>89</v>
      </c>
      <c r="T514" s="6" t="str">
        <f t="shared" ref="T514:T577" si="51">_xlfn.TEXTBEFORE(S514,"/")</f>
        <v>games</v>
      </c>
      <c r="U514" s="6" t="str">
        <f t="shared" ref="U514:U577" si="52">_xlfn.TEXTAFTER(S514,"/")</f>
        <v>video games</v>
      </c>
    </row>
    <row r="515" spans="1:2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48"/>
        <v>39.277108433734945</v>
      </c>
      <c r="G515" t="s">
        <v>74</v>
      </c>
      <c r="H515">
        <v>35</v>
      </c>
      <c r="I515" s="6">
        <f t="shared" si="49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si="50"/>
        <v>40430.208333333336</v>
      </c>
      <c r="O515" s="9">
        <f t="shared" si="50"/>
        <v>40432.208333333336</v>
      </c>
      <c r="P515" s="17">
        <f t="shared" ref="P515:P578" si="53">O515-N515</f>
        <v>2</v>
      </c>
      <c r="Q515" t="b">
        <v>0</v>
      </c>
      <c r="R515" t="b">
        <v>0</v>
      </c>
      <c r="S515" t="s">
        <v>269</v>
      </c>
      <c r="T515" s="6" t="str">
        <f t="shared" si="51"/>
        <v>film &amp; video</v>
      </c>
      <c r="U515" s="6" t="str">
        <f t="shared" si="52"/>
        <v>television</v>
      </c>
    </row>
    <row r="516" spans="1:2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>
        <v>528</v>
      </c>
      <c r="I516" s="6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50"/>
        <v>41614.25</v>
      </c>
      <c r="O516" s="9">
        <f t="shared" si="50"/>
        <v>41619.25</v>
      </c>
      <c r="P516" s="17">
        <f t="shared" si="53"/>
        <v>5</v>
      </c>
      <c r="Q516" t="b">
        <v>0</v>
      </c>
      <c r="R516" t="b">
        <v>1</v>
      </c>
      <c r="S516" t="s">
        <v>23</v>
      </c>
      <c r="T516" s="6" t="str">
        <f t="shared" si="51"/>
        <v>music</v>
      </c>
      <c r="U516" s="6" t="str">
        <f t="shared" si="52"/>
        <v>rock</v>
      </c>
    </row>
    <row r="517" spans="1:21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>
        <v>133</v>
      </c>
      <c r="I517" s="6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50"/>
        <v>40900.25</v>
      </c>
      <c r="O517" s="9">
        <f t="shared" si="50"/>
        <v>40902.25</v>
      </c>
      <c r="P517" s="17">
        <f t="shared" si="53"/>
        <v>2</v>
      </c>
      <c r="Q517" t="b">
        <v>0</v>
      </c>
      <c r="R517" t="b">
        <v>1</v>
      </c>
      <c r="S517" t="s">
        <v>33</v>
      </c>
      <c r="T517" s="6" t="str">
        <f t="shared" si="51"/>
        <v>theater</v>
      </c>
      <c r="U517" s="6" t="str">
        <f t="shared" si="52"/>
        <v>plays</v>
      </c>
    </row>
    <row r="518" spans="1:21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>
        <v>846</v>
      </c>
      <c r="I518" s="6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50"/>
        <v>40396.208333333336</v>
      </c>
      <c r="O518" s="9">
        <f t="shared" si="50"/>
        <v>40434.208333333336</v>
      </c>
      <c r="P518" s="17">
        <f t="shared" si="53"/>
        <v>38</v>
      </c>
      <c r="Q518" t="b">
        <v>0</v>
      </c>
      <c r="R518" t="b">
        <v>0</v>
      </c>
      <c r="S518" t="s">
        <v>68</v>
      </c>
      <c r="T518" s="6" t="str">
        <f t="shared" si="51"/>
        <v>publishing</v>
      </c>
      <c r="U518" s="6" t="str">
        <f t="shared" si="52"/>
        <v>nonfiction</v>
      </c>
    </row>
    <row r="519" spans="1:21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>
        <v>78</v>
      </c>
      <c r="I519" s="6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50"/>
        <v>42860.208333333328</v>
      </c>
      <c r="O519" s="9">
        <f t="shared" si="50"/>
        <v>42865.208333333328</v>
      </c>
      <c r="P519" s="17">
        <f t="shared" si="53"/>
        <v>5</v>
      </c>
      <c r="Q519" t="b">
        <v>0</v>
      </c>
      <c r="R519" t="b">
        <v>0</v>
      </c>
      <c r="S519" t="s">
        <v>17</v>
      </c>
      <c r="T519" s="6" t="str">
        <f t="shared" si="51"/>
        <v>food</v>
      </c>
      <c r="U519" s="6" t="str">
        <f t="shared" si="52"/>
        <v>food trucks</v>
      </c>
    </row>
    <row r="520" spans="1:21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>
        <v>10</v>
      </c>
      <c r="I520" s="6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50"/>
        <v>43154.25</v>
      </c>
      <c r="O520" s="9">
        <f t="shared" si="50"/>
        <v>43156.25</v>
      </c>
      <c r="P520" s="17">
        <f t="shared" si="53"/>
        <v>2</v>
      </c>
      <c r="Q520" t="b">
        <v>0</v>
      </c>
      <c r="R520" t="b">
        <v>1</v>
      </c>
      <c r="S520" t="s">
        <v>71</v>
      </c>
      <c r="T520" s="6" t="str">
        <f t="shared" si="51"/>
        <v>film &amp; video</v>
      </c>
      <c r="U520" s="6" t="str">
        <f t="shared" si="52"/>
        <v>animation</v>
      </c>
    </row>
    <row r="521" spans="1:21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101.74563871693867</v>
      </c>
      <c r="G521" t="s">
        <v>20</v>
      </c>
      <c r="H521">
        <v>1773</v>
      </c>
      <c r="I521" s="6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50"/>
        <v>42012.25</v>
      </c>
      <c r="O521" s="9">
        <f t="shared" si="50"/>
        <v>42026.25</v>
      </c>
      <c r="P521" s="17">
        <f t="shared" si="53"/>
        <v>14</v>
      </c>
      <c r="Q521" t="b">
        <v>0</v>
      </c>
      <c r="R521" t="b">
        <v>1</v>
      </c>
      <c r="S521" t="s">
        <v>23</v>
      </c>
      <c r="T521" s="6" t="str">
        <f t="shared" si="51"/>
        <v>music</v>
      </c>
      <c r="U521" s="6" t="str">
        <f t="shared" si="52"/>
        <v>rock</v>
      </c>
    </row>
    <row r="522" spans="1:21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425.75</v>
      </c>
      <c r="G522" t="s">
        <v>20</v>
      </c>
      <c r="H522">
        <v>32</v>
      </c>
      <c r="I522" s="6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50"/>
        <v>43574.208333333328</v>
      </c>
      <c r="O522" s="9">
        <f t="shared" si="50"/>
        <v>43577.208333333328</v>
      </c>
      <c r="P522" s="17">
        <f t="shared" si="53"/>
        <v>3</v>
      </c>
      <c r="Q522" t="b">
        <v>0</v>
      </c>
      <c r="R522" t="b">
        <v>0</v>
      </c>
      <c r="S522" t="s">
        <v>33</v>
      </c>
      <c r="T522" s="6" t="str">
        <f t="shared" si="51"/>
        <v>theater</v>
      </c>
      <c r="U522" s="6" t="str">
        <f t="shared" si="52"/>
        <v>plays</v>
      </c>
    </row>
    <row r="523" spans="1:21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145.53947368421052</v>
      </c>
      <c r="G523" t="s">
        <v>20</v>
      </c>
      <c r="H523">
        <v>369</v>
      </c>
      <c r="I523" s="6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50"/>
        <v>42605.208333333328</v>
      </c>
      <c r="O523" s="9">
        <f t="shared" si="50"/>
        <v>42611.208333333328</v>
      </c>
      <c r="P523" s="17">
        <f t="shared" si="53"/>
        <v>6</v>
      </c>
      <c r="Q523" t="b">
        <v>0</v>
      </c>
      <c r="R523" t="b">
        <v>1</v>
      </c>
      <c r="S523" t="s">
        <v>53</v>
      </c>
      <c r="T523" s="6" t="str">
        <f t="shared" si="51"/>
        <v>film &amp; video</v>
      </c>
      <c r="U523" s="6" t="str">
        <f t="shared" si="52"/>
        <v>drama</v>
      </c>
    </row>
    <row r="524" spans="1:21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32.453465346534657</v>
      </c>
      <c r="G524" t="s">
        <v>14</v>
      </c>
      <c r="H524">
        <v>191</v>
      </c>
      <c r="I524" s="6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50"/>
        <v>41093.208333333336</v>
      </c>
      <c r="O524" s="9">
        <f t="shared" si="50"/>
        <v>41105.208333333336</v>
      </c>
      <c r="P524" s="17">
        <f t="shared" si="53"/>
        <v>12</v>
      </c>
      <c r="Q524" t="b">
        <v>0</v>
      </c>
      <c r="R524" t="b">
        <v>0</v>
      </c>
      <c r="S524" t="s">
        <v>100</v>
      </c>
      <c r="T524" s="6" t="str">
        <f t="shared" si="51"/>
        <v>film &amp; video</v>
      </c>
      <c r="U524" s="6" t="str">
        <f t="shared" si="52"/>
        <v>shorts</v>
      </c>
    </row>
    <row r="525" spans="1:21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700.33333333333326</v>
      </c>
      <c r="G525" t="s">
        <v>20</v>
      </c>
      <c r="H525">
        <v>89</v>
      </c>
      <c r="I525" s="6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50"/>
        <v>40241.25</v>
      </c>
      <c r="O525" s="9">
        <f t="shared" si="50"/>
        <v>40246.25</v>
      </c>
      <c r="P525" s="17">
        <f t="shared" si="53"/>
        <v>5</v>
      </c>
      <c r="Q525" t="b">
        <v>0</v>
      </c>
      <c r="R525" t="b">
        <v>0</v>
      </c>
      <c r="S525" t="s">
        <v>100</v>
      </c>
      <c r="T525" s="6" t="str">
        <f t="shared" si="51"/>
        <v>film &amp; video</v>
      </c>
      <c r="U525" s="6" t="str">
        <f t="shared" si="52"/>
        <v>shorts</v>
      </c>
    </row>
    <row r="526" spans="1:21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83.904860392967933</v>
      </c>
      <c r="G526" t="s">
        <v>14</v>
      </c>
      <c r="H526">
        <v>1979</v>
      </c>
      <c r="I526" s="6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50"/>
        <v>40294.208333333336</v>
      </c>
      <c r="O526" s="9">
        <f t="shared" si="50"/>
        <v>40307.208333333336</v>
      </c>
      <c r="P526" s="17">
        <f t="shared" si="53"/>
        <v>13</v>
      </c>
      <c r="Q526" t="b">
        <v>0</v>
      </c>
      <c r="R526" t="b">
        <v>0</v>
      </c>
      <c r="S526" t="s">
        <v>33</v>
      </c>
      <c r="T526" s="6" t="str">
        <f t="shared" si="51"/>
        <v>theater</v>
      </c>
      <c r="U526" s="6" t="str">
        <f t="shared" si="52"/>
        <v>plays</v>
      </c>
    </row>
    <row r="527" spans="1:21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84.19047619047619</v>
      </c>
      <c r="G527" t="s">
        <v>14</v>
      </c>
      <c r="H527">
        <v>63</v>
      </c>
      <c r="I527" s="6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50"/>
        <v>40505.25</v>
      </c>
      <c r="O527" s="9">
        <f t="shared" si="50"/>
        <v>40509.25</v>
      </c>
      <c r="P527" s="17">
        <f t="shared" si="53"/>
        <v>4</v>
      </c>
      <c r="Q527" t="b">
        <v>0</v>
      </c>
      <c r="R527" t="b">
        <v>0</v>
      </c>
      <c r="S527" t="s">
        <v>65</v>
      </c>
      <c r="T527" s="6" t="str">
        <f t="shared" si="51"/>
        <v>technology</v>
      </c>
      <c r="U527" s="6" t="str">
        <f t="shared" si="52"/>
        <v>wearables</v>
      </c>
    </row>
    <row r="528" spans="1:21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155.95180722891567</v>
      </c>
      <c r="G528" t="s">
        <v>20</v>
      </c>
      <c r="H528">
        <v>147</v>
      </c>
      <c r="I528" s="6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50"/>
        <v>42364.25</v>
      </c>
      <c r="O528" s="9">
        <f t="shared" si="50"/>
        <v>42401.25</v>
      </c>
      <c r="P528" s="17">
        <f t="shared" si="53"/>
        <v>37</v>
      </c>
      <c r="Q528" t="b">
        <v>0</v>
      </c>
      <c r="R528" t="b">
        <v>1</v>
      </c>
      <c r="S528" t="s">
        <v>33</v>
      </c>
      <c r="T528" s="6" t="str">
        <f t="shared" si="51"/>
        <v>theater</v>
      </c>
      <c r="U528" s="6" t="str">
        <f t="shared" si="52"/>
        <v>plays</v>
      </c>
    </row>
    <row r="529" spans="1:21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99.619450317124731</v>
      </c>
      <c r="G529" t="s">
        <v>14</v>
      </c>
      <c r="H529">
        <v>6080</v>
      </c>
      <c r="I529" s="6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50"/>
        <v>42405.25</v>
      </c>
      <c r="O529" s="9">
        <f t="shared" si="50"/>
        <v>42441.25</v>
      </c>
      <c r="P529" s="17">
        <f t="shared" si="53"/>
        <v>36</v>
      </c>
      <c r="Q529" t="b">
        <v>0</v>
      </c>
      <c r="R529" t="b">
        <v>0</v>
      </c>
      <c r="S529" t="s">
        <v>71</v>
      </c>
      <c r="T529" s="6" t="str">
        <f t="shared" si="51"/>
        <v>film &amp; video</v>
      </c>
      <c r="U529" s="6" t="str">
        <f t="shared" si="52"/>
        <v>animation</v>
      </c>
    </row>
    <row r="530" spans="1:21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80.300000000000011</v>
      </c>
      <c r="G530" t="s">
        <v>14</v>
      </c>
      <c r="H530">
        <v>80</v>
      </c>
      <c r="I530" s="6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50"/>
        <v>41601.25</v>
      </c>
      <c r="O530" s="9">
        <f t="shared" si="50"/>
        <v>41646.25</v>
      </c>
      <c r="P530" s="17">
        <f t="shared" si="53"/>
        <v>45</v>
      </c>
      <c r="Q530" t="b">
        <v>0</v>
      </c>
      <c r="R530" t="b">
        <v>0</v>
      </c>
      <c r="S530" t="s">
        <v>60</v>
      </c>
      <c r="T530" s="6" t="str">
        <f t="shared" si="51"/>
        <v>music</v>
      </c>
      <c r="U530" s="6" t="str">
        <f t="shared" si="52"/>
        <v>indie rock</v>
      </c>
    </row>
    <row r="531" spans="1:21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11.254901960784313</v>
      </c>
      <c r="G531" t="s">
        <v>14</v>
      </c>
      <c r="H531">
        <v>9</v>
      </c>
      <c r="I531" s="6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50"/>
        <v>41769.208333333336</v>
      </c>
      <c r="O531" s="9">
        <f t="shared" si="50"/>
        <v>41797.208333333336</v>
      </c>
      <c r="P531" s="17">
        <f t="shared" si="53"/>
        <v>28</v>
      </c>
      <c r="Q531" t="b">
        <v>0</v>
      </c>
      <c r="R531" t="b">
        <v>0</v>
      </c>
      <c r="S531" t="s">
        <v>89</v>
      </c>
      <c r="T531" s="6" t="str">
        <f t="shared" si="51"/>
        <v>games</v>
      </c>
      <c r="U531" s="6" t="str">
        <f t="shared" si="52"/>
        <v>video games</v>
      </c>
    </row>
    <row r="532" spans="1:21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91.740952380952379</v>
      </c>
      <c r="G532" t="s">
        <v>14</v>
      </c>
      <c r="H532">
        <v>1784</v>
      </c>
      <c r="I532" s="6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50"/>
        <v>40421.208333333336</v>
      </c>
      <c r="O532" s="9">
        <f t="shared" si="50"/>
        <v>40435.208333333336</v>
      </c>
      <c r="P532" s="17">
        <f t="shared" si="53"/>
        <v>14</v>
      </c>
      <c r="Q532" t="b">
        <v>0</v>
      </c>
      <c r="R532" t="b">
        <v>1</v>
      </c>
      <c r="S532" t="s">
        <v>119</v>
      </c>
      <c r="T532" s="6" t="str">
        <f t="shared" si="51"/>
        <v>publishing</v>
      </c>
      <c r="U532" s="6" t="str">
        <f t="shared" si="52"/>
        <v>fiction</v>
      </c>
    </row>
    <row r="533" spans="1:21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95.521156936261391</v>
      </c>
      <c r="G533" t="s">
        <v>47</v>
      </c>
      <c r="H533">
        <v>3640</v>
      </c>
      <c r="I533" s="6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50"/>
        <v>41589.25</v>
      </c>
      <c r="O533" s="9">
        <f t="shared" si="50"/>
        <v>41645.25</v>
      </c>
      <c r="P533" s="17">
        <f t="shared" si="53"/>
        <v>56</v>
      </c>
      <c r="Q533" t="b">
        <v>0</v>
      </c>
      <c r="R533" t="b">
        <v>0</v>
      </c>
      <c r="S533" t="s">
        <v>89</v>
      </c>
      <c r="T533" s="6" t="str">
        <f t="shared" si="51"/>
        <v>games</v>
      </c>
      <c r="U533" s="6" t="str">
        <f t="shared" si="52"/>
        <v>video games</v>
      </c>
    </row>
    <row r="534" spans="1:21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502.87499999999994</v>
      </c>
      <c r="G534" t="s">
        <v>20</v>
      </c>
      <c r="H534">
        <v>126</v>
      </c>
      <c r="I534" s="6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50"/>
        <v>43125.25</v>
      </c>
      <c r="O534" s="9">
        <f t="shared" si="50"/>
        <v>43126.25</v>
      </c>
      <c r="P534" s="17">
        <f t="shared" si="53"/>
        <v>1</v>
      </c>
      <c r="Q534" t="b">
        <v>0</v>
      </c>
      <c r="R534" t="b">
        <v>0</v>
      </c>
      <c r="S534" t="s">
        <v>33</v>
      </c>
      <c r="T534" s="6" t="str">
        <f t="shared" si="51"/>
        <v>theater</v>
      </c>
      <c r="U534" s="6" t="str">
        <f t="shared" si="52"/>
        <v>plays</v>
      </c>
    </row>
    <row r="535" spans="1:21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159.24394463667818</v>
      </c>
      <c r="G535" t="s">
        <v>20</v>
      </c>
      <c r="H535">
        <v>2218</v>
      </c>
      <c r="I535" s="6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50"/>
        <v>41479.208333333336</v>
      </c>
      <c r="O535" s="9">
        <f t="shared" si="50"/>
        <v>41515.208333333336</v>
      </c>
      <c r="P535" s="17">
        <f t="shared" si="53"/>
        <v>36</v>
      </c>
      <c r="Q535" t="b">
        <v>0</v>
      </c>
      <c r="R535" t="b">
        <v>0</v>
      </c>
      <c r="S535" t="s">
        <v>60</v>
      </c>
      <c r="T535" s="6" t="str">
        <f t="shared" si="51"/>
        <v>music</v>
      </c>
      <c r="U535" s="6" t="str">
        <f t="shared" si="52"/>
        <v>indie rock</v>
      </c>
    </row>
    <row r="536" spans="1:21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15.022446689113355</v>
      </c>
      <c r="G536" t="s">
        <v>14</v>
      </c>
      <c r="H536">
        <v>243</v>
      </c>
      <c r="I536" s="6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50"/>
        <v>43329.208333333328</v>
      </c>
      <c r="O536" s="9">
        <f t="shared" si="50"/>
        <v>43330.208333333328</v>
      </c>
      <c r="P536" s="17">
        <f t="shared" si="53"/>
        <v>1</v>
      </c>
      <c r="Q536" t="b">
        <v>0</v>
      </c>
      <c r="R536" t="b">
        <v>1</v>
      </c>
      <c r="S536" t="s">
        <v>53</v>
      </c>
      <c r="T536" s="6" t="str">
        <f t="shared" si="51"/>
        <v>film &amp; video</v>
      </c>
      <c r="U536" s="6" t="str">
        <f t="shared" si="52"/>
        <v>drama</v>
      </c>
    </row>
    <row r="537" spans="1:21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482.03846153846149</v>
      </c>
      <c r="G537" t="s">
        <v>20</v>
      </c>
      <c r="H537">
        <v>202</v>
      </c>
      <c r="I537" s="6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50"/>
        <v>43259.208333333328</v>
      </c>
      <c r="O537" s="9">
        <f t="shared" si="50"/>
        <v>43261.208333333328</v>
      </c>
      <c r="P537" s="17">
        <f t="shared" si="53"/>
        <v>2</v>
      </c>
      <c r="Q537" t="b">
        <v>0</v>
      </c>
      <c r="R537" t="b">
        <v>1</v>
      </c>
      <c r="S537" t="s">
        <v>33</v>
      </c>
      <c r="T537" s="6" t="str">
        <f t="shared" si="51"/>
        <v>theater</v>
      </c>
      <c r="U537" s="6" t="str">
        <f t="shared" si="52"/>
        <v>plays</v>
      </c>
    </row>
    <row r="538" spans="1:21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149.96938775510205</v>
      </c>
      <c r="G538" t="s">
        <v>20</v>
      </c>
      <c r="H538">
        <v>140</v>
      </c>
      <c r="I538" s="6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50"/>
        <v>40414.208333333336</v>
      </c>
      <c r="O538" s="9">
        <f t="shared" si="50"/>
        <v>40440.208333333336</v>
      </c>
      <c r="P538" s="17">
        <f t="shared" si="53"/>
        <v>26</v>
      </c>
      <c r="Q538" t="b">
        <v>0</v>
      </c>
      <c r="R538" t="b">
        <v>0</v>
      </c>
      <c r="S538" t="s">
        <v>119</v>
      </c>
      <c r="T538" s="6" t="str">
        <f t="shared" si="51"/>
        <v>publishing</v>
      </c>
      <c r="U538" s="6" t="str">
        <f t="shared" si="52"/>
        <v>fiction</v>
      </c>
    </row>
    <row r="539" spans="1:21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117.22156398104266</v>
      </c>
      <c r="G539" t="s">
        <v>20</v>
      </c>
      <c r="H539">
        <v>1052</v>
      </c>
      <c r="I539" s="6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50"/>
        <v>43342.208333333328</v>
      </c>
      <c r="O539" s="9">
        <f t="shared" si="50"/>
        <v>43365.208333333328</v>
      </c>
      <c r="P539" s="17">
        <f t="shared" si="53"/>
        <v>23</v>
      </c>
      <c r="Q539" t="b">
        <v>1</v>
      </c>
      <c r="R539" t="b">
        <v>1</v>
      </c>
      <c r="S539" t="s">
        <v>42</v>
      </c>
      <c r="T539" s="6" t="str">
        <f t="shared" si="51"/>
        <v>film &amp; video</v>
      </c>
      <c r="U539" s="6" t="str">
        <f t="shared" si="52"/>
        <v>documentary</v>
      </c>
    </row>
    <row r="540" spans="1:21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37.695968274950431</v>
      </c>
      <c r="G540" t="s">
        <v>14</v>
      </c>
      <c r="H540">
        <v>1296</v>
      </c>
      <c r="I540" s="6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50"/>
        <v>41539.208333333336</v>
      </c>
      <c r="O540" s="9">
        <f t="shared" si="50"/>
        <v>41555.208333333336</v>
      </c>
      <c r="P540" s="17">
        <f t="shared" si="53"/>
        <v>16</v>
      </c>
      <c r="Q540" t="b">
        <v>0</v>
      </c>
      <c r="R540" t="b">
        <v>0</v>
      </c>
      <c r="S540" t="s">
        <v>292</v>
      </c>
      <c r="T540" s="6" t="str">
        <f t="shared" si="51"/>
        <v>games</v>
      </c>
      <c r="U540" s="6" t="str">
        <f t="shared" si="52"/>
        <v>mobile games</v>
      </c>
    </row>
    <row r="541" spans="1:21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72.653061224489804</v>
      </c>
      <c r="G541" t="s">
        <v>14</v>
      </c>
      <c r="H541">
        <v>77</v>
      </c>
      <c r="I541" s="6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50"/>
        <v>43647.208333333328</v>
      </c>
      <c r="O541" s="9">
        <f t="shared" si="50"/>
        <v>43653.208333333328</v>
      </c>
      <c r="P541" s="17">
        <f t="shared" si="53"/>
        <v>6</v>
      </c>
      <c r="Q541" t="b">
        <v>0</v>
      </c>
      <c r="R541" t="b">
        <v>1</v>
      </c>
      <c r="S541" t="s">
        <v>17</v>
      </c>
      <c r="T541" s="6" t="str">
        <f t="shared" si="51"/>
        <v>food</v>
      </c>
      <c r="U541" s="6" t="str">
        <f t="shared" si="52"/>
        <v>food trucks</v>
      </c>
    </row>
    <row r="542" spans="1:21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265.98113207547169</v>
      </c>
      <c r="G542" t="s">
        <v>20</v>
      </c>
      <c r="H542">
        <v>247</v>
      </c>
      <c r="I542" s="6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50"/>
        <v>43225.208333333328</v>
      </c>
      <c r="O542" s="9">
        <f t="shared" si="50"/>
        <v>43247.208333333328</v>
      </c>
      <c r="P542" s="17">
        <f t="shared" si="53"/>
        <v>22</v>
      </c>
      <c r="Q542" t="b">
        <v>0</v>
      </c>
      <c r="R542" t="b">
        <v>0</v>
      </c>
      <c r="S542" t="s">
        <v>122</v>
      </c>
      <c r="T542" s="6" t="str">
        <f t="shared" si="51"/>
        <v>photography</v>
      </c>
      <c r="U542" s="6" t="str">
        <f t="shared" si="52"/>
        <v>photography books</v>
      </c>
    </row>
    <row r="543" spans="1:21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24.205617977528089</v>
      </c>
      <c r="G543" t="s">
        <v>14</v>
      </c>
      <c r="H543">
        <v>395</v>
      </c>
      <c r="I543" s="6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50"/>
        <v>42165.208333333328</v>
      </c>
      <c r="O543" s="9">
        <f t="shared" si="50"/>
        <v>42191.208333333328</v>
      </c>
      <c r="P543" s="17">
        <f t="shared" si="53"/>
        <v>26</v>
      </c>
      <c r="Q543" t="b">
        <v>0</v>
      </c>
      <c r="R543" t="b">
        <v>0</v>
      </c>
      <c r="S543" t="s">
        <v>292</v>
      </c>
      <c r="T543" s="6" t="str">
        <f t="shared" si="51"/>
        <v>games</v>
      </c>
      <c r="U543" s="6" t="str">
        <f t="shared" si="52"/>
        <v>mobile games</v>
      </c>
    </row>
    <row r="544" spans="1:21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2.5064935064935066</v>
      </c>
      <c r="G544" t="s">
        <v>14</v>
      </c>
      <c r="H544">
        <v>49</v>
      </c>
      <c r="I544" s="6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50"/>
        <v>42391.25</v>
      </c>
      <c r="O544" s="9">
        <f t="shared" si="50"/>
        <v>42421.25</v>
      </c>
      <c r="P544" s="17">
        <f t="shared" si="53"/>
        <v>30</v>
      </c>
      <c r="Q544" t="b">
        <v>0</v>
      </c>
      <c r="R544" t="b">
        <v>0</v>
      </c>
      <c r="S544" t="s">
        <v>60</v>
      </c>
      <c r="T544" s="6" t="str">
        <f t="shared" si="51"/>
        <v>music</v>
      </c>
      <c r="U544" s="6" t="str">
        <f t="shared" si="52"/>
        <v>indie rock</v>
      </c>
    </row>
    <row r="545" spans="1:21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16.329799764428738</v>
      </c>
      <c r="G545" t="s">
        <v>14</v>
      </c>
      <c r="H545">
        <v>180</v>
      </c>
      <c r="I545" s="6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50"/>
        <v>41528.208333333336</v>
      </c>
      <c r="O545" s="9">
        <f t="shared" si="50"/>
        <v>41543.208333333336</v>
      </c>
      <c r="P545" s="17">
        <f t="shared" si="53"/>
        <v>15</v>
      </c>
      <c r="Q545" t="b">
        <v>0</v>
      </c>
      <c r="R545" t="b">
        <v>0</v>
      </c>
      <c r="S545" t="s">
        <v>89</v>
      </c>
      <c r="T545" s="6" t="str">
        <f t="shared" si="51"/>
        <v>games</v>
      </c>
      <c r="U545" s="6" t="str">
        <f t="shared" si="52"/>
        <v>video games</v>
      </c>
    </row>
    <row r="546" spans="1:21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276.5</v>
      </c>
      <c r="G546" t="s">
        <v>20</v>
      </c>
      <c r="H546">
        <v>84</v>
      </c>
      <c r="I546" s="6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50"/>
        <v>42377.25</v>
      </c>
      <c r="O546" s="9">
        <f t="shared" si="50"/>
        <v>42390.25</v>
      </c>
      <c r="P546" s="17">
        <f t="shared" si="53"/>
        <v>13</v>
      </c>
      <c r="Q546" t="b">
        <v>0</v>
      </c>
      <c r="R546" t="b">
        <v>0</v>
      </c>
      <c r="S546" t="s">
        <v>23</v>
      </c>
      <c r="T546" s="6" t="str">
        <f t="shared" si="51"/>
        <v>music</v>
      </c>
      <c r="U546" s="6" t="str">
        <f t="shared" si="52"/>
        <v>rock</v>
      </c>
    </row>
    <row r="547" spans="1:21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88.803571428571431</v>
      </c>
      <c r="G547" t="s">
        <v>14</v>
      </c>
      <c r="H547">
        <v>2690</v>
      </c>
      <c r="I547" s="6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50"/>
        <v>43824.25</v>
      </c>
      <c r="O547" s="9">
        <f t="shared" si="50"/>
        <v>43844.25</v>
      </c>
      <c r="P547" s="17">
        <f t="shared" si="53"/>
        <v>20</v>
      </c>
      <c r="Q547" t="b">
        <v>0</v>
      </c>
      <c r="R547" t="b">
        <v>0</v>
      </c>
      <c r="S547" t="s">
        <v>33</v>
      </c>
      <c r="T547" s="6" t="str">
        <f t="shared" si="51"/>
        <v>theater</v>
      </c>
      <c r="U547" s="6" t="str">
        <f t="shared" si="52"/>
        <v>plays</v>
      </c>
    </row>
    <row r="548" spans="1:21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163.57142857142856</v>
      </c>
      <c r="G548" t="s">
        <v>20</v>
      </c>
      <c r="H548">
        <v>88</v>
      </c>
      <c r="I548" s="6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50"/>
        <v>43360.208333333328</v>
      </c>
      <c r="O548" s="9">
        <f t="shared" si="50"/>
        <v>43363.208333333328</v>
      </c>
      <c r="P548" s="17">
        <f t="shared" si="53"/>
        <v>3</v>
      </c>
      <c r="Q548" t="b">
        <v>0</v>
      </c>
      <c r="R548" t="b">
        <v>1</v>
      </c>
      <c r="S548" t="s">
        <v>33</v>
      </c>
      <c r="T548" s="6" t="str">
        <f t="shared" si="51"/>
        <v>theater</v>
      </c>
      <c r="U548" s="6" t="str">
        <f t="shared" si="52"/>
        <v>plays</v>
      </c>
    </row>
    <row r="549" spans="1:21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>
        <v>156</v>
      </c>
      <c r="I549" s="6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50"/>
        <v>42029.25</v>
      </c>
      <c r="O549" s="9">
        <f t="shared" si="50"/>
        <v>42041.25</v>
      </c>
      <c r="P549" s="17">
        <f t="shared" si="53"/>
        <v>12</v>
      </c>
      <c r="Q549" t="b">
        <v>0</v>
      </c>
      <c r="R549" t="b">
        <v>0</v>
      </c>
      <c r="S549" t="s">
        <v>53</v>
      </c>
      <c r="T549" s="6" t="str">
        <f t="shared" si="51"/>
        <v>film &amp; video</v>
      </c>
      <c r="U549" s="6" t="str">
        <f t="shared" si="52"/>
        <v>drama</v>
      </c>
    </row>
    <row r="550" spans="1:21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270.91376701966715</v>
      </c>
      <c r="G550" t="s">
        <v>20</v>
      </c>
      <c r="H550">
        <v>2985</v>
      </c>
      <c r="I550" s="6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50"/>
        <v>42461.208333333328</v>
      </c>
      <c r="O550" s="9">
        <f t="shared" si="50"/>
        <v>42474.208333333328</v>
      </c>
      <c r="P550" s="17">
        <f t="shared" si="53"/>
        <v>13</v>
      </c>
      <c r="Q550" t="b">
        <v>0</v>
      </c>
      <c r="R550" t="b">
        <v>0</v>
      </c>
      <c r="S550" t="s">
        <v>33</v>
      </c>
      <c r="T550" s="6" t="str">
        <f t="shared" si="51"/>
        <v>theater</v>
      </c>
      <c r="U550" s="6" t="str">
        <f t="shared" si="52"/>
        <v>plays</v>
      </c>
    </row>
    <row r="551" spans="1:21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284.21355932203392</v>
      </c>
      <c r="G551" t="s">
        <v>20</v>
      </c>
      <c r="H551">
        <v>762</v>
      </c>
      <c r="I551" s="6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50"/>
        <v>41422.208333333336</v>
      </c>
      <c r="O551" s="9">
        <f t="shared" si="50"/>
        <v>41431.208333333336</v>
      </c>
      <c r="P551" s="17">
        <f t="shared" si="53"/>
        <v>9</v>
      </c>
      <c r="Q551" t="b">
        <v>0</v>
      </c>
      <c r="R551" t="b">
        <v>0</v>
      </c>
      <c r="S551" t="s">
        <v>65</v>
      </c>
      <c r="T551" s="6" t="str">
        <f t="shared" si="51"/>
        <v>technology</v>
      </c>
      <c r="U551" s="6" t="str">
        <f t="shared" si="52"/>
        <v>wearables</v>
      </c>
    </row>
    <row r="552" spans="1:21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>
        <v>1</v>
      </c>
      <c r="I552" s="6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50"/>
        <v>40968.25</v>
      </c>
      <c r="O552" s="9">
        <f t="shared" si="50"/>
        <v>40989.208333333336</v>
      </c>
      <c r="P552" s="17">
        <f t="shared" si="53"/>
        <v>20.958333333335759</v>
      </c>
      <c r="Q552" t="b">
        <v>0</v>
      </c>
      <c r="R552" t="b">
        <v>0</v>
      </c>
      <c r="S552" t="s">
        <v>60</v>
      </c>
      <c r="T552" s="6" t="str">
        <f t="shared" si="51"/>
        <v>music</v>
      </c>
      <c r="U552" s="6" t="str">
        <f t="shared" si="52"/>
        <v>indie rock</v>
      </c>
    </row>
    <row r="553" spans="1:21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58.6329816768462</v>
      </c>
      <c r="G553" t="s">
        <v>14</v>
      </c>
      <c r="H553">
        <v>2779</v>
      </c>
      <c r="I553" s="6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50"/>
        <v>41993.25</v>
      </c>
      <c r="O553" s="9">
        <f t="shared" si="50"/>
        <v>42033.25</v>
      </c>
      <c r="P553" s="17">
        <f t="shared" si="53"/>
        <v>40</v>
      </c>
      <c r="Q553" t="b">
        <v>0</v>
      </c>
      <c r="R553" t="b">
        <v>1</v>
      </c>
      <c r="S553" t="s">
        <v>28</v>
      </c>
      <c r="T553" s="6" t="str">
        <f t="shared" si="51"/>
        <v>technology</v>
      </c>
      <c r="U553" s="6" t="str">
        <f t="shared" si="52"/>
        <v>web</v>
      </c>
    </row>
    <row r="554" spans="1:21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98.51111111111112</v>
      </c>
      <c r="G554" t="s">
        <v>14</v>
      </c>
      <c r="H554">
        <v>92</v>
      </c>
      <c r="I554" s="6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50"/>
        <v>42700.25</v>
      </c>
      <c r="O554" s="9">
        <f t="shared" si="50"/>
        <v>42702.25</v>
      </c>
      <c r="P554" s="17">
        <f t="shared" si="53"/>
        <v>2</v>
      </c>
      <c r="Q554" t="b">
        <v>0</v>
      </c>
      <c r="R554" t="b">
        <v>0</v>
      </c>
      <c r="S554" t="s">
        <v>33</v>
      </c>
      <c r="T554" s="6" t="str">
        <f t="shared" si="51"/>
        <v>theater</v>
      </c>
      <c r="U554" s="6" t="str">
        <f t="shared" si="52"/>
        <v>plays</v>
      </c>
    </row>
    <row r="555" spans="1:21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43.975381008206334</v>
      </c>
      <c r="G555" t="s">
        <v>14</v>
      </c>
      <c r="H555">
        <v>1028</v>
      </c>
      <c r="I555" s="6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50"/>
        <v>40545.25</v>
      </c>
      <c r="O555" s="9">
        <f t="shared" si="50"/>
        <v>40546.25</v>
      </c>
      <c r="P555" s="17">
        <f t="shared" si="53"/>
        <v>1</v>
      </c>
      <c r="Q555" t="b">
        <v>0</v>
      </c>
      <c r="R555" t="b">
        <v>0</v>
      </c>
      <c r="S555" t="s">
        <v>23</v>
      </c>
      <c r="T555" s="6" t="str">
        <f t="shared" si="51"/>
        <v>music</v>
      </c>
      <c r="U555" s="6" t="str">
        <f t="shared" si="52"/>
        <v>rock</v>
      </c>
    </row>
    <row r="556" spans="1:21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151.66315789473683</v>
      </c>
      <c r="G556" t="s">
        <v>20</v>
      </c>
      <c r="H556">
        <v>554</v>
      </c>
      <c r="I556" s="6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50"/>
        <v>42723.25</v>
      </c>
      <c r="O556" s="9">
        <f t="shared" si="50"/>
        <v>42729.25</v>
      </c>
      <c r="P556" s="17">
        <f t="shared" si="53"/>
        <v>6</v>
      </c>
      <c r="Q556" t="b">
        <v>0</v>
      </c>
      <c r="R556" t="b">
        <v>0</v>
      </c>
      <c r="S556" t="s">
        <v>60</v>
      </c>
      <c r="T556" s="6" t="str">
        <f t="shared" si="51"/>
        <v>music</v>
      </c>
      <c r="U556" s="6" t="str">
        <f t="shared" si="52"/>
        <v>indie rock</v>
      </c>
    </row>
    <row r="557" spans="1:21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223.63492063492063</v>
      </c>
      <c r="G557" t="s">
        <v>20</v>
      </c>
      <c r="H557">
        <v>135</v>
      </c>
      <c r="I557" s="6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50"/>
        <v>41731.208333333336</v>
      </c>
      <c r="O557" s="9">
        <f t="shared" si="50"/>
        <v>41762.208333333336</v>
      </c>
      <c r="P557" s="17">
        <f t="shared" si="53"/>
        <v>31</v>
      </c>
      <c r="Q557" t="b">
        <v>0</v>
      </c>
      <c r="R557" t="b">
        <v>0</v>
      </c>
      <c r="S557" t="s">
        <v>23</v>
      </c>
      <c r="T557" s="6" t="str">
        <f t="shared" si="51"/>
        <v>music</v>
      </c>
      <c r="U557" s="6" t="str">
        <f t="shared" si="52"/>
        <v>rock</v>
      </c>
    </row>
    <row r="558" spans="1:21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239.75</v>
      </c>
      <c r="G558" t="s">
        <v>20</v>
      </c>
      <c r="H558">
        <v>122</v>
      </c>
      <c r="I558" s="6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50"/>
        <v>40792.208333333336</v>
      </c>
      <c r="O558" s="9">
        <f t="shared" si="50"/>
        <v>40799.208333333336</v>
      </c>
      <c r="P558" s="17">
        <f t="shared" si="53"/>
        <v>7</v>
      </c>
      <c r="Q558" t="b">
        <v>0</v>
      </c>
      <c r="R558" t="b">
        <v>1</v>
      </c>
      <c r="S558" t="s">
        <v>206</v>
      </c>
      <c r="T558" s="6" t="str">
        <f t="shared" si="51"/>
        <v>publishing</v>
      </c>
      <c r="U558" s="6" t="str">
        <f t="shared" si="52"/>
        <v>translations</v>
      </c>
    </row>
    <row r="559" spans="1:21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199.33333333333334</v>
      </c>
      <c r="G559" t="s">
        <v>20</v>
      </c>
      <c r="H559">
        <v>221</v>
      </c>
      <c r="I559" s="6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50"/>
        <v>42279.208333333328</v>
      </c>
      <c r="O559" s="9">
        <f t="shared" si="50"/>
        <v>42282.208333333328</v>
      </c>
      <c r="P559" s="17">
        <f t="shared" si="53"/>
        <v>3</v>
      </c>
      <c r="Q559" t="b">
        <v>0</v>
      </c>
      <c r="R559" t="b">
        <v>1</v>
      </c>
      <c r="S559" t="s">
        <v>474</v>
      </c>
      <c r="T559" s="6" t="str">
        <f t="shared" si="51"/>
        <v>film &amp; video</v>
      </c>
      <c r="U559" s="6" t="str">
        <f t="shared" si="52"/>
        <v>science fiction</v>
      </c>
    </row>
    <row r="560" spans="1:21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137.34482758620689</v>
      </c>
      <c r="G560" t="s">
        <v>20</v>
      </c>
      <c r="H560">
        <v>126</v>
      </c>
      <c r="I560" s="6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50"/>
        <v>42424.25</v>
      </c>
      <c r="O560" s="9">
        <f t="shared" si="50"/>
        <v>42467.208333333328</v>
      </c>
      <c r="P560" s="17">
        <f t="shared" si="53"/>
        <v>42.958333333328483</v>
      </c>
      <c r="Q560" t="b">
        <v>0</v>
      </c>
      <c r="R560" t="b">
        <v>0</v>
      </c>
      <c r="S560" t="s">
        <v>33</v>
      </c>
      <c r="T560" s="6" t="str">
        <f t="shared" si="51"/>
        <v>theater</v>
      </c>
      <c r="U560" s="6" t="str">
        <f t="shared" si="52"/>
        <v>plays</v>
      </c>
    </row>
    <row r="561" spans="1:21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100.9696106362773</v>
      </c>
      <c r="G561" t="s">
        <v>20</v>
      </c>
      <c r="H561">
        <v>1022</v>
      </c>
      <c r="I561" s="6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50"/>
        <v>42584.208333333328</v>
      </c>
      <c r="O561" s="9">
        <f t="shared" si="50"/>
        <v>42591.208333333328</v>
      </c>
      <c r="P561" s="17">
        <f t="shared" si="53"/>
        <v>7</v>
      </c>
      <c r="Q561" t="b">
        <v>0</v>
      </c>
      <c r="R561" t="b">
        <v>0</v>
      </c>
      <c r="S561" t="s">
        <v>33</v>
      </c>
      <c r="T561" s="6" t="str">
        <f t="shared" si="51"/>
        <v>theater</v>
      </c>
      <c r="U561" s="6" t="str">
        <f t="shared" si="52"/>
        <v>plays</v>
      </c>
    </row>
    <row r="562" spans="1:21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794.16</v>
      </c>
      <c r="G562" t="s">
        <v>20</v>
      </c>
      <c r="H562">
        <v>3177</v>
      </c>
      <c r="I562" s="6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50"/>
        <v>40865.25</v>
      </c>
      <c r="O562" s="9">
        <f t="shared" si="50"/>
        <v>40905.25</v>
      </c>
      <c r="P562" s="17">
        <f t="shared" si="53"/>
        <v>40</v>
      </c>
      <c r="Q562" t="b">
        <v>0</v>
      </c>
      <c r="R562" t="b">
        <v>0</v>
      </c>
      <c r="S562" t="s">
        <v>71</v>
      </c>
      <c r="T562" s="6" t="str">
        <f t="shared" si="51"/>
        <v>film &amp; video</v>
      </c>
      <c r="U562" s="6" t="str">
        <f t="shared" si="52"/>
        <v>animation</v>
      </c>
    </row>
    <row r="563" spans="1:21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369.7</v>
      </c>
      <c r="G563" t="s">
        <v>20</v>
      </c>
      <c r="H563">
        <v>198</v>
      </c>
      <c r="I563" s="6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50"/>
        <v>40833.208333333336</v>
      </c>
      <c r="O563" s="9">
        <f t="shared" si="50"/>
        <v>40835.208333333336</v>
      </c>
      <c r="P563" s="17">
        <f t="shared" si="53"/>
        <v>2</v>
      </c>
      <c r="Q563" t="b">
        <v>0</v>
      </c>
      <c r="R563" t="b">
        <v>0</v>
      </c>
      <c r="S563" t="s">
        <v>33</v>
      </c>
      <c r="T563" s="6" t="str">
        <f t="shared" si="51"/>
        <v>theater</v>
      </c>
      <c r="U563" s="6" t="str">
        <f t="shared" si="52"/>
        <v>plays</v>
      </c>
    </row>
    <row r="564" spans="1:21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12.818181818181817</v>
      </c>
      <c r="G564" t="s">
        <v>14</v>
      </c>
      <c r="H564">
        <v>26</v>
      </c>
      <c r="I564" s="6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50"/>
        <v>43536.208333333328</v>
      </c>
      <c r="O564" s="9">
        <f t="shared" si="50"/>
        <v>43538.208333333328</v>
      </c>
      <c r="P564" s="17">
        <f t="shared" si="53"/>
        <v>2</v>
      </c>
      <c r="Q564" t="b">
        <v>0</v>
      </c>
      <c r="R564" t="b">
        <v>0</v>
      </c>
      <c r="S564" t="s">
        <v>23</v>
      </c>
      <c r="T564" s="6" t="str">
        <f t="shared" si="51"/>
        <v>music</v>
      </c>
      <c r="U564" s="6" t="str">
        <f t="shared" si="52"/>
        <v>rock</v>
      </c>
    </row>
    <row r="565" spans="1:21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138.02702702702703</v>
      </c>
      <c r="G565" t="s">
        <v>20</v>
      </c>
      <c r="H565">
        <v>85</v>
      </c>
      <c r="I565" s="6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50"/>
        <v>43417.25</v>
      </c>
      <c r="O565" s="9">
        <f t="shared" si="50"/>
        <v>43437.25</v>
      </c>
      <c r="P565" s="17">
        <f t="shared" si="53"/>
        <v>20</v>
      </c>
      <c r="Q565" t="b">
        <v>0</v>
      </c>
      <c r="R565" t="b">
        <v>0</v>
      </c>
      <c r="S565" t="s">
        <v>42</v>
      </c>
      <c r="T565" s="6" t="str">
        <f t="shared" si="51"/>
        <v>film &amp; video</v>
      </c>
      <c r="U565" s="6" t="str">
        <f t="shared" si="52"/>
        <v>documentary</v>
      </c>
    </row>
    <row r="566" spans="1:21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83.813278008298752</v>
      </c>
      <c r="G566" t="s">
        <v>14</v>
      </c>
      <c r="H566">
        <v>1790</v>
      </c>
      <c r="I566" s="6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50"/>
        <v>42078.208333333328</v>
      </c>
      <c r="O566" s="9">
        <f t="shared" si="50"/>
        <v>42086.208333333328</v>
      </c>
      <c r="P566" s="17">
        <f t="shared" si="53"/>
        <v>8</v>
      </c>
      <c r="Q566" t="b">
        <v>0</v>
      </c>
      <c r="R566" t="b">
        <v>0</v>
      </c>
      <c r="S566" t="s">
        <v>33</v>
      </c>
      <c r="T566" s="6" t="str">
        <f t="shared" si="51"/>
        <v>theater</v>
      </c>
      <c r="U566" s="6" t="str">
        <f t="shared" si="52"/>
        <v>plays</v>
      </c>
    </row>
    <row r="567" spans="1:21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204.60063224446787</v>
      </c>
      <c r="G567" t="s">
        <v>20</v>
      </c>
      <c r="H567">
        <v>3596</v>
      </c>
      <c r="I567" s="6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50"/>
        <v>40862.25</v>
      </c>
      <c r="O567" s="9">
        <f t="shared" si="50"/>
        <v>40882.25</v>
      </c>
      <c r="P567" s="17">
        <f t="shared" si="53"/>
        <v>20</v>
      </c>
      <c r="Q567" t="b">
        <v>0</v>
      </c>
      <c r="R567" t="b">
        <v>0</v>
      </c>
      <c r="S567" t="s">
        <v>33</v>
      </c>
      <c r="T567" s="6" t="str">
        <f t="shared" si="51"/>
        <v>theater</v>
      </c>
      <c r="U567" s="6" t="str">
        <f t="shared" si="52"/>
        <v>plays</v>
      </c>
    </row>
    <row r="568" spans="1:21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44.344086021505376</v>
      </c>
      <c r="G568" t="s">
        <v>14</v>
      </c>
      <c r="H568">
        <v>37</v>
      </c>
      <c r="I568" s="6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50"/>
        <v>42424.25</v>
      </c>
      <c r="O568" s="9">
        <f t="shared" si="50"/>
        <v>42447.208333333328</v>
      </c>
      <c r="P568" s="17">
        <f t="shared" si="53"/>
        <v>22.958333333328483</v>
      </c>
      <c r="Q568" t="b">
        <v>0</v>
      </c>
      <c r="R568" t="b">
        <v>1</v>
      </c>
      <c r="S568" t="s">
        <v>50</v>
      </c>
      <c r="T568" s="6" t="str">
        <f t="shared" si="51"/>
        <v>music</v>
      </c>
      <c r="U568" s="6" t="str">
        <f t="shared" si="52"/>
        <v>electric music</v>
      </c>
    </row>
    <row r="569" spans="1:21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218.60294117647058</v>
      </c>
      <c r="G569" t="s">
        <v>20</v>
      </c>
      <c r="H569">
        <v>244</v>
      </c>
      <c r="I569" s="6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50"/>
        <v>41830.208333333336</v>
      </c>
      <c r="O569" s="9">
        <f t="shared" si="50"/>
        <v>41832.208333333336</v>
      </c>
      <c r="P569" s="17">
        <f t="shared" si="53"/>
        <v>2</v>
      </c>
      <c r="Q569" t="b">
        <v>0</v>
      </c>
      <c r="R569" t="b">
        <v>0</v>
      </c>
      <c r="S569" t="s">
        <v>23</v>
      </c>
      <c r="T569" s="6" t="str">
        <f t="shared" si="51"/>
        <v>music</v>
      </c>
      <c r="U569" s="6" t="str">
        <f t="shared" si="52"/>
        <v>rock</v>
      </c>
    </row>
    <row r="570" spans="1:21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186.03314917127071</v>
      </c>
      <c r="G570" t="s">
        <v>20</v>
      </c>
      <c r="H570">
        <v>5180</v>
      </c>
      <c r="I570" s="6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50"/>
        <v>40374.208333333336</v>
      </c>
      <c r="O570" s="9">
        <f t="shared" si="50"/>
        <v>40419.208333333336</v>
      </c>
      <c r="P570" s="17">
        <f t="shared" si="53"/>
        <v>45</v>
      </c>
      <c r="Q570" t="b">
        <v>0</v>
      </c>
      <c r="R570" t="b">
        <v>0</v>
      </c>
      <c r="S570" t="s">
        <v>33</v>
      </c>
      <c r="T570" s="6" t="str">
        <f t="shared" si="51"/>
        <v>theater</v>
      </c>
      <c r="U570" s="6" t="str">
        <f t="shared" si="52"/>
        <v>plays</v>
      </c>
    </row>
    <row r="571" spans="1:21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237.33830845771143</v>
      </c>
      <c r="G571" t="s">
        <v>20</v>
      </c>
      <c r="H571">
        <v>589</v>
      </c>
      <c r="I571" s="6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50"/>
        <v>40554.25</v>
      </c>
      <c r="O571" s="9">
        <f t="shared" si="50"/>
        <v>40566.25</v>
      </c>
      <c r="P571" s="17">
        <f t="shared" si="53"/>
        <v>12</v>
      </c>
      <c r="Q571" t="b">
        <v>0</v>
      </c>
      <c r="R571" t="b">
        <v>0</v>
      </c>
      <c r="S571" t="s">
        <v>71</v>
      </c>
      <c r="T571" s="6" t="str">
        <f t="shared" si="51"/>
        <v>film &amp; video</v>
      </c>
      <c r="U571" s="6" t="str">
        <f t="shared" si="52"/>
        <v>animation</v>
      </c>
    </row>
    <row r="572" spans="1:21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305.65384615384613</v>
      </c>
      <c r="G572" t="s">
        <v>20</v>
      </c>
      <c r="H572">
        <v>2725</v>
      </c>
      <c r="I572" s="6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50"/>
        <v>41993.25</v>
      </c>
      <c r="O572" s="9">
        <f t="shared" si="50"/>
        <v>41999.25</v>
      </c>
      <c r="P572" s="17">
        <f t="shared" si="53"/>
        <v>6</v>
      </c>
      <c r="Q572" t="b">
        <v>0</v>
      </c>
      <c r="R572" t="b">
        <v>1</v>
      </c>
      <c r="S572" t="s">
        <v>23</v>
      </c>
      <c r="T572" s="6" t="str">
        <f t="shared" si="51"/>
        <v>music</v>
      </c>
      <c r="U572" s="6" t="str">
        <f t="shared" si="52"/>
        <v>rock</v>
      </c>
    </row>
    <row r="573" spans="1:21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94.142857142857139</v>
      </c>
      <c r="G573" t="s">
        <v>14</v>
      </c>
      <c r="H573">
        <v>35</v>
      </c>
      <c r="I573" s="6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50"/>
        <v>42174.208333333328</v>
      </c>
      <c r="O573" s="9">
        <f t="shared" si="50"/>
        <v>42221.208333333328</v>
      </c>
      <c r="P573" s="17">
        <f t="shared" si="53"/>
        <v>47</v>
      </c>
      <c r="Q573" t="b">
        <v>0</v>
      </c>
      <c r="R573" t="b">
        <v>0</v>
      </c>
      <c r="S573" t="s">
        <v>100</v>
      </c>
      <c r="T573" s="6" t="str">
        <f t="shared" si="51"/>
        <v>film &amp; video</v>
      </c>
      <c r="U573" s="6" t="str">
        <f t="shared" si="52"/>
        <v>shorts</v>
      </c>
    </row>
    <row r="574" spans="1:2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54.400000000000006</v>
      </c>
      <c r="G574" t="s">
        <v>74</v>
      </c>
      <c r="H574">
        <v>94</v>
      </c>
      <c r="I574" s="6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50"/>
        <v>42275.208333333328</v>
      </c>
      <c r="O574" s="9">
        <f t="shared" si="50"/>
        <v>42291.208333333328</v>
      </c>
      <c r="P574" s="17">
        <f t="shared" si="53"/>
        <v>16</v>
      </c>
      <c r="Q574" t="b">
        <v>0</v>
      </c>
      <c r="R574" t="b">
        <v>1</v>
      </c>
      <c r="S574" t="s">
        <v>23</v>
      </c>
      <c r="T574" s="6" t="str">
        <f t="shared" si="51"/>
        <v>music</v>
      </c>
      <c r="U574" s="6" t="str">
        <f t="shared" si="52"/>
        <v>rock</v>
      </c>
    </row>
    <row r="575" spans="1:21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111.88059701492537</v>
      </c>
      <c r="G575" t="s">
        <v>20</v>
      </c>
      <c r="H575">
        <v>300</v>
      </c>
      <c r="I575" s="6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50"/>
        <v>41761.208333333336</v>
      </c>
      <c r="O575" s="9">
        <f t="shared" si="50"/>
        <v>41763.208333333336</v>
      </c>
      <c r="P575" s="17">
        <f t="shared" si="53"/>
        <v>2</v>
      </c>
      <c r="Q575" t="b">
        <v>0</v>
      </c>
      <c r="R575" t="b">
        <v>0</v>
      </c>
      <c r="S575" t="s">
        <v>1029</v>
      </c>
      <c r="T575" s="6" t="str">
        <f t="shared" si="51"/>
        <v>journalism</v>
      </c>
      <c r="U575" s="6" t="str">
        <f t="shared" si="52"/>
        <v>audio</v>
      </c>
    </row>
    <row r="576" spans="1:21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369.14814814814815</v>
      </c>
      <c r="G576" t="s">
        <v>20</v>
      </c>
      <c r="H576">
        <v>144</v>
      </c>
      <c r="I576" s="6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50"/>
        <v>43806.25</v>
      </c>
      <c r="O576" s="9">
        <f t="shared" si="50"/>
        <v>43816.25</v>
      </c>
      <c r="P576" s="17">
        <f t="shared" si="53"/>
        <v>10</v>
      </c>
      <c r="Q576" t="b">
        <v>0</v>
      </c>
      <c r="R576" t="b">
        <v>1</v>
      </c>
      <c r="S576" t="s">
        <v>17</v>
      </c>
      <c r="T576" s="6" t="str">
        <f t="shared" si="51"/>
        <v>food</v>
      </c>
      <c r="U576" s="6" t="str">
        <f t="shared" si="52"/>
        <v>food trucks</v>
      </c>
    </row>
    <row r="577" spans="1:21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62.930372148859547</v>
      </c>
      <c r="G577" t="s">
        <v>14</v>
      </c>
      <c r="H577">
        <v>558</v>
      </c>
      <c r="I577" s="6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50"/>
        <v>41779.208333333336</v>
      </c>
      <c r="O577" s="9">
        <f t="shared" si="50"/>
        <v>41782.208333333336</v>
      </c>
      <c r="P577" s="17">
        <f t="shared" si="53"/>
        <v>3</v>
      </c>
      <c r="Q577" t="b">
        <v>0</v>
      </c>
      <c r="R577" t="b">
        <v>1</v>
      </c>
      <c r="S577" t="s">
        <v>33</v>
      </c>
      <c r="T577" s="6" t="str">
        <f t="shared" si="51"/>
        <v>theater</v>
      </c>
      <c r="U577" s="6" t="str">
        <f t="shared" si="52"/>
        <v>plays</v>
      </c>
    </row>
    <row r="578" spans="1:21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ref="F578:F641" si="54">(E578/D578)*100</f>
        <v>64.927835051546396</v>
      </c>
      <c r="G578" t="s">
        <v>14</v>
      </c>
      <c r="H578">
        <v>64</v>
      </c>
      <c r="I578" s="6">
        <f t="shared" ref="I578:I641" si="55">IFERROR(E578/H578,0)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ref="N578:O641" si="56">(((L578/60)/60)/24)+DATE(1970,1,1)</f>
        <v>43040.208333333328</v>
      </c>
      <c r="O578" s="9">
        <f t="shared" si="56"/>
        <v>43057.25</v>
      </c>
      <c r="P578" s="17">
        <f t="shared" si="53"/>
        <v>17.041666666671517</v>
      </c>
      <c r="Q578" t="b">
        <v>0</v>
      </c>
      <c r="R578" t="b">
        <v>0</v>
      </c>
      <c r="S578" t="s">
        <v>33</v>
      </c>
      <c r="T578" s="6" t="str">
        <f t="shared" ref="T578:T641" si="57">_xlfn.TEXTBEFORE(S578,"/")</f>
        <v>theater</v>
      </c>
      <c r="U578" s="6" t="str">
        <f t="shared" ref="U578:U641" si="58">_xlfn.TEXTAFTER(S578,"/")</f>
        <v>plays</v>
      </c>
    </row>
    <row r="579" spans="1:2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54"/>
        <v>18.853658536585368</v>
      </c>
      <c r="G579" t="s">
        <v>74</v>
      </c>
      <c r="H579">
        <v>37</v>
      </c>
      <c r="I579" s="6">
        <f t="shared" si="5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si="56"/>
        <v>40613.25</v>
      </c>
      <c r="O579" s="9">
        <f t="shared" si="56"/>
        <v>40639.208333333336</v>
      </c>
      <c r="P579" s="17">
        <f t="shared" ref="P579:P642" si="59">O579-N579</f>
        <v>25.958333333335759</v>
      </c>
      <c r="Q579" t="b">
        <v>0</v>
      </c>
      <c r="R579" t="b">
        <v>0</v>
      </c>
      <c r="S579" t="s">
        <v>159</v>
      </c>
      <c r="T579" s="6" t="str">
        <f t="shared" si="57"/>
        <v>music</v>
      </c>
      <c r="U579" s="6" t="str">
        <f t="shared" si="58"/>
        <v>jazz</v>
      </c>
    </row>
    <row r="580" spans="1:21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>
        <v>245</v>
      </c>
      <c r="I580" s="6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56"/>
        <v>40878.25</v>
      </c>
      <c r="O580" s="9">
        <f t="shared" si="56"/>
        <v>40881.25</v>
      </c>
      <c r="P580" s="17">
        <f t="shared" si="59"/>
        <v>3</v>
      </c>
      <c r="Q580" t="b">
        <v>0</v>
      </c>
      <c r="R580" t="b">
        <v>0</v>
      </c>
      <c r="S580" t="s">
        <v>474</v>
      </c>
      <c r="T580" s="6" t="str">
        <f t="shared" si="57"/>
        <v>film &amp; video</v>
      </c>
      <c r="U580" s="6" t="str">
        <f t="shared" si="58"/>
        <v>science fiction</v>
      </c>
    </row>
    <row r="581" spans="1:21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>
        <v>87</v>
      </c>
      <c r="I581" s="6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56"/>
        <v>40762.208333333336</v>
      </c>
      <c r="O581" s="9">
        <f t="shared" si="56"/>
        <v>40774.208333333336</v>
      </c>
      <c r="P581" s="17">
        <f t="shared" si="59"/>
        <v>12</v>
      </c>
      <c r="Q581" t="b">
        <v>0</v>
      </c>
      <c r="R581" t="b">
        <v>0</v>
      </c>
      <c r="S581" t="s">
        <v>159</v>
      </c>
      <c r="T581" s="6" t="str">
        <f t="shared" si="57"/>
        <v>music</v>
      </c>
      <c r="U581" s="6" t="str">
        <f t="shared" si="58"/>
        <v>jazz</v>
      </c>
    </row>
    <row r="582" spans="1:21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>
        <v>3116</v>
      </c>
      <c r="I582" s="6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56"/>
        <v>41696.25</v>
      </c>
      <c r="O582" s="9">
        <f t="shared" si="56"/>
        <v>41704.25</v>
      </c>
      <c r="P582" s="17">
        <f t="shared" si="59"/>
        <v>8</v>
      </c>
      <c r="Q582" t="b">
        <v>0</v>
      </c>
      <c r="R582" t="b">
        <v>0</v>
      </c>
      <c r="S582" t="s">
        <v>33</v>
      </c>
      <c r="T582" s="6" t="str">
        <f t="shared" si="57"/>
        <v>theater</v>
      </c>
      <c r="U582" s="6" t="str">
        <f t="shared" si="58"/>
        <v>plays</v>
      </c>
    </row>
    <row r="583" spans="1:21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>
        <v>71</v>
      </c>
      <c r="I583" s="6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56"/>
        <v>40662.208333333336</v>
      </c>
      <c r="O583" s="9">
        <f t="shared" si="56"/>
        <v>40677.208333333336</v>
      </c>
      <c r="P583" s="17">
        <f t="shared" si="59"/>
        <v>15</v>
      </c>
      <c r="Q583" t="b">
        <v>0</v>
      </c>
      <c r="R583" t="b">
        <v>0</v>
      </c>
      <c r="S583" t="s">
        <v>28</v>
      </c>
      <c r="T583" s="6" t="str">
        <f t="shared" si="57"/>
        <v>technology</v>
      </c>
      <c r="U583" s="6" t="str">
        <f t="shared" si="58"/>
        <v>web</v>
      </c>
    </row>
    <row r="584" spans="1:21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>
        <v>42</v>
      </c>
      <c r="I584" s="6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56"/>
        <v>42165.208333333328</v>
      </c>
      <c r="O584" s="9">
        <f t="shared" si="56"/>
        <v>42170.208333333328</v>
      </c>
      <c r="P584" s="17">
        <f t="shared" si="59"/>
        <v>5</v>
      </c>
      <c r="Q584" t="b">
        <v>0</v>
      </c>
      <c r="R584" t="b">
        <v>1</v>
      </c>
      <c r="S584" t="s">
        <v>89</v>
      </c>
      <c r="T584" s="6" t="str">
        <f t="shared" si="57"/>
        <v>games</v>
      </c>
      <c r="U584" s="6" t="str">
        <f t="shared" si="58"/>
        <v>video games</v>
      </c>
    </row>
    <row r="585" spans="1:21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322.40211640211641</v>
      </c>
      <c r="G585" t="s">
        <v>20</v>
      </c>
      <c r="H585">
        <v>909</v>
      </c>
      <c r="I585" s="6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56"/>
        <v>40959.25</v>
      </c>
      <c r="O585" s="9">
        <f t="shared" si="56"/>
        <v>40976.25</v>
      </c>
      <c r="P585" s="17">
        <f t="shared" si="59"/>
        <v>17</v>
      </c>
      <c r="Q585" t="b">
        <v>0</v>
      </c>
      <c r="R585" t="b">
        <v>0</v>
      </c>
      <c r="S585" t="s">
        <v>42</v>
      </c>
      <c r="T585" s="6" t="str">
        <f t="shared" si="57"/>
        <v>film &amp; video</v>
      </c>
      <c r="U585" s="6" t="str">
        <f t="shared" si="58"/>
        <v>documentary</v>
      </c>
    </row>
    <row r="586" spans="1:21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119.50810185185186</v>
      </c>
      <c r="G586" t="s">
        <v>20</v>
      </c>
      <c r="H586">
        <v>1613</v>
      </c>
      <c r="I586" s="6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56"/>
        <v>41024.208333333336</v>
      </c>
      <c r="O586" s="9">
        <f t="shared" si="56"/>
        <v>41038.208333333336</v>
      </c>
      <c r="P586" s="17">
        <f t="shared" si="59"/>
        <v>14</v>
      </c>
      <c r="Q586" t="b">
        <v>0</v>
      </c>
      <c r="R586" t="b">
        <v>0</v>
      </c>
      <c r="S586" t="s">
        <v>28</v>
      </c>
      <c r="T586" s="6" t="str">
        <f t="shared" si="57"/>
        <v>technology</v>
      </c>
      <c r="U586" s="6" t="str">
        <f t="shared" si="58"/>
        <v>web</v>
      </c>
    </row>
    <row r="587" spans="1:21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146.79775280898878</v>
      </c>
      <c r="G587" t="s">
        <v>20</v>
      </c>
      <c r="H587">
        <v>136</v>
      </c>
      <c r="I587" s="6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56"/>
        <v>40255.208333333336</v>
      </c>
      <c r="O587" s="9">
        <f t="shared" si="56"/>
        <v>40265.208333333336</v>
      </c>
      <c r="P587" s="17">
        <f t="shared" si="59"/>
        <v>10</v>
      </c>
      <c r="Q587" t="b">
        <v>0</v>
      </c>
      <c r="R587" t="b">
        <v>0</v>
      </c>
      <c r="S587" t="s">
        <v>206</v>
      </c>
      <c r="T587" s="6" t="str">
        <f t="shared" si="57"/>
        <v>publishing</v>
      </c>
      <c r="U587" s="6" t="str">
        <f t="shared" si="58"/>
        <v>translations</v>
      </c>
    </row>
    <row r="588" spans="1:21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950.57142857142856</v>
      </c>
      <c r="G588" t="s">
        <v>20</v>
      </c>
      <c r="H588">
        <v>130</v>
      </c>
      <c r="I588" s="6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56"/>
        <v>40499.25</v>
      </c>
      <c r="O588" s="9">
        <f t="shared" si="56"/>
        <v>40518.25</v>
      </c>
      <c r="P588" s="17">
        <f t="shared" si="59"/>
        <v>19</v>
      </c>
      <c r="Q588" t="b">
        <v>0</v>
      </c>
      <c r="R588" t="b">
        <v>0</v>
      </c>
      <c r="S588" t="s">
        <v>23</v>
      </c>
      <c r="T588" s="6" t="str">
        <f t="shared" si="57"/>
        <v>music</v>
      </c>
      <c r="U588" s="6" t="str">
        <f t="shared" si="58"/>
        <v>rock</v>
      </c>
    </row>
    <row r="589" spans="1:21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72.893617021276597</v>
      </c>
      <c r="G589" t="s">
        <v>14</v>
      </c>
      <c r="H589">
        <v>156</v>
      </c>
      <c r="I589" s="6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56"/>
        <v>43484.25</v>
      </c>
      <c r="O589" s="9">
        <f t="shared" si="56"/>
        <v>43536.208333333328</v>
      </c>
      <c r="P589" s="17">
        <f t="shared" si="59"/>
        <v>51.958333333328483</v>
      </c>
      <c r="Q589" t="b">
        <v>0</v>
      </c>
      <c r="R589" t="b">
        <v>1</v>
      </c>
      <c r="S589" t="s">
        <v>17</v>
      </c>
      <c r="T589" s="6" t="str">
        <f t="shared" si="57"/>
        <v>food</v>
      </c>
      <c r="U589" s="6" t="str">
        <f t="shared" si="58"/>
        <v>food trucks</v>
      </c>
    </row>
    <row r="590" spans="1:21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79.008248730964468</v>
      </c>
      <c r="G590" t="s">
        <v>14</v>
      </c>
      <c r="H590">
        <v>1368</v>
      </c>
      <c r="I590" s="6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56"/>
        <v>40262.208333333336</v>
      </c>
      <c r="O590" s="9">
        <f t="shared" si="56"/>
        <v>40293.208333333336</v>
      </c>
      <c r="P590" s="17">
        <f t="shared" si="59"/>
        <v>31</v>
      </c>
      <c r="Q590" t="b">
        <v>0</v>
      </c>
      <c r="R590" t="b">
        <v>0</v>
      </c>
      <c r="S590" t="s">
        <v>33</v>
      </c>
      <c r="T590" s="6" t="str">
        <f t="shared" si="57"/>
        <v>theater</v>
      </c>
      <c r="U590" s="6" t="str">
        <f t="shared" si="58"/>
        <v>plays</v>
      </c>
    </row>
    <row r="591" spans="1:21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64.721518987341781</v>
      </c>
      <c r="G591" t="s">
        <v>14</v>
      </c>
      <c r="H591">
        <v>102</v>
      </c>
      <c r="I591" s="6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56"/>
        <v>42190.208333333328</v>
      </c>
      <c r="O591" s="9">
        <f t="shared" si="56"/>
        <v>42197.208333333328</v>
      </c>
      <c r="P591" s="17">
        <f t="shared" si="59"/>
        <v>7</v>
      </c>
      <c r="Q591" t="b">
        <v>0</v>
      </c>
      <c r="R591" t="b">
        <v>0</v>
      </c>
      <c r="S591" t="s">
        <v>42</v>
      </c>
      <c r="T591" s="6" t="str">
        <f t="shared" si="57"/>
        <v>film &amp; video</v>
      </c>
      <c r="U591" s="6" t="str">
        <f t="shared" si="58"/>
        <v>documentary</v>
      </c>
    </row>
    <row r="592" spans="1:21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82.028169014084511</v>
      </c>
      <c r="G592" t="s">
        <v>14</v>
      </c>
      <c r="H592">
        <v>86</v>
      </c>
      <c r="I592" s="6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56"/>
        <v>41994.25</v>
      </c>
      <c r="O592" s="9">
        <f t="shared" si="56"/>
        <v>42005.25</v>
      </c>
      <c r="P592" s="17">
        <f t="shared" si="59"/>
        <v>11</v>
      </c>
      <c r="Q592" t="b">
        <v>0</v>
      </c>
      <c r="R592" t="b">
        <v>0</v>
      </c>
      <c r="S592" t="s">
        <v>133</v>
      </c>
      <c r="T592" s="6" t="str">
        <f t="shared" si="57"/>
        <v>publishing</v>
      </c>
      <c r="U592" s="6" t="str">
        <f t="shared" si="58"/>
        <v>radio &amp; podcasts</v>
      </c>
    </row>
    <row r="593" spans="1:21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1037.6666666666667</v>
      </c>
      <c r="G593" t="s">
        <v>20</v>
      </c>
      <c r="H593">
        <v>102</v>
      </c>
      <c r="I593" s="6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56"/>
        <v>40373.208333333336</v>
      </c>
      <c r="O593" s="9">
        <f t="shared" si="56"/>
        <v>40383.208333333336</v>
      </c>
      <c r="P593" s="17">
        <f t="shared" si="59"/>
        <v>10</v>
      </c>
      <c r="Q593" t="b">
        <v>0</v>
      </c>
      <c r="R593" t="b">
        <v>0</v>
      </c>
      <c r="S593" t="s">
        <v>89</v>
      </c>
      <c r="T593" s="6" t="str">
        <f t="shared" si="57"/>
        <v>games</v>
      </c>
      <c r="U593" s="6" t="str">
        <f t="shared" si="58"/>
        <v>video games</v>
      </c>
    </row>
    <row r="594" spans="1:21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12.910076530612244</v>
      </c>
      <c r="G594" t="s">
        <v>14</v>
      </c>
      <c r="H594">
        <v>253</v>
      </c>
      <c r="I594" s="6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56"/>
        <v>41789.208333333336</v>
      </c>
      <c r="O594" s="9">
        <f t="shared" si="56"/>
        <v>41798.208333333336</v>
      </c>
      <c r="P594" s="17">
        <f t="shared" si="59"/>
        <v>9</v>
      </c>
      <c r="Q594" t="b">
        <v>0</v>
      </c>
      <c r="R594" t="b">
        <v>0</v>
      </c>
      <c r="S594" t="s">
        <v>33</v>
      </c>
      <c r="T594" s="6" t="str">
        <f t="shared" si="57"/>
        <v>theater</v>
      </c>
      <c r="U594" s="6" t="str">
        <f t="shared" si="58"/>
        <v>plays</v>
      </c>
    </row>
    <row r="595" spans="1:21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154.84210526315789</v>
      </c>
      <c r="G595" t="s">
        <v>20</v>
      </c>
      <c r="H595">
        <v>4006</v>
      </c>
      <c r="I595" s="6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56"/>
        <v>41724.208333333336</v>
      </c>
      <c r="O595" s="9">
        <f t="shared" si="56"/>
        <v>41737.208333333336</v>
      </c>
      <c r="P595" s="17">
        <f t="shared" si="59"/>
        <v>13</v>
      </c>
      <c r="Q595" t="b">
        <v>0</v>
      </c>
      <c r="R595" t="b">
        <v>0</v>
      </c>
      <c r="S595" t="s">
        <v>71</v>
      </c>
      <c r="T595" s="6" t="str">
        <f t="shared" si="57"/>
        <v>film &amp; video</v>
      </c>
      <c r="U595" s="6" t="str">
        <f t="shared" si="58"/>
        <v>animation</v>
      </c>
    </row>
    <row r="596" spans="1:21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7.0991735537190088</v>
      </c>
      <c r="G596" t="s">
        <v>14</v>
      </c>
      <c r="H596">
        <v>157</v>
      </c>
      <c r="I596" s="6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56"/>
        <v>42548.208333333328</v>
      </c>
      <c r="O596" s="9">
        <f t="shared" si="56"/>
        <v>42551.208333333328</v>
      </c>
      <c r="P596" s="17">
        <f t="shared" si="59"/>
        <v>3</v>
      </c>
      <c r="Q596" t="b">
        <v>0</v>
      </c>
      <c r="R596" t="b">
        <v>1</v>
      </c>
      <c r="S596" t="s">
        <v>33</v>
      </c>
      <c r="T596" s="6" t="str">
        <f t="shared" si="57"/>
        <v>theater</v>
      </c>
      <c r="U596" s="6" t="str">
        <f t="shared" si="58"/>
        <v>plays</v>
      </c>
    </row>
    <row r="597" spans="1:21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208.52773826458036</v>
      </c>
      <c r="G597" t="s">
        <v>20</v>
      </c>
      <c r="H597">
        <v>1629</v>
      </c>
      <c r="I597" s="6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56"/>
        <v>40253.208333333336</v>
      </c>
      <c r="O597" s="9">
        <f t="shared" si="56"/>
        <v>40274.208333333336</v>
      </c>
      <c r="P597" s="17">
        <f t="shared" si="59"/>
        <v>21</v>
      </c>
      <c r="Q597" t="b">
        <v>0</v>
      </c>
      <c r="R597" t="b">
        <v>1</v>
      </c>
      <c r="S597" t="s">
        <v>33</v>
      </c>
      <c r="T597" s="6" t="str">
        <f t="shared" si="57"/>
        <v>theater</v>
      </c>
      <c r="U597" s="6" t="str">
        <f t="shared" si="58"/>
        <v>plays</v>
      </c>
    </row>
    <row r="598" spans="1:21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99.683544303797461</v>
      </c>
      <c r="G598" t="s">
        <v>14</v>
      </c>
      <c r="H598">
        <v>183</v>
      </c>
      <c r="I598" s="6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56"/>
        <v>42434.25</v>
      </c>
      <c r="O598" s="9">
        <f t="shared" si="56"/>
        <v>42441.25</v>
      </c>
      <c r="P598" s="17">
        <f t="shared" si="59"/>
        <v>7</v>
      </c>
      <c r="Q598" t="b">
        <v>0</v>
      </c>
      <c r="R598" t="b">
        <v>1</v>
      </c>
      <c r="S598" t="s">
        <v>53</v>
      </c>
      <c r="T598" s="6" t="str">
        <f t="shared" si="57"/>
        <v>film &amp; video</v>
      </c>
      <c r="U598" s="6" t="str">
        <f t="shared" si="58"/>
        <v>drama</v>
      </c>
    </row>
    <row r="599" spans="1:21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201.59756097560978</v>
      </c>
      <c r="G599" t="s">
        <v>20</v>
      </c>
      <c r="H599">
        <v>2188</v>
      </c>
      <c r="I599" s="6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56"/>
        <v>43786.25</v>
      </c>
      <c r="O599" s="9">
        <f t="shared" si="56"/>
        <v>43804.25</v>
      </c>
      <c r="P599" s="17">
        <f t="shared" si="59"/>
        <v>18</v>
      </c>
      <c r="Q599" t="b">
        <v>0</v>
      </c>
      <c r="R599" t="b">
        <v>0</v>
      </c>
      <c r="S599" t="s">
        <v>33</v>
      </c>
      <c r="T599" s="6" t="str">
        <f t="shared" si="57"/>
        <v>theater</v>
      </c>
      <c r="U599" s="6" t="str">
        <f t="shared" si="58"/>
        <v>plays</v>
      </c>
    </row>
    <row r="600" spans="1:21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162.09032258064516</v>
      </c>
      <c r="G600" t="s">
        <v>20</v>
      </c>
      <c r="H600">
        <v>2409</v>
      </c>
      <c r="I600" s="6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56"/>
        <v>40344.208333333336</v>
      </c>
      <c r="O600" s="9">
        <f t="shared" si="56"/>
        <v>40373.208333333336</v>
      </c>
      <c r="P600" s="17">
        <f t="shared" si="59"/>
        <v>29</v>
      </c>
      <c r="Q600" t="b">
        <v>0</v>
      </c>
      <c r="R600" t="b">
        <v>0</v>
      </c>
      <c r="S600" t="s">
        <v>23</v>
      </c>
      <c r="T600" s="6" t="str">
        <f t="shared" si="57"/>
        <v>music</v>
      </c>
      <c r="U600" s="6" t="str">
        <f t="shared" si="58"/>
        <v>rock</v>
      </c>
    </row>
    <row r="601" spans="1:21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</v>
      </c>
      <c r="G601" t="s">
        <v>14</v>
      </c>
      <c r="H601">
        <v>82</v>
      </c>
      <c r="I601" s="6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56"/>
        <v>42047.25</v>
      </c>
      <c r="O601" s="9">
        <f t="shared" si="56"/>
        <v>42055.25</v>
      </c>
      <c r="P601" s="17">
        <f t="shared" si="59"/>
        <v>8</v>
      </c>
      <c r="Q601" t="b">
        <v>0</v>
      </c>
      <c r="R601" t="b">
        <v>0</v>
      </c>
      <c r="S601" t="s">
        <v>42</v>
      </c>
      <c r="T601" s="6" t="str">
        <f t="shared" si="57"/>
        <v>film &amp; video</v>
      </c>
      <c r="U601" s="6" t="str">
        <f t="shared" si="58"/>
        <v>documentary</v>
      </c>
    </row>
    <row r="602" spans="1:21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>
        <v>1</v>
      </c>
      <c r="I602" s="6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56"/>
        <v>41485.208333333336</v>
      </c>
      <c r="O602" s="9">
        <f t="shared" si="56"/>
        <v>41497.208333333336</v>
      </c>
      <c r="P602" s="17">
        <f t="shared" si="59"/>
        <v>12</v>
      </c>
      <c r="Q602" t="b">
        <v>0</v>
      </c>
      <c r="R602" t="b">
        <v>0</v>
      </c>
      <c r="S602" t="s">
        <v>17</v>
      </c>
      <c r="T602" s="6" t="str">
        <f t="shared" si="57"/>
        <v>food</v>
      </c>
      <c r="U602" s="6" t="str">
        <f t="shared" si="58"/>
        <v>food trucks</v>
      </c>
    </row>
    <row r="603" spans="1:21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206.63492063492063</v>
      </c>
      <c r="G603" t="s">
        <v>20</v>
      </c>
      <c r="H603">
        <v>194</v>
      </c>
      <c r="I603" s="6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56"/>
        <v>41789.208333333336</v>
      </c>
      <c r="O603" s="9">
        <f t="shared" si="56"/>
        <v>41806.208333333336</v>
      </c>
      <c r="P603" s="17">
        <f t="shared" si="59"/>
        <v>17</v>
      </c>
      <c r="Q603" t="b">
        <v>1</v>
      </c>
      <c r="R603" t="b">
        <v>0</v>
      </c>
      <c r="S603" t="s">
        <v>65</v>
      </c>
      <c r="T603" s="6" t="str">
        <f t="shared" si="57"/>
        <v>technology</v>
      </c>
      <c r="U603" s="6" t="str">
        <f t="shared" si="58"/>
        <v>wearables</v>
      </c>
    </row>
    <row r="604" spans="1:21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128.23628691983123</v>
      </c>
      <c r="G604" t="s">
        <v>20</v>
      </c>
      <c r="H604">
        <v>1140</v>
      </c>
      <c r="I604" s="6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56"/>
        <v>42160.208333333328</v>
      </c>
      <c r="O604" s="9">
        <f t="shared" si="56"/>
        <v>42171.208333333328</v>
      </c>
      <c r="P604" s="17">
        <f t="shared" si="59"/>
        <v>11</v>
      </c>
      <c r="Q604" t="b">
        <v>0</v>
      </c>
      <c r="R604" t="b">
        <v>0</v>
      </c>
      <c r="S604" t="s">
        <v>33</v>
      </c>
      <c r="T604" s="6" t="str">
        <f t="shared" si="57"/>
        <v>theater</v>
      </c>
      <c r="U604" s="6" t="str">
        <f t="shared" si="58"/>
        <v>plays</v>
      </c>
    </row>
    <row r="605" spans="1:21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119.66037735849055</v>
      </c>
      <c r="G605" t="s">
        <v>20</v>
      </c>
      <c r="H605">
        <v>102</v>
      </c>
      <c r="I605" s="6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56"/>
        <v>43573.208333333328</v>
      </c>
      <c r="O605" s="9">
        <f t="shared" si="56"/>
        <v>43600.208333333328</v>
      </c>
      <c r="P605" s="17">
        <f t="shared" si="59"/>
        <v>27</v>
      </c>
      <c r="Q605" t="b">
        <v>0</v>
      </c>
      <c r="R605" t="b">
        <v>0</v>
      </c>
      <c r="S605" t="s">
        <v>33</v>
      </c>
      <c r="T605" s="6" t="str">
        <f t="shared" si="57"/>
        <v>theater</v>
      </c>
      <c r="U605" s="6" t="str">
        <f t="shared" si="58"/>
        <v>plays</v>
      </c>
    </row>
    <row r="606" spans="1:21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170.73055242390078</v>
      </c>
      <c r="G606" t="s">
        <v>20</v>
      </c>
      <c r="H606">
        <v>2857</v>
      </c>
      <c r="I606" s="6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56"/>
        <v>40565.25</v>
      </c>
      <c r="O606" s="9">
        <f t="shared" si="56"/>
        <v>40586.25</v>
      </c>
      <c r="P606" s="17">
        <f t="shared" si="59"/>
        <v>21</v>
      </c>
      <c r="Q606" t="b">
        <v>0</v>
      </c>
      <c r="R606" t="b">
        <v>0</v>
      </c>
      <c r="S606" t="s">
        <v>33</v>
      </c>
      <c r="T606" s="6" t="str">
        <f t="shared" si="57"/>
        <v>theater</v>
      </c>
      <c r="U606" s="6" t="str">
        <f t="shared" si="58"/>
        <v>plays</v>
      </c>
    </row>
    <row r="607" spans="1:21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187.21212121212122</v>
      </c>
      <c r="G607" t="s">
        <v>20</v>
      </c>
      <c r="H607">
        <v>107</v>
      </c>
      <c r="I607" s="6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56"/>
        <v>42280.208333333328</v>
      </c>
      <c r="O607" s="9">
        <f t="shared" si="56"/>
        <v>42321.25</v>
      </c>
      <c r="P607" s="17">
        <f t="shared" si="59"/>
        <v>41.041666666671517</v>
      </c>
      <c r="Q607" t="b">
        <v>0</v>
      </c>
      <c r="R607" t="b">
        <v>0</v>
      </c>
      <c r="S607" t="s">
        <v>68</v>
      </c>
      <c r="T607" s="6" t="str">
        <f t="shared" si="57"/>
        <v>publishing</v>
      </c>
      <c r="U607" s="6" t="str">
        <f t="shared" si="58"/>
        <v>nonfiction</v>
      </c>
    </row>
    <row r="608" spans="1:21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188.38235294117646</v>
      </c>
      <c r="G608" t="s">
        <v>20</v>
      </c>
      <c r="H608">
        <v>160</v>
      </c>
      <c r="I608" s="6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56"/>
        <v>42436.25</v>
      </c>
      <c r="O608" s="9">
        <f t="shared" si="56"/>
        <v>42447.208333333328</v>
      </c>
      <c r="P608" s="17">
        <f t="shared" si="59"/>
        <v>10.958333333328483</v>
      </c>
      <c r="Q608" t="b">
        <v>0</v>
      </c>
      <c r="R608" t="b">
        <v>0</v>
      </c>
      <c r="S608" t="s">
        <v>23</v>
      </c>
      <c r="T608" s="6" t="str">
        <f t="shared" si="57"/>
        <v>music</v>
      </c>
      <c r="U608" s="6" t="str">
        <f t="shared" si="58"/>
        <v>rock</v>
      </c>
    </row>
    <row r="609" spans="1:21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131.29869186046511</v>
      </c>
      <c r="G609" t="s">
        <v>20</v>
      </c>
      <c r="H609">
        <v>2230</v>
      </c>
      <c r="I609" s="6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56"/>
        <v>41721.208333333336</v>
      </c>
      <c r="O609" s="9">
        <f t="shared" si="56"/>
        <v>41723.208333333336</v>
      </c>
      <c r="P609" s="17">
        <f t="shared" si="59"/>
        <v>2</v>
      </c>
      <c r="Q609" t="b">
        <v>0</v>
      </c>
      <c r="R609" t="b">
        <v>0</v>
      </c>
      <c r="S609" t="s">
        <v>17</v>
      </c>
      <c r="T609" s="6" t="str">
        <f t="shared" si="57"/>
        <v>food</v>
      </c>
      <c r="U609" s="6" t="str">
        <f t="shared" si="58"/>
        <v>food trucks</v>
      </c>
    </row>
    <row r="610" spans="1:21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283.97435897435901</v>
      </c>
      <c r="G610" t="s">
        <v>20</v>
      </c>
      <c r="H610">
        <v>316</v>
      </c>
      <c r="I610" s="6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56"/>
        <v>43530.25</v>
      </c>
      <c r="O610" s="9">
        <f t="shared" si="56"/>
        <v>43534.25</v>
      </c>
      <c r="P610" s="17">
        <f t="shared" si="59"/>
        <v>4</v>
      </c>
      <c r="Q610" t="b">
        <v>0</v>
      </c>
      <c r="R610" t="b">
        <v>1</v>
      </c>
      <c r="S610" t="s">
        <v>159</v>
      </c>
      <c r="T610" s="6" t="str">
        <f t="shared" si="57"/>
        <v>music</v>
      </c>
      <c r="U610" s="6" t="str">
        <f t="shared" si="58"/>
        <v>jazz</v>
      </c>
    </row>
    <row r="611" spans="1:21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120.41999999999999</v>
      </c>
      <c r="G611" t="s">
        <v>20</v>
      </c>
      <c r="H611">
        <v>117</v>
      </c>
      <c r="I611" s="6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56"/>
        <v>43481.25</v>
      </c>
      <c r="O611" s="9">
        <f t="shared" si="56"/>
        <v>43498.25</v>
      </c>
      <c r="P611" s="17">
        <f t="shared" si="59"/>
        <v>17</v>
      </c>
      <c r="Q611" t="b">
        <v>0</v>
      </c>
      <c r="R611" t="b">
        <v>0</v>
      </c>
      <c r="S611" t="s">
        <v>474</v>
      </c>
      <c r="T611" s="6" t="str">
        <f t="shared" si="57"/>
        <v>film &amp; video</v>
      </c>
      <c r="U611" s="6" t="str">
        <f t="shared" si="58"/>
        <v>science fiction</v>
      </c>
    </row>
    <row r="612" spans="1:21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419.0560747663551</v>
      </c>
      <c r="G612" t="s">
        <v>20</v>
      </c>
      <c r="H612">
        <v>6406</v>
      </c>
      <c r="I612" s="6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56"/>
        <v>41259.25</v>
      </c>
      <c r="O612" s="9">
        <f t="shared" si="56"/>
        <v>41273.25</v>
      </c>
      <c r="P612" s="17">
        <f t="shared" si="59"/>
        <v>14</v>
      </c>
      <c r="Q612" t="b">
        <v>0</v>
      </c>
      <c r="R612" t="b">
        <v>0</v>
      </c>
      <c r="S612" t="s">
        <v>33</v>
      </c>
      <c r="T612" s="6" t="str">
        <f t="shared" si="57"/>
        <v>theater</v>
      </c>
      <c r="U612" s="6" t="str">
        <f t="shared" si="58"/>
        <v>plays</v>
      </c>
    </row>
    <row r="613" spans="1:2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13.853658536585368</v>
      </c>
      <c r="G613" t="s">
        <v>74</v>
      </c>
      <c r="H613">
        <v>15</v>
      </c>
      <c r="I613" s="6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56"/>
        <v>41480.208333333336</v>
      </c>
      <c r="O613" s="9">
        <f t="shared" si="56"/>
        <v>41492.208333333336</v>
      </c>
      <c r="P613" s="17">
        <f t="shared" si="59"/>
        <v>12</v>
      </c>
      <c r="Q613" t="b">
        <v>0</v>
      </c>
      <c r="R613" t="b">
        <v>0</v>
      </c>
      <c r="S613" t="s">
        <v>33</v>
      </c>
      <c r="T613" s="6" t="str">
        <f t="shared" si="57"/>
        <v>theater</v>
      </c>
      <c r="U613" s="6" t="str">
        <f t="shared" si="58"/>
        <v>plays</v>
      </c>
    </row>
    <row r="614" spans="1:21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139.43548387096774</v>
      </c>
      <c r="G614" t="s">
        <v>20</v>
      </c>
      <c r="H614">
        <v>192</v>
      </c>
      <c r="I614" s="6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56"/>
        <v>40474.208333333336</v>
      </c>
      <c r="O614" s="9">
        <f t="shared" si="56"/>
        <v>40497.25</v>
      </c>
      <c r="P614" s="17">
        <f t="shared" si="59"/>
        <v>23.041666666664241</v>
      </c>
      <c r="Q614" t="b">
        <v>0</v>
      </c>
      <c r="R614" t="b">
        <v>0</v>
      </c>
      <c r="S614" t="s">
        <v>50</v>
      </c>
      <c r="T614" s="6" t="str">
        <f t="shared" si="57"/>
        <v>music</v>
      </c>
      <c r="U614" s="6" t="str">
        <f t="shared" si="58"/>
        <v>electric music</v>
      </c>
    </row>
    <row r="615" spans="1:21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>
        <v>26</v>
      </c>
      <c r="I615" s="6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56"/>
        <v>42973.208333333328</v>
      </c>
      <c r="O615" s="9">
        <f t="shared" si="56"/>
        <v>42982.208333333328</v>
      </c>
      <c r="P615" s="17">
        <f t="shared" si="59"/>
        <v>9</v>
      </c>
      <c r="Q615" t="b">
        <v>0</v>
      </c>
      <c r="R615" t="b">
        <v>0</v>
      </c>
      <c r="S615" t="s">
        <v>33</v>
      </c>
      <c r="T615" s="6" t="str">
        <f t="shared" si="57"/>
        <v>theater</v>
      </c>
      <c r="U615" s="6" t="str">
        <f t="shared" si="58"/>
        <v>plays</v>
      </c>
    </row>
    <row r="616" spans="1:21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155.49056603773585</v>
      </c>
      <c r="G616" t="s">
        <v>20</v>
      </c>
      <c r="H616">
        <v>723</v>
      </c>
      <c r="I616" s="6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56"/>
        <v>42746.25</v>
      </c>
      <c r="O616" s="9">
        <f t="shared" si="56"/>
        <v>42764.25</v>
      </c>
      <c r="P616" s="17">
        <f t="shared" si="59"/>
        <v>18</v>
      </c>
      <c r="Q616" t="b">
        <v>0</v>
      </c>
      <c r="R616" t="b">
        <v>0</v>
      </c>
      <c r="S616" t="s">
        <v>33</v>
      </c>
      <c r="T616" s="6" t="str">
        <f t="shared" si="57"/>
        <v>theater</v>
      </c>
      <c r="U616" s="6" t="str">
        <f t="shared" si="58"/>
        <v>plays</v>
      </c>
    </row>
    <row r="617" spans="1:21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170.44705882352943</v>
      </c>
      <c r="G617" t="s">
        <v>20</v>
      </c>
      <c r="H617">
        <v>170</v>
      </c>
      <c r="I617" s="6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56"/>
        <v>42489.208333333328</v>
      </c>
      <c r="O617" s="9">
        <f t="shared" si="56"/>
        <v>42499.208333333328</v>
      </c>
      <c r="P617" s="17">
        <f t="shared" si="59"/>
        <v>10</v>
      </c>
      <c r="Q617" t="b">
        <v>0</v>
      </c>
      <c r="R617" t="b">
        <v>0</v>
      </c>
      <c r="S617" t="s">
        <v>33</v>
      </c>
      <c r="T617" s="6" t="str">
        <f t="shared" si="57"/>
        <v>theater</v>
      </c>
      <c r="U617" s="6" t="str">
        <f t="shared" si="58"/>
        <v>plays</v>
      </c>
    </row>
    <row r="618" spans="1:21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189.515625</v>
      </c>
      <c r="G618" t="s">
        <v>20</v>
      </c>
      <c r="H618">
        <v>238</v>
      </c>
      <c r="I618" s="6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56"/>
        <v>41537.208333333336</v>
      </c>
      <c r="O618" s="9">
        <f t="shared" si="56"/>
        <v>41538.208333333336</v>
      </c>
      <c r="P618" s="17">
        <f t="shared" si="59"/>
        <v>1</v>
      </c>
      <c r="Q618" t="b">
        <v>0</v>
      </c>
      <c r="R618" t="b">
        <v>1</v>
      </c>
      <c r="S618" t="s">
        <v>60</v>
      </c>
      <c r="T618" s="6" t="str">
        <f t="shared" si="57"/>
        <v>music</v>
      </c>
      <c r="U618" s="6" t="str">
        <f t="shared" si="58"/>
        <v>indie rock</v>
      </c>
    </row>
    <row r="619" spans="1:21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249.71428571428572</v>
      </c>
      <c r="G619" t="s">
        <v>20</v>
      </c>
      <c r="H619">
        <v>55</v>
      </c>
      <c r="I619" s="6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56"/>
        <v>41794.208333333336</v>
      </c>
      <c r="O619" s="9">
        <f t="shared" si="56"/>
        <v>41804.208333333336</v>
      </c>
      <c r="P619" s="17">
        <f t="shared" si="59"/>
        <v>10</v>
      </c>
      <c r="Q619" t="b">
        <v>0</v>
      </c>
      <c r="R619" t="b">
        <v>0</v>
      </c>
      <c r="S619" t="s">
        <v>33</v>
      </c>
      <c r="T619" s="6" t="str">
        <f t="shared" si="57"/>
        <v>theater</v>
      </c>
      <c r="U619" s="6" t="str">
        <f t="shared" si="58"/>
        <v>plays</v>
      </c>
    </row>
    <row r="620" spans="1:21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48.860523665659613</v>
      </c>
      <c r="G620" t="s">
        <v>14</v>
      </c>
      <c r="H620">
        <v>1198</v>
      </c>
      <c r="I620" s="6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56"/>
        <v>41396.208333333336</v>
      </c>
      <c r="O620" s="9">
        <f t="shared" si="56"/>
        <v>41417.208333333336</v>
      </c>
      <c r="P620" s="17">
        <f t="shared" si="59"/>
        <v>21</v>
      </c>
      <c r="Q620" t="b">
        <v>0</v>
      </c>
      <c r="R620" t="b">
        <v>0</v>
      </c>
      <c r="S620" t="s">
        <v>68</v>
      </c>
      <c r="T620" s="6" t="str">
        <f t="shared" si="57"/>
        <v>publishing</v>
      </c>
      <c r="U620" s="6" t="str">
        <f t="shared" si="58"/>
        <v>nonfiction</v>
      </c>
    </row>
    <row r="621" spans="1:21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28.461970393057683</v>
      </c>
      <c r="G621" t="s">
        <v>14</v>
      </c>
      <c r="H621">
        <v>648</v>
      </c>
      <c r="I621" s="6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56"/>
        <v>40669.208333333336</v>
      </c>
      <c r="O621" s="9">
        <f t="shared" si="56"/>
        <v>40670.208333333336</v>
      </c>
      <c r="P621" s="17">
        <f t="shared" si="59"/>
        <v>1</v>
      </c>
      <c r="Q621" t="b">
        <v>1</v>
      </c>
      <c r="R621" t="b">
        <v>1</v>
      </c>
      <c r="S621" t="s">
        <v>33</v>
      </c>
      <c r="T621" s="6" t="str">
        <f t="shared" si="57"/>
        <v>theater</v>
      </c>
      <c r="U621" s="6" t="str">
        <f t="shared" si="58"/>
        <v>plays</v>
      </c>
    </row>
    <row r="622" spans="1:21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268.02325581395348</v>
      </c>
      <c r="G622" t="s">
        <v>20</v>
      </c>
      <c r="H622">
        <v>128</v>
      </c>
      <c r="I622" s="6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56"/>
        <v>42559.208333333328</v>
      </c>
      <c r="O622" s="9">
        <f t="shared" si="56"/>
        <v>42563.208333333328</v>
      </c>
      <c r="P622" s="17">
        <f t="shared" si="59"/>
        <v>4</v>
      </c>
      <c r="Q622" t="b">
        <v>0</v>
      </c>
      <c r="R622" t="b">
        <v>0</v>
      </c>
      <c r="S622" t="s">
        <v>122</v>
      </c>
      <c r="T622" s="6" t="str">
        <f t="shared" si="57"/>
        <v>photography</v>
      </c>
      <c r="U622" s="6" t="str">
        <f t="shared" si="58"/>
        <v>photography books</v>
      </c>
    </row>
    <row r="623" spans="1:21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619.80078125</v>
      </c>
      <c r="G623" t="s">
        <v>20</v>
      </c>
      <c r="H623">
        <v>2144</v>
      </c>
      <c r="I623" s="6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56"/>
        <v>42626.208333333328</v>
      </c>
      <c r="O623" s="9">
        <f t="shared" si="56"/>
        <v>42631.208333333328</v>
      </c>
      <c r="P623" s="17">
        <f t="shared" si="59"/>
        <v>5</v>
      </c>
      <c r="Q623" t="b">
        <v>0</v>
      </c>
      <c r="R623" t="b">
        <v>0</v>
      </c>
      <c r="S623" t="s">
        <v>33</v>
      </c>
      <c r="T623" s="6" t="str">
        <f t="shared" si="57"/>
        <v>theater</v>
      </c>
      <c r="U623" s="6" t="str">
        <f t="shared" si="58"/>
        <v>plays</v>
      </c>
    </row>
    <row r="624" spans="1:21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3.1301587301587301</v>
      </c>
      <c r="G624" t="s">
        <v>14</v>
      </c>
      <c r="H624">
        <v>64</v>
      </c>
      <c r="I624" s="6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56"/>
        <v>43205.208333333328</v>
      </c>
      <c r="O624" s="9">
        <f t="shared" si="56"/>
        <v>43231.208333333328</v>
      </c>
      <c r="P624" s="17">
        <f t="shared" si="59"/>
        <v>26</v>
      </c>
      <c r="Q624" t="b">
        <v>0</v>
      </c>
      <c r="R624" t="b">
        <v>0</v>
      </c>
      <c r="S624" t="s">
        <v>60</v>
      </c>
      <c r="T624" s="6" t="str">
        <f t="shared" si="57"/>
        <v>music</v>
      </c>
      <c r="U624" s="6" t="str">
        <f t="shared" si="58"/>
        <v>indie rock</v>
      </c>
    </row>
    <row r="625" spans="1:21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159.92152704135739</v>
      </c>
      <c r="G625" t="s">
        <v>20</v>
      </c>
      <c r="H625">
        <v>2693</v>
      </c>
      <c r="I625" s="6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56"/>
        <v>42201.208333333328</v>
      </c>
      <c r="O625" s="9">
        <f t="shared" si="56"/>
        <v>42206.208333333328</v>
      </c>
      <c r="P625" s="17">
        <f t="shared" si="59"/>
        <v>5</v>
      </c>
      <c r="Q625" t="b">
        <v>0</v>
      </c>
      <c r="R625" t="b">
        <v>0</v>
      </c>
      <c r="S625" t="s">
        <v>33</v>
      </c>
      <c r="T625" s="6" t="str">
        <f t="shared" si="57"/>
        <v>theater</v>
      </c>
      <c r="U625" s="6" t="str">
        <f t="shared" si="58"/>
        <v>plays</v>
      </c>
    </row>
    <row r="626" spans="1:21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279.39215686274508</v>
      </c>
      <c r="G626" t="s">
        <v>20</v>
      </c>
      <c r="H626">
        <v>432</v>
      </c>
      <c r="I626" s="6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56"/>
        <v>42029.25</v>
      </c>
      <c r="O626" s="9">
        <f t="shared" si="56"/>
        <v>42035.25</v>
      </c>
      <c r="P626" s="17">
        <f t="shared" si="59"/>
        <v>6</v>
      </c>
      <c r="Q626" t="b">
        <v>0</v>
      </c>
      <c r="R626" t="b">
        <v>0</v>
      </c>
      <c r="S626" t="s">
        <v>122</v>
      </c>
      <c r="T626" s="6" t="str">
        <f t="shared" si="57"/>
        <v>photography</v>
      </c>
      <c r="U626" s="6" t="str">
        <f t="shared" si="58"/>
        <v>photography books</v>
      </c>
    </row>
    <row r="627" spans="1:21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77.373333333333335</v>
      </c>
      <c r="G627" t="s">
        <v>14</v>
      </c>
      <c r="H627">
        <v>62</v>
      </c>
      <c r="I627" s="6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56"/>
        <v>43857.25</v>
      </c>
      <c r="O627" s="9">
        <f t="shared" si="56"/>
        <v>43871.25</v>
      </c>
      <c r="P627" s="17">
        <f t="shared" si="59"/>
        <v>14</v>
      </c>
      <c r="Q627" t="b">
        <v>0</v>
      </c>
      <c r="R627" t="b">
        <v>0</v>
      </c>
      <c r="S627" t="s">
        <v>33</v>
      </c>
      <c r="T627" s="6" t="str">
        <f t="shared" si="57"/>
        <v>theater</v>
      </c>
      <c r="U627" s="6" t="str">
        <f t="shared" si="58"/>
        <v>plays</v>
      </c>
    </row>
    <row r="628" spans="1:21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206.32812500000003</v>
      </c>
      <c r="G628" t="s">
        <v>20</v>
      </c>
      <c r="H628">
        <v>189</v>
      </c>
      <c r="I628" s="6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56"/>
        <v>40449.208333333336</v>
      </c>
      <c r="O628" s="9">
        <f t="shared" si="56"/>
        <v>40458.208333333336</v>
      </c>
      <c r="P628" s="17">
        <f t="shared" si="59"/>
        <v>9</v>
      </c>
      <c r="Q628" t="b">
        <v>0</v>
      </c>
      <c r="R628" t="b">
        <v>1</v>
      </c>
      <c r="S628" t="s">
        <v>33</v>
      </c>
      <c r="T628" s="6" t="str">
        <f t="shared" si="57"/>
        <v>theater</v>
      </c>
      <c r="U628" s="6" t="str">
        <f t="shared" si="58"/>
        <v>plays</v>
      </c>
    </row>
    <row r="629" spans="1:21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694.25</v>
      </c>
      <c r="G629" t="s">
        <v>20</v>
      </c>
      <c r="H629">
        <v>154</v>
      </c>
      <c r="I629" s="6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56"/>
        <v>40345.208333333336</v>
      </c>
      <c r="O629" s="9">
        <f t="shared" si="56"/>
        <v>40369.208333333336</v>
      </c>
      <c r="P629" s="17">
        <f t="shared" si="59"/>
        <v>24</v>
      </c>
      <c r="Q629" t="b">
        <v>1</v>
      </c>
      <c r="R629" t="b">
        <v>0</v>
      </c>
      <c r="S629" t="s">
        <v>17</v>
      </c>
      <c r="T629" s="6" t="str">
        <f t="shared" si="57"/>
        <v>food</v>
      </c>
      <c r="U629" s="6" t="str">
        <f t="shared" si="58"/>
        <v>food trucks</v>
      </c>
    </row>
    <row r="630" spans="1:21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151.78947368421052</v>
      </c>
      <c r="G630" t="s">
        <v>20</v>
      </c>
      <c r="H630">
        <v>96</v>
      </c>
      <c r="I630" s="6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56"/>
        <v>40455.208333333336</v>
      </c>
      <c r="O630" s="9">
        <f t="shared" si="56"/>
        <v>40458.208333333336</v>
      </c>
      <c r="P630" s="17">
        <f t="shared" si="59"/>
        <v>3</v>
      </c>
      <c r="Q630" t="b">
        <v>0</v>
      </c>
      <c r="R630" t="b">
        <v>0</v>
      </c>
      <c r="S630" t="s">
        <v>60</v>
      </c>
      <c r="T630" s="6" t="str">
        <f t="shared" si="57"/>
        <v>music</v>
      </c>
      <c r="U630" s="6" t="str">
        <f t="shared" si="58"/>
        <v>indie rock</v>
      </c>
    </row>
    <row r="631" spans="1:21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64.58207217694995</v>
      </c>
      <c r="G631" t="s">
        <v>14</v>
      </c>
      <c r="H631">
        <v>750</v>
      </c>
      <c r="I631" s="6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56"/>
        <v>42557.208333333328</v>
      </c>
      <c r="O631" s="9">
        <f t="shared" si="56"/>
        <v>42559.208333333328</v>
      </c>
      <c r="P631" s="17">
        <f t="shared" si="59"/>
        <v>2</v>
      </c>
      <c r="Q631" t="b">
        <v>0</v>
      </c>
      <c r="R631" t="b">
        <v>1</v>
      </c>
      <c r="S631" t="s">
        <v>33</v>
      </c>
      <c r="T631" s="6" t="str">
        <f t="shared" si="57"/>
        <v>theater</v>
      </c>
      <c r="U631" s="6" t="str">
        <f t="shared" si="58"/>
        <v>plays</v>
      </c>
    </row>
    <row r="632" spans="1:2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62.873684210526314</v>
      </c>
      <c r="G632" t="s">
        <v>74</v>
      </c>
      <c r="H632">
        <v>87</v>
      </c>
      <c r="I632" s="6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56"/>
        <v>43586.208333333328</v>
      </c>
      <c r="O632" s="9">
        <f t="shared" si="56"/>
        <v>43597.208333333328</v>
      </c>
      <c r="P632" s="17">
        <f t="shared" si="59"/>
        <v>11</v>
      </c>
      <c r="Q632" t="b">
        <v>0</v>
      </c>
      <c r="R632" t="b">
        <v>1</v>
      </c>
      <c r="S632" t="s">
        <v>33</v>
      </c>
      <c r="T632" s="6" t="str">
        <f t="shared" si="57"/>
        <v>theater</v>
      </c>
      <c r="U632" s="6" t="str">
        <f t="shared" si="58"/>
        <v>plays</v>
      </c>
    </row>
    <row r="633" spans="1:21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310.39864864864865</v>
      </c>
      <c r="G633" t="s">
        <v>20</v>
      </c>
      <c r="H633">
        <v>3063</v>
      </c>
      <c r="I633" s="6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56"/>
        <v>43550.208333333328</v>
      </c>
      <c r="O633" s="9">
        <f t="shared" si="56"/>
        <v>43554.208333333328</v>
      </c>
      <c r="P633" s="17">
        <f t="shared" si="59"/>
        <v>4</v>
      </c>
      <c r="Q633" t="b">
        <v>0</v>
      </c>
      <c r="R633" t="b">
        <v>0</v>
      </c>
      <c r="S633" t="s">
        <v>33</v>
      </c>
      <c r="T633" s="6" t="str">
        <f t="shared" si="57"/>
        <v>theater</v>
      </c>
      <c r="U633" s="6" t="str">
        <f t="shared" si="58"/>
        <v>plays</v>
      </c>
    </row>
    <row r="634" spans="1:2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42.859916782246884</v>
      </c>
      <c r="G634" t="s">
        <v>47</v>
      </c>
      <c r="H634">
        <v>278</v>
      </c>
      <c r="I634" s="6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56"/>
        <v>41945.208333333336</v>
      </c>
      <c r="O634" s="9">
        <f t="shared" si="56"/>
        <v>41963.25</v>
      </c>
      <c r="P634" s="17">
        <f t="shared" si="59"/>
        <v>18.041666666664241</v>
      </c>
      <c r="Q634" t="b">
        <v>0</v>
      </c>
      <c r="R634" t="b">
        <v>0</v>
      </c>
      <c r="S634" t="s">
        <v>33</v>
      </c>
      <c r="T634" s="6" t="str">
        <f t="shared" si="57"/>
        <v>theater</v>
      </c>
      <c r="U634" s="6" t="str">
        <f t="shared" si="58"/>
        <v>plays</v>
      </c>
    </row>
    <row r="635" spans="1:21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83.119402985074629</v>
      </c>
      <c r="G635" t="s">
        <v>14</v>
      </c>
      <c r="H635">
        <v>105</v>
      </c>
      <c r="I635" s="6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56"/>
        <v>42315.25</v>
      </c>
      <c r="O635" s="9">
        <f t="shared" si="56"/>
        <v>42319.25</v>
      </c>
      <c r="P635" s="17">
        <f t="shared" si="59"/>
        <v>4</v>
      </c>
      <c r="Q635" t="b">
        <v>0</v>
      </c>
      <c r="R635" t="b">
        <v>0</v>
      </c>
      <c r="S635" t="s">
        <v>71</v>
      </c>
      <c r="T635" s="6" t="str">
        <f t="shared" si="57"/>
        <v>film &amp; video</v>
      </c>
      <c r="U635" s="6" t="str">
        <f t="shared" si="58"/>
        <v>animation</v>
      </c>
    </row>
    <row r="636" spans="1:2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78.531302876480552</v>
      </c>
      <c r="G636" t="s">
        <v>74</v>
      </c>
      <c r="H636">
        <v>1658</v>
      </c>
      <c r="I636" s="6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56"/>
        <v>42819.208333333328</v>
      </c>
      <c r="O636" s="9">
        <f t="shared" si="56"/>
        <v>42833.208333333328</v>
      </c>
      <c r="P636" s="17">
        <f t="shared" si="59"/>
        <v>14</v>
      </c>
      <c r="Q636" t="b">
        <v>0</v>
      </c>
      <c r="R636" t="b">
        <v>0</v>
      </c>
      <c r="S636" t="s">
        <v>269</v>
      </c>
      <c r="T636" s="6" t="str">
        <f t="shared" si="57"/>
        <v>film &amp; video</v>
      </c>
      <c r="U636" s="6" t="str">
        <f t="shared" si="58"/>
        <v>television</v>
      </c>
    </row>
    <row r="637" spans="1:21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114.09352517985612</v>
      </c>
      <c r="G637" t="s">
        <v>20</v>
      </c>
      <c r="H637">
        <v>2266</v>
      </c>
      <c r="I637" s="6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56"/>
        <v>41314.25</v>
      </c>
      <c r="O637" s="9">
        <f t="shared" si="56"/>
        <v>41346.208333333336</v>
      </c>
      <c r="P637" s="17">
        <f t="shared" si="59"/>
        <v>31.958333333335759</v>
      </c>
      <c r="Q637" t="b">
        <v>0</v>
      </c>
      <c r="R637" t="b">
        <v>0</v>
      </c>
      <c r="S637" t="s">
        <v>269</v>
      </c>
      <c r="T637" s="6" t="str">
        <f t="shared" si="57"/>
        <v>film &amp; video</v>
      </c>
      <c r="U637" s="6" t="str">
        <f t="shared" si="58"/>
        <v>television</v>
      </c>
    </row>
    <row r="638" spans="1:21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64.537683358624179</v>
      </c>
      <c r="G638" t="s">
        <v>14</v>
      </c>
      <c r="H638">
        <v>2604</v>
      </c>
      <c r="I638" s="6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56"/>
        <v>40926.25</v>
      </c>
      <c r="O638" s="9">
        <f t="shared" si="56"/>
        <v>40971.25</v>
      </c>
      <c r="P638" s="17">
        <f t="shared" si="59"/>
        <v>45</v>
      </c>
      <c r="Q638" t="b">
        <v>0</v>
      </c>
      <c r="R638" t="b">
        <v>1</v>
      </c>
      <c r="S638" t="s">
        <v>71</v>
      </c>
      <c r="T638" s="6" t="str">
        <f t="shared" si="57"/>
        <v>film &amp; video</v>
      </c>
      <c r="U638" s="6" t="str">
        <f t="shared" si="58"/>
        <v>animation</v>
      </c>
    </row>
    <row r="639" spans="1:21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79.411764705882348</v>
      </c>
      <c r="G639" t="s">
        <v>14</v>
      </c>
      <c r="H639">
        <v>65</v>
      </c>
      <c r="I639" s="6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56"/>
        <v>42688.25</v>
      </c>
      <c r="O639" s="9">
        <f t="shared" si="56"/>
        <v>42696.25</v>
      </c>
      <c r="P639" s="17">
        <f t="shared" si="59"/>
        <v>8</v>
      </c>
      <c r="Q639" t="b">
        <v>0</v>
      </c>
      <c r="R639" t="b">
        <v>0</v>
      </c>
      <c r="S639" t="s">
        <v>33</v>
      </c>
      <c r="T639" s="6" t="str">
        <f t="shared" si="57"/>
        <v>theater</v>
      </c>
      <c r="U639" s="6" t="str">
        <f t="shared" si="58"/>
        <v>plays</v>
      </c>
    </row>
    <row r="640" spans="1:21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11.419117647058824</v>
      </c>
      <c r="G640" t="s">
        <v>14</v>
      </c>
      <c r="H640">
        <v>94</v>
      </c>
      <c r="I640" s="6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56"/>
        <v>40386.208333333336</v>
      </c>
      <c r="O640" s="9">
        <f t="shared" si="56"/>
        <v>40398.208333333336</v>
      </c>
      <c r="P640" s="17">
        <f t="shared" si="59"/>
        <v>12</v>
      </c>
      <c r="Q640" t="b">
        <v>0</v>
      </c>
      <c r="R640" t="b">
        <v>1</v>
      </c>
      <c r="S640" t="s">
        <v>33</v>
      </c>
      <c r="T640" s="6" t="str">
        <f t="shared" si="57"/>
        <v>theater</v>
      </c>
      <c r="U640" s="6" t="str">
        <f t="shared" si="58"/>
        <v>plays</v>
      </c>
    </row>
    <row r="641" spans="1:2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56.186046511627907</v>
      </c>
      <c r="G641" t="s">
        <v>47</v>
      </c>
      <c r="H641">
        <v>45</v>
      </c>
      <c r="I641" s="6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56"/>
        <v>43309.208333333328</v>
      </c>
      <c r="O641" s="9">
        <f t="shared" si="56"/>
        <v>43309.208333333328</v>
      </c>
      <c r="P641" s="17">
        <f t="shared" si="59"/>
        <v>0</v>
      </c>
      <c r="Q641" t="b">
        <v>0</v>
      </c>
      <c r="R641" t="b">
        <v>1</v>
      </c>
      <c r="S641" t="s">
        <v>53</v>
      </c>
      <c r="T641" s="6" t="str">
        <f t="shared" si="57"/>
        <v>film &amp; video</v>
      </c>
      <c r="U641" s="6" t="str">
        <f t="shared" si="58"/>
        <v>drama</v>
      </c>
    </row>
    <row r="642" spans="1:21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ref="F642:F705" si="60">(E642/D642)*100</f>
        <v>16.501669449081803</v>
      </c>
      <c r="G642" t="s">
        <v>14</v>
      </c>
      <c r="H642">
        <v>257</v>
      </c>
      <c r="I642" s="6">
        <f t="shared" ref="I642:I705" si="61">IFERROR(E642/H642,0)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ref="N642:O705" si="62">(((L642/60)/60)/24)+DATE(1970,1,1)</f>
        <v>42387.25</v>
      </c>
      <c r="O642" s="9">
        <f t="shared" si="62"/>
        <v>42390.25</v>
      </c>
      <c r="P642" s="17">
        <f t="shared" si="59"/>
        <v>3</v>
      </c>
      <c r="Q642" t="b">
        <v>0</v>
      </c>
      <c r="R642" t="b">
        <v>0</v>
      </c>
      <c r="S642" t="s">
        <v>33</v>
      </c>
      <c r="T642" s="6" t="str">
        <f t="shared" ref="T642:T705" si="63">_xlfn.TEXTBEFORE(S642,"/")</f>
        <v>theater</v>
      </c>
      <c r="U642" s="6" t="str">
        <f t="shared" ref="U642:U705" si="64">_xlfn.TEXTAFTER(S642,"/")</f>
        <v>plays</v>
      </c>
    </row>
    <row r="643" spans="1:21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60"/>
        <v>119.96808510638297</v>
      </c>
      <c r="G643" t="s">
        <v>20</v>
      </c>
      <c r="H643">
        <v>194</v>
      </c>
      <c r="I643" s="6">
        <f t="shared" si="61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si="62"/>
        <v>42786.25</v>
      </c>
      <c r="O643" s="9">
        <f t="shared" si="62"/>
        <v>42814.208333333328</v>
      </c>
      <c r="P643" s="17">
        <f t="shared" ref="P643:P706" si="65">O643-N643</f>
        <v>27.958333333328483</v>
      </c>
      <c r="Q643" t="b">
        <v>0</v>
      </c>
      <c r="R643" t="b">
        <v>0</v>
      </c>
      <c r="S643" t="s">
        <v>33</v>
      </c>
      <c r="T643" s="6" t="str">
        <f t="shared" si="63"/>
        <v>theater</v>
      </c>
      <c r="U643" s="6" t="str">
        <f t="shared" si="64"/>
        <v>plays</v>
      </c>
    </row>
    <row r="644" spans="1:21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>
        <v>129</v>
      </c>
      <c r="I644" s="6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62"/>
        <v>43451.25</v>
      </c>
      <c r="O644" s="9">
        <f t="shared" si="62"/>
        <v>43460.25</v>
      </c>
      <c r="P644" s="17">
        <f t="shared" si="65"/>
        <v>9</v>
      </c>
      <c r="Q644" t="b">
        <v>0</v>
      </c>
      <c r="R644" t="b">
        <v>0</v>
      </c>
      <c r="S644" t="s">
        <v>65</v>
      </c>
      <c r="T644" s="6" t="str">
        <f t="shared" si="63"/>
        <v>technology</v>
      </c>
      <c r="U644" s="6" t="str">
        <f t="shared" si="64"/>
        <v>wearables</v>
      </c>
    </row>
    <row r="645" spans="1:21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>
        <v>375</v>
      </c>
      <c r="I645" s="6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62"/>
        <v>42795.25</v>
      </c>
      <c r="O645" s="9">
        <f t="shared" si="62"/>
        <v>42813.208333333328</v>
      </c>
      <c r="P645" s="17">
        <f t="shared" si="65"/>
        <v>17.958333333328483</v>
      </c>
      <c r="Q645" t="b">
        <v>0</v>
      </c>
      <c r="R645" t="b">
        <v>0</v>
      </c>
      <c r="S645" t="s">
        <v>33</v>
      </c>
      <c r="T645" s="6" t="str">
        <f t="shared" si="63"/>
        <v>theater</v>
      </c>
      <c r="U645" s="6" t="str">
        <f t="shared" si="64"/>
        <v>plays</v>
      </c>
    </row>
    <row r="646" spans="1:21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>
        <v>2928</v>
      </c>
      <c r="I646" s="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62"/>
        <v>43452.25</v>
      </c>
      <c r="O646" s="9">
        <f t="shared" si="62"/>
        <v>43468.25</v>
      </c>
      <c r="P646" s="17">
        <f t="shared" si="65"/>
        <v>16</v>
      </c>
      <c r="Q646" t="b">
        <v>0</v>
      </c>
      <c r="R646" t="b">
        <v>0</v>
      </c>
      <c r="S646" t="s">
        <v>33</v>
      </c>
      <c r="T646" s="6" t="str">
        <f t="shared" si="63"/>
        <v>theater</v>
      </c>
      <c r="U646" s="6" t="str">
        <f t="shared" si="64"/>
        <v>plays</v>
      </c>
    </row>
    <row r="647" spans="1:21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>
        <v>4697</v>
      </c>
      <c r="I647" s="6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62"/>
        <v>43369.208333333328</v>
      </c>
      <c r="O647" s="9">
        <f t="shared" si="62"/>
        <v>43390.208333333328</v>
      </c>
      <c r="P647" s="17">
        <f t="shared" si="65"/>
        <v>21</v>
      </c>
      <c r="Q647" t="b">
        <v>0</v>
      </c>
      <c r="R647" t="b">
        <v>1</v>
      </c>
      <c r="S647" t="s">
        <v>23</v>
      </c>
      <c r="T647" s="6" t="str">
        <f t="shared" si="63"/>
        <v>music</v>
      </c>
      <c r="U647" s="6" t="str">
        <f t="shared" si="64"/>
        <v>rock</v>
      </c>
    </row>
    <row r="648" spans="1:21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>
        <v>2915</v>
      </c>
      <c r="I648" s="6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62"/>
        <v>41346.208333333336</v>
      </c>
      <c r="O648" s="9">
        <f t="shared" si="62"/>
        <v>41357.208333333336</v>
      </c>
      <c r="P648" s="17">
        <f t="shared" si="65"/>
        <v>11</v>
      </c>
      <c r="Q648" t="b">
        <v>0</v>
      </c>
      <c r="R648" t="b">
        <v>0</v>
      </c>
      <c r="S648" t="s">
        <v>89</v>
      </c>
      <c r="T648" s="6" t="str">
        <f t="shared" si="63"/>
        <v>games</v>
      </c>
      <c r="U648" s="6" t="str">
        <f t="shared" si="64"/>
        <v>video games</v>
      </c>
    </row>
    <row r="649" spans="1:21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41.4</v>
      </c>
      <c r="G649" t="s">
        <v>14</v>
      </c>
      <c r="H649">
        <v>18</v>
      </c>
      <c r="I649" s="6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62"/>
        <v>43199.208333333328</v>
      </c>
      <c r="O649" s="9">
        <f t="shared" si="62"/>
        <v>43223.208333333328</v>
      </c>
      <c r="P649" s="17">
        <f t="shared" si="65"/>
        <v>24</v>
      </c>
      <c r="Q649" t="b">
        <v>0</v>
      </c>
      <c r="R649" t="b">
        <v>0</v>
      </c>
      <c r="S649" t="s">
        <v>206</v>
      </c>
      <c r="T649" s="6" t="str">
        <f t="shared" si="63"/>
        <v>publishing</v>
      </c>
      <c r="U649" s="6" t="str">
        <f t="shared" si="64"/>
        <v>translations</v>
      </c>
    </row>
    <row r="650" spans="1:2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63.056795131845846</v>
      </c>
      <c r="G650" t="s">
        <v>74</v>
      </c>
      <c r="H650">
        <v>723</v>
      </c>
      <c r="I650" s="6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62"/>
        <v>42922.208333333328</v>
      </c>
      <c r="O650" s="9">
        <f t="shared" si="62"/>
        <v>42940.208333333328</v>
      </c>
      <c r="P650" s="17">
        <f t="shared" si="65"/>
        <v>18</v>
      </c>
      <c r="Q650" t="b">
        <v>1</v>
      </c>
      <c r="R650" t="b">
        <v>0</v>
      </c>
      <c r="S650" t="s">
        <v>17</v>
      </c>
      <c r="T650" s="6" t="str">
        <f t="shared" si="63"/>
        <v>food</v>
      </c>
      <c r="U650" s="6" t="str">
        <f t="shared" si="64"/>
        <v>food trucks</v>
      </c>
    </row>
    <row r="651" spans="1:21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48.482333607230892</v>
      </c>
      <c r="G651" t="s">
        <v>14</v>
      </c>
      <c r="H651">
        <v>602</v>
      </c>
      <c r="I651" s="6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62"/>
        <v>40471.208333333336</v>
      </c>
      <c r="O651" s="9">
        <f t="shared" si="62"/>
        <v>40482.208333333336</v>
      </c>
      <c r="P651" s="17">
        <f t="shared" si="65"/>
        <v>11</v>
      </c>
      <c r="Q651" t="b">
        <v>1</v>
      </c>
      <c r="R651" t="b">
        <v>1</v>
      </c>
      <c r="S651" t="s">
        <v>33</v>
      </c>
      <c r="T651" s="6" t="str">
        <f t="shared" si="63"/>
        <v>theater</v>
      </c>
      <c r="U651" s="6" t="str">
        <f t="shared" si="64"/>
        <v>plays</v>
      </c>
    </row>
    <row r="652" spans="1:21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 s="6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62"/>
        <v>41828.208333333336</v>
      </c>
      <c r="O652" s="9">
        <f t="shared" si="62"/>
        <v>41855.208333333336</v>
      </c>
      <c r="P652" s="17">
        <f t="shared" si="65"/>
        <v>27</v>
      </c>
      <c r="Q652" t="b">
        <v>0</v>
      </c>
      <c r="R652" t="b">
        <v>0</v>
      </c>
      <c r="S652" t="s">
        <v>159</v>
      </c>
      <c r="T652" s="6" t="str">
        <f t="shared" si="63"/>
        <v>music</v>
      </c>
      <c r="U652" s="6" t="str">
        <f t="shared" si="64"/>
        <v>jazz</v>
      </c>
    </row>
    <row r="653" spans="1:21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88.47941026944585</v>
      </c>
      <c r="G653" t="s">
        <v>14</v>
      </c>
      <c r="H653">
        <v>3868</v>
      </c>
      <c r="I653" s="6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62"/>
        <v>41692.25</v>
      </c>
      <c r="O653" s="9">
        <f t="shared" si="62"/>
        <v>41707.25</v>
      </c>
      <c r="P653" s="17">
        <f t="shared" si="65"/>
        <v>15</v>
      </c>
      <c r="Q653" t="b">
        <v>0</v>
      </c>
      <c r="R653" t="b">
        <v>0</v>
      </c>
      <c r="S653" t="s">
        <v>100</v>
      </c>
      <c r="T653" s="6" t="str">
        <f t="shared" si="63"/>
        <v>film &amp; video</v>
      </c>
      <c r="U653" s="6" t="str">
        <f t="shared" si="64"/>
        <v>shorts</v>
      </c>
    </row>
    <row r="654" spans="1:21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126.84</v>
      </c>
      <c r="G654" t="s">
        <v>20</v>
      </c>
      <c r="H654">
        <v>409</v>
      </c>
      <c r="I654" s="6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62"/>
        <v>42587.208333333328</v>
      </c>
      <c r="O654" s="9">
        <f t="shared" si="62"/>
        <v>42630.208333333328</v>
      </c>
      <c r="P654" s="17">
        <f t="shared" si="65"/>
        <v>43</v>
      </c>
      <c r="Q654" t="b">
        <v>0</v>
      </c>
      <c r="R654" t="b">
        <v>0</v>
      </c>
      <c r="S654" t="s">
        <v>28</v>
      </c>
      <c r="T654" s="6" t="str">
        <f t="shared" si="63"/>
        <v>technology</v>
      </c>
      <c r="U654" s="6" t="str">
        <f t="shared" si="64"/>
        <v>web</v>
      </c>
    </row>
    <row r="655" spans="1:21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2338.833333333333</v>
      </c>
      <c r="G655" t="s">
        <v>20</v>
      </c>
      <c r="H655">
        <v>234</v>
      </c>
      <c r="I655" s="6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62"/>
        <v>42468.208333333328</v>
      </c>
      <c r="O655" s="9">
        <f t="shared" si="62"/>
        <v>42470.208333333328</v>
      </c>
      <c r="P655" s="17">
        <f t="shared" si="65"/>
        <v>2</v>
      </c>
      <c r="Q655" t="b">
        <v>0</v>
      </c>
      <c r="R655" t="b">
        <v>0</v>
      </c>
      <c r="S655" t="s">
        <v>28</v>
      </c>
      <c r="T655" s="6" t="str">
        <f t="shared" si="63"/>
        <v>technology</v>
      </c>
      <c r="U655" s="6" t="str">
        <f t="shared" si="64"/>
        <v>web</v>
      </c>
    </row>
    <row r="656" spans="1:21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508.38857142857148</v>
      </c>
      <c r="G656" t="s">
        <v>20</v>
      </c>
      <c r="H656">
        <v>3016</v>
      </c>
      <c r="I656" s="6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62"/>
        <v>42240.208333333328</v>
      </c>
      <c r="O656" s="9">
        <f t="shared" si="62"/>
        <v>42245.208333333328</v>
      </c>
      <c r="P656" s="17">
        <f t="shared" si="65"/>
        <v>5</v>
      </c>
      <c r="Q656" t="b">
        <v>0</v>
      </c>
      <c r="R656" t="b">
        <v>0</v>
      </c>
      <c r="S656" t="s">
        <v>148</v>
      </c>
      <c r="T656" s="6" t="str">
        <f t="shared" si="63"/>
        <v>music</v>
      </c>
      <c r="U656" s="6" t="str">
        <f t="shared" si="64"/>
        <v>metal</v>
      </c>
    </row>
    <row r="657" spans="1:21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191.47826086956522</v>
      </c>
      <c r="G657" t="s">
        <v>20</v>
      </c>
      <c r="H657">
        <v>264</v>
      </c>
      <c r="I657" s="6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62"/>
        <v>42796.25</v>
      </c>
      <c r="O657" s="9">
        <f t="shared" si="62"/>
        <v>42809.208333333328</v>
      </c>
      <c r="P657" s="17">
        <f t="shared" si="65"/>
        <v>12.958333333328483</v>
      </c>
      <c r="Q657" t="b">
        <v>1</v>
      </c>
      <c r="R657" t="b">
        <v>0</v>
      </c>
      <c r="S657" t="s">
        <v>122</v>
      </c>
      <c r="T657" s="6" t="str">
        <f t="shared" si="63"/>
        <v>photography</v>
      </c>
      <c r="U657" s="6" t="str">
        <f t="shared" si="64"/>
        <v>photography books</v>
      </c>
    </row>
    <row r="658" spans="1:21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42.127533783783782</v>
      </c>
      <c r="G658" t="s">
        <v>14</v>
      </c>
      <c r="H658">
        <v>504</v>
      </c>
      <c r="I658" s="6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62"/>
        <v>43097.25</v>
      </c>
      <c r="O658" s="9">
        <f t="shared" si="62"/>
        <v>43102.25</v>
      </c>
      <c r="P658" s="17">
        <f t="shared" si="65"/>
        <v>5</v>
      </c>
      <c r="Q658" t="b">
        <v>0</v>
      </c>
      <c r="R658" t="b">
        <v>0</v>
      </c>
      <c r="S658" t="s">
        <v>17</v>
      </c>
      <c r="T658" s="6" t="str">
        <f t="shared" si="63"/>
        <v>food</v>
      </c>
      <c r="U658" s="6" t="str">
        <f t="shared" si="64"/>
        <v>food trucks</v>
      </c>
    </row>
    <row r="659" spans="1:21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</v>
      </c>
      <c r="G659" t="s">
        <v>14</v>
      </c>
      <c r="H659">
        <v>14</v>
      </c>
      <c r="I659" s="6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62"/>
        <v>43096.25</v>
      </c>
      <c r="O659" s="9">
        <f t="shared" si="62"/>
        <v>43112.25</v>
      </c>
      <c r="P659" s="17">
        <f t="shared" si="65"/>
        <v>16</v>
      </c>
      <c r="Q659" t="b">
        <v>0</v>
      </c>
      <c r="R659" t="b">
        <v>0</v>
      </c>
      <c r="S659" t="s">
        <v>474</v>
      </c>
      <c r="T659" s="6" t="str">
        <f t="shared" si="63"/>
        <v>film &amp; video</v>
      </c>
      <c r="U659" s="6" t="str">
        <f t="shared" si="64"/>
        <v>science fiction</v>
      </c>
    </row>
    <row r="660" spans="1:2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60.064638783269963</v>
      </c>
      <c r="G660" t="s">
        <v>74</v>
      </c>
      <c r="H660">
        <v>390</v>
      </c>
      <c r="I660" s="6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62"/>
        <v>42246.208333333328</v>
      </c>
      <c r="O660" s="9">
        <f t="shared" si="62"/>
        <v>42269.208333333328</v>
      </c>
      <c r="P660" s="17">
        <f t="shared" si="65"/>
        <v>23</v>
      </c>
      <c r="Q660" t="b">
        <v>0</v>
      </c>
      <c r="R660" t="b">
        <v>0</v>
      </c>
      <c r="S660" t="s">
        <v>23</v>
      </c>
      <c r="T660" s="6" t="str">
        <f t="shared" si="63"/>
        <v>music</v>
      </c>
      <c r="U660" s="6" t="str">
        <f t="shared" si="64"/>
        <v>rock</v>
      </c>
    </row>
    <row r="661" spans="1:21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47.232808616404313</v>
      </c>
      <c r="G661" t="s">
        <v>14</v>
      </c>
      <c r="H661">
        <v>750</v>
      </c>
      <c r="I661" s="6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62"/>
        <v>40570.25</v>
      </c>
      <c r="O661" s="9">
        <f t="shared" si="62"/>
        <v>40571.25</v>
      </c>
      <c r="P661" s="17">
        <f t="shared" si="65"/>
        <v>1</v>
      </c>
      <c r="Q661" t="b">
        <v>0</v>
      </c>
      <c r="R661" t="b">
        <v>0</v>
      </c>
      <c r="S661" t="s">
        <v>42</v>
      </c>
      <c r="T661" s="6" t="str">
        <f t="shared" si="63"/>
        <v>film &amp; video</v>
      </c>
      <c r="U661" s="6" t="str">
        <f t="shared" si="64"/>
        <v>documentary</v>
      </c>
    </row>
    <row r="662" spans="1:21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81.736263736263737</v>
      </c>
      <c r="G662" t="s">
        <v>14</v>
      </c>
      <c r="H662">
        <v>77</v>
      </c>
      <c r="I662" s="6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62"/>
        <v>42237.208333333328</v>
      </c>
      <c r="O662" s="9">
        <f t="shared" si="62"/>
        <v>42246.208333333328</v>
      </c>
      <c r="P662" s="17">
        <f t="shared" si="65"/>
        <v>9</v>
      </c>
      <c r="Q662" t="b">
        <v>1</v>
      </c>
      <c r="R662" t="b">
        <v>0</v>
      </c>
      <c r="S662" t="s">
        <v>33</v>
      </c>
      <c r="T662" s="6" t="str">
        <f t="shared" si="63"/>
        <v>theater</v>
      </c>
      <c r="U662" s="6" t="str">
        <f t="shared" si="64"/>
        <v>plays</v>
      </c>
    </row>
    <row r="663" spans="1:21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54.187265917603</v>
      </c>
      <c r="G663" t="s">
        <v>14</v>
      </c>
      <c r="H663">
        <v>752</v>
      </c>
      <c r="I663" s="6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62"/>
        <v>40996.208333333336</v>
      </c>
      <c r="O663" s="9">
        <f t="shared" si="62"/>
        <v>41026.208333333336</v>
      </c>
      <c r="P663" s="17">
        <f t="shared" si="65"/>
        <v>30</v>
      </c>
      <c r="Q663" t="b">
        <v>0</v>
      </c>
      <c r="R663" t="b">
        <v>0</v>
      </c>
      <c r="S663" t="s">
        <v>159</v>
      </c>
      <c r="T663" s="6" t="str">
        <f t="shared" si="63"/>
        <v>music</v>
      </c>
      <c r="U663" s="6" t="str">
        <f t="shared" si="64"/>
        <v>jazz</v>
      </c>
    </row>
    <row r="664" spans="1:21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97.868131868131869</v>
      </c>
      <c r="G664" t="s">
        <v>14</v>
      </c>
      <c r="H664">
        <v>131</v>
      </c>
      <c r="I664" s="6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62"/>
        <v>43443.25</v>
      </c>
      <c r="O664" s="9">
        <f t="shared" si="62"/>
        <v>43447.25</v>
      </c>
      <c r="P664" s="17">
        <f t="shared" si="65"/>
        <v>4</v>
      </c>
      <c r="Q664" t="b">
        <v>0</v>
      </c>
      <c r="R664" t="b">
        <v>0</v>
      </c>
      <c r="S664" t="s">
        <v>33</v>
      </c>
      <c r="T664" s="6" t="str">
        <f t="shared" si="63"/>
        <v>theater</v>
      </c>
      <c r="U664" s="6" t="str">
        <f t="shared" si="64"/>
        <v>plays</v>
      </c>
    </row>
    <row r="665" spans="1:21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77.239999999999995</v>
      </c>
      <c r="G665" t="s">
        <v>14</v>
      </c>
      <c r="H665">
        <v>87</v>
      </c>
      <c r="I665" s="6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62"/>
        <v>40458.208333333336</v>
      </c>
      <c r="O665" s="9">
        <f t="shared" si="62"/>
        <v>40481.208333333336</v>
      </c>
      <c r="P665" s="17">
        <f t="shared" si="65"/>
        <v>23</v>
      </c>
      <c r="Q665" t="b">
        <v>0</v>
      </c>
      <c r="R665" t="b">
        <v>0</v>
      </c>
      <c r="S665" t="s">
        <v>33</v>
      </c>
      <c r="T665" s="6" t="str">
        <f t="shared" si="63"/>
        <v>theater</v>
      </c>
      <c r="U665" s="6" t="str">
        <f t="shared" si="64"/>
        <v>plays</v>
      </c>
    </row>
    <row r="666" spans="1:21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33.464735516372798</v>
      </c>
      <c r="G666" t="s">
        <v>14</v>
      </c>
      <c r="H666">
        <v>1063</v>
      </c>
      <c r="I666" s="6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62"/>
        <v>40959.25</v>
      </c>
      <c r="O666" s="9">
        <f t="shared" si="62"/>
        <v>40969.25</v>
      </c>
      <c r="P666" s="17">
        <f t="shared" si="65"/>
        <v>10</v>
      </c>
      <c r="Q666" t="b">
        <v>0</v>
      </c>
      <c r="R666" t="b">
        <v>0</v>
      </c>
      <c r="S666" t="s">
        <v>159</v>
      </c>
      <c r="T666" s="6" t="str">
        <f t="shared" si="63"/>
        <v>music</v>
      </c>
      <c r="U666" s="6" t="str">
        <f t="shared" si="64"/>
        <v>jazz</v>
      </c>
    </row>
    <row r="667" spans="1:21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239.58823529411765</v>
      </c>
      <c r="G667" t="s">
        <v>20</v>
      </c>
      <c r="H667">
        <v>272</v>
      </c>
      <c r="I667" s="6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62"/>
        <v>40733.208333333336</v>
      </c>
      <c r="O667" s="9">
        <f t="shared" si="62"/>
        <v>40747.208333333336</v>
      </c>
      <c r="P667" s="17">
        <f t="shared" si="65"/>
        <v>14</v>
      </c>
      <c r="Q667" t="b">
        <v>0</v>
      </c>
      <c r="R667" t="b">
        <v>1</v>
      </c>
      <c r="S667" t="s">
        <v>42</v>
      </c>
      <c r="T667" s="6" t="str">
        <f t="shared" si="63"/>
        <v>film &amp; video</v>
      </c>
      <c r="U667" s="6" t="str">
        <f t="shared" si="64"/>
        <v>documentary</v>
      </c>
    </row>
    <row r="668" spans="1:2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64.032258064516128</v>
      </c>
      <c r="G668" t="s">
        <v>74</v>
      </c>
      <c r="H668">
        <v>25</v>
      </c>
      <c r="I668" s="6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62"/>
        <v>41516.208333333336</v>
      </c>
      <c r="O668" s="9">
        <f t="shared" si="62"/>
        <v>41522.208333333336</v>
      </c>
      <c r="P668" s="17">
        <f t="shared" si="65"/>
        <v>6</v>
      </c>
      <c r="Q668" t="b">
        <v>0</v>
      </c>
      <c r="R668" t="b">
        <v>1</v>
      </c>
      <c r="S668" t="s">
        <v>33</v>
      </c>
      <c r="T668" s="6" t="str">
        <f t="shared" si="63"/>
        <v>theater</v>
      </c>
      <c r="U668" s="6" t="str">
        <f t="shared" si="64"/>
        <v>plays</v>
      </c>
    </row>
    <row r="669" spans="1:21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176.15942028985506</v>
      </c>
      <c r="G669" t="s">
        <v>20</v>
      </c>
      <c r="H669">
        <v>419</v>
      </c>
      <c r="I669" s="6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62"/>
        <v>41892.208333333336</v>
      </c>
      <c r="O669" s="9">
        <f t="shared" si="62"/>
        <v>41901.208333333336</v>
      </c>
      <c r="P669" s="17">
        <f t="shared" si="65"/>
        <v>9</v>
      </c>
      <c r="Q669" t="b">
        <v>0</v>
      </c>
      <c r="R669" t="b">
        <v>0</v>
      </c>
      <c r="S669" t="s">
        <v>1029</v>
      </c>
      <c r="T669" s="6" t="str">
        <f t="shared" si="63"/>
        <v>journalism</v>
      </c>
      <c r="U669" s="6" t="str">
        <f t="shared" si="64"/>
        <v>audio</v>
      </c>
    </row>
    <row r="670" spans="1:21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20.33818181818182</v>
      </c>
      <c r="G670" t="s">
        <v>14</v>
      </c>
      <c r="H670">
        <v>76</v>
      </c>
      <c r="I670" s="6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62"/>
        <v>41122.208333333336</v>
      </c>
      <c r="O670" s="9">
        <f t="shared" si="62"/>
        <v>41134.208333333336</v>
      </c>
      <c r="P670" s="17">
        <f t="shared" si="65"/>
        <v>12</v>
      </c>
      <c r="Q670" t="b">
        <v>0</v>
      </c>
      <c r="R670" t="b">
        <v>0</v>
      </c>
      <c r="S670" t="s">
        <v>33</v>
      </c>
      <c r="T670" s="6" t="str">
        <f t="shared" si="63"/>
        <v>theater</v>
      </c>
      <c r="U670" s="6" t="str">
        <f t="shared" si="64"/>
        <v>plays</v>
      </c>
    </row>
    <row r="671" spans="1:21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358.64754098360658</v>
      </c>
      <c r="G671" t="s">
        <v>20</v>
      </c>
      <c r="H671">
        <v>1621</v>
      </c>
      <c r="I671" s="6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62"/>
        <v>42912.208333333328</v>
      </c>
      <c r="O671" s="9">
        <f t="shared" si="62"/>
        <v>42921.208333333328</v>
      </c>
      <c r="P671" s="17">
        <f t="shared" si="65"/>
        <v>9</v>
      </c>
      <c r="Q671" t="b">
        <v>0</v>
      </c>
      <c r="R671" t="b">
        <v>0</v>
      </c>
      <c r="S671" t="s">
        <v>33</v>
      </c>
      <c r="T671" s="6" t="str">
        <f t="shared" si="63"/>
        <v>theater</v>
      </c>
      <c r="U671" s="6" t="str">
        <f t="shared" si="64"/>
        <v>plays</v>
      </c>
    </row>
    <row r="672" spans="1:21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468.85802469135803</v>
      </c>
      <c r="G672" t="s">
        <v>20</v>
      </c>
      <c r="H672">
        <v>1101</v>
      </c>
      <c r="I672" s="6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62"/>
        <v>42425.25</v>
      </c>
      <c r="O672" s="9">
        <f t="shared" si="62"/>
        <v>42437.25</v>
      </c>
      <c r="P672" s="17">
        <f t="shared" si="65"/>
        <v>12</v>
      </c>
      <c r="Q672" t="b">
        <v>0</v>
      </c>
      <c r="R672" t="b">
        <v>0</v>
      </c>
      <c r="S672" t="s">
        <v>60</v>
      </c>
      <c r="T672" s="6" t="str">
        <f t="shared" si="63"/>
        <v>music</v>
      </c>
      <c r="U672" s="6" t="str">
        <f t="shared" si="64"/>
        <v>indie rock</v>
      </c>
    </row>
    <row r="673" spans="1:21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122.05635245901641</v>
      </c>
      <c r="G673" t="s">
        <v>20</v>
      </c>
      <c r="H673">
        <v>1073</v>
      </c>
      <c r="I673" s="6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62"/>
        <v>40390.208333333336</v>
      </c>
      <c r="O673" s="9">
        <f t="shared" si="62"/>
        <v>40394.208333333336</v>
      </c>
      <c r="P673" s="17">
        <f t="shared" si="65"/>
        <v>4</v>
      </c>
      <c r="Q673" t="b">
        <v>0</v>
      </c>
      <c r="R673" t="b">
        <v>1</v>
      </c>
      <c r="S673" t="s">
        <v>33</v>
      </c>
      <c r="T673" s="6" t="str">
        <f t="shared" si="63"/>
        <v>theater</v>
      </c>
      <c r="U673" s="6" t="str">
        <f t="shared" si="64"/>
        <v>plays</v>
      </c>
    </row>
    <row r="674" spans="1:21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55.931783729156137</v>
      </c>
      <c r="G674" t="s">
        <v>14</v>
      </c>
      <c r="H674">
        <v>4428</v>
      </c>
      <c r="I674" s="6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62"/>
        <v>43180.208333333328</v>
      </c>
      <c r="O674" s="9">
        <f t="shared" si="62"/>
        <v>43190.208333333328</v>
      </c>
      <c r="P674" s="17">
        <f t="shared" si="65"/>
        <v>10</v>
      </c>
      <c r="Q674" t="b">
        <v>0</v>
      </c>
      <c r="R674" t="b">
        <v>0</v>
      </c>
      <c r="S674" t="s">
        <v>33</v>
      </c>
      <c r="T674" s="6" t="str">
        <f t="shared" si="63"/>
        <v>theater</v>
      </c>
      <c r="U674" s="6" t="str">
        <f t="shared" si="64"/>
        <v>plays</v>
      </c>
    </row>
    <row r="675" spans="1:21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43.660714285714285</v>
      </c>
      <c r="G675" t="s">
        <v>14</v>
      </c>
      <c r="H675">
        <v>58</v>
      </c>
      <c r="I675" s="6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62"/>
        <v>42475.208333333328</v>
      </c>
      <c r="O675" s="9">
        <f t="shared" si="62"/>
        <v>42496.208333333328</v>
      </c>
      <c r="P675" s="17">
        <f t="shared" si="65"/>
        <v>21</v>
      </c>
      <c r="Q675" t="b">
        <v>0</v>
      </c>
      <c r="R675" t="b">
        <v>0</v>
      </c>
      <c r="S675" t="s">
        <v>60</v>
      </c>
      <c r="T675" s="6" t="str">
        <f t="shared" si="63"/>
        <v>music</v>
      </c>
      <c r="U675" s="6" t="str">
        <f t="shared" si="64"/>
        <v>indie rock</v>
      </c>
    </row>
    <row r="676" spans="1:2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33.53837141183363</v>
      </c>
      <c r="G676" t="s">
        <v>74</v>
      </c>
      <c r="H676">
        <v>1218</v>
      </c>
      <c r="I676" s="6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62"/>
        <v>40774.208333333336</v>
      </c>
      <c r="O676" s="9">
        <f t="shared" si="62"/>
        <v>40821.208333333336</v>
      </c>
      <c r="P676" s="17">
        <f t="shared" si="65"/>
        <v>47</v>
      </c>
      <c r="Q676" t="b">
        <v>0</v>
      </c>
      <c r="R676" t="b">
        <v>0</v>
      </c>
      <c r="S676" t="s">
        <v>122</v>
      </c>
      <c r="T676" s="6" t="str">
        <f t="shared" si="63"/>
        <v>photography</v>
      </c>
      <c r="U676" s="6" t="str">
        <f t="shared" si="64"/>
        <v>photography books</v>
      </c>
    </row>
    <row r="677" spans="1:21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122.97938144329896</v>
      </c>
      <c r="G677" t="s">
        <v>20</v>
      </c>
      <c r="H677">
        <v>331</v>
      </c>
      <c r="I677" s="6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62"/>
        <v>43719.208333333328</v>
      </c>
      <c r="O677" s="9">
        <f t="shared" si="62"/>
        <v>43726.208333333328</v>
      </c>
      <c r="P677" s="17">
        <f t="shared" si="65"/>
        <v>7</v>
      </c>
      <c r="Q677" t="b">
        <v>0</v>
      </c>
      <c r="R677" t="b">
        <v>0</v>
      </c>
      <c r="S677" t="s">
        <v>1029</v>
      </c>
      <c r="T677" s="6" t="str">
        <f t="shared" si="63"/>
        <v>journalism</v>
      </c>
      <c r="U677" s="6" t="str">
        <f t="shared" si="64"/>
        <v>audio</v>
      </c>
    </row>
    <row r="678" spans="1:21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189.74959871589084</v>
      </c>
      <c r="G678" t="s">
        <v>20</v>
      </c>
      <c r="H678">
        <v>1170</v>
      </c>
      <c r="I678" s="6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62"/>
        <v>41178.208333333336</v>
      </c>
      <c r="O678" s="9">
        <f t="shared" si="62"/>
        <v>41187.208333333336</v>
      </c>
      <c r="P678" s="17">
        <f t="shared" si="65"/>
        <v>9</v>
      </c>
      <c r="Q678" t="b">
        <v>0</v>
      </c>
      <c r="R678" t="b">
        <v>0</v>
      </c>
      <c r="S678" t="s">
        <v>122</v>
      </c>
      <c r="T678" s="6" t="str">
        <f t="shared" si="63"/>
        <v>photography</v>
      </c>
      <c r="U678" s="6" t="str">
        <f t="shared" si="64"/>
        <v>photography books</v>
      </c>
    </row>
    <row r="679" spans="1:21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83.622641509433961</v>
      </c>
      <c r="G679" t="s">
        <v>14</v>
      </c>
      <c r="H679">
        <v>111</v>
      </c>
      <c r="I679" s="6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62"/>
        <v>42561.208333333328</v>
      </c>
      <c r="O679" s="9">
        <f t="shared" si="62"/>
        <v>42611.208333333328</v>
      </c>
      <c r="P679" s="17">
        <f t="shared" si="65"/>
        <v>50</v>
      </c>
      <c r="Q679" t="b">
        <v>0</v>
      </c>
      <c r="R679" t="b">
        <v>0</v>
      </c>
      <c r="S679" t="s">
        <v>119</v>
      </c>
      <c r="T679" s="6" t="str">
        <f t="shared" si="63"/>
        <v>publishing</v>
      </c>
      <c r="U679" s="6" t="str">
        <f t="shared" si="64"/>
        <v>fiction</v>
      </c>
    </row>
    <row r="680" spans="1:2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17.968844221105527</v>
      </c>
      <c r="G680" t="s">
        <v>74</v>
      </c>
      <c r="H680">
        <v>215</v>
      </c>
      <c r="I680" s="6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62"/>
        <v>43484.25</v>
      </c>
      <c r="O680" s="9">
        <f t="shared" si="62"/>
        <v>43486.25</v>
      </c>
      <c r="P680" s="17">
        <f t="shared" si="65"/>
        <v>2</v>
      </c>
      <c r="Q680" t="b">
        <v>0</v>
      </c>
      <c r="R680" t="b">
        <v>0</v>
      </c>
      <c r="S680" t="s">
        <v>53</v>
      </c>
      <c r="T680" s="6" t="str">
        <f t="shared" si="63"/>
        <v>film &amp; video</v>
      </c>
      <c r="U680" s="6" t="str">
        <f t="shared" si="64"/>
        <v>drama</v>
      </c>
    </row>
    <row r="681" spans="1:21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1036.5</v>
      </c>
      <c r="G681" t="s">
        <v>20</v>
      </c>
      <c r="H681">
        <v>363</v>
      </c>
      <c r="I681" s="6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62"/>
        <v>43756.208333333328</v>
      </c>
      <c r="O681" s="9">
        <f t="shared" si="62"/>
        <v>43761.208333333328</v>
      </c>
      <c r="P681" s="17">
        <f t="shared" si="65"/>
        <v>5</v>
      </c>
      <c r="Q681" t="b">
        <v>0</v>
      </c>
      <c r="R681" t="b">
        <v>1</v>
      </c>
      <c r="S681" t="s">
        <v>17</v>
      </c>
      <c r="T681" s="6" t="str">
        <f t="shared" si="63"/>
        <v>food</v>
      </c>
      <c r="U681" s="6" t="str">
        <f t="shared" si="64"/>
        <v>food trucks</v>
      </c>
    </row>
    <row r="682" spans="1:21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97.405219780219781</v>
      </c>
      <c r="G682" t="s">
        <v>14</v>
      </c>
      <c r="H682">
        <v>2955</v>
      </c>
      <c r="I682" s="6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62"/>
        <v>43813.25</v>
      </c>
      <c r="O682" s="9">
        <f t="shared" si="62"/>
        <v>43815.25</v>
      </c>
      <c r="P682" s="17">
        <f t="shared" si="65"/>
        <v>2</v>
      </c>
      <c r="Q682" t="b">
        <v>0</v>
      </c>
      <c r="R682" t="b">
        <v>1</v>
      </c>
      <c r="S682" t="s">
        <v>292</v>
      </c>
      <c r="T682" s="6" t="str">
        <f t="shared" si="63"/>
        <v>games</v>
      </c>
      <c r="U682" s="6" t="str">
        <f t="shared" si="64"/>
        <v>mobile games</v>
      </c>
    </row>
    <row r="683" spans="1:21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86.386203150461711</v>
      </c>
      <c r="G683" t="s">
        <v>14</v>
      </c>
      <c r="H683">
        <v>1657</v>
      </c>
      <c r="I683" s="6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62"/>
        <v>40898.25</v>
      </c>
      <c r="O683" s="9">
        <f t="shared" si="62"/>
        <v>40904.25</v>
      </c>
      <c r="P683" s="17">
        <f t="shared" si="65"/>
        <v>6</v>
      </c>
      <c r="Q683" t="b">
        <v>0</v>
      </c>
      <c r="R683" t="b">
        <v>0</v>
      </c>
      <c r="S683" t="s">
        <v>33</v>
      </c>
      <c r="T683" s="6" t="str">
        <f t="shared" si="63"/>
        <v>theater</v>
      </c>
      <c r="U683" s="6" t="str">
        <f t="shared" si="64"/>
        <v>plays</v>
      </c>
    </row>
    <row r="684" spans="1:21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150.16666666666666</v>
      </c>
      <c r="G684" t="s">
        <v>20</v>
      </c>
      <c r="H684">
        <v>103</v>
      </c>
      <c r="I684" s="6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62"/>
        <v>41619.25</v>
      </c>
      <c r="O684" s="9">
        <f t="shared" si="62"/>
        <v>41628.25</v>
      </c>
      <c r="P684" s="17">
        <f t="shared" si="65"/>
        <v>9</v>
      </c>
      <c r="Q684" t="b">
        <v>0</v>
      </c>
      <c r="R684" t="b">
        <v>0</v>
      </c>
      <c r="S684" t="s">
        <v>33</v>
      </c>
      <c r="T684" s="6" t="str">
        <f t="shared" si="63"/>
        <v>theater</v>
      </c>
      <c r="U684" s="6" t="str">
        <f t="shared" si="64"/>
        <v>plays</v>
      </c>
    </row>
    <row r="685" spans="1:21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358.43478260869563</v>
      </c>
      <c r="G685" t="s">
        <v>20</v>
      </c>
      <c r="H685">
        <v>147</v>
      </c>
      <c r="I685" s="6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62"/>
        <v>43359.208333333328</v>
      </c>
      <c r="O685" s="9">
        <f t="shared" si="62"/>
        <v>43361.208333333328</v>
      </c>
      <c r="P685" s="17">
        <f t="shared" si="65"/>
        <v>2</v>
      </c>
      <c r="Q685" t="b">
        <v>0</v>
      </c>
      <c r="R685" t="b">
        <v>0</v>
      </c>
      <c r="S685" t="s">
        <v>33</v>
      </c>
      <c r="T685" s="6" t="str">
        <f t="shared" si="63"/>
        <v>theater</v>
      </c>
      <c r="U685" s="6" t="str">
        <f t="shared" si="64"/>
        <v>plays</v>
      </c>
    </row>
    <row r="686" spans="1:21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542.85714285714289</v>
      </c>
      <c r="G686" t="s">
        <v>20</v>
      </c>
      <c r="H686">
        <v>110</v>
      </c>
      <c r="I686" s="6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62"/>
        <v>40358.208333333336</v>
      </c>
      <c r="O686" s="9">
        <f t="shared" si="62"/>
        <v>40378.208333333336</v>
      </c>
      <c r="P686" s="17">
        <f t="shared" si="65"/>
        <v>20</v>
      </c>
      <c r="Q686" t="b">
        <v>0</v>
      </c>
      <c r="R686" t="b">
        <v>0</v>
      </c>
      <c r="S686" t="s">
        <v>68</v>
      </c>
      <c r="T686" s="6" t="str">
        <f t="shared" si="63"/>
        <v>publishing</v>
      </c>
      <c r="U686" s="6" t="str">
        <f t="shared" si="64"/>
        <v>nonfiction</v>
      </c>
    </row>
    <row r="687" spans="1:21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67.500714285714281</v>
      </c>
      <c r="G687" t="s">
        <v>14</v>
      </c>
      <c r="H687">
        <v>926</v>
      </c>
      <c r="I687" s="6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62"/>
        <v>42239.208333333328</v>
      </c>
      <c r="O687" s="9">
        <f t="shared" si="62"/>
        <v>42263.208333333328</v>
      </c>
      <c r="P687" s="17">
        <f t="shared" si="65"/>
        <v>24</v>
      </c>
      <c r="Q687" t="b">
        <v>0</v>
      </c>
      <c r="R687" t="b">
        <v>0</v>
      </c>
      <c r="S687" t="s">
        <v>33</v>
      </c>
      <c r="T687" s="6" t="str">
        <f t="shared" si="63"/>
        <v>theater</v>
      </c>
      <c r="U687" s="6" t="str">
        <f t="shared" si="64"/>
        <v>plays</v>
      </c>
    </row>
    <row r="688" spans="1:21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191.74666666666667</v>
      </c>
      <c r="G688" t="s">
        <v>20</v>
      </c>
      <c r="H688">
        <v>134</v>
      </c>
      <c r="I688" s="6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62"/>
        <v>43186.208333333328</v>
      </c>
      <c r="O688" s="9">
        <f t="shared" si="62"/>
        <v>43197.208333333328</v>
      </c>
      <c r="P688" s="17">
        <f t="shared" si="65"/>
        <v>11</v>
      </c>
      <c r="Q688" t="b">
        <v>0</v>
      </c>
      <c r="R688" t="b">
        <v>0</v>
      </c>
      <c r="S688" t="s">
        <v>65</v>
      </c>
      <c r="T688" s="6" t="str">
        <f t="shared" si="63"/>
        <v>technology</v>
      </c>
      <c r="U688" s="6" t="str">
        <f t="shared" si="64"/>
        <v>wearables</v>
      </c>
    </row>
    <row r="689" spans="1:21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>
        <v>269</v>
      </c>
      <c r="I689" s="6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62"/>
        <v>42806.25</v>
      </c>
      <c r="O689" s="9">
        <f t="shared" si="62"/>
        <v>42809.208333333328</v>
      </c>
      <c r="P689" s="17">
        <f t="shared" si="65"/>
        <v>2.9583333333284827</v>
      </c>
      <c r="Q689" t="b">
        <v>0</v>
      </c>
      <c r="R689" t="b">
        <v>0</v>
      </c>
      <c r="S689" t="s">
        <v>33</v>
      </c>
      <c r="T689" s="6" t="str">
        <f t="shared" si="63"/>
        <v>theater</v>
      </c>
      <c r="U689" s="6" t="str">
        <f t="shared" si="64"/>
        <v>plays</v>
      </c>
    </row>
    <row r="690" spans="1:21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429.27586206896552</v>
      </c>
      <c r="G690" t="s">
        <v>20</v>
      </c>
      <c r="H690">
        <v>175</v>
      </c>
      <c r="I690" s="6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62"/>
        <v>43475.25</v>
      </c>
      <c r="O690" s="9">
        <f t="shared" si="62"/>
        <v>43491.25</v>
      </c>
      <c r="P690" s="17">
        <f t="shared" si="65"/>
        <v>16</v>
      </c>
      <c r="Q690" t="b">
        <v>0</v>
      </c>
      <c r="R690" t="b">
        <v>1</v>
      </c>
      <c r="S690" t="s">
        <v>269</v>
      </c>
      <c r="T690" s="6" t="str">
        <f t="shared" si="63"/>
        <v>film &amp; video</v>
      </c>
      <c r="U690" s="6" t="str">
        <f t="shared" si="64"/>
        <v>television</v>
      </c>
    </row>
    <row r="691" spans="1:21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100.65753424657535</v>
      </c>
      <c r="G691" t="s">
        <v>20</v>
      </c>
      <c r="H691">
        <v>69</v>
      </c>
      <c r="I691" s="6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62"/>
        <v>41576.208333333336</v>
      </c>
      <c r="O691" s="9">
        <f t="shared" si="62"/>
        <v>41588.25</v>
      </c>
      <c r="P691" s="17">
        <f t="shared" si="65"/>
        <v>12.041666666664241</v>
      </c>
      <c r="Q691" t="b">
        <v>0</v>
      </c>
      <c r="R691" t="b">
        <v>0</v>
      </c>
      <c r="S691" t="s">
        <v>28</v>
      </c>
      <c r="T691" s="6" t="str">
        <f t="shared" si="63"/>
        <v>technology</v>
      </c>
      <c r="U691" s="6" t="str">
        <f t="shared" si="64"/>
        <v>web</v>
      </c>
    </row>
    <row r="692" spans="1:21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226.61111111111109</v>
      </c>
      <c r="G692" t="s">
        <v>20</v>
      </c>
      <c r="H692">
        <v>190</v>
      </c>
      <c r="I692" s="6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62"/>
        <v>40874.25</v>
      </c>
      <c r="O692" s="9">
        <f t="shared" si="62"/>
        <v>40880.25</v>
      </c>
      <c r="P692" s="17">
        <f t="shared" si="65"/>
        <v>6</v>
      </c>
      <c r="Q692" t="b">
        <v>0</v>
      </c>
      <c r="R692" t="b">
        <v>1</v>
      </c>
      <c r="S692" t="s">
        <v>42</v>
      </c>
      <c r="T692" s="6" t="str">
        <f t="shared" si="63"/>
        <v>film &amp; video</v>
      </c>
      <c r="U692" s="6" t="str">
        <f t="shared" si="64"/>
        <v>documentary</v>
      </c>
    </row>
    <row r="693" spans="1:21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142.38</v>
      </c>
      <c r="G693" t="s">
        <v>20</v>
      </c>
      <c r="H693">
        <v>237</v>
      </c>
      <c r="I693" s="6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62"/>
        <v>41185.208333333336</v>
      </c>
      <c r="O693" s="9">
        <f t="shared" si="62"/>
        <v>41202.208333333336</v>
      </c>
      <c r="P693" s="17">
        <f t="shared" si="65"/>
        <v>17</v>
      </c>
      <c r="Q693" t="b">
        <v>1</v>
      </c>
      <c r="R693" t="b">
        <v>1</v>
      </c>
      <c r="S693" t="s">
        <v>42</v>
      </c>
      <c r="T693" s="6" t="str">
        <f t="shared" si="63"/>
        <v>film &amp; video</v>
      </c>
      <c r="U693" s="6" t="str">
        <f t="shared" si="64"/>
        <v>documentary</v>
      </c>
    </row>
    <row r="694" spans="1:21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90.633333333333326</v>
      </c>
      <c r="G694" t="s">
        <v>14</v>
      </c>
      <c r="H694">
        <v>77</v>
      </c>
      <c r="I694" s="6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62"/>
        <v>43655.208333333328</v>
      </c>
      <c r="O694" s="9">
        <f t="shared" si="62"/>
        <v>43673.208333333328</v>
      </c>
      <c r="P694" s="17">
        <f t="shared" si="65"/>
        <v>18</v>
      </c>
      <c r="Q694" t="b">
        <v>0</v>
      </c>
      <c r="R694" t="b">
        <v>0</v>
      </c>
      <c r="S694" t="s">
        <v>23</v>
      </c>
      <c r="T694" s="6" t="str">
        <f t="shared" si="63"/>
        <v>music</v>
      </c>
      <c r="U694" s="6" t="str">
        <f t="shared" si="64"/>
        <v>rock</v>
      </c>
    </row>
    <row r="695" spans="1:21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63.966740576496676</v>
      </c>
      <c r="G695" t="s">
        <v>14</v>
      </c>
      <c r="H695">
        <v>1748</v>
      </c>
      <c r="I695" s="6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62"/>
        <v>43025.208333333328</v>
      </c>
      <c r="O695" s="9">
        <f t="shared" si="62"/>
        <v>43042.208333333328</v>
      </c>
      <c r="P695" s="17">
        <f t="shared" si="65"/>
        <v>17</v>
      </c>
      <c r="Q695" t="b">
        <v>0</v>
      </c>
      <c r="R695" t="b">
        <v>0</v>
      </c>
      <c r="S695" t="s">
        <v>33</v>
      </c>
      <c r="T695" s="6" t="str">
        <f t="shared" si="63"/>
        <v>theater</v>
      </c>
      <c r="U695" s="6" t="str">
        <f t="shared" si="64"/>
        <v>plays</v>
      </c>
    </row>
    <row r="696" spans="1:21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84.131868131868131</v>
      </c>
      <c r="G696" t="s">
        <v>14</v>
      </c>
      <c r="H696">
        <v>79</v>
      </c>
      <c r="I696" s="6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62"/>
        <v>43066.25</v>
      </c>
      <c r="O696" s="9">
        <f t="shared" si="62"/>
        <v>43103.25</v>
      </c>
      <c r="P696" s="17">
        <f t="shared" si="65"/>
        <v>37</v>
      </c>
      <c r="Q696" t="b">
        <v>0</v>
      </c>
      <c r="R696" t="b">
        <v>0</v>
      </c>
      <c r="S696" t="s">
        <v>33</v>
      </c>
      <c r="T696" s="6" t="str">
        <f t="shared" si="63"/>
        <v>theater</v>
      </c>
      <c r="U696" s="6" t="str">
        <f t="shared" si="64"/>
        <v>plays</v>
      </c>
    </row>
    <row r="697" spans="1:21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133.93478260869566</v>
      </c>
      <c r="G697" t="s">
        <v>20</v>
      </c>
      <c r="H697">
        <v>196</v>
      </c>
      <c r="I697" s="6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62"/>
        <v>42322.25</v>
      </c>
      <c r="O697" s="9">
        <f t="shared" si="62"/>
        <v>42338.25</v>
      </c>
      <c r="P697" s="17">
        <f t="shared" si="65"/>
        <v>16</v>
      </c>
      <c r="Q697" t="b">
        <v>1</v>
      </c>
      <c r="R697" t="b">
        <v>0</v>
      </c>
      <c r="S697" t="s">
        <v>23</v>
      </c>
      <c r="T697" s="6" t="str">
        <f t="shared" si="63"/>
        <v>music</v>
      </c>
      <c r="U697" s="6" t="str">
        <f t="shared" si="64"/>
        <v>rock</v>
      </c>
    </row>
    <row r="698" spans="1:21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59.042047531992694</v>
      </c>
      <c r="G698" t="s">
        <v>14</v>
      </c>
      <c r="H698">
        <v>889</v>
      </c>
      <c r="I698" s="6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62"/>
        <v>42114.208333333328</v>
      </c>
      <c r="O698" s="9">
        <f t="shared" si="62"/>
        <v>42115.208333333328</v>
      </c>
      <c r="P698" s="17">
        <f t="shared" si="65"/>
        <v>1</v>
      </c>
      <c r="Q698" t="b">
        <v>0</v>
      </c>
      <c r="R698" t="b">
        <v>1</v>
      </c>
      <c r="S698" t="s">
        <v>33</v>
      </c>
      <c r="T698" s="6" t="str">
        <f t="shared" si="63"/>
        <v>theater</v>
      </c>
      <c r="U698" s="6" t="str">
        <f t="shared" si="64"/>
        <v>plays</v>
      </c>
    </row>
    <row r="699" spans="1:21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152.80062063615205</v>
      </c>
      <c r="G699" t="s">
        <v>20</v>
      </c>
      <c r="H699">
        <v>7295</v>
      </c>
      <c r="I699" s="6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62"/>
        <v>43190.208333333328</v>
      </c>
      <c r="O699" s="9">
        <f t="shared" si="62"/>
        <v>43192.208333333328</v>
      </c>
      <c r="P699" s="17">
        <f t="shared" si="65"/>
        <v>2</v>
      </c>
      <c r="Q699" t="b">
        <v>0</v>
      </c>
      <c r="R699" t="b">
        <v>0</v>
      </c>
      <c r="S699" t="s">
        <v>50</v>
      </c>
      <c r="T699" s="6" t="str">
        <f t="shared" si="63"/>
        <v>music</v>
      </c>
      <c r="U699" s="6" t="str">
        <f t="shared" si="64"/>
        <v>electric music</v>
      </c>
    </row>
    <row r="700" spans="1:21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446.69121140142522</v>
      </c>
      <c r="G700" t="s">
        <v>20</v>
      </c>
      <c r="H700">
        <v>2893</v>
      </c>
      <c r="I700" s="6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62"/>
        <v>40871.25</v>
      </c>
      <c r="O700" s="9">
        <f t="shared" si="62"/>
        <v>40885.25</v>
      </c>
      <c r="P700" s="17">
        <f t="shared" si="65"/>
        <v>14</v>
      </c>
      <c r="Q700" t="b">
        <v>0</v>
      </c>
      <c r="R700" t="b">
        <v>0</v>
      </c>
      <c r="S700" t="s">
        <v>65</v>
      </c>
      <c r="T700" s="6" t="str">
        <f t="shared" si="63"/>
        <v>technology</v>
      </c>
      <c r="U700" s="6" t="str">
        <f t="shared" si="64"/>
        <v>wearables</v>
      </c>
    </row>
    <row r="701" spans="1:21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84.391891891891888</v>
      </c>
      <c r="G701" t="s">
        <v>14</v>
      </c>
      <c r="H701">
        <v>56</v>
      </c>
      <c r="I701" s="6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62"/>
        <v>43641.208333333328</v>
      </c>
      <c r="O701" s="9">
        <f t="shared" si="62"/>
        <v>43642.208333333328</v>
      </c>
      <c r="P701" s="17">
        <f t="shared" si="65"/>
        <v>1</v>
      </c>
      <c r="Q701" t="b">
        <v>0</v>
      </c>
      <c r="R701" t="b">
        <v>0</v>
      </c>
      <c r="S701" t="s">
        <v>53</v>
      </c>
      <c r="T701" s="6" t="str">
        <f t="shared" si="63"/>
        <v>film &amp; video</v>
      </c>
      <c r="U701" s="6" t="str">
        <f t="shared" si="64"/>
        <v>drama</v>
      </c>
    </row>
    <row r="702" spans="1:21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>
        <v>1</v>
      </c>
      <c r="I702" s="6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62"/>
        <v>40203.25</v>
      </c>
      <c r="O702" s="9">
        <f t="shared" si="62"/>
        <v>40218.25</v>
      </c>
      <c r="P702" s="17">
        <f t="shared" si="65"/>
        <v>15</v>
      </c>
      <c r="Q702" t="b">
        <v>0</v>
      </c>
      <c r="R702" t="b">
        <v>0</v>
      </c>
      <c r="S702" t="s">
        <v>65</v>
      </c>
      <c r="T702" s="6" t="str">
        <f t="shared" si="63"/>
        <v>technology</v>
      </c>
      <c r="U702" s="6" t="str">
        <f t="shared" si="64"/>
        <v>wearables</v>
      </c>
    </row>
    <row r="703" spans="1:21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175.02692307692308</v>
      </c>
      <c r="G703" t="s">
        <v>20</v>
      </c>
      <c r="H703">
        <v>820</v>
      </c>
      <c r="I703" s="6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62"/>
        <v>40629.208333333336</v>
      </c>
      <c r="O703" s="9">
        <f t="shared" si="62"/>
        <v>40636.208333333336</v>
      </c>
      <c r="P703" s="17">
        <f t="shared" si="65"/>
        <v>7</v>
      </c>
      <c r="Q703" t="b">
        <v>1</v>
      </c>
      <c r="R703" t="b">
        <v>0</v>
      </c>
      <c r="S703" t="s">
        <v>33</v>
      </c>
      <c r="T703" s="6" t="str">
        <f t="shared" si="63"/>
        <v>theater</v>
      </c>
      <c r="U703" s="6" t="str">
        <f t="shared" si="64"/>
        <v>plays</v>
      </c>
    </row>
    <row r="704" spans="1:21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54.137931034482754</v>
      </c>
      <c r="G704" t="s">
        <v>14</v>
      </c>
      <c r="H704">
        <v>83</v>
      </c>
      <c r="I704" s="6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62"/>
        <v>41477.208333333336</v>
      </c>
      <c r="O704" s="9">
        <f t="shared" si="62"/>
        <v>41482.208333333336</v>
      </c>
      <c r="P704" s="17">
        <f t="shared" si="65"/>
        <v>5</v>
      </c>
      <c r="Q704" t="b">
        <v>0</v>
      </c>
      <c r="R704" t="b">
        <v>0</v>
      </c>
      <c r="S704" t="s">
        <v>65</v>
      </c>
      <c r="T704" s="6" t="str">
        <f t="shared" si="63"/>
        <v>technology</v>
      </c>
      <c r="U704" s="6" t="str">
        <f t="shared" si="64"/>
        <v>wearables</v>
      </c>
    </row>
    <row r="705" spans="1:21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311.87381703470032</v>
      </c>
      <c r="G705" t="s">
        <v>20</v>
      </c>
      <c r="H705">
        <v>2038</v>
      </c>
      <c r="I705" s="6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62"/>
        <v>41020.208333333336</v>
      </c>
      <c r="O705" s="9">
        <f t="shared" si="62"/>
        <v>41037.208333333336</v>
      </c>
      <c r="P705" s="17">
        <f t="shared" si="65"/>
        <v>17</v>
      </c>
      <c r="Q705" t="b">
        <v>1</v>
      </c>
      <c r="R705" t="b">
        <v>1</v>
      </c>
      <c r="S705" t="s">
        <v>206</v>
      </c>
      <c r="T705" s="6" t="str">
        <f t="shared" si="63"/>
        <v>publishing</v>
      </c>
      <c r="U705" s="6" t="str">
        <f t="shared" si="64"/>
        <v>translations</v>
      </c>
    </row>
    <row r="706" spans="1:21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ref="F706:F769" si="66">(E706/D706)*100</f>
        <v>122.78160919540231</v>
      </c>
      <c r="G706" t="s">
        <v>20</v>
      </c>
      <c r="H706">
        <v>116</v>
      </c>
      <c r="I706" s="6">
        <f t="shared" ref="I706:I769" si="67">IFERROR(E706/H706,0)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ref="N706:O769" si="68">(((L706/60)/60)/24)+DATE(1970,1,1)</f>
        <v>42555.208333333328</v>
      </c>
      <c r="O706" s="9">
        <f t="shared" si="68"/>
        <v>42570.208333333328</v>
      </c>
      <c r="P706" s="17">
        <f t="shared" si="65"/>
        <v>15</v>
      </c>
      <c r="Q706" t="b">
        <v>0</v>
      </c>
      <c r="R706" t="b">
        <v>0</v>
      </c>
      <c r="S706" t="s">
        <v>71</v>
      </c>
      <c r="T706" s="6" t="str">
        <f t="shared" ref="T706:T769" si="69">_xlfn.TEXTBEFORE(S706,"/")</f>
        <v>film &amp; video</v>
      </c>
      <c r="U706" s="6" t="str">
        <f t="shared" ref="U706:U769" si="70">_xlfn.TEXTAFTER(S706,"/")</f>
        <v>animation</v>
      </c>
    </row>
    <row r="707" spans="1:21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66"/>
        <v>99.026517383618156</v>
      </c>
      <c r="G707" t="s">
        <v>14</v>
      </c>
      <c r="H707">
        <v>2025</v>
      </c>
      <c r="I707" s="6">
        <f t="shared" si="67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si="68"/>
        <v>41619.25</v>
      </c>
      <c r="O707" s="9">
        <f t="shared" si="68"/>
        <v>41623.25</v>
      </c>
      <c r="P707" s="17">
        <f t="shared" ref="P707:P770" si="71">O707-N707</f>
        <v>4</v>
      </c>
      <c r="Q707" t="b">
        <v>0</v>
      </c>
      <c r="R707" t="b">
        <v>0</v>
      </c>
      <c r="S707" t="s">
        <v>68</v>
      </c>
      <c r="T707" s="6" t="str">
        <f t="shared" si="69"/>
        <v>publishing</v>
      </c>
      <c r="U707" s="6" t="str">
        <f t="shared" si="70"/>
        <v>nonfiction</v>
      </c>
    </row>
    <row r="708" spans="1:21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>
        <v>1345</v>
      </c>
      <c r="I708" s="6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68"/>
        <v>43471.25</v>
      </c>
      <c r="O708" s="9">
        <f t="shared" si="68"/>
        <v>43479.25</v>
      </c>
      <c r="P708" s="17">
        <f t="shared" si="71"/>
        <v>8</v>
      </c>
      <c r="Q708" t="b">
        <v>0</v>
      </c>
      <c r="R708" t="b">
        <v>1</v>
      </c>
      <c r="S708" t="s">
        <v>28</v>
      </c>
      <c r="T708" s="6" t="str">
        <f t="shared" si="69"/>
        <v>technology</v>
      </c>
      <c r="U708" s="6" t="str">
        <f t="shared" si="70"/>
        <v>web</v>
      </c>
    </row>
    <row r="709" spans="1:21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>
        <v>168</v>
      </c>
      <c r="I709" s="6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68"/>
        <v>43442.25</v>
      </c>
      <c r="O709" s="9">
        <f t="shared" si="68"/>
        <v>43478.25</v>
      </c>
      <c r="P709" s="17">
        <f t="shared" si="71"/>
        <v>36</v>
      </c>
      <c r="Q709" t="b">
        <v>0</v>
      </c>
      <c r="R709" t="b">
        <v>0</v>
      </c>
      <c r="S709" t="s">
        <v>53</v>
      </c>
      <c r="T709" s="6" t="str">
        <f t="shared" si="69"/>
        <v>film &amp; video</v>
      </c>
      <c r="U709" s="6" t="str">
        <f t="shared" si="70"/>
        <v>drama</v>
      </c>
    </row>
    <row r="710" spans="1:21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>
        <v>137</v>
      </c>
      <c r="I710" s="6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68"/>
        <v>42877.208333333328</v>
      </c>
      <c r="O710" s="9">
        <f t="shared" si="68"/>
        <v>42887.208333333328</v>
      </c>
      <c r="P710" s="17">
        <f t="shared" si="71"/>
        <v>10</v>
      </c>
      <c r="Q710" t="b">
        <v>0</v>
      </c>
      <c r="R710" t="b">
        <v>0</v>
      </c>
      <c r="S710" t="s">
        <v>33</v>
      </c>
      <c r="T710" s="6" t="str">
        <f t="shared" si="69"/>
        <v>theater</v>
      </c>
      <c r="U710" s="6" t="str">
        <f t="shared" si="70"/>
        <v>plays</v>
      </c>
    </row>
    <row r="711" spans="1:21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>
        <v>186</v>
      </c>
      <c r="I711" s="6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68"/>
        <v>41018.208333333336</v>
      </c>
      <c r="O711" s="9">
        <f t="shared" si="68"/>
        <v>41025.208333333336</v>
      </c>
      <c r="P711" s="17">
        <f t="shared" si="71"/>
        <v>7</v>
      </c>
      <c r="Q711" t="b">
        <v>0</v>
      </c>
      <c r="R711" t="b">
        <v>0</v>
      </c>
      <c r="S711" t="s">
        <v>33</v>
      </c>
      <c r="T711" s="6" t="str">
        <f t="shared" si="69"/>
        <v>theater</v>
      </c>
      <c r="U711" s="6" t="str">
        <f t="shared" si="70"/>
        <v>plays</v>
      </c>
    </row>
    <row r="712" spans="1:21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>
        <v>125</v>
      </c>
      <c r="I712" s="6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68"/>
        <v>43295.208333333328</v>
      </c>
      <c r="O712" s="9">
        <f t="shared" si="68"/>
        <v>43302.208333333328</v>
      </c>
      <c r="P712" s="17">
        <f t="shared" si="71"/>
        <v>7</v>
      </c>
      <c r="Q712" t="b">
        <v>0</v>
      </c>
      <c r="R712" t="b">
        <v>1</v>
      </c>
      <c r="S712" t="s">
        <v>33</v>
      </c>
      <c r="T712" s="6" t="str">
        <f t="shared" si="69"/>
        <v>theater</v>
      </c>
      <c r="U712" s="6" t="str">
        <f t="shared" si="70"/>
        <v>plays</v>
      </c>
    </row>
    <row r="713" spans="1:21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20.322580645161288</v>
      </c>
      <c r="G713" t="s">
        <v>14</v>
      </c>
      <c r="H713">
        <v>14</v>
      </c>
      <c r="I713" s="6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68"/>
        <v>42393.25</v>
      </c>
      <c r="O713" s="9">
        <f t="shared" si="68"/>
        <v>42395.25</v>
      </c>
      <c r="P713" s="17">
        <f t="shared" si="71"/>
        <v>2</v>
      </c>
      <c r="Q713" t="b">
        <v>1</v>
      </c>
      <c r="R713" t="b">
        <v>1</v>
      </c>
      <c r="S713" t="s">
        <v>33</v>
      </c>
      <c r="T713" s="6" t="str">
        <f t="shared" si="69"/>
        <v>theater</v>
      </c>
      <c r="U713" s="6" t="str">
        <f t="shared" si="70"/>
        <v>plays</v>
      </c>
    </row>
    <row r="714" spans="1:21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1840.625</v>
      </c>
      <c r="G714" t="s">
        <v>20</v>
      </c>
      <c r="H714">
        <v>202</v>
      </c>
      <c r="I714" s="6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68"/>
        <v>42559.208333333328</v>
      </c>
      <c r="O714" s="9">
        <f t="shared" si="68"/>
        <v>42600.208333333328</v>
      </c>
      <c r="P714" s="17">
        <f t="shared" si="71"/>
        <v>41</v>
      </c>
      <c r="Q714" t="b">
        <v>0</v>
      </c>
      <c r="R714" t="b">
        <v>0</v>
      </c>
      <c r="S714" t="s">
        <v>33</v>
      </c>
      <c r="T714" s="6" t="str">
        <f t="shared" si="69"/>
        <v>theater</v>
      </c>
      <c r="U714" s="6" t="str">
        <f t="shared" si="70"/>
        <v>plays</v>
      </c>
    </row>
    <row r="715" spans="1:21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161.94202898550725</v>
      </c>
      <c r="G715" t="s">
        <v>20</v>
      </c>
      <c r="H715">
        <v>103</v>
      </c>
      <c r="I715" s="6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68"/>
        <v>42604.208333333328</v>
      </c>
      <c r="O715" s="9">
        <f t="shared" si="68"/>
        <v>42616.208333333328</v>
      </c>
      <c r="P715" s="17">
        <f t="shared" si="71"/>
        <v>12</v>
      </c>
      <c r="Q715" t="b">
        <v>0</v>
      </c>
      <c r="R715" t="b">
        <v>0</v>
      </c>
      <c r="S715" t="s">
        <v>133</v>
      </c>
      <c r="T715" s="6" t="str">
        <f t="shared" si="69"/>
        <v>publishing</v>
      </c>
      <c r="U715" s="6" t="str">
        <f t="shared" si="70"/>
        <v>radio &amp; podcasts</v>
      </c>
    </row>
    <row r="716" spans="1:21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472.82077922077923</v>
      </c>
      <c r="G716" t="s">
        <v>20</v>
      </c>
      <c r="H716">
        <v>1785</v>
      </c>
      <c r="I716" s="6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68"/>
        <v>41870.208333333336</v>
      </c>
      <c r="O716" s="9">
        <f t="shared" si="68"/>
        <v>41871.208333333336</v>
      </c>
      <c r="P716" s="17">
        <f t="shared" si="71"/>
        <v>1</v>
      </c>
      <c r="Q716" t="b">
        <v>0</v>
      </c>
      <c r="R716" t="b">
        <v>0</v>
      </c>
      <c r="S716" t="s">
        <v>23</v>
      </c>
      <c r="T716" s="6" t="str">
        <f t="shared" si="69"/>
        <v>music</v>
      </c>
      <c r="U716" s="6" t="str">
        <f t="shared" si="70"/>
        <v>rock</v>
      </c>
    </row>
    <row r="717" spans="1:21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24.466101694915253</v>
      </c>
      <c r="G717" t="s">
        <v>14</v>
      </c>
      <c r="H717">
        <v>656</v>
      </c>
      <c r="I717" s="6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68"/>
        <v>40397.208333333336</v>
      </c>
      <c r="O717" s="9">
        <f t="shared" si="68"/>
        <v>40402.208333333336</v>
      </c>
      <c r="P717" s="17">
        <f t="shared" si="71"/>
        <v>5</v>
      </c>
      <c r="Q717" t="b">
        <v>0</v>
      </c>
      <c r="R717" t="b">
        <v>0</v>
      </c>
      <c r="S717" t="s">
        <v>292</v>
      </c>
      <c r="T717" s="6" t="str">
        <f t="shared" si="69"/>
        <v>games</v>
      </c>
      <c r="U717" s="6" t="str">
        <f t="shared" si="70"/>
        <v>mobile games</v>
      </c>
    </row>
    <row r="718" spans="1:21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517.65</v>
      </c>
      <c r="G718" t="s">
        <v>20</v>
      </c>
      <c r="H718">
        <v>157</v>
      </c>
      <c r="I718" s="6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68"/>
        <v>41465.208333333336</v>
      </c>
      <c r="O718" s="9">
        <f t="shared" si="68"/>
        <v>41493.208333333336</v>
      </c>
      <c r="P718" s="17">
        <f t="shared" si="71"/>
        <v>28</v>
      </c>
      <c r="Q718" t="b">
        <v>0</v>
      </c>
      <c r="R718" t="b">
        <v>1</v>
      </c>
      <c r="S718" t="s">
        <v>33</v>
      </c>
      <c r="T718" s="6" t="str">
        <f t="shared" si="69"/>
        <v>theater</v>
      </c>
      <c r="U718" s="6" t="str">
        <f t="shared" si="70"/>
        <v>plays</v>
      </c>
    </row>
    <row r="719" spans="1:21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247.64285714285714</v>
      </c>
      <c r="G719" t="s">
        <v>20</v>
      </c>
      <c r="H719">
        <v>555</v>
      </c>
      <c r="I719" s="6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68"/>
        <v>40777.208333333336</v>
      </c>
      <c r="O719" s="9">
        <f t="shared" si="68"/>
        <v>40798.208333333336</v>
      </c>
      <c r="P719" s="17">
        <f t="shared" si="71"/>
        <v>21</v>
      </c>
      <c r="Q719" t="b">
        <v>0</v>
      </c>
      <c r="R719" t="b">
        <v>0</v>
      </c>
      <c r="S719" t="s">
        <v>42</v>
      </c>
      <c r="T719" s="6" t="str">
        <f t="shared" si="69"/>
        <v>film &amp; video</v>
      </c>
      <c r="U719" s="6" t="str">
        <f t="shared" si="70"/>
        <v>documentary</v>
      </c>
    </row>
    <row r="720" spans="1:21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100.20481927710843</v>
      </c>
      <c r="G720" t="s">
        <v>20</v>
      </c>
      <c r="H720">
        <v>297</v>
      </c>
      <c r="I720" s="6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68"/>
        <v>41442.208333333336</v>
      </c>
      <c r="O720" s="9">
        <f t="shared" si="68"/>
        <v>41468.208333333336</v>
      </c>
      <c r="P720" s="17">
        <f t="shared" si="71"/>
        <v>26</v>
      </c>
      <c r="Q720" t="b">
        <v>0</v>
      </c>
      <c r="R720" t="b">
        <v>0</v>
      </c>
      <c r="S720" t="s">
        <v>65</v>
      </c>
      <c r="T720" s="6" t="str">
        <f t="shared" si="69"/>
        <v>technology</v>
      </c>
      <c r="U720" s="6" t="str">
        <f t="shared" si="70"/>
        <v>wearables</v>
      </c>
    </row>
    <row r="721" spans="1:21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>
        <v>123</v>
      </c>
      <c r="I721" s="6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68"/>
        <v>41058.208333333336</v>
      </c>
      <c r="O721" s="9">
        <f t="shared" si="68"/>
        <v>41069.208333333336</v>
      </c>
      <c r="P721" s="17">
        <f t="shared" si="71"/>
        <v>11</v>
      </c>
      <c r="Q721" t="b">
        <v>0</v>
      </c>
      <c r="R721" t="b">
        <v>0</v>
      </c>
      <c r="S721" t="s">
        <v>119</v>
      </c>
      <c r="T721" s="6" t="str">
        <f t="shared" si="69"/>
        <v>publishing</v>
      </c>
      <c r="U721" s="6" t="str">
        <f t="shared" si="70"/>
        <v>fiction</v>
      </c>
    </row>
    <row r="722" spans="1:21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37.091954022988503</v>
      </c>
      <c r="G722" t="s">
        <v>74</v>
      </c>
      <c r="H722">
        <v>38</v>
      </c>
      <c r="I722" s="6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68"/>
        <v>43152.25</v>
      </c>
      <c r="O722" s="9">
        <f t="shared" si="68"/>
        <v>43166.25</v>
      </c>
      <c r="P722" s="17">
        <f t="shared" si="71"/>
        <v>14</v>
      </c>
      <c r="Q722" t="b">
        <v>0</v>
      </c>
      <c r="R722" t="b">
        <v>1</v>
      </c>
      <c r="S722" t="s">
        <v>33</v>
      </c>
      <c r="T722" s="6" t="str">
        <f t="shared" si="69"/>
        <v>theater</v>
      </c>
      <c r="U722" s="6" t="str">
        <f t="shared" si="70"/>
        <v>plays</v>
      </c>
    </row>
    <row r="723" spans="1:2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4.392394822006473</v>
      </c>
      <c r="G723" t="s">
        <v>74</v>
      </c>
      <c r="H723">
        <v>60</v>
      </c>
      <c r="I723" s="6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68"/>
        <v>43194.208333333328</v>
      </c>
      <c r="O723" s="9">
        <f t="shared" si="68"/>
        <v>43200.208333333328</v>
      </c>
      <c r="P723" s="17">
        <f t="shared" si="71"/>
        <v>6</v>
      </c>
      <c r="Q723" t="b">
        <v>0</v>
      </c>
      <c r="R723" t="b">
        <v>0</v>
      </c>
      <c r="S723" t="s">
        <v>23</v>
      </c>
      <c r="T723" s="6" t="str">
        <f t="shared" si="69"/>
        <v>music</v>
      </c>
      <c r="U723" s="6" t="str">
        <f t="shared" si="70"/>
        <v>rock</v>
      </c>
    </row>
    <row r="724" spans="1:21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156.50721649484535</v>
      </c>
      <c r="G724" t="s">
        <v>20</v>
      </c>
      <c r="H724">
        <v>3036</v>
      </c>
      <c r="I724" s="6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68"/>
        <v>43045.25</v>
      </c>
      <c r="O724" s="9">
        <f t="shared" si="68"/>
        <v>43072.25</v>
      </c>
      <c r="P724" s="17">
        <f t="shared" si="71"/>
        <v>27</v>
      </c>
      <c r="Q724" t="b">
        <v>0</v>
      </c>
      <c r="R724" t="b">
        <v>0</v>
      </c>
      <c r="S724" t="s">
        <v>42</v>
      </c>
      <c r="T724" s="6" t="str">
        <f t="shared" si="69"/>
        <v>film &amp; video</v>
      </c>
      <c r="U724" s="6" t="str">
        <f t="shared" si="70"/>
        <v>documentary</v>
      </c>
    </row>
    <row r="725" spans="1:21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270.40816326530609</v>
      </c>
      <c r="G725" t="s">
        <v>20</v>
      </c>
      <c r="H725">
        <v>144</v>
      </c>
      <c r="I725" s="6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68"/>
        <v>42431.25</v>
      </c>
      <c r="O725" s="9">
        <f t="shared" si="68"/>
        <v>42452.208333333328</v>
      </c>
      <c r="P725" s="17">
        <f t="shared" si="71"/>
        <v>20.958333333328483</v>
      </c>
      <c r="Q725" t="b">
        <v>0</v>
      </c>
      <c r="R725" t="b">
        <v>0</v>
      </c>
      <c r="S725" t="s">
        <v>33</v>
      </c>
      <c r="T725" s="6" t="str">
        <f t="shared" si="69"/>
        <v>theater</v>
      </c>
      <c r="U725" s="6" t="str">
        <f t="shared" si="70"/>
        <v>plays</v>
      </c>
    </row>
    <row r="726" spans="1:21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134.05952380952382</v>
      </c>
      <c r="G726" t="s">
        <v>20</v>
      </c>
      <c r="H726">
        <v>121</v>
      </c>
      <c r="I726" s="6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68"/>
        <v>41934.208333333336</v>
      </c>
      <c r="O726" s="9">
        <f t="shared" si="68"/>
        <v>41936.208333333336</v>
      </c>
      <c r="P726" s="17">
        <f t="shared" si="71"/>
        <v>2</v>
      </c>
      <c r="Q726" t="b">
        <v>0</v>
      </c>
      <c r="R726" t="b">
        <v>1</v>
      </c>
      <c r="S726" t="s">
        <v>33</v>
      </c>
      <c r="T726" s="6" t="str">
        <f t="shared" si="69"/>
        <v>theater</v>
      </c>
      <c r="U726" s="6" t="str">
        <f t="shared" si="70"/>
        <v>plays</v>
      </c>
    </row>
    <row r="727" spans="1:21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50.398033126293996</v>
      </c>
      <c r="G727" t="s">
        <v>14</v>
      </c>
      <c r="H727">
        <v>1596</v>
      </c>
      <c r="I727" s="6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68"/>
        <v>41958.25</v>
      </c>
      <c r="O727" s="9">
        <f t="shared" si="68"/>
        <v>41960.25</v>
      </c>
      <c r="P727" s="17">
        <f t="shared" si="71"/>
        <v>2</v>
      </c>
      <c r="Q727" t="b">
        <v>0</v>
      </c>
      <c r="R727" t="b">
        <v>0</v>
      </c>
      <c r="S727" t="s">
        <v>292</v>
      </c>
      <c r="T727" s="6" t="str">
        <f t="shared" si="69"/>
        <v>games</v>
      </c>
      <c r="U727" s="6" t="str">
        <f t="shared" si="70"/>
        <v>mobile games</v>
      </c>
    </row>
    <row r="728" spans="1:2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88.815837937384899</v>
      </c>
      <c r="G728" t="s">
        <v>74</v>
      </c>
      <c r="H728">
        <v>524</v>
      </c>
      <c r="I728" s="6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68"/>
        <v>40476.208333333336</v>
      </c>
      <c r="O728" s="9">
        <f t="shared" si="68"/>
        <v>40482.208333333336</v>
      </c>
      <c r="P728" s="17">
        <f t="shared" si="71"/>
        <v>6</v>
      </c>
      <c r="Q728" t="b">
        <v>0</v>
      </c>
      <c r="R728" t="b">
        <v>1</v>
      </c>
      <c r="S728" t="s">
        <v>33</v>
      </c>
      <c r="T728" s="6" t="str">
        <f t="shared" si="69"/>
        <v>theater</v>
      </c>
      <c r="U728" s="6" t="str">
        <f t="shared" si="70"/>
        <v>plays</v>
      </c>
    </row>
    <row r="729" spans="1:21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>
        <v>181</v>
      </c>
      <c r="I729" s="6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68"/>
        <v>43485.25</v>
      </c>
      <c r="O729" s="9">
        <f t="shared" si="68"/>
        <v>43543.208333333328</v>
      </c>
      <c r="P729" s="17">
        <f t="shared" si="71"/>
        <v>57.958333333328483</v>
      </c>
      <c r="Q729" t="b">
        <v>0</v>
      </c>
      <c r="R729" t="b">
        <v>0</v>
      </c>
      <c r="S729" t="s">
        <v>28</v>
      </c>
      <c r="T729" s="6" t="str">
        <f t="shared" si="69"/>
        <v>technology</v>
      </c>
      <c r="U729" s="6" t="str">
        <f t="shared" si="70"/>
        <v>web</v>
      </c>
    </row>
    <row r="730" spans="1:21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17.5</v>
      </c>
      <c r="G730" t="s">
        <v>14</v>
      </c>
      <c r="H730">
        <v>10</v>
      </c>
      <c r="I730" s="6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68"/>
        <v>42515.208333333328</v>
      </c>
      <c r="O730" s="9">
        <f t="shared" si="68"/>
        <v>42526.208333333328</v>
      </c>
      <c r="P730" s="17">
        <f t="shared" si="71"/>
        <v>11</v>
      </c>
      <c r="Q730" t="b">
        <v>0</v>
      </c>
      <c r="R730" t="b">
        <v>0</v>
      </c>
      <c r="S730" t="s">
        <v>33</v>
      </c>
      <c r="T730" s="6" t="str">
        <f t="shared" si="69"/>
        <v>theater</v>
      </c>
      <c r="U730" s="6" t="str">
        <f t="shared" si="70"/>
        <v>plays</v>
      </c>
    </row>
    <row r="731" spans="1:21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185.66071428571428</v>
      </c>
      <c r="G731" t="s">
        <v>20</v>
      </c>
      <c r="H731">
        <v>122</v>
      </c>
      <c r="I731" s="6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68"/>
        <v>41309.25</v>
      </c>
      <c r="O731" s="9">
        <f t="shared" si="68"/>
        <v>41311.25</v>
      </c>
      <c r="P731" s="17">
        <f t="shared" si="71"/>
        <v>2</v>
      </c>
      <c r="Q731" t="b">
        <v>0</v>
      </c>
      <c r="R731" t="b">
        <v>0</v>
      </c>
      <c r="S731" t="s">
        <v>53</v>
      </c>
      <c r="T731" s="6" t="str">
        <f t="shared" si="69"/>
        <v>film &amp; video</v>
      </c>
      <c r="U731" s="6" t="str">
        <f t="shared" si="70"/>
        <v>drama</v>
      </c>
    </row>
    <row r="732" spans="1:21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412.6631944444444</v>
      </c>
      <c r="G732" t="s">
        <v>20</v>
      </c>
      <c r="H732">
        <v>1071</v>
      </c>
      <c r="I732" s="6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68"/>
        <v>42147.208333333328</v>
      </c>
      <c r="O732" s="9">
        <f t="shared" si="68"/>
        <v>42153.208333333328</v>
      </c>
      <c r="P732" s="17">
        <f t="shared" si="71"/>
        <v>6</v>
      </c>
      <c r="Q732" t="b">
        <v>0</v>
      </c>
      <c r="R732" t="b">
        <v>0</v>
      </c>
      <c r="S732" t="s">
        <v>65</v>
      </c>
      <c r="T732" s="6" t="str">
        <f t="shared" si="69"/>
        <v>technology</v>
      </c>
      <c r="U732" s="6" t="str">
        <f t="shared" si="70"/>
        <v>wearables</v>
      </c>
    </row>
    <row r="733" spans="1:2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90.25</v>
      </c>
      <c r="G733" t="s">
        <v>74</v>
      </c>
      <c r="H733">
        <v>219</v>
      </c>
      <c r="I733" s="6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68"/>
        <v>42939.208333333328</v>
      </c>
      <c r="O733" s="9">
        <f t="shared" si="68"/>
        <v>42940.208333333328</v>
      </c>
      <c r="P733" s="17">
        <f t="shared" si="71"/>
        <v>1</v>
      </c>
      <c r="Q733" t="b">
        <v>0</v>
      </c>
      <c r="R733" t="b">
        <v>0</v>
      </c>
      <c r="S733" t="s">
        <v>28</v>
      </c>
      <c r="T733" s="6" t="str">
        <f t="shared" si="69"/>
        <v>technology</v>
      </c>
      <c r="U733" s="6" t="str">
        <f t="shared" si="70"/>
        <v>web</v>
      </c>
    </row>
    <row r="734" spans="1:21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91.984615384615381</v>
      </c>
      <c r="G734" t="s">
        <v>14</v>
      </c>
      <c r="H734">
        <v>1121</v>
      </c>
      <c r="I734" s="6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68"/>
        <v>42816.208333333328</v>
      </c>
      <c r="O734" s="9">
        <f t="shared" si="68"/>
        <v>42839.208333333328</v>
      </c>
      <c r="P734" s="17">
        <f t="shared" si="71"/>
        <v>23</v>
      </c>
      <c r="Q734" t="b">
        <v>0</v>
      </c>
      <c r="R734" t="b">
        <v>1</v>
      </c>
      <c r="S734" t="s">
        <v>23</v>
      </c>
      <c r="T734" s="6" t="str">
        <f t="shared" si="69"/>
        <v>music</v>
      </c>
      <c r="U734" s="6" t="str">
        <f t="shared" si="70"/>
        <v>rock</v>
      </c>
    </row>
    <row r="735" spans="1:21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527.00632911392404</v>
      </c>
      <c r="G735" t="s">
        <v>20</v>
      </c>
      <c r="H735">
        <v>980</v>
      </c>
      <c r="I735" s="6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68"/>
        <v>41844.208333333336</v>
      </c>
      <c r="O735" s="9">
        <f t="shared" si="68"/>
        <v>41857.208333333336</v>
      </c>
      <c r="P735" s="17">
        <f t="shared" si="71"/>
        <v>13</v>
      </c>
      <c r="Q735" t="b">
        <v>0</v>
      </c>
      <c r="R735" t="b">
        <v>0</v>
      </c>
      <c r="S735" t="s">
        <v>148</v>
      </c>
      <c r="T735" s="6" t="str">
        <f t="shared" si="69"/>
        <v>music</v>
      </c>
      <c r="U735" s="6" t="str">
        <f t="shared" si="70"/>
        <v>metal</v>
      </c>
    </row>
    <row r="736" spans="1:21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319.14285714285711</v>
      </c>
      <c r="G736" t="s">
        <v>20</v>
      </c>
      <c r="H736">
        <v>536</v>
      </c>
      <c r="I736" s="6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68"/>
        <v>42763.25</v>
      </c>
      <c r="O736" s="9">
        <f t="shared" si="68"/>
        <v>42775.25</v>
      </c>
      <c r="P736" s="17">
        <f t="shared" si="71"/>
        <v>12</v>
      </c>
      <c r="Q736" t="b">
        <v>0</v>
      </c>
      <c r="R736" t="b">
        <v>1</v>
      </c>
      <c r="S736" t="s">
        <v>33</v>
      </c>
      <c r="T736" s="6" t="str">
        <f t="shared" si="69"/>
        <v>theater</v>
      </c>
      <c r="U736" s="6" t="str">
        <f t="shared" si="70"/>
        <v>plays</v>
      </c>
    </row>
    <row r="737" spans="1:21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354.18867924528303</v>
      </c>
      <c r="G737" t="s">
        <v>20</v>
      </c>
      <c r="H737">
        <v>1991</v>
      </c>
      <c r="I737" s="6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68"/>
        <v>42459.208333333328</v>
      </c>
      <c r="O737" s="9">
        <f t="shared" si="68"/>
        <v>42466.208333333328</v>
      </c>
      <c r="P737" s="17">
        <f t="shared" si="71"/>
        <v>7</v>
      </c>
      <c r="Q737" t="b">
        <v>0</v>
      </c>
      <c r="R737" t="b">
        <v>0</v>
      </c>
      <c r="S737" t="s">
        <v>122</v>
      </c>
      <c r="T737" s="6" t="str">
        <f t="shared" si="69"/>
        <v>photography</v>
      </c>
      <c r="U737" s="6" t="str">
        <f t="shared" si="70"/>
        <v>photography books</v>
      </c>
    </row>
    <row r="738" spans="1:2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32.896103896103895</v>
      </c>
      <c r="G738" t="s">
        <v>74</v>
      </c>
      <c r="H738">
        <v>29</v>
      </c>
      <c r="I738" s="6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68"/>
        <v>42055.25</v>
      </c>
      <c r="O738" s="9">
        <f t="shared" si="68"/>
        <v>42059.25</v>
      </c>
      <c r="P738" s="17">
        <f t="shared" si="71"/>
        <v>4</v>
      </c>
      <c r="Q738" t="b">
        <v>0</v>
      </c>
      <c r="R738" t="b">
        <v>0</v>
      </c>
      <c r="S738" t="s">
        <v>68</v>
      </c>
      <c r="T738" s="6" t="str">
        <f t="shared" si="69"/>
        <v>publishing</v>
      </c>
      <c r="U738" s="6" t="str">
        <f t="shared" si="70"/>
        <v>nonfiction</v>
      </c>
    </row>
    <row r="739" spans="1:21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135.8918918918919</v>
      </c>
      <c r="G739" t="s">
        <v>20</v>
      </c>
      <c r="H739">
        <v>180</v>
      </c>
      <c r="I739" s="6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68"/>
        <v>42685.25</v>
      </c>
      <c r="O739" s="9">
        <f t="shared" si="68"/>
        <v>42697.25</v>
      </c>
      <c r="P739" s="17">
        <f t="shared" si="71"/>
        <v>12</v>
      </c>
      <c r="Q739" t="b">
        <v>0</v>
      </c>
      <c r="R739" t="b">
        <v>0</v>
      </c>
      <c r="S739" t="s">
        <v>60</v>
      </c>
      <c r="T739" s="6" t="str">
        <f t="shared" si="69"/>
        <v>music</v>
      </c>
      <c r="U739" s="6" t="str">
        <f t="shared" si="70"/>
        <v>indie rock</v>
      </c>
    </row>
    <row r="740" spans="1:21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2.0843373493975905</v>
      </c>
      <c r="G740" t="s">
        <v>14</v>
      </c>
      <c r="H740">
        <v>15</v>
      </c>
      <c r="I740" s="6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68"/>
        <v>41959.25</v>
      </c>
      <c r="O740" s="9">
        <f t="shared" si="68"/>
        <v>41981.25</v>
      </c>
      <c r="P740" s="17">
        <f t="shared" si="71"/>
        <v>22</v>
      </c>
      <c r="Q740" t="b">
        <v>0</v>
      </c>
      <c r="R740" t="b">
        <v>1</v>
      </c>
      <c r="S740" t="s">
        <v>33</v>
      </c>
      <c r="T740" s="6" t="str">
        <f t="shared" si="69"/>
        <v>theater</v>
      </c>
      <c r="U740" s="6" t="str">
        <f t="shared" si="70"/>
        <v>plays</v>
      </c>
    </row>
    <row r="741" spans="1:21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>
        <v>191</v>
      </c>
      <c r="I741" s="6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68"/>
        <v>41089.208333333336</v>
      </c>
      <c r="O741" s="9">
        <f t="shared" si="68"/>
        <v>41090.208333333336</v>
      </c>
      <c r="P741" s="17">
        <f t="shared" si="71"/>
        <v>1</v>
      </c>
      <c r="Q741" t="b">
        <v>0</v>
      </c>
      <c r="R741" t="b">
        <v>0</v>
      </c>
      <c r="S741" t="s">
        <v>60</v>
      </c>
      <c r="T741" s="6" t="str">
        <f t="shared" si="69"/>
        <v>music</v>
      </c>
      <c r="U741" s="6" t="str">
        <f t="shared" si="70"/>
        <v>indie rock</v>
      </c>
    </row>
    <row r="742" spans="1:21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30.037735849056602</v>
      </c>
      <c r="G742" t="s">
        <v>14</v>
      </c>
      <c r="H742">
        <v>16</v>
      </c>
      <c r="I742" s="6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68"/>
        <v>42769.25</v>
      </c>
      <c r="O742" s="9">
        <f t="shared" si="68"/>
        <v>42772.25</v>
      </c>
      <c r="P742" s="17">
        <f t="shared" si="71"/>
        <v>3</v>
      </c>
      <c r="Q742" t="b">
        <v>0</v>
      </c>
      <c r="R742" t="b">
        <v>0</v>
      </c>
      <c r="S742" t="s">
        <v>33</v>
      </c>
      <c r="T742" s="6" t="str">
        <f t="shared" si="69"/>
        <v>theater</v>
      </c>
      <c r="U742" s="6" t="str">
        <f t="shared" si="70"/>
        <v>plays</v>
      </c>
    </row>
    <row r="743" spans="1:21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1179.1666666666665</v>
      </c>
      <c r="G743" t="s">
        <v>20</v>
      </c>
      <c r="H743">
        <v>130</v>
      </c>
      <c r="I743" s="6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68"/>
        <v>40321.208333333336</v>
      </c>
      <c r="O743" s="9">
        <f t="shared" si="68"/>
        <v>40322.208333333336</v>
      </c>
      <c r="P743" s="17">
        <f t="shared" si="71"/>
        <v>1</v>
      </c>
      <c r="Q743" t="b">
        <v>0</v>
      </c>
      <c r="R743" t="b">
        <v>0</v>
      </c>
      <c r="S743" t="s">
        <v>33</v>
      </c>
      <c r="T743" s="6" t="str">
        <f t="shared" si="69"/>
        <v>theater</v>
      </c>
      <c r="U743" s="6" t="str">
        <f t="shared" si="70"/>
        <v>plays</v>
      </c>
    </row>
    <row r="744" spans="1:21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1126.0833333333335</v>
      </c>
      <c r="G744" t="s">
        <v>20</v>
      </c>
      <c r="H744">
        <v>122</v>
      </c>
      <c r="I744" s="6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68"/>
        <v>40197.25</v>
      </c>
      <c r="O744" s="9">
        <f t="shared" si="68"/>
        <v>40239.25</v>
      </c>
      <c r="P744" s="17">
        <f t="shared" si="71"/>
        <v>42</v>
      </c>
      <c r="Q744" t="b">
        <v>0</v>
      </c>
      <c r="R744" t="b">
        <v>0</v>
      </c>
      <c r="S744" t="s">
        <v>50</v>
      </c>
      <c r="T744" s="6" t="str">
        <f t="shared" si="69"/>
        <v>music</v>
      </c>
      <c r="U744" s="6" t="str">
        <f t="shared" si="70"/>
        <v>electric music</v>
      </c>
    </row>
    <row r="745" spans="1:21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12.923076923076923</v>
      </c>
      <c r="G745" t="s">
        <v>14</v>
      </c>
      <c r="H745">
        <v>17</v>
      </c>
      <c r="I745" s="6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68"/>
        <v>42298.208333333328</v>
      </c>
      <c r="O745" s="9">
        <f t="shared" si="68"/>
        <v>42304.208333333328</v>
      </c>
      <c r="P745" s="17">
        <f t="shared" si="71"/>
        <v>6</v>
      </c>
      <c r="Q745" t="b">
        <v>0</v>
      </c>
      <c r="R745" t="b">
        <v>1</v>
      </c>
      <c r="S745" t="s">
        <v>33</v>
      </c>
      <c r="T745" s="6" t="str">
        <f t="shared" si="69"/>
        <v>theater</v>
      </c>
      <c r="U745" s="6" t="str">
        <f t="shared" si="70"/>
        <v>plays</v>
      </c>
    </row>
    <row r="746" spans="1:21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>
        <v>140</v>
      </c>
      <c r="I746" s="6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68"/>
        <v>43322.208333333328</v>
      </c>
      <c r="O746" s="9">
        <f t="shared" si="68"/>
        <v>43324.208333333328</v>
      </c>
      <c r="P746" s="17">
        <f t="shared" si="71"/>
        <v>2</v>
      </c>
      <c r="Q746" t="b">
        <v>0</v>
      </c>
      <c r="R746" t="b">
        <v>1</v>
      </c>
      <c r="S746" t="s">
        <v>33</v>
      </c>
      <c r="T746" s="6" t="str">
        <f t="shared" si="69"/>
        <v>theater</v>
      </c>
      <c r="U746" s="6" t="str">
        <f t="shared" si="70"/>
        <v>plays</v>
      </c>
    </row>
    <row r="747" spans="1:21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30.304347826086957</v>
      </c>
      <c r="G747" t="s">
        <v>14</v>
      </c>
      <c r="H747">
        <v>34</v>
      </c>
      <c r="I747" s="6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68"/>
        <v>40328.208333333336</v>
      </c>
      <c r="O747" s="9">
        <f t="shared" si="68"/>
        <v>40355.208333333336</v>
      </c>
      <c r="P747" s="17">
        <f t="shared" si="71"/>
        <v>27</v>
      </c>
      <c r="Q747" t="b">
        <v>0</v>
      </c>
      <c r="R747" t="b">
        <v>0</v>
      </c>
      <c r="S747" t="s">
        <v>65</v>
      </c>
      <c r="T747" s="6" t="str">
        <f t="shared" si="69"/>
        <v>technology</v>
      </c>
      <c r="U747" s="6" t="str">
        <f t="shared" si="70"/>
        <v>wearables</v>
      </c>
    </row>
    <row r="748" spans="1:21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212.50896057347671</v>
      </c>
      <c r="G748" t="s">
        <v>20</v>
      </c>
      <c r="H748">
        <v>3388</v>
      </c>
      <c r="I748" s="6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68"/>
        <v>40825.208333333336</v>
      </c>
      <c r="O748" s="9">
        <f t="shared" si="68"/>
        <v>40830.208333333336</v>
      </c>
      <c r="P748" s="17">
        <f t="shared" si="71"/>
        <v>5</v>
      </c>
      <c r="Q748" t="b">
        <v>0</v>
      </c>
      <c r="R748" t="b">
        <v>0</v>
      </c>
      <c r="S748" t="s">
        <v>28</v>
      </c>
      <c r="T748" s="6" t="str">
        <f t="shared" si="69"/>
        <v>technology</v>
      </c>
      <c r="U748" s="6" t="str">
        <f t="shared" si="70"/>
        <v>web</v>
      </c>
    </row>
    <row r="749" spans="1:21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228.85714285714286</v>
      </c>
      <c r="G749" t="s">
        <v>20</v>
      </c>
      <c r="H749">
        <v>280</v>
      </c>
      <c r="I749" s="6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68"/>
        <v>40423.208333333336</v>
      </c>
      <c r="O749" s="9">
        <f t="shared" si="68"/>
        <v>40434.208333333336</v>
      </c>
      <c r="P749" s="17">
        <f t="shared" si="71"/>
        <v>11</v>
      </c>
      <c r="Q749" t="b">
        <v>0</v>
      </c>
      <c r="R749" t="b">
        <v>0</v>
      </c>
      <c r="S749" t="s">
        <v>33</v>
      </c>
      <c r="T749" s="6" t="str">
        <f t="shared" si="69"/>
        <v>theater</v>
      </c>
      <c r="U749" s="6" t="str">
        <f t="shared" si="70"/>
        <v>plays</v>
      </c>
    </row>
    <row r="750" spans="1:2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34.959979476654695</v>
      </c>
      <c r="G750" t="s">
        <v>74</v>
      </c>
      <c r="H750">
        <v>614</v>
      </c>
      <c r="I750" s="6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68"/>
        <v>40238.25</v>
      </c>
      <c r="O750" s="9">
        <f t="shared" si="68"/>
        <v>40263.208333333336</v>
      </c>
      <c r="P750" s="17">
        <f t="shared" si="71"/>
        <v>24.958333333335759</v>
      </c>
      <c r="Q750" t="b">
        <v>0</v>
      </c>
      <c r="R750" t="b">
        <v>1</v>
      </c>
      <c r="S750" t="s">
        <v>71</v>
      </c>
      <c r="T750" s="6" t="str">
        <f t="shared" si="69"/>
        <v>film &amp; video</v>
      </c>
      <c r="U750" s="6" t="str">
        <f t="shared" si="70"/>
        <v>animation</v>
      </c>
    </row>
    <row r="751" spans="1:21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157.29069767441862</v>
      </c>
      <c r="G751" t="s">
        <v>20</v>
      </c>
      <c r="H751">
        <v>366</v>
      </c>
      <c r="I751" s="6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68"/>
        <v>41920.208333333336</v>
      </c>
      <c r="O751" s="9">
        <f t="shared" si="68"/>
        <v>41932.208333333336</v>
      </c>
      <c r="P751" s="17">
        <f t="shared" si="71"/>
        <v>12</v>
      </c>
      <c r="Q751" t="b">
        <v>0</v>
      </c>
      <c r="R751" t="b">
        <v>1</v>
      </c>
      <c r="S751" t="s">
        <v>65</v>
      </c>
      <c r="T751" s="6" t="str">
        <f t="shared" si="69"/>
        <v>technology</v>
      </c>
      <c r="U751" s="6" t="str">
        <f t="shared" si="70"/>
        <v>wearables</v>
      </c>
    </row>
    <row r="752" spans="1:21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>
        <v>1</v>
      </c>
      <c r="I752" s="6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68"/>
        <v>40360.208333333336</v>
      </c>
      <c r="O752" s="9">
        <f t="shared" si="68"/>
        <v>40385.208333333336</v>
      </c>
      <c r="P752" s="17">
        <f t="shared" si="71"/>
        <v>25</v>
      </c>
      <c r="Q752" t="b">
        <v>0</v>
      </c>
      <c r="R752" t="b">
        <v>0</v>
      </c>
      <c r="S752" t="s">
        <v>50</v>
      </c>
      <c r="T752" s="6" t="str">
        <f t="shared" si="69"/>
        <v>music</v>
      </c>
      <c r="U752" s="6" t="str">
        <f t="shared" si="70"/>
        <v>electric music</v>
      </c>
    </row>
    <row r="753" spans="1:21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232.30555555555554</v>
      </c>
      <c r="G753" t="s">
        <v>20</v>
      </c>
      <c r="H753">
        <v>270</v>
      </c>
      <c r="I753" s="6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68"/>
        <v>42446.208333333328</v>
      </c>
      <c r="O753" s="9">
        <f t="shared" si="68"/>
        <v>42461.208333333328</v>
      </c>
      <c r="P753" s="17">
        <f t="shared" si="71"/>
        <v>15</v>
      </c>
      <c r="Q753" t="b">
        <v>1</v>
      </c>
      <c r="R753" t="b">
        <v>1</v>
      </c>
      <c r="S753" t="s">
        <v>68</v>
      </c>
      <c r="T753" s="6" t="str">
        <f t="shared" si="69"/>
        <v>publishing</v>
      </c>
      <c r="U753" s="6" t="str">
        <f t="shared" si="70"/>
        <v>nonfiction</v>
      </c>
    </row>
    <row r="754" spans="1:2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92.448275862068968</v>
      </c>
      <c r="G754" t="s">
        <v>74</v>
      </c>
      <c r="H754">
        <v>114</v>
      </c>
      <c r="I754" s="6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68"/>
        <v>40395.208333333336</v>
      </c>
      <c r="O754" s="9">
        <f t="shared" si="68"/>
        <v>40413.208333333336</v>
      </c>
      <c r="P754" s="17">
        <f t="shared" si="71"/>
        <v>18</v>
      </c>
      <c r="Q754" t="b">
        <v>0</v>
      </c>
      <c r="R754" t="b">
        <v>1</v>
      </c>
      <c r="S754" t="s">
        <v>33</v>
      </c>
      <c r="T754" s="6" t="str">
        <f t="shared" si="69"/>
        <v>theater</v>
      </c>
      <c r="U754" s="6" t="str">
        <f t="shared" si="70"/>
        <v>plays</v>
      </c>
    </row>
    <row r="755" spans="1:21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256.70212765957444</v>
      </c>
      <c r="G755" t="s">
        <v>20</v>
      </c>
      <c r="H755">
        <v>137</v>
      </c>
      <c r="I755" s="6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68"/>
        <v>40321.208333333336</v>
      </c>
      <c r="O755" s="9">
        <f t="shared" si="68"/>
        <v>40336.208333333336</v>
      </c>
      <c r="P755" s="17">
        <f t="shared" si="71"/>
        <v>15</v>
      </c>
      <c r="Q755" t="b">
        <v>0</v>
      </c>
      <c r="R755" t="b">
        <v>0</v>
      </c>
      <c r="S755" t="s">
        <v>122</v>
      </c>
      <c r="T755" s="6" t="str">
        <f t="shared" si="69"/>
        <v>photography</v>
      </c>
      <c r="U755" s="6" t="str">
        <f t="shared" si="70"/>
        <v>photography books</v>
      </c>
    </row>
    <row r="756" spans="1:21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168.47017045454547</v>
      </c>
      <c r="G756" t="s">
        <v>20</v>
      </c>
      <c r="H756">
        <v>3205</v>
      </c>
      <c r="I756" s="6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68"/>
        <v>41210.208333333336</v>
      </c>
      <c r="O756" s="9">
        <f t="shared" si="68"/>
        <v>41263.25</v>
      </c>
      <c r="P756" s="17">
        <f t="shared" si="71"/>
        <v>53.041666666664241</v>
      </c>
      <c r="Q756" t="b">
        <v>0</v>
      </c>
      <c r="R756" t="b">
        <v>0</v>
      </c>
      <c r="S756" t="s">
        <v>33</v>
      </c>
      <c r="T756" s="6" t="str">
        <f t="shared" si="69"/>
        <v>theater</v>
      </c>
      <c r="U756" s="6" t="str">
        <f t="shared" si="70"/>
        <v>plays</v>
      </c>
    </row>
    <row r="757" spans="1:21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166.57777777777778</v>
      </c>
      <c r="G757" t="s">
        <v>20</v>
      </c>
      <c r="H757">
        <v>288</v>
      </c>
      <c r="I757" s="6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68"/>
        <v>43096.25</v>
      </c>
      <c r="O757" s="9">
        <f t="shared" si="68"/>
        <v>43108.25</v>
      </c>
      <c r="P757" s="17">
        <f t="shared" si="71"/>
        <v>12</v>
      </c>
      <c r="Q757" t="b">
        <v>0</v>
      </c>
      <c r="R757" t="b">
        <v>1</v>
      </c>
      <c r="S757" t="s">
        <v>33</v>
      </c>
      <c r="T757" s="6" t="str">
        <f t="shared" si="69"/>
        <v>theater</v>
      </c>
      <c r="U757" s="6" t="str">
        <f t="shared" si="70"/>
        <v>plays</v>
      </c>
    </row>
    <row r="758" spans="1:21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772.07692307692309</v>
      </c>
      <c r="G758" t="s">
        <v>20</v>
      </c>
      <c r="H758">
        <v>148</v>
      </c>
      <c r="I758" s="6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68"/>
        <v>42024.25</v>
      </c>
      <c r="O758" s="9">
        <f t="shared" si="68"/>
        <v>42030.25</v>
      </c>
      <c r="P758" s="17">
        <f t="shared" si="71"/>
        <v>6</v>
      </c>
      <c r="Q758" t="b">
        <v>0</v>
      </c>
      <c r="R758" t="b">
        <v>0</v>
      </c>
      <c r="S758" t="s">
        <v>33</v>
      </c>
      <c r="T758" s="6" t="str">
        <f t="shared" si="69"/>
        <v>theater</v>
      </c>
      <c r="U758" s="6" t="str">
        <f t="shared" si="70"/>
        <v>plays</v>
      </c>
    </row>
    <row r="759" spans="1:21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406.85714285714283</v>
      </c>
      <c r="G759" t="s">
        <v>20</v>
      </c>
      <c r="H759">
        <v>114</v>
      </c>
      <c r="I759" s="6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68"/>
        <v>40675.208333333336</v>
      </c>
      <c r="O759" s="9">
        <f t="shared" si="68"/>
        <v>40679.208333333336</v>
      </c>
      <c r="P759" s="17">
        <f t="shared" si="71"/>
        <v>4</v>
      </c>
      <c r="Q759" t="b">
        <v>0</v>
      </c>
      <c r="R759" t="b">
        <v>0</v>
      </c>
      <c r="S759" t="s">
        <v>53</v>
      </c>
      <c r="T759" s="6" t="str">
        <f t="shared" si="69"/>
        <v>film &amp; video</v>
      </c>
      <c r="U759" s="6" t="str">
        <f t="shared" si="70"/>
        <v>drama</v>
      </c>
    </row>
    <row r="760" spans="1:21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564.20608108108115</v>
      </c>
      <c r="G760" t="s">
        <v>20</v>
      </c>
      <c r="H760">
        <v>1518</v>
      </c>
      <c r="I760" s="6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68"/>
        <v>41936.208333333336</v>
      </c>
      <c r="O760" s="9">
        <f t="shared" si="68"/>
        <v>41945.208333333336</v>
      </c>
      <c r="P760" s="17">
        <f t="shared" si="71"/>
        <v>9</v>
      </c>
      <c r="Q760" t="b">
        <v>0</v>
      </c>
      <c r="R760" t="b">
        <v>0</v>
      </c>
      <c r="S760" t="s">
        <v>23</v>
      </c>
      <c r="T760" s="6" t="str">
        <f t="shared" si="69"/>
        <v>music</v>
      </c>
      <c r="U760" s="6" t="str">
        <f t="shared" si="70"/>
        <v>rock</v>
      </c>
    </row>
    <row r="761" spans="1:21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68.426865671641792</v>
      </c>
      <c r="G761" t="s">
        <v>14</v>
      </c>
      <c r="H761">
        <v>1274</v>
      </c>
      <c r="I761" s="6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68"/>
        <v>43136.25</v>
      </c>
      <c r="O761" s="9">
        <f t="shared" si="68"/>
        <v>43166.25</v>
      </c>
      <c r="P761" s="17">
        <f t="shared" si="71"/>
        <v>30</v>
      </c>
      <c r="Q761" t="b">
        <v>0</v>
      </c>
      <c r="R761" t="b">
        <v>0</v>
      </c>
      <c r="S761" t="s">
        <v>50</v>
      </c>
      <c r="T761" s="6" t="str">
        <f t="shared" si="69"/>
        <v>music</v>
      </c>
      <c r="U761" s="6" t="str">
        <f t="shared" si="70"/>
        <v>electric music</v>
      </c>
    </row>
    <row r="762" spans="1:21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34.351966873706004</v>
      </c>
      <c r="G762" t="s">
        <v>14</v>
      </c>
      <c r="H762">
        <v>210</v>
      </c>
      <c r="I762" s="6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68"/>
        <v>43678.208333333328</v>
      </c>
      <c r="O762" s="9">
        <f t="shared" si="68"/>
        <v>43707.208333333328</v>
      </c>
      <c r="P762" s="17">
        <f t="shared" si="71"/>
        <v>29</v>
      </c>
      <c r="Q762" t="b">
        <v>0</v>
      </c>
      <c r="R762" t="b">
        <v>1</v>
      </c>
      <c r="S762" t="s">
        <v>89</v>
      </c>
      <c r="T762" s="6" t="str">
        <f t="shared" si="69"/>
        <v>games</v>
      </c>
      <c r="U762" s="6" t="str">
        <f t="shared" si="70"/>
        <v>video games</v>
      </c>
    </row>
    <row r="763" spans="1:21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655.4545454545455</v>
      </c>
      <c r="G763" t="s">
        <v>20</v>
      </c>
      <c r="H763">
        <v>166</v>
      </c>
      <c r="I763" s="6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68"/>
        <v>42938.208333333328</v>
      </c>
      <c r="O763" s="9">
        <f t="shared" si="68"/>
        <v>42943.208333333328</v>
      </c>
      <c r="P763" s="17">
        <f t="shared" si="71"/>
        <v>5</v>
      </c>
      <c r="Q763" t="b">
        <v>0</v>
      </c>
      <c r="R763" t="b">
        <v>0</v>
      </c>
      <c r="S763" t="s">
        <v>23</v>
      </c>
      <c r="T763" s="6" t="str">
        <f t="shared" si="69"/>
        <v>music</v>
      </c>
      <c r="U763" s="6" t="str">
        <f t="shared" si="70"/>
        <v>rock</v>
      </c>
    </row>
    <row r="764" spans="1:21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177.25714285714284</v>
      </c>
      <c r="G764" t="s">
        <v>20</v>
      </c>
      <c r="H764">
        <v>100</v>
      </c>
      <c r="I764" s="6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68"/>
        <v>41241.25</v>
      </c>
      <c r="O764" s="9">
        <f t="shared" si="68"/>
        <v>41252.25</v>
      </c>
      <c r="P764" s="17">
        <f t="shared" si="71"/>
        <v>11</v>
      </c>
      <c r="Q764" t="b">
        <v>0</v>
      </c>
      <c r="R764" t="b">
        <v>0</v>
      </c>
      <c r="S764" t="s">
        <v>159</v>
      </c>
      <c r="T764" s="6" t="str">
        <f t="shared" si="69"/>
        <v>music</v>
      </c>
      <c r="U764" s="6" t="str">
        <f t="shared" si="70"/>
        <v>jazz</v>
      </c>
    </row>
    <row r="765" spans="1:21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113.17857142857144</v>
      </c>
      <c r="G765" t="s">
        <v>20</v>
      </c>
      <c r="H765">
        <v>235</v>
      </c>
      <c r="I765" s="6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68"/>
        <v>41037.208333333336</v>
      </c>
      <c r="O765" s="9">
        <f t="shared" si="68"/>
        <v>41072.208333333336</v>
      </c>
      <c r="P765" s="17">
        <f t="shared" si="71"/>
        <v>35</v>
      </c>
      <c r="Q765" t="b">
        <v>0</v>
      </c>
      <c r="R765" t="b">
        <v>1</v>
      </c>
      <c r="S765" t="s">
        <v>33</v>
      </c>
      <c r="T765" s="6" t="str">
        <f t="shared" si="69"/>
        <v>theater</v>
      </c>
      <c r="U765" s="6" t="str">
        <f t="shared" si="70"/>
        <v>plays</v>
      </c>
    </row>
    <row r="766" spans="1:21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728.18181818181824</v>
      </c>
      <c r="G766" t="s">
        <v>20</v>
      </c>
      <c r="H766">
        <v>148</v>
      </c>
      <c r="I766" s="6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68"/>
        <v>40676.208333333336</v>
      </c>
      <c r="O766" s="9">
        <f t="shared" si="68"/>
        <v>40684.208333333336</v>
      </c>
      <c r="P766" s="17">
        <f t="shared" si="71"/>
        <v>8</v>
      </c>
      <c r="Q766" t="b">
        <v>0</v>
      </c>
      <c r="R766" t="b">
        <v>0</v>
      </c>
      <c r="S766" t="s">
        <v>23</v>
      </c>
      <c r="T766" s="6" t="str">
        <f t="shared" si="69"/>
        <v>music</v>
      </c>
      <c r="U766" s="6" t="str">
        <f t="shared" si="70"/>
        <v>rock</v>
      </c>
    </row>
    <row r="767" spans="1:21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208.33333333333334</v>
      </c>
      <c r="G767" t="s">
        <v>20</v>
      </c>
      <c r="H767">
        <v>198</v>
      </c>
      <c r="I767" s="6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68"/>
        <v>42840.208333333328</v>
      </c>
      <c r="O767" s="9">
        <f t="shared" si="68"/>
        <v>42865.208333333328</v>
      </c>
      <c r="P767" s="17">
        <f t="shared" si="71"/>
        <v>25</v>
      </c>
      <c r="Q767" t="b">
        <v>1</v>
      </c>
      <c r="R767" t="b">
        <v>1</v>
      </c>
      <c r="S767" t="s">
        <v>60</v>
      </c>
      <c r="T767" s="6" t="str">
        <f t="shared" si="69"/>
        <v>music</v>
      </c>
      <c r="U767" s="6" t="str">
        <f t="shared" si="70"/>
        <v>indie rock</v>
      </c>
    </row>
    <row r="768" spans="1:21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31.171232876712331</v>
      </c>
      <c r="G768" t="s">
        <v>14</v>
      </c>
      <c r="H768">
        <v>248</v>
      </c>
      <c r="I768" s="6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68"/>
        <v>43362.208333333328</v>
      </c>
      <c r="O768" s="9">
        <f t="shared" si="68"/>
        <v>43363.208333333328</v>
      </c>
      <c r="P768" s="17">
        <f t="shared" si="71"/>
        <v>1</v>
      </c>
      <c r="Q768" t="b">
        <v>0</v>
      </c>
      <c r="R768" t="b">
        <v>0</v>
      </c>
      <c r="S768" t="s">
        <v>474</v>
      </c>
      <c r="T768" s="6" t="str">
        <f t="shared" si="69"/>
        <v>film &amp; video</v>
      </c>
      <c r="U768" s="6" t="str">
        <f t="shared" si="70"/>
        <v>science fiction</v>
      </c>
    </row>
    <row r="769" spans="1:21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56.967078189300416</v>
      </c>
      <c r="G769" t="s">
        <v>14</v>
      </c>
      <c r="H769">
        <v>513</v>
      </c>
      <c r="I769" s="6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68"/>
        <v>42283.208333333328</v>
      </c>
      <c r="O769" s="9">
        <f t="shared" si="68"/>
        <v>42328.25</v>
      </c>
      <c r="P769" s="17">
        <f t="shared" si="71"/>
        <v>45.041666666671517</v>
      </c>
      <c r="Q769" t="b">
        <v>0</v>
      </c>
      <c r="R769" t="b">
        <v>0</v>
      </c>
      <c r="S769" t="s">
        <v>206</v>
      </c>
      <c r="T769" s="6" t="str">
        <f t="shared" si="69"/>
        <v>publishing</v>
      </c>
      <c r="U769" s="6" t="str">
        <f t="shared" si="70"/>
        <v>translations</v>
      </c>
    </row>
    <row r="770" spans="1:21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ref="F770:F833" si="72">(E770/D770)*100</f>
        <v>231</v>
      </c>
      <c r="G770" t="s">
        <v>20</v>
      </c>
      <c r="H770">
        <v>150</v>
      </c>
      <c r="I770" s="6">
        <f t="shared" ref="I770:I833" si="73">IFERROR(E770/H770,0)</f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ref="N770:O833" si="74">(((L770/60)/60)/24)+DATE(1970,1,1)</f>
        <v>41619.25</v>
      </c>
      <c r="O770" s="9">
        <f t="shared" si="74"/>
        <v>41634.25</v>
      </c>
      <c r="P770" s="17">
        <f t="shared" si="71"/>
        <v>15</v>
      </c>
      <c r="Q770" t="b">
        <v>0</v>
      </c>
      <c r="R770" t="b">
        <v>0</v>
      </c>
      <c r="S770" t="s">
        <v>33</v>
      </c>
      <c r="T770" s="6" t="str">
        <f t="shared" ref="T770:T833" si="75">_xlfn.TEXTBEFORE(S770,"/")</f>
        <v>theater</v>
      </c>
      <c r="U770" s="6" t="str">
        <f t="shared" ref="U770:U833" si="76">_xlfn.TEXTAFTER(S770,"/")</f>
        <v>plays</v>
      </c>
    </row>
    <row r="771" spans="1:21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72"/>
        <v>86.867834394904463</v>
      </c>
      <c r="G771" t="s">
        <v>14</v>
      </c>
      <c r="H771">
        <v>3410</v>
      </c>
      <c r="I771" s="6">
        <f t="shared" si="73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si="74"/>
        <v>41501.208333333336</v>
      </c>
      <c r="O771" s="9">
        <f t="shared" si="74"/>
        <v>41527.208333333336</v>
      </c>
      <c r="P771" s="17">
        <f t="shared" ref="P771:P834" si="77">O771-N771</f>
        <v>26</v>
      </c>
      <c r="Q771" t="b">
        <v>0</v>
      </c>
      <c r="R771" t="b">
        <v>0</v>
      </c>
      <c r="S771" t="s">
        <v>89</v>
      </c>
      <c r="T771" s="6" t="str">
        <f t="shared" si="75"/>
        <v>games</v>
      </c>
      <c r="U771" s="6" t="str">
        <f t="shared" si="76"/>
        <v>video games</v>
      </c>
    </row>
    <row r="772" spans="1:21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>
        <v>216</v>
      </c>
      <c r="I772" s="6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74"/>
        <v>41743.208333333336</v>
      </c>
      <c r="O772" s="9">
        <f t="shared" si="74"/>
        <v>41750.208333333336</v>
      </c>
      <c r="P772" s="17">
        <f t="shared" si="77"/>
        <v>7</v>
      </c>
      <c r="Q772" t="b">
        <v>0</v>
      </c>
      <c r="R772" t="b">
        <v>1</v>
      </c>
      <c r="S772" t="s">
        <v>33</v>
      </c>
      <c r="T772" s="6" t="str">
        <f t="shared" si="75"/>
        <v>theater</v>
      </c>
      <c r="U772" s="6" t="str">
        <f t="shared" si="76"/>
        <v>plays</v>
      </c>
    </row>
    <row r="773" spans="1:2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>
        <v>26</v>
      </c>
      <c r="I773" s="6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74"/>
        <v>43491.25</v>
      </c>
      <c r="O773" s="9">
        <f t="shared" si="74"/>
        <v>43518.25</v>
      </c>
      <c r="P773" s="17">
        <f t="shared" si="77"/>
        <v>27</v>
      </c>
      <c r="Q773" t="b">
        <v>0</v>
      </c>
      <c r="R773" t="b">
        <v>0</v>
      </c>
      <c r="S773" t="s">
        <v>33</v>
      </c>
      <c r="T773" s="6" t="str">
        <f t="shared" si="75"/>
        <v>theater</v>
      </c>
      <c r="U773" s="6" t="str">
        <f t="shared" si="76"/>
        <v>plays</v>
      </c>
    </row>
    <row r="774" spans="1:21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>
        <v>5139</v>
      </c>
      <c r="I774" s="6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74"/>
        <v>43505.25</v>
      </c>
      <c r="O774" s="9">
        <f t="shared" si="74"/>
        <v>43509.25</v>
      </c>
      <c r="P774" s="17">
        <f t="shared" si="77"/>
        <v>4</v>
      </c>
      <c r="Q774" t="b">
        <v>0</v>
      </c>
      <c r="R774" t="b">
        <v>0</v>
      </c>
      <c r="S774" t="s">
        <v>60</v>
      </c>
      <c r="T774" s="6" t="str">
        <f t="shared" si="75"/>
        <v>music</v>
      </c>
      <c r="U774" s="6" t="str">
        <f t="shared" si="76"/>
        <v>indie rock</v>
      </c>
    </row>
    <row r="775" spans="1:21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>
        <v>2353</v>
      </c>
      <c r="I775" s="6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74"/>
        <v>42838.208333333328</v>
      </c>
      <c r="O775" s="9">
        <f t="shared" si="74"/>
        <v>42848.208333333328</v>
      </c>
      <c r="P775" s="17">
        <f t="shared" si="77"/>
        <v>10</v>
      </c>
      <c r="Q775" t="b">
        <v>0</v>
      </c>
      <c r="R775" t="b">
        <v>0</v>
      </c>
      <c r="S775" t="s">
        <v>33</v>
      </c>
      <c r="T775" s="6" t="str">
        <f t="shared" si="75"/>
        <v>theater</v>
      </c>
      <c r="U775" s="6" t="str">
        <f t="shared" si="76"/>
        <v>plays</v>
      </c>
    </row>
    <row r="776" spans="1:21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>
        <v>78</v>
      </c>
      <c r="I776" s="6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74"/>
        <v>42513.208333333328</v>
      </c>
      <c r="O776" s="9">
        <f t="shared" si="74"/>
        <v>42554.208333333328</v>
      </c>
      <c r="P776" s="17">
        <f t="shared" si="77"/>
        <v>41</v>
      </c>
      <c r="Q776" t="b">
        <v>0</v>
      </c>
      <c r="R776" t="b">
        <v>0</v>
      </c>
      <c r="S776" t="s">
        <v>28</v>
      </c>
      <c r="T776" s="6" t="str">
        <f t="shared" si="75"/>
        <v>technology</v>
      </c>
      <c r="U776" s="6" t="str">
        <f t="shared" si="76"/>
        <v>web</v>
      </c>
    </row>
    <row r="777" spans="1:21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10.297872340425531</v>
      </c>
      <c r="G777" t="s">
        <v>14</v>
      </c>
      <c r="H777">
        <v>10</v>
      </c>
      <c r="I777" s="6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74"/>
        <v>41949.25</v>
      </c>
      <c r="O777" s="9">
        <f t="shared" si="74"/>
        <v>41959.25</v>
      </c>
      <c r="P777" s="17">
        <f t="shared" si="77"/>
        <v>10</v>
      </c>
      <c r="Q777" t="b">
        <v>0</v>
      </c>
      <c r="R777" t="b">
        <v>0</v>
      </c>
      <c r="S777" t="s">
        <v>23</v>
      </c>
      <c r="T777" s="6" t="str">
        <f t="shared" si="75"/>
        <v>music</v>
      </c>
      <c r="U777" s="6" t="str">
        <f t="shared" si="76"/>
        <v>rock</v>
      </c>
    </row>
    <row r="778" spans="1:21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65.544223826714799</v>
      </c>
      <c r="G778" t="s">
        <v>14</v>
      </c>
      <c r="H778">
        <v>2201</v>
      </c>
      <c r="I778" s="6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74"/>
        <v>43650.208333333328</v>
      </c>
      <c r="O778" s="9">
        <f t="shared" si="74"/>
        <v>43668.208333333328</v>
      </c>
      <c r="P778" s="17">
        <f t="shared" si="77"/>
        <v>18</v>
      </c>
      <c r="Q778" t="b">
        <v>0</v>
      </c>
      <c r="R778" t="b">
        <v>0</v>
      </c>
      <c r="S778" t="s">
        <v>33</v>
      </c>
      <c r="T778" s="6" t="str">
        <f t="shared" si="75"/>
        <v>theater</v>
      </c>
      <c r="U778" s="6" t="str">
        <f t="shared" si="76"/>
        <v>plays</v>
      </c>
    </row>
    <row r="779" spans="1:21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49.026652452025587</v>
      </c>
      <c r="G779" t="s">
        <v>14</v>
      </c>
      <c r="H779">
        <v>676</v>
      </c>
      <c r="I779" s="6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74"/>
        <v>40809.208333333336</v>
      </c>
      <c r="O779" s="9">
        <f t="shared" si="74"/>
        <v>40838.208333333336</v>
      </c>
      <c r="P779" s="17">
        <f t="shared" si="77"/>
        <v>29</v>
      </c>
      <c r="Q779" t="b">
        <v>0</v>
      </c>
      <c r="R779" t="b">
        <v>0</v>
      </c>
      <c r="S779" t="s">
        <v>33</v>
      </c>
      <c r="T779" s="6" t="str">
        <f t="shared" si="75"/>
        <v>theater</v>
      </c>
      <c r="U779" s="6" t="str">
        <f t="shared" si="76"/>
        <v>plays</v>
      </c>
    </row>
    <row r="780" spans="1:21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787.92307692307691</v>
      </c>
      <c r="G780" t="s">
        <v>20</v>
      </c>
      <c r="H780">
        <v>174</v>
      </c>
      <c r="I780" s="6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74"/>
        <v>40768.208333333336</v>
      </c>
      <c r="O780" s="9">
        <f t="shared" si="74"/>
        <v>40773.208333333336</v>
      </c>
      <c r="P780" s="17">
        <f t="shared" si="77"/>
        <v>5</v>
      </c>
      <c r="Q780" t="b">
        <v>0</v>
      </c>
      <c r="R780" t="b">
        <v>0</v>
      </c>
      <c r="S780" t="s">
        <v>71</v>
      </c>
      <c r="T780" s="6" t="str">
        <f t="shared" si="75"/>
        <v>film &amp; video</v>
      </c>
      <c r="U780" s="6" t="str">
        <f t="shared" si="76"/>
        <v>animation</v>
      </c>
    </row>
    <row r="781" spans="1:21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80.306347746090154</v>
      </c>
      <c r="G781" t="s">
        <v>14</v>
      </c>
      <c r="H781">
        <v>831</v>
      </c>
      <c r="I781" s="6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74"/>
        <v>42230.208333333328</v>
      </c>
      <c r="O781" s="9">
        <f t="shared" si="74"/>
        <v>42239.208333333328</v>
      </c>
      <c r="P781" s="17">
        <f t="shared" si="77"/>
        <v>9</v>
      </c>
      <c r="Q781" t="b">
        <v>0</v>
      </c>
      <c r="R781" t="b">
        <v>1</v>
      </c>
      <c r="S781" t="s">
        <v>33</v>
      </c>
      <c r="T781" s="6" t="str">
        <f t="shared" si="75"/>
        <v>theater</v>
      </c>
      <c r="U781" s="6" t="str">
        <f t="shared" si="76"/>
        <v>plays</v>
      </c>
    </row>
    <row r="782" spans="1:21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106.29411764705883</v>
      </c>
      <c r="G782" t="s">
        <v>20</v>
      </c>
      <c r="H782">
        <v>164</v>
      </c>
      <c r="I782" s="6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74"/>
        <v>42573.208333333328</v>
      </c>
      <c r="O782" s="9">
        <f t="shared" si="74"/>
        <v>42592.208333333328</v>
      </c>
      <c r="P782" s="17">
        <f t="shared" si="77"/>
        <v>19</v>
      </c>
      <c r="Q782" t="b">
        <v>0</v>
      </c>
      <c r="R782" t="b">
        <v>1</v>
      </c>
      <c r="S782" t="s">
        <v>53</v>
      </c>
      <c r="T782" s="6" t="str">
        <f t="shared" si="75"/>
        <v>film &amp; video</v>
      </c>
      <c r="U782" s="6" t="str">
        <f t="shared" si="76"/>
        <v>drama</v>
      </c>
    </row>
    <row r="783" spans="1:2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50.735632183908038</v>
      </c>
      <c r="G783" t="s">
        <v>74</v>
      </c>
      <c r="H783">
        <v>56</v>
      </c>
      <c r="I783" s="6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74"/>
        <v>40482.208333333336</v>
      </c>
      <c r="O783" s="9">
        <f t="shared" si="74"/>
        <v>40533.25</v>
      </c>
      <c r="P783" s="17">
        <f t="shared" si="77"/>
        <v>51.041666666664241</v>
      </c>
      <c r="Q783" t="b">
        <v>0</v>
      </c>
      <c r="R783" t="b">
        <v>0</v>
      </c>
      <c r="S783" t="s">
        <v>33</v>
      </c>
      <c r="T783" s="6" t="str">
        <f t="shared" si="75"/>
        <v>theater</v>
      </c>
      <c r="U783" s="6" t="str">
        <f t="shared" si="76"/>
        <v>plays</v>
      </c>
    </row>
    <row r="784" spans="1:21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215.31372549019611</v>
      </c>
      <c r="G784" t="s">
        <v>20</v>
      </c>
      <c r="H784">
        <v>161</v>
      </c>
      <c r="I784" s="6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74"/>
        <v>40603.25</v>
      </c>
      <c r="O784" s="9">
        <f t="shared" si="74"/>
        <v>40631.208333333336</v>
      </c>
      <c r="P784" s="17">
        <f t="shared" si="77"/>
        <v>27.958333333335759</v>
      </c>
      <c r="Q784" t="b">
        <v>0</v>
      </c>
      <c r="R784" t="b">
        <v>1</v>
      </c>
      <c r="S784" t="s">
        <v>71</v>
      </c>
      <c r="T784" s="6" t="str">
        <f t="shared" si="75"/>
        <v>film &amp; video</v>
      </c>
      <c r="U784" s="6" t="str">
        <f t="shared" si="76"/>
        <v>animation</v>
      </c>
    </row>
    <row r="785" spans="1:21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141.22972972972974</v>
      </c>
      <c r="G785" t="s">
        <v>20</v>
      </c>
      <c r="H785">
        <v>138</v>
      </c>
      <c r="I785" s="6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74"/>
        <v>41625.25</v>
      </c>
      <c r="O785" s="9">
        <f t="shared" si="74"/>
        <v>41632.25</v>
      </c>
      <c r="P785" s="17">
        <f t="shared" si="77"/>
        <v>7</v>
      </c>
      <c r="Q785" t="b">
        <v>0</v>
      </c>
      <c r="R785" t="b">
        <v>0</v>
      </c>
      <c r="S785" t="s">
        <v>23</v>
      </c>
      <c r="T785" s="6" t="str">
        <f t="shared" si="75"/>
        <v>music</v>
      </c>
      <c r="U785" s="6" t="str">
        <f t="shared" si="76"/>
        <v>rock</v>
      </c>
    </row>
    <row r="786" spans="1:21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115.33745781777279</v>
      </c>
      <c r="G786" t="s">
        <v>20</v>
      </c>
      <c r="H786">
        <v>3308</v>
      </c>
      <c r="I786" s="6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74"/>
        <v>42435.25</v>
      </c>
      <c r="O786" s="9">
        <f t="shared" si="74"/>
        <v>42446.208333333328</v>
      </c>
      <c r="P786" s="17">
        <f t="shared" si="77"/>
        <v>10.958333333328483</v>
      </c>
      <c r="Q786" t="b">
        <v>0</v>
      </c>
      <c r="R786" t="b">
        <v>0</v>
      </c>
      <c r="S786" t="s">
        <v>28</v>
      </c>
      <c r="T786" s="6" t="str">
        <f t="shared" si="75"/>
        <v>technology</v>
      </c>
      <c r="U786" s="6" t="str">
        <f t="shared" si="76"/>
        <v>web</v>
      </c>
    </row>
    <row r="787" spans="1:21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193.11940298507463</v>
      </c>
      <c r="G787" t="s">
        <v>20</v>
      </c>
      <c r="H787">
        <v>127</v>
      </c>
      <c r="I787" s="6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74"/>
        <v>43582.208333333328</v>
      </c>
      <c r="O787" s="9">
        <f t="shared" si="74"/>
        <v>43616.208333333328</v>
      </c>
      <c r="P787" s="17">
        <f t="shared" si="77"/>
        <v>34</v>
      </c>
      <c r="Q787" t="b">
        <v>0</v>
      </c>
      <c r="R787" t="b">
        <v>1</v>
      </c>
      <c r="S787" t="s">
        <v>71</v>
      </c>
      <c r="T787" s="6" t="str">
        <f t="shared" si="75"/>
        <v>film &amp; video</v>
      </c>
      <c r="U787" s="6" t="str">
        <f t="shared" si="76"/>
        <v>animation</v>
      </c>
    </row>
    <row r="788" spans="1:21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729.73333333333335</v>
      </c>
      <c r="G788" t="s">
        <v>20</v>
      </c>
      <c r="H788">
        <v>207</v>
      </c>
      <c r="I788" s="6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74"/>
        <v>43186.208333333328</v>
      </c>
      <c r="O788" s="9">
        <f t="shared" si="74"/>
        <v>43193.208333333328</v>
      </c>
      <c r="P788" s="17">
        <f t="shared" si="77"/>
        <v>7</v>
      </c>
      <c r="Q788" t="b">
        <v>0</v>
      </c>
      <c r="R788" t="b">
        <v>1</v>
      </c>
      <c r="S788" t="s">
        <v>159</v>
      </c>
      <c r="T788" s="6" t="str">
        <f t="shared" si="75"/>
        <v>music</v>
      </c>
      <c r="U788" s="6" t="str">
        <f t="shared" si="76"/>
        <v>jazz</v>
      </c>
    </row>
    <row r="789" spans="1:21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99.66339869281046</v>
      </c>
      <c r="G789" t="s">
        <v>14</v>
      </c>
      <c r="H789">
        <v>859</v>
      </c>
      <c r="I789" s="6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74"/>
        <v>40684.208333333336</v>
      </c>
      <c r="O789" s="9">
        <f t="shared" si="74"/>
        <v>40693.208333333336</v>
      </c>
      <c r="P789" s="17">
        <f t="shared" si="77"/>
        <v>9</v>
      </c>
      <c r="Q789" t="b">
        <v>0</v>
      </c>
      <c r="R789" t="b">
        <v>0</v>
      </c>
      <c r="S789" t="s">
        <v>23</v>
      </c>
      <c r="T789" s="6" t="str">
        <f t="shared" si="75"/>
        <v>music</v>
      </c>
      <c r="U789" s="6" t="str">
        <f t="shared" si="76"/>
        <v>rock</v>
      </c>
    </row>
    <row r="790" spans="1:2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88.166666666666671</v>
      </c>
      <c r="G790" t="s">
        <v>47</v>
      </c>
      <c r="H790">
        <v>31</v>
      </c>
      <c r="I790" s="6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74"/>
        <v>41202.208333333336</v>
      </c>
      <c r="O790" s="9">
        <f t="shared" si="74"/>
        <v>41223.25</v>
      </c>
      <c r="P790" s="17">
        <f t="shared" si="77"/>
        <v>21.041666666664241</v>
      </c>
      <c r="Q790" t="b">
        <v>0</v>
      </c>
      <c r="R790" t="b">
        <v>0</v>
      </c>
      <c r="S790" t="s">
        <v>71</v>
      </c>
      <c r="T790" s="6" t="str">
        <f t="shared" si="75"/>
        <v>film &amp; video</v>
      </c>
      <c r="U790" s="6" t="str">
        <f t="shared" si="76"/>
        <v>animation</v>
      </c>
    </row>
    <row r="791" spans="1:21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37.233333333333334</v>
      </c>
      <c r="G791" t="s">
        <v>14</v>
      </c>
      <c r="H791">
        <v>45</v>
      </c>
      <c r="I791" s="6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74"/>
        <v>41786.208333333336</v>
      </c>
      <c r="O791" s="9">
        <f t="shared" si="74"/>
        <v>41823.208333333336</v>
      </c>
      <c r="P791" s="17">
        <f t="shared" si="77"/>
        <v>37</v>
      </c>
      <c r="Q791" t="b">
        <v>0</v>
      </c>
      <c r="R791" t="b">
        <v>0</v>
      </c>
      <c r="S791" t="s">
        <v>33</v>
      </c>
      <c r="T791" s="6" t="str">
        <f t="shared" si="75"/>
        <v>theater</v>
      </c>
      <c r="U791" s="6" t="str">
        <f t="shared" si="76"/>
        <v>plays</v>
      </c>
    </row>
    <row r="792" spans="1:2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30.540075309306079</v>
      </c>
      <c r="G792" t="s">
        <v>74</v>
      </c>
      <c r="H792">
        <v>1113</v>
      </c>
      <c r="I792" s="6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74"/>
        <v>40223.25</v>
      </c>
      <c r="O792" s="9">
        <f t="shared" si="74"/>
        <v>40229.25</v>
      </c>
      <c r="P792" s="17">
        <f t="shared" si="77"/>
        <v>6</v>
      </c>
      <c r="Q792" t="b">
        <v>0</v>
      </c>
      <c r="R792" t="b">
        <v>0</v>
      </c>
      <c r="S792" t="s">
        <v>33</v>
      </c>
      <c r="T792" s="6" t="str">
        <f t="shared" si="75"/>
        <v>theater</v>
      </c>
      <c r="U792" s="6" t="str">
        <f t="shared" si="76"/>
        <v>plays</v>
      </c>
    </row>
    <row r="793" spans="1:21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25.714285714285712</v>
      </c>
      <c r="G793" t="s">
        <v>14</v>
      </c>
      <c r="H793">
        <v>6</v>
      </c>
      <c r="I793" s="6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74"/>
        <v>42715.25</v>
      </c>
      <c r="O793" s="9">
        <f t="shared" si="74"/>
        <v>42731.25</v>
      </c>
      <c r="P793" s="17">
        <f t="shared" si="77"/>
        <v>16</v>
      </c>
      <c r="Q793" t="b">
        <v>0</v>
      </c>
      <c r="R793" t="b">
        <v>0</v>
      </c>
      <c r="S793" t="s">
        <v>17</v>
      </c>
      <c r="T793" s="6" t="str">
        <f t="shared" si="75"/>
        <v>food</v>
      </c>
      <c r="U793" s="6" t="str">
        <f t="shared" si="76"/>
        <v>food trucks</v>
      </c>
    </row>
    <row r="794" spans="1:21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>
        <v>7</v>
      </c>
      <c r="I794" s="6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74"/>
        <v>41451.208333333336</v>
      </c>
      <c r="O794" s="9">
        <f t="shared" si="74"/>
        <v>41479.208333333336</v>
      </c>
      <c r="P794" s="17">
        <f t="shared" si="77"/>
        <v>28</v>
      </c>
      <c r="Q794" t="b">
        <v>0</v>
      </c>
      <c r="R794" t="b">
        <v>1</v>
      </c>
      <c r="S794" t="s">
        <v>33</v>
      </c>
      <c r="T794" s="6" t="str">
        <f t="shared" si="75"/>
        <v>theater</v>
      </c>
      <c r="U794" s="6" t="str">
        <f t="shared" si="76"/>
        <v>plays</v>
      </c>
    </row>
    <row r="795" spans="1:21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1185.909090909091</v>
      </c>
      <c r="G795" t="s">
        <v>20</v>
      </c>
      <c r="H795">
        <v>181</v>
      </c>
      <c r="I795" s="6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74"/>
        <v>41450.208333333336</v>
      </c>
      <c r="O795" s="9">
        <f t="shared" si="74"/>
        <v>41454.208333333336</v>
      </c>
      <c r="P795" s="17">
        <f t="shared" si="77"/>
        <v>4</v>
      </c>
      <c r="Q795" t="b">
        <v>0</v>
      </c>
      <c r="R795" t="b">
        <v>0</v>
      </c>
      <c r="S795" t="s">
        <v>68</v>
      </c>
      <c r="T795" s="6" t="str">
        <f t="shared" si="75"/>
        <v>publishing</v>
      </c>
      <c r="U795" s="6" t="str">
        <f t="shared" si="76"/>
        <v>nonfiction</v>
      </c>
    </row>
    <row r="796" spans="1:21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125.39393939393939</v>
      </c>
      <c r="G796" t="s">
        <v>20</v>
      </c>
      <c r="H796">
        <v>110</v>
      </c>
      <c r="I796" s="6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74"/>
        <v>43091.25</v>
      </c>
      <c r="O796" s="9">
        <f t="shared" si="74"/>
        <v>43103.25</v>
      </c>
      <c r="P796" s="17">
        <f t="shared" si="77"/>
        <v>12</v>
      </c>
      <c r="Q796" t="b">
        <v>0</v>
      </c>
      <c r="R796" t="b">
        <v>0</v>
      </c>
      <c r="S796" t="s">
        <v>23</v>
      </c>
      <c r="T796" s="6" t="str">
        <f t="shared" si="75"/>
        <v>music</v>
      </c>
      <c r="U796" s="6" t="str">
        <f t="shared" si="76"/>
        <v>rock</v>
      </c>
    </row>
    <row r="797" spans="1:21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14.394366197183098</v>
      </c>
      <c r="G797" t="s">
        <v>14</v>
      </c>
      <c r="H797">
        <v>31</v>
      </c>
      <c r="I797" s="6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74"/>
        <v>42675.208333333328</v>
      </c>
      <c r="O797" s="9">
        <f t="shared" si="74"/>
        <v>42678.208333333328</v>
      </c>
      <c r="P797" s="17">
        <f t="shared" si="77"/>
        <v>3</v>
      </c>
      <c r="Q797" t="b">
        <v>0</v>
      </c>
      <c r="R797" t="b">
        <v>0</v>
      </c>
      <c r="S797" t="s">
        <v>53</v>
      </c>
      <c r="T797" s="6" t="str">
        <f t="shared" si="75"/>
        <v>film &amp; video</v>
      </c>
      <c r="U797" s="6" t="str">
        <f t="shared" si="76"/>
        <v>drama</v>
      </c>
    </row>
    <row r="798" spans="1:21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54.807692307692314</v>
      </c>
      <c r="G798" t="s">
        <v>14</v>
      </c>
      <c r="H798">
        <v>78</v>
      </c>
      <c r="I798" s="6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74"/>
        <v>41859.208333333336</v>
      </c>
      <c r="O798" s="9">
        <f t="shared" si="74"/>
        <v>41866.208333333336</v>
      </c>
      <c r="P798" s="17">
        <f t="shared" si="77"/>
        <v>7</v>
      </c>
      <c r="Q798" t="b">
        <v>0</v>
      </c>
      <c r="R798" t="b">
        <v>1</v>
      </c>
      <c r="S798" t="s">
        <v>292</v>
      </c>
      <c r="T798" s="6" t="str">
        <f t="shared" si="75"/>
        <v>games</v>
      </c>
      <c r="U798" s="6" t="str">
        <f t="shared" si="76"/>
        <v>mobile games</v>
      </c>
    </row>
    <row r="799" spans="1:21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109.63157894736841</v>
      </c>
      <c r="G799" t="s">
        <v>20</v>
      </c>
      <c r="H799">
        <v>185</v>
      </c>
      <c r="I799" s="6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74"/>
        <v>43464.25</v>
      </c>
      <c r="O799" s="9">
        <f t="shared" si="74"/>
        <v>43487.25</v>
      </c>
      <c r="P799" s="17">
        <f t="shared" si="77"/>
        <v>23</v>
      </c>
      <c r="Q799" t="b">
        <v>0</v>
      </c>
      <c r="R799" t="b">
        <v>0</v>
      </c>
      <c r="S799" t="s">
        <v>28</v>
      </c>
      <c r="T799" s="6" t="str">
        <f t="shared" si="75"/>
        <v>technology</v>
      </c>
      <c r="U799" s="6" t="str">
        <f t="shared" si="76"/>
        <v>web</v>
      </c>
    </row>
    <row r="800" spans="1:21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188.47058823529412</v>
      </c>
      <c r="G800" t="s">
        <v>20</v>
      </c>
      <c r="H800">
        <v>121</v>
      </c>
      <c r="I800" s="6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74"/>
        <v>41060.208333333336</v>
      </c>
      <c r="O800" s="9">
        <f t="shared" si="74"/>
        <v>41088.208333333336</v>
      </c>
      <c r="P800" s="17">
        <f t="shared" si="77"/>
        <v>28</v>
      </c>
      <c r="Q800" t="b">
        <v>0</v>
      </c>
      <c r="R800" t="b">
        <v>1</v>
      </c>
      <c r="S800" t="s">
        <v>33</v>
      </c>
      <c r="T800" s="6" t="str">
        <f t="shared" si="75"/>
        <v>theater</v>
      </c>
      <c r="U800" s="6" t="str">
        <f t="shared" si="76"/>
        <v>plays</v>
      </c>
    </row>
    <row r="801" spans="1:21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87.008284023668637</v>
      </c>
      <c r="G801" t="s">
        <v>14</v>
      </c>
      <c r="H801">
        <v>1225</v>
      </c>
      <c r="I801" s="6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74"/>
        <v>42399.25</v>
      </c>
      <c r="O801" s="9">
        <f t="shared" si="74"/>
        <v>42403.25</v>
      </c>
      <c r="P801" s="17">
        <f t="shared" si="77"/>
        <v>4</v>
      </c>
      <c r="Q801" t="b">
        <v>0</v>
      </c>
      <c r="R801" t="b">
        <v>0</v>
      </c>
      <c r="S801" t="s">
        <v>33</v>
      </c>
      <c r="T801" s="6" t="str">
        <f t="shared" si="75"/>
        <v>theater</v>
      </c>
      <c r="U801" s="6" t="str">
        <f t="shared" si="76"/>
        <v>plays</v>
      </c>
    </row>
    <row r="802" spans="1:21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>
        <v>1</v>
      </c>
      <c r="I802" s="6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74"/>
        <v>42167.208333333328</v>
      </c>
      <c r="O802" s="9">
        <f t="shared" si="74"/>
        <v>42171.208333333328</v>
      </c>
      <c r="P802" s="17">
        <f t="shared" si="77"/>
        <v>4</v>
      </c>
      <c r="Q802" t="b">
        <v>0</v>
      </c>
      <c r="R802" t="b">
        <v>0</v>
      </c>
      <c r="S802" t="s">
        <v>23</v>
      </c>
      <c r="T802" s="6" t="str">
        <f t="shared" si="75"/>
        <v>music</v>
      </c>
      <c r="U802" s="6" t="str">
        <f t="shared" si="76"/>
        <v>rock</v>
      </c>
    </row>
    <row r="803" spans="1:21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202.9130434782609</v>
      </c>
      <c r="G803" t="s">
        <v>20</v>
      </c>
      <c r="H803">
        <v>106</v>
      </c>
      <c r="I803" s="6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74"/>
        <v>43830.25</v>
      </c>
      <c r="O803" s="9">
        <f t="shared" si="74"/>
        <v>43852.25</v>
      </c>
      <c r="P803" s="17">
        <f t="shared" si="77"/>
        <v>22</v>
      </c>
      <c r="Q803" t="b">
        <v>0</v>
      </c>
      <c r="R803" t="b">
        <v>1</v>
      </c>
      <c r="S803" t="s">
        <v>122</v>
      </c>
      <c r="T803" s="6" t="str">
        <f t="shared" si="75"/>
        <v>photography</v>
      </c>
      <c r="U803" s="6" t="str">
        <f t="shared" si="76"/>
        <v>photography books</v>
      </c>
    </row>
    <row r="804" spans="1:21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197.03225806451613</v>
      </c>
      <c r="G804" t="s">
        <v>20</v>
      </c>
      <c r="H804">
        <v>142</v>
      </c>
      <c r="I804" s="6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74"/>
        <v>43650.208333333328</v>
      </c>
      <c r="O804" s="9">
        <f t="shared" si="74"/>
        <v>43652.208333333328</v>
      </c>
      <c r="P804" s="17">
        <f t="shared" si="77"/>
        <v>2</v>
      </c>
      <c r="Q804" t="b">
        <v>0</v>
      </c>
      <c r="R804" t="b">
        <v>0</v>
      </c>
      <c r="S804" t="s">
        <v>122</v>
      </c>
      <c r="T804" s="6" t="str">
        <f t="shared" si="75"/>
        <v>photography</v>
      </c>
      <c r="U804" s="6" t="str">
        <f t="shared" si="76"/>
        <v>photography books</v>
      </c>
    </row>
    <row r="805" spans="1:21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>
        <v>233</v>
      </c>
      <c r="I805" s="6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74"/>
        <v>43492.25</v>
      </c>
      <c r="O805" s="9">
        <f t="shared" si="74"/>
        <v>43526.25</v>
      </c>
      <c r="P805" s="17">
        <f t="shared" si="77"/>
        <v>34</v>
      </c>
      <c r="Q805" t="b">
        <v>0</v>
      </c>
      <c r="R805" t="b">
        <v>0</v>
      </c>
      <c r="S805" t="s">
        <v>33</v>
      </c>
      <c r="T805" s="6" t="str">
        <f t="shared" si="75"/>
        <v>theater</v>
      </c>
      <c r="U805" s="6" t="str">
        <f t="shared" si="76"/>
        <v>plays</v>
      </c>
    </row>
    <row r="806" spans="1:21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268.73076923076923</v>
      </c>
      <c r="G806" t="s">
        <v>20</v>
      </c>
      <c r="H806">
        <v>218</v>
      </c>
      <c r="I806" s="6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74"/>
        <v>43102.25</v>
      </c>
      <c r="O806" s="9">
        <f t="shared" si="74"/>
        <v>43122.25</v>
      </c>
      <c r="P806" s="17">
        <f t="shared" si="77"/>
        <v>20</v>
      </c>
      <c r="Q806" t="b">
        <v>0</v>
      </c>
      <c r="R806" t="b">
        <v>0</v>
      </c>
      <c r="S806" t="s">
        <v>23</v>
      </c>
      <c r="T806" s="6" t="str">
        <f t="shared" si="75"/>
        <v>music</v>
      </c>
      <c r="U806" s="6" t="str">
        <f t="shared" si="76"/>
        <v>rock</v>
      </c>
    </row>
    <row r="807" spans="1:21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50.845360824742272</v>
      </c>
      <c r="G807" t="s">
        <v>14</v>
      </c>
      <c r="H807">
        <v>67</v>
      </c>
      <c r="I807" s="6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74"/>
        <v>41958.25</v>
      </c>
      <c r="O807" s="9">
        <f t="shared" si="74"/>
        <v>42009.25</v>
      </c>
      <c r="P807" s="17">
        <f t="shared" si="77"/>
        <v>51</v>
      </c>
      <c r="Q807" t="b">
        <v>0</v>
      </c>
      <c r="R807" t="b">
        <v>0</v>
      </c>
      <c r="S807" t="s">
        <v>42</v>
      </c>
      <c r="T807" s="6" t="str">
        <f t="shared" si="75"/>
        <v>film &amp; video</v>
      </c>
      <c r="U807" s="6" t="str">
        <f t="shared" si="76"/>
        <v>documentary</v>
      </c>
    </row>
    <row r="808" spans="1:21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1180.2857142857142</v>
      </c>
      <c r="G808" t="s">
        <v>20</v>
      </c>
      <c r="H808">
        <v>76</v>
      </c>
      <c r="I808" s="6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74"/>
        <v>40973.25</v>
      </c>
      <c r="O808" s="9">
        <f t="shared" si="74"/>
        <v>40997.208333333336</v>
      </c>
      <c r="P808" s="17">
        <f t="shared" si="77"/>
        <v>23.958333333335759</v>
      </c>
      <c r="Q808" t="b">
        <v>0</v>
      </c>
      <c r="R808" t="b">
        <v>1</v>
      </c>
      <c r="S808" t="s">
        <v>53</v>
      </c>
      <c r="T808" s="6" t="str">
        <f t="shared" si="75"/>
        <v>film &amp; video</v>
      </c>
      <c r="U808" s="6" t="str">
        <f t="shared" si="76"/>
        <v>drama</v>
      </c>
    </row>
    <row r="809" spans="1:21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>
        <v>43</v>
      </c>
      <c r="I809" s="6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74"/>
        <v>43753.208333333328</v>
      </c>
      <c r="O809" s="9">
        <f t="shared" si="74"/>
        <v>43797.25</v>
      </c>
      <c r="P809" s="17">
        <f t="shared" si="77"/>
        <v>44.041666666671517</v>
      </c>
      <c r="Q809" t="b">
        <v>0</v>
      </c>
      <c r="R809" t="b">
        <v>1</v>
      </c>
      <c r="S809" t="s">
        <v>33</v>
      </c>
      <c r="T809" s="6" t="str">
        <f t="shared" si="75"/>
        <v>theater</v>
      </c>
      <c r="U809" s="6" t="str">
        <f t="shared" si="76"/>
        <v>plays</v>
      </c>
    </row>
    <row r="810" spans="1:21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30.44230769230769</v>
      </c>
      <c r="G810" t="s">
        <v>14</v>
      </c>
      <c r="H810">
        <v>19</v>
      </c>
      <c r="I810" s="6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74"/>
        <v>42507.208333333328</v>
      </c>
      <c r="O810" s="9">
        <f t="shared" si="74"/>
        <v>42524.208333333328</v>
      </c>
      <c r="P810" s="17">
        <f t="shared" si="77"/>
        <v>17</v>
      </c>
      <c r="Q810" t="b">
        <v>0</v>
      </c>
      <c r="R810" t="b">
        <v>0</v>
      </c>
      <c r="S810" t="s">
        <v>17</v>
      </c>
      <c r="T810" s="6" t="str">
        <f t="shared" si="75"/>
        <v>food</v>
      </c>
      <c r="U810" s="6" t="str">
        <f t="shared" si="76"/>
        <v>food trucks</v>
      </c>
    </row>
    <row r="811" spans="1:21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62.880681818181813</v>
      </c>
      <c r="G811" t="s">
        <v>14</v>
      </c>
      <c r="H811">
        <v>2108</v>
      </c>
      <c r="I811" s="6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74"/>
        <v>41135.208333333336</v>
      </c>
      <c r="O811" s="9">
        <f t="shared" si="74"/>
        <v>41136.208333333336</v>
      </c>
      <c r="P811" s="17">
        <f t="shared" si="77"/>
        <v>1</v>
      </c>
      <c r="Q811" t="b">
        <v>0</v>
      </c>
      <c r="R811" t="b">
        <v>0</v>
      </c>
      <c r="S811" t="s">
        <v>42</v>
      </c>
      <c r="T811" s="6" t="str">
        <f t="shared" si="75"/>
        <v>film &amp; video</v>
      </c>
      <c r="U811" s="6" t="str">
        <f t="shared" si="76"/>
        <v>documentary</v>
      </c>
    </row>
    <row r="812" spans="1:21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193.125</v>
      </c>
      <c r="G812" t="s">
        <v>20</v>
      </c>
      <c r="H812">
        <v>221</v>
      </c>
      <c r="I812" s="6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74"/>
        <v>43067.25</v>
      </c>
      <c r="O812" s="9">
        <f t="shared" si="74"/>
        <v>43077.25</v>
      </c>
      <c r="P812" s="17">
        <f t="shared" si="77"/>
        <v>10</v>
      </c>
      <c r="Q812" t="b">
        <v>0</v>
      </c>
      <c r="R812" t="b">
        <v>1</v>
      </c>
      <c r="S812" t="s">
        <v>33</v>
      </c>
      <c r="T812" s="6" t="str">
        <f t="shared" si="75"/>
        <v>theater</v>
      </c>
      <c r="U812" s="6" t="str">
        <f t="shared" si="76"/>
        <v>plays</v>
      </c>
    </row>
    <row r="813" spans="1:21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77.102702702702715</v>
      </c>
      <c r="G813" t="s">
        <v>14</v>
      </c>
      <c r="H813">
        <v>679</v>
      </c>
      <c r="I813" s="6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74"/>
        <v>42378.25</v>
      </c>
      <c r="O813" s="9">
        <f t="shared" si="74"/>
        <v>42380.25</v>
      </c>
      <c r="P813" s="17">
        <f t="shared" si="77"/>
        <v>2</v>
      </c>
      <c r="Q813" t="b">
        <v>0</v>
      </c>
      <c r="R813" t="b">
        <v>1</v>
      </c>
      <c r="S813" t="s">
        <v>89</v>
      </c>
      <c r="T813" s="6" t="str">
        <f t="shared" si="75"/>
        <v>games</v>
      </c>
      <c r="U813" s="6" t="str">
        <f t="shared" si="76"/>
        <v>video games</v>
      </c>
    </row>
    <row r="814" spans="1:21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225.52763819095478</v>
      </c>
      <c r="G814" t="s">
        <v>20</v>
      </c>
      <c r="H814">
        <v>2805</v>
      </c>
      <c r="I814" s="6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74"/>
        <v>43206.208333333328</v>
      </c>
      <c r="O814" s="9">
        <f t="shared" si="74"/>
        <v>43211.208333333328</v>
      </c>
      <c r="P814" s="17">
        <f t="shared" si="77"/>
        <v>5</v>
      </c>
      <c r="Q814" t="b">
        <v>0</v>
      </c>
      <c r="R814" t="b">
        <v>0</v>
      </c>
      <c r="S814" t="s">
        <v>68</v>
      </c>
      <c r="T814" s="6" t="str">
        <f t="shared" si="75"/>
        <v>publishing</v>
      </c>
      <c r="U814" s="6" t="str">
        <f t="shared" si="76"/>
        <v>nonfiction</v>
      </c>
    </row>
    <row r="815" spans="1:21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239.40625</v>
      </c>
      <c r="G815" t="s">
        <v>20</v>
      </c>
      <c r="H815">
        <v>68</v>
      </c>
      <c r="I815" s="6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74"/>
        <v>41148.208333333336</v>
      </c>
      <c r="O815" s="9">
        <f t="shared" si="74"/>
        <v>41158.208333333336</v>
      </c>
      <c r="P815" s="17">
        <f t="shared" si="77"/>
        <v>10</v>
      </c>
      <c r="Q815" t="b">
        <v>0</v>
      </c>
      <c r="R815" t="b">
        <v>0</v>
      </c>
      <c r="S815" t="s">
        <v>89</v>
      </c>
      <c r="T815" s="6" t="str">
        <f t="shared" si="75"/>
        <v>games</v>
      </c>
      <c r="U815" s="6" t="str">
        <f t="shared" si="76"/>
        <v>video games</v>
      </c>
    </row>
    <row r="816" spans="1:21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92.1875</v>
      </c>
      <c r="G816" t="s">
        <v>14</v>
      </c>
      <c r="H816">
        <v>36</v>
      </c>
      <c r="I816" s="6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74"/>
        <v>42517.208333333328</v>
      </c>
      <c r="O816" s="9">
        <f t="shared" si="74"/>
        <v>42519.208333333328</v>
      </c>
      <c r="P816" s="17">
        <f t="shared" si="77"/>
        <v>2</v>
      </c>
      <c r="Q816" t="b">
        <v>0</v>
      </c>
      <c r="R816" t="b">
        <v>1</v>
      </c>
      <c r="S816" t="s">
        <v>23</v>
      </c>
      <c r="T816" s="6" t="str">
        <f t="shared" si="75"/>
        <v>music</v>
      </c>
      <c r="U816" s="6" t="str">
        <f t="shared" si="76"/>
        <v>rock</v>
      </c>
    </row>
    <row r="817" spans="1:21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130.23333333333335</v>
      </c>
      <c r="G817" t="s">
        <v>20</v>
      </c>
      <c r="H817">
        <v>183</v>
      </c>
      <c r="I817" s="6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74"/>
        <v>43068.25</v>
      </c>
      <c r="O817" s="9">
        <f t="shared" si="74"/>
        <v>43094.25</v>
      </c>
      <c r="P817" s="17">
        <f t="shared" si="77"/>
        <v>26</v>
      </c>
      <c r="Q817" t="b">
        <v>0</v>
      </c>
      <c r="R817" t="b">
        <v>0</v>
      </c>
      <c r="S817" t="s">
        <v>23</v>
      </c>
      <c r="T817" s="6" t="str">
        <f t="shared" si="75"/>
        <v>music</v>
      </c>
      <c r="U817" s="6" t="str">
        <f t="shared" si="76"/>
        <v>rock</v>
      </c>
    </row>
    <row r="818" spans="1:21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615.21739130434787</v>
      </c>
      <c r="G818" t="s">
        <v>20</v>
      </c>
      <c r="H818">
        <v>133</v>
      </c>
      <c r="I818" s="6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74"/>
        <v>41680.25</v>
      </c>
      <c r="O818" s="9">
        <f t="shared" si="74"/>
        <v>41682.25</v>
      </c>
      <c r="P818" s="17">
        <f t="shared" si="77"/>
        <v>2</v>
      </c>
      <c r="Q818" t="b">
        <v>1</v>
      </c>
      <c r="R818" t="b">
        <v>1</v>
      </c>
      <c r="S818" t="s">
        <v>33</v>
      </c>
      <c r="T818" s="6" t="str">
        <f t="shared" si="75"/>
        <v>theater</v>
      </c>
      <c r="U818" s="6" t="str">
        <f t="shared" si="76"/>
        <v>plays</v>
      </c>
    </row>
    <row r="819" spans="1:21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368.79532163742692</v>
      </c>
      <c r="G819" t="s">
        <v>20</v>
      </c>
      <c r="H819">
        <v>2489</v>
      </c>
      <c r="I819" s="6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74"/>
        <v>43589.208333333328</v>
      </c>
      <c r="O819" s="9">
        <f t="shared" si="74"/>
        <v>43617.208333333328</v>
      </c>
      <c r="P819" s="17">
        <f t="shared" si="77"/>
        <v>28</v>
      </c>
      <c r="Q819" t="b">
        <v>0</v>
      </c>
      <c r="R819" t="b">
        <v>1</v>
      </c>
      <c r="S819" t="s">
        <v>68</v>
      </c>
      <c r="T819" s="6" t="str">
        <f t="shared" si="75"/>
        <v>publishing</v>
      </c>
      <c r="U819" s="6" t="str">
        <f t="shared" si="76"/>
        <v>nonfiction</v>
      </c>
    </row>
    <row r="820" spans="1:21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1094.8571428571429</v>
      </c>
      <c r="G820" t="s">
        <v>20</v>
      </c>
      <c r="H820">
        <v>69</v>
      </c>
      <c r="I820" s="6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74"/>
        <v>43486.25</v>
      </c>
      <c r="O820" s="9">
        <f t="shared" si="74"/>
        <v>43499.25</v>
      </c>
      <c r="P820" s="17">
        <f t="shared" si="77"/>
        <v>13</v>
      </c>
      <c r="Q820" t="b">
        <v>0</v>
      </c>
      <c r="R820" t="b">
        <v>1</v>
      </c>
      <c r="S820" t="s">
        <v>33</v>
      </c>
      <c r="T820" s="6" t="str">
        <f t="shared" si="75"/>
        <v>theater</v>
      </c>
      <c r="U820" s="6" t="str">
        <f t="shared" si="76"/>
        <v>plays</v>
      </c>
    </row>
    <row r="821" spans="1:21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50.662921348314605</v>
      </c>
      <c r="G821" t="s">
        <v>14</v>
      </c>
      <c r="H821">
        <v>47</v>
      </c>
      <c r="I821" s="6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74"/>
        <v>41237.25</v>
      </c>
      <c r="O821" s="9">
        <f t="shared" si="74"/>
        <v>41252.25</v>
      </c>
      <c r="P821" s="17">
        <f t="shared" si="77"/>
        <v>15</v>
      </c>
      <c r="Q821" t="b">
        <v>1</v>
      </c>
      <c r="R821" t="b">
        <v>0</v>
      </c>
      <c r="S821" t="s">
        <v>89</v>
      </c>
      <c r="T821" s="6" t="str">
        <f t="shared" si="75"/>
        <v>games</v>
      </c>
      <c r="U821" s="6" t="str">
        <f t="shared" si="76"/>
        <v>video games</v>
      </c>
    </row>
    <row r="822" spans="1:21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800.6</v>
      </c>
      <c r="G822" t="s">
        <v>20</v>
      </c>
      <c r="H822">
        <v>279</v>
      </c>
      <c r="I822" s="6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74"/>
        <v>43310.208333333328</v>
      </c>
      <c r="O822" s="9">
        <f t="shared" si="74"/>
        <v>43323.208333333328</v>
      </c>
      <c r="P822" s="17">
        <f t="shared" si="77"/>
        <v>13</v>
      </c>
      <c r="Q822" t="b">
        <v>0</v>
      </c>
      <c r="R822" t="b">
        <v>1</v>
      </c>
      <c r="S822" t="s">
        <v>23</v>
      </c>
      <c r="T822" s="6" t="str">
        <f t="shared" si="75"/>
        <v>music</v>
      </c>
      <c r="U822" s="6" t="str">
        <f t="shared" si="76"/>
        <v>rock</v>
      </c>
    </row>
    <row r="823" spans="1:21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291.28571428571428</v>
      </c>
      <c r="G823" t="s">
        <v>20</v>
      </c>
      <c r="H823">
        <v>210</v>
      </c>
      <c r="I823" s="6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74"/>
        <v>42794.25</v>
      </c>
      <c r="O823" s="9">
        <f t="shared" si="74"/>
        <v>42807.208333333328</v>
      </c>
      <c r="P823" s="17">
        <f t="shared" si="77"/>
        <v>12.958333333328483</v>
      </c>
      <c r="Q823" t="b">
        <v>0</v>
      </c>
      <c r="R823" t="b">
        <v>0</v>
      </c>
      <c r="S823" t="s">
        <v>42</v>
      </c>
      <c r="T823" s="6" t="str">
        <f t="shared" si="75"/>
        <v>film &amp; video</v>
      </c>
      <c r="U823" s="6" t="str">
        <f t="shared" si="76"/>
        <v>documentary</v>
      </c>
    </row>
    <row r="824" spans="1:21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349.9666666666667</v>
      </c>
      <c r="G824" t="s">
        <v>20</v>
      </c>
      <c r="H824">
        <v>2100</v>
      </c>
      <c r="I824" s="6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74"/>
        <v>41698.25</v>
      </c>
      <c r="O824" s="9">
        <f t="shared" si="74"/>
        <v>41715.208333333336</v>
      </c>
      <c r="P824" s="17">
        <f t="shared" si="77"/>
        <v>16.958333333335759</v>
      </c>
      <c r="Q824" t="b">
        <v>0</v>
      </c>
      <c r="R824" t="b">
        <v>0</v>
      </c>
      <c r="S824" t="s">
        <v>23</v>
      </c>
      <c r="T824" s="6" t="str">
        <f t="shared" si="75"/>
        <v>music</v>
      </c>
      <c r="U824" s="6" t="str">
        <f t="shared" si="76"/>
        <v>rock</v>
      </c>
    </row>
    <row r="825" spans="1:21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357.07317073170731</v>
      </c>
      <c r="G825" t="s">
        <v>20</v>
      </c>
      <c r="H825">
        <v>252</v>
      </c>
      <c r="I825" s="6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74"/>
        <v>41892.208333333336</v>
      </c>
      <c r="O825" s="9">
        <f t="shared" si="74"/>
        <v>41917.208333333336</v>
      </c>
      <c r="P825" s="17">
        <f t="shared" si="77"/>
        <v>25</v>
      </c>
      <c r="Q825" t="b">
        <v>1</v>
      </c>
      <c r="R825" t="b">
        <v>1</v>
      </c>
      <c r="S825" t="s">
        <v>23</v>
      </c>
      <c r="T825" s="6" t="str">
        <f t="shared" si="75"/>
        <v>music</v>
      </c>
      <c r="U825" s="6" t="str">
        <f t="shared" si="76"/>
        <v>rock</v>
      </c>
    </row>
    <row r="826" spans="1:21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126.48941176470588</v>
      </c>
      <c r="G826" t="s">
        <v>20</v>
      </c>
      <c r="H826">
        <v>1280</v>
      </c>
      <c r="I826" s="6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74"/>
        <v>40348.208333333336</v>
      </c>
      <c r="O826" s="9">
        <f t="shared" si="74"/>
        <v>40380.208333333336</v>
      </c>
      <c r="P826" s="17">
        <f t="shared" si="77"/>
        <v>32</v>
      </c>
      <c r="Q826" t="b">
        <v>0</v>
      </c>
      <c r="R826" t="b">
        <v>1</v>
      </c>
      <c r="S826" t="s">
        <v>68</v>
      </c>
      <c r="T826" s="6" t="str">
        <f t="shared" si="75"/>
        <v>publishing</v>
      </c>
      <c r="U826" s="6" t="str">
        <f t="shared" si="76"/>
        <v>nonfiction</v>
      </c>
    </row>
    <row r="827" spans="1:21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387.5</v>
      </c>
      <c r="G827" t="s">
        <v>20</v>
      </c>
      <c r="H827">
        <v>157</v>
      </c>
      <c r="I827" s="6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74"/>
        <v>42941.208333333328</v>
      </c>
      <c r="O827" s="9">
        <f t="shared" si="74"/>
        <v>42953.208333333328</v>
      </c>
      <c r="P827" s="17">
        <f t="shared" si="77"/>
        <v>12</v>
      </c>
      <c r="Q827" t="b">
        <v>0</v>
      </c>
      <c r="R827" t="b">
        <v>0</v>
      </c>
      <c r="S827" t="s">
        <v>100</v>
      </c>
      <c r="T827" s="6" t="str">
        <f t="shared" si="75"/>
        <v>film &amp; video</v>
      </c>
      <c r="U827" s="6" t="str">
        <f t="shared" si="76"/>
        <v>shorts</v>
      </c>
    </row>
    <row r="828" spans="1:21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457.03571428571428</v>
      </c>
      <c r="G828" t="s">
        <v>20</v>
      </c>
      <c r="H828">
        <v>194</v>
      </c>
      <c r="I828" s="6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74"/>
        <v>40525.25</v>
      </c>
      <c r="O828" s="9">
        <f t="shared" si="74"/>
        <v>40553.25</v>
      </c>
      <c r="P828" s="17">
        <f t="shared" si="77"/>
        <v>28</v>
      </c>
      <c r="Q828" t="b">
        <v>0</v>
      </c>
      <c r="R828" t="b">
        <v>1</v>
      </c>
      <c r="S828" t="s">
        <v>33</v>
      </c>
      <c r="T828" s="6" t="str">
        <f t="shared" si="75"/>
        <v>theater</v>
      </c>
      <c r="U828" s="6" t="str">
        <f t="shared" si="76"/>
        <v>plays</v>
      </c>
    </row>
    <row r="829" spans="1:21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266.69565217391306</v>
      </c>
      <c r="G829" t="s">
        <v>20</v>
      </c>
      <c r="H829">
        <v>82</v>
      </c>
      <c r="I829" s="6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74"/>
        <v>40666.208333333336</v>
      </c>
      <c r="O829" s="9">
        <f t="shared" si="74"/>
        <v>40678.208333333336</v>
      </c>
      <c r="P829" s="17">
        <f t="shared" si="77"/>
        <v>12</v>
      </c>
      <c r="Q829" t="b">
        <v>0</v>
      </c>
      <c r="R829" t="b">
        <v>1</v>
      </c>
      <c r="S829" t="s">
        <v>53</v>
      </c>
      <c r="T829" s="6" t="str">
        <f t="shared" si="75"/>
        <v>film &amp; video</v>
      </c>
      <c r="U829" s="6" t="str">
        <f t="shared" si="76"/>
        <v>drama</v>
      </c>
    </row>
    <row r="830" spans="1:21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>
        <v>70</v>
      </c>
      <c r="I830" s="6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74"/>
        <v>43340.208333333328</v>
      </c>
      <c r="O830" s="9">
        <f t="shared" si="74"/>
        <v>43365.208333333328</v>
      </c>
      <c r="P830" s="17">
        <f t="shared" si="77"/>
        <v>25</v>
      </c>
      <c r="Q830" t="b">
        <v>0</v>
      </c>
      <c r="R830" t="b">
        <v>0</v>
      </c>
      <c r="S830" t="s">
        <v>33</v>
      </c>
      <c r="T830" s="6" t="str">
        <f t="shared" si="75"/>
        <v>theater</v>
      </c>
      <c r="U830" s="6" t="str">
        <f t="shared" si="76"/>
        <v>plays</v>
      </c>
    </row>
    <row r="831" spans="1:21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51.34375</v>
      </c>
      <c r="G831" t="s">
        <v>14</v>
      </c>
      <c r="H831">
        <v>154</v>
      </c>
      <c r="I831" s="6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74"/>
        <v>42164.208333333328</v>
      </c>
      <c r="O831" s="9">
        <f t="shared" si="74"/>
        <v>42179.208333333328</v>
      </c>
      <c r="P831" s="17">
        <f t="shared" si="77"/>
        <v>15</v>
      </c>
      <c r="Q831" t="b">
        <v>0</v>
      </c>
      <c r="R831" t="b">
        <v>0</v>
      </c>
      <c r="S831" t="s">
        <v>33</v>
      </c>
      <c r="T831" s="6" t="str">
        <f t="shared" si="75"/>
        <v>theater</v>
      </c>
      <c r="U831" s="6" t="str">
        <f t="shared" si="76"/>
        <v>plays</v>
      </c>
    </row>
    <row r="832" spans="1:21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</v>
      </c>
      <c r="G832" t="s">
        <v>14</v>
      </c>
      <c r="H832">
        <v>22</v>
      </c>
      <c r="I832" s="6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74"/>
        <v>43103.25</v>
      </c>
      <c r="O832" s="9">
        <f t="shared" si="74"/>
        <v>43162.25</v>
      </c>
      <c r="P832" s="17">
        <f t="shared" si="77"/>
        <v>59</v>
      </c>
      <c r="Q832" t="b">
        <v>0</v>
      </c>
      <c r="R832" t="b">
        <v>0</v>
      </c>
      <c r="S832" t="s">
        <v>33</v>
      </c>
      <c r="T832" s="6" t="str">
        <f t="shared" si="75"/>
        <v>theater</v>
      </c>
      <c r="U832" s="6" t="str">
        <f t="shared" si="76"/>
        <v>plays</v>
      </c>
    </row>
    <row r="833" spans="1:21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108.97734294541709</v>
      </c>
      <c r="G833" t="s">
        <v>20</v>
      </c>
      <c r="H833">
        <v>4233</v>
      </c>
      <c r="I833" s="6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74"/>
        <v>40994.208333333336</v>
      </c>
      <c r="O833" s="9">
        <f t="shared" si="74"/>
        <v>41028.208333333336</v>
      </c>
      <c r="P833" s="17">
        <f t="shared" si="77"/>
        <v>34</v>
      </c>
      <c r="Q833" t="b">
        <v>0</v>
      </c>
      <c r="R833" t="b">
        <v>0</v>
      </c>
      <c r="S833" t="s">
        <v>122</v>
      </c>
      <c r="T833" s="6" t="str">
        <f t="shared" si="75"/>
        <v>photography</v>
      </c>
      <c r="U833" s="6" t="str">
        <f t="shared" si="76"/>
        <v>photography books</v>
      </c>
    </row>
    <row r="834" spans="1:21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ref="F834:F897" si="78">(E834/D834)*100</f>
        <v>315.17592592592592</v>
      </c>
      <c r="G834" t="s">
        <v>20</v>
      </c>
      <c r="H834">
        <v>1297</v>
      </c>
      <c r="I834" s="6">
        <f t="shared" ref="I834:I897" si="79">IFERROR(E834/H834,0)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ref="N834:O897" si="80">(((L834/60)/60)/24)+DATE(1970,1,1)</f>
        <v>42299.208333333328</v>
      </c>
      <c r="O834" s="9">
        <f t="shared" si="80"/>
        <v>42333.25</v>
      </c>
      <c r="P834" s="17">
        <f t="shared" si="77"/>
        <v>34.041666666671517</v>
      </c>
      <c r="Q834" t="b">
        <v>1</v>
      </c>
      <c r="R834" t="b">
        <v>0</v>
      </c>
      <c r="S834" t="s">
        <v>206</v>
      </c>
      <c r="T834" s="6" t="str">
        <f t="shared" ref="T834:T897" si="81">_xlfn.TEXTBEFORE(S834,"/")</f>
        <v>publishing</v>
      </c>
      <c r="U834" s="6" t="str">
        <f t="shared" ref="U834:U897" si="82">_xlfn.TEXTAFTER(S834,"/")</f>
        <v>translations</v>
      </c>
    </row>
    <row r="835" spans="1:21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78"/>
        <v>157.69117647058823</v>
      </c>
      <c r="G835" t="s">
        <v>20</v>
      </c>
      <c r="H835">
        <v>165</v>
      </c>
      <c r="I835" s="6">
        <f t="shared" si="79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si="80"/>
        <v>40588.25</v>
      </c>
      <c r="O835" s="9">
        <f t="shared" si="80"/>
        <v>40599.25</v>
      </c>
      <c r="P835" s="17">
        <f t="shared" ref="P835:P898" si="83">O835-N835</f>
        <v>11</v>
      </c>
      <c r="Q835" t="b">
        <v>0</v>
      </c>
      <c r="R835" t="b">
        <v>0</v>
      </c>
      <c r="S835" t="s">
        <v>206</v>
      </c>
      <c r="T835" s="6" t="str">
        <f t="shared" si="81"/>
        <v>publishing</v>
      </c>
      <c r="U835" s="6" t="str">
        <f t="shared" si="82"/>
        <v>translations</v>
      </c>
    </row>
    <row r="836" spans="1:21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>
        <v>119</v>
      </c>
      <c r="I836" s="6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80"/>
        <v>41448.208333333336</v>
      </c>
      <c r="O836" s="9">
        <f t="shared" si="80"/>
        <v>41454.208333333336</v>
      </c>
      <c r="P836" s="17">
        <f t="shared" si="83"/>
        <v>6</v>
      </c>
      <c r="Q836" t="b">
        <v>0</v>
      </c>
      <c r="R836" t="b">
        <v>0</v>
      </c>
      <c r="S836" t="s">
        <v>33</v>
      </c>
      <c r="T836" s="6" t="str">
        <f t="shared" si="81"/>
        <v>theater</v>
      </c>
      <c r="U836" s="6" t="str">
        <f t="shared" si="82"/>
        <v>plays</v>
      </c>
    </row>
    <row r="837" spans="1:21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>
        <v>1758</v>
      </c>
      <c r="I837" s="6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80"/>
        <v>42063.25</v>
      </c>
      <c r="O837" s="9">
        <f t="shared" si="80"/>
        <v>42069.25</v>
      </c>
      <c r="P837" s="17">
        <f t="shared" si="83"/>
        <v>6</v>
      </c>
      <c r="Q837" t="b">
        <v>0</v>
      </c>
      <c r="R837" t="b">
        <v>0</v>
      </c>
      <c r="S837" t="s">
        <v>28</v>
      </c>
      <c r="T837" s="6" t="str">
        <f t="shared" si="81"/>
        <v>technology</v>
      </c>
      <c r="U837" s="6" t="str">
        <f t="shared" si="82"/>
        <v>web</v>
      </c>
    </row>
    <row r="838" spans="1:21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>
        <v>94</v>
      </c>
      <c r="I838" s="6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80"/>
        <v>40214.25</v>
      </c>
      <c r="O838" s="9">
        <f t="shared" si="80"/>
        <v>40225.25</v>
      </c>
      <c r="P838" s="17">
        <f t="shared" si="83"/>
        <v>11</v>
      </c>
      <c r="Q838" t="b">
        <v>0</v>
      </c>
      <c r="R838" t="b">
        <v>0</v>
      </c>
      <c r="S838" t="s">
        <v>60</v>
      </c>
      <c r="T838" s="6" t="str">
        <f t="shared" si="81"/>
        <v>music</v>
      </c>
      <c r="U838" s="6" t="str">
        <f t="shared" si="82"/>
        <v>indie rock</v>
      </c>
    </row>
    <row r="839" spans="1:21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>
        <v>1797</v>
      </c>
      <c r="I839" s="6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80"/>
        <v>40629.208333333336</v>
      </c>
      <c r="O839" s="9">
        <f t="shared" si="80"/>
        <v>40683.208333333336</v>
      </c>
      <c r="P839" s="17">
        <f t="shared" si="83"/>
        <v>54</v>
      </c>
      <c r="Q839" t="b">
        <v>0</v>
      </c>
      <c r="R839" t="b">
        <v>0</v>
      </c>
      <c r="S839" t="s">
        <v>159</v>
      </c>
      <c r="T839" s="6" t="str">
        <f t="shared" si="81"/>
        <v>music</v>
      </c>
      <c r="U839" s="6" t="str">
        <f t="shared" si="82"/>
        <v>jazz</v>
      </c>
    </row>
    <row r="840" spans="1:21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>
        <v>261</v>
      </c>
      <c r="I840" s="6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80"/>
        <v>43370.208333333328</v>
      </c>
      <c r="O840" s="9">
        <f t="shared" si="80"/>
        <v>43379.208333333328</v>
      </c>
      <c r="P840" s="17">
        <f t="shared" si="83"/>
        <v>9</v>
      </c>
      <c r="Q840" t="b">
        <v>0</v>
      </c>
      <c r="R840" t="b">
        <v>0</v>
      </c>
      <c r="S840" t="s">
        <v>33</v>
      </c>
      <c r="T840" s="6" t="str">
        <f t="shared" si="81"/>
        <v>theater</v>
      </c>
      <c r="U840" s="6" t="str">
        <f t="shared" si="82"/>
        <v>plays</v>
      </c>
    </row>
    <row r="841" spans="1:21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190.18181818181819</v>
      </c>
      <c r="G841" t="s">
        <v>20</v>
      </c>
      <c r="H841">
        <v>157</v>
      </c>
      <c r="I841" s="6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80"/>
        <v>41715.208333333336</v>
      </c>
      <c r="O841" s="9">
        <f t="shared" si="80"/>
        <v>41760.208333333336</v>
      </c>
      <c r="P841" s="17">
        <f t="shared" si="83"/>
        <v>45</v>
      </c>
      <c r="Q841" t="b">
        <v>0</v>
      </c>
      <c r="R841" t="b">
        <v>1</v>
      </c>
      <c r="S841" t="s">
        <v>42</v>
      </c>
      <c r="T841" s="6" t="str">
        <f t="shared" si="81"/>
        <v>film &amp; video</v>
      </c>
      <c r="U841" s="6" t="str">
        <f t="shared" si="82"/>
        <v>documentary</v>
      </c>
    </row>
    <row r="842" spans="1:2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100.24333619948409</v>
      </c>
      <c r="G842" t="s">
        <v>20</v>
      </c>
      <c r="H842">
        <v>3533</v>
      </c>
      <c r="I842" s="6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80"/>
        <v>41836.208333333336</v>
      </c>
      <c r="O842" s="9">
        <f t="shared" si="80"/>
        <v>41838.208333333336</v>
      </c>
      <c r="P842" s="17">
        <f t="shared" si="83"/>
        <v>2</v>
      </c>
      <c r="Q842" t="b">
        <v>0</v>
      </c>
      <c r="R842" t="b">
        <v>1</v>
      </c>
      <c r="S842" t="s">
        <v>33</v>
      </c>
      <c r="T842" s="6" t="str">
        <f t="shared" si="81"/>
        <v>theater</v>
      </c>
      <c r="U842" s="6" t="str">
        <f t="shared" si="82"/>
        <v>plays</v>
      </c>
    </row>
    <row r="843" spans="1:21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142.75824175824175</v>
      </c>
      <c r="G843" t="s">
        <v>20</v>
      </c>
      <c r="H843">
        <v>155</v>
      </c>
      <c r="I843" s="6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80"/>
        <v>42419.25</v>
      </c>
      <c r="O843" s="9">
        <f t="shared" si="80"/>
        <v>42435.25</v>
      </c>
      <c r="P843" s="17">
        <f t="shared" si="83"/>
        <v>16</v>
      </c>
      <c r="Q843" t="b">
        <v>0</v>
      </c>
      <c r="R843" t="b">
        <v>0</v>
      </c>
      <c r="S843" t="s">
        <v>28</v>
      </c>
      <c r="T843" s="6" t="str">
        <f t="shared" si="81"/>
        <v>technology</v>
      </c>
      <c r="U843" s="6" t="str">
        <f t="shared" si="82"/>
        <v>web</v>
      </c>
    </row>
    <row r="844" spans="1:21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563.13333333333333</v>
      </c>
      <c r="G844" t="s">
        <v>20</v>
      </c>
      <c r="H844">
        <v>132</v>
      </c>
      <c r="I844" s="6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80"/>
        <v>43266.208333333328</v>
      </c>
      <c r="O844" s="9">
        <f t="shared" si="80"/>
        <v>43269.208333333328</v>
      </c>
      <c r="P844" s="17">
        <f t="shared" si="83"/>
        <v>3</v>
      </c>
      <c r="Q844" t="b">
        <v>0</v>
      </c>
      <c r="R844" t="b">
        <v>0</v>
      </c>
      <c r="S844" t="s">
        <v>65</v>
      </c>
      <c r="T844" s="6" t="str">
        <f t="shared" si="81"/>
        <v>technology</v>
      </c>
      <c r="U844" s="6" t="str">
        <f t="shared" si="82"/>
        <v>wearables</v>
      </c>
    </row>
    <row r="845" spans="1:21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30.715909090909086</v>
      </c>
      <c r="G845" t="s">
        <v>14</v>
      </c>
      <c r="H845">
        <v>33</v>
      </c>
      <c r="I845" s="6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80"/>
        <v>43338.208333333328</v>
      </c>
      <c r="O845" s="9">
        <f t="shared" si="80"/>
        <v>43344.208333333328</v>
      </c>
      <c r="P845" s="17">
        <f t="shared" si="83"/>
        <v>6</v>
      </c>
      <c r="Q845" t="b">
        <v>0</v>
      </c>
      <c r="R845" t="b">
        <v>0</v>
      </c>
      <c r="S845" t="s">
        <v>122</v>
      </c>
      <c r="T845" s="6" t="str">
        <f t="shared" si="81"/>
        <v>photography</v>
      </c>
      <c r="U845" s="6" t="str">
        <f t="shared" si="82"/>
        <v>photography books</v>
      </c>
    </row>
    <row r="846" spans="1:2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99.39772727272728</v>
      </c>
      <c r="G846" t="s">
        <v>74</v>
      </c>
      <c r="H846">
        <v>94</v>
      </c>
      <c r="I846" s="6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80"/>
        <v>40930.25</v>
      </c>
      <c r="O846" s="9">
        <f t="shared" si="80"/>
        <v>40933.25</v>
      </c>
      <c r="P846" s="17">
        <f t="shared" si="83"/>
        <v>3</v>
      </c>
      <c r="Q846" t="b">
        <v>0</v>
      </c>
      <c r="R846" t="b">
        <v>0</v>
      </c>
      <c r="S846" t="s">
        <v>42</v>
      </c>
      <c r="T846" s="6" t="str">
        <f t="shared" si="81"/>
        <v>film &amp; video</v>
      </c>
      <c r="U846" s="6" t="str">
        <f t="shared" si="82"/>
        <v>documentary</v>
      </c>
    </row>
    <row r="847" spans="1:21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197.54935622317598</v>
      </c>
      <c r="G847" t="s">
        <v>20</v>
      </c>
      <c r="H847">
        <v>1354</v>
      </c>
      <c r="I847" s="6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80"/>
        <v>43235.208333333328</v>
      </c>
      <c r="O847" s="9">
        <f t="shared" si="80"/>
        <v>43272.208333333328</v>
      </c>
      <c r="P847" s="17">
        <f t="shared" si="83"/>
        <v>37</v>
      </c>
      <c r="Q847" t="b">
        <v>0</v>
      </c>
      <c r="R847" t="b">
        <v>0</v>
      </c>
      <c r="S847" t="s">
        <v>28</v>
      </c>
      <c r="T847" s="6" t="str">
        <f t="shared" si="81"/>
        <v>technology</v>
      </c>
      <c r="U847" s="6" t="str">
        <f t="shared" si="82"/>
        <v>web</v>
      </c>
    </row>
    <row r="848" spans="1:2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508.5</v>
      </c>
      <c r="G848" t="s">
        <v>20</v>
      </c>
      <c r="H848">
        <v>48</v>
      </c>
      <c r="I848" s="6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80"/>
        <v>43302.208333333328</v>
      </c>
      <c r="O848" s="9">
        <f t="shared" si="80"/>
        <v>43338.208333333328</v>
      </c>
      <c r="P848" s="17">
        <f t="shared" si="83"/>
        <v>36</v>
      </c>
      <c r="Q848" t="b">
        <v>1</v>
      </c>
      <c r="R848" t="b">
        <v>1</v>
      </c>
      <c r="S848" t="s">
        <v>28</v>
      </c>
      <c r="T848" s="6" t="str">
        <f t="shared" si="81"/>
        <v>technology</v>
      </c>
      <c r="U848" s="6" t="str">
        <f t="shared" si="82"/>
        <v>web</v>
      </c>
    </row>
    <row r="849" spans="1:21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237.74468085106383</v>
      </c>
      <c r="G849" t="s">
        <v>20</v>
      </c>
      <c r="H849">
        <v>110</v>
      </c>
      <c r="I849" s="6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80"/>
        <v>43107.25</v>
      </c>
      <c r="O849" s="9">
        <f t="shared" si="80"/>
        <v>43110.25</v>
      </c>
      <c r="P849" s="17">
        <f t="shared" si="83"/>
        <v>3</v>
      </c>
      <c r="Q849" t="b">
        <v>0</v>
      </c>
      <c r="R849" t="b">
        <v>0</v>
      </c>
      <c r="S849" t="s">
        <v>17</v>
      </c>
      <c r="T849" s="6" t="str">
        <f t="shared" si="81"/>
        <v>food</v>
      </c>
      <c r="U849" s="6" t="str">
        <f t="shared" si="82"/>
        <v>food trucks</v>
      </c>
    </row>
    <row r="850" spans="1:21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338.46875</v>
      </c>
      <c r="G850" t="s">
        <v>20</v>
      </c>
      <c r="H850">
        <v>172</v>
      </c>
      <c r="I850" s="6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80"/>
        <v>40341.208333333336</v>
      </c>
      <c r="O850" s="9">
        <f t="shared" si="80"/>
        <v>40350.208333333336</v>
      </c>
      <c r="P850" s="17">
        <f t="shared" si="83"/>
        <v>9</v>
      </c>
      <c r="Q850" t="b">
        <v>0</v>
      </c>
      <c r="R850" t="b">
        <v>0</v>
      </c>
      <c r="S850" t="s">
        <v>53</v>
      </c>
      <c r="T850" s="6" t="str">
        <f t="shared" si="81"/>
        <v>film &amp; video</v>
      </c>
      <c r="U850" s="6" t="str">
        <f t="shared" si="82"/>
        <v>drama</v>
      </c>
    </row>
    <row r="851" spans="1:21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133.08955223880596</v>
      </c>
      <c r="G851" t="s">
        <v>20</v>
      </c>
      <c r="H851">
        <v>307</v>
      </c>
      <c r="I851" s="6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80"/>
        <v>40948.25</v>
      </c>
      <c r="O851" s="9">
        <f t="shared" si="80"/>
        <v>40951.25</v>
      </c>
      <c r="P851" s="17">
        <f t="shared" si="83"/>
        <v>3</v>
      </c>
      <c r="Q851" t="b">
        <v>0</v>
      </c>
      <c r="R851" t="b">
        <v>1</v>
      </c>
      <c r="S851" t="s">
        <v>60</v>
      </c>
      <c r="T851" s="6" t="str">
        <f t="shared" si="81"/>
        <v>music</v>
      </c>
      <c r="U851" s="6" t="str">
        <f t="shared" si="82"/>
        <v>indie rock</v>
      </c>
    </row>
    <row r="852" spans="1:21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>
        <v>1</v>
      </c>
      <c r="I852" s="6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80"/>
        <v>40866.25</v>
      </c>
      <c r="O852" s="9">
        <f t="shared" si="80"/>
        <v>40881.25</v>
      </c>
      <c r="P852" s="17">
        <f t="shared" si="83"/>
        <v>15</v>
      </c>
      <c r="Q852" t="b">
        <v>1</v>
      </c>
      <c r="R852" t="b">
        <v>0</v>
      </c>
      <c r="S852" t="s">
        <v>23</v>
      </c>
      <c r="T852" s="6" t="str">
        <f t="shared" si="81"/>
        <v>music</v>
      </c>
      <c r="U852" s="6" t="str">
        <f t="shared" si="82"/>
        <v>rock</v>
      </c>
    </row>
    <row r="853" spans="1:21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207.79999999999998</v>
      </c>
      <c r="G853" t="s">
        <v>20</v>
      </c>
      <c r="H853">
        <v>160</v>
      </c>
      <c r="I853" s="6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80"/>
        <v>41031.208333333336</v>
      </c>
      <c r="O853" s="9">
        <f t="shared" si="80"/>
        <v>41064.208333333336</v>
      </c>
      <c r="P853" s="17">
        <f t="shared" si="83"/>
        <v>33</v>
      </c>
      <c r="Q853" t="b">
        <v>0</v>
      </c>
      <c r="R853" t="b">
        <v>0</v>
      </c>
      <c r="S853" t="s">
        <v>50</v>
      </c>
      <c r="T853" s="6" t="str">
        <f t="shared" si="81"/>
        <v>music</v>
      </c>
      <c r="U853" s="6" t="str">
        <f t="shared" si="82"/>
        <v>electric music</v>
      </c>
    </row>
    <row r="854" spans="1:21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51.122448979591837</v>
      </c>
      <c r="G854" t="s">
        <v>14</v>
      </c>
      <c r="H854">
        <v>31</v>
      </c>
      <c r="I854" s="6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80"/>
        <v>40740.208333333336</v>
      </c>
      <c r="O854" s="9">
        <f t="shared" si="80"/>
        <v>40750.208333333336</v>
      </c>
      <c r="P854" s="17">
        <f t="shared" si="83"/>
        <v>10</v>
      </c>
      <c r="Q854" t="b">
        <v>0</v>
      </c>
      <c r="R854" t="b">
        <v>1</v>
      </c>
      <c r="S854" t="s">
        <v>89</v>
      </c>
      <c r="T854" s="6" t="str">
        <f t="shared" si="81"/>
        <v>games</v>
      </c>
      <c r="U854" s="6" t="str">
        <f t="shared" si="82"/>
        <v>video games</v>
      </c>
    </row>
    <row r="855" spans="1:21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652.05847953216369</v>
      </c>
      <c r="G855" t="s">
        <v>20</v>
      </c>
      <c r="H855">
        <v>1467</v>
      </c>
      <c r="I855" s="6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80"/>
        <v>40714.208333333336</v>
      </c>
      <c r="O855" s="9">
        <f t="shared" si="80"/>
        <v>40719.208333333336</v>
      </c>
      <c r="P855" s="17">
        <f t="shared" si="83"/>
        <v>5</v>
      </c>
      <c r="Q855" t="b">
        <v>0</v>
      </c>
      <c r="R855" t="b">
        <v>1</v>
      </c>
      <c r="S855" t="s">
        <v>60</v>
      </c>
      <c r="T855" s="6" t="str">
        <f t="shared" si="81"/>
        <v>music</v>
      </c>
      <c r="U855" s="6" t="str">
        <f t="shared" si="82"/>
        <v>indie rock</v>
      </c>
    </row>
    <row r="856" spans="1:21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113.63099415204678</v>
      </c>
      <c r="G856" t="s">
        <v>20</v>
      </c>
      <c r="H856">
        <v>2662</v>
      </c>
      <c r="I856" s="6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80"/>
        <v>43787.25</v>
      </c>
      <c r="O856" s="9">
        <f t="shared" si="80"/>
        <v>43814.25</v>
      </c>
      <c r="P856" s="17">
        <f t="shared" si="83"/>
        <v>27</v>
      </c>
      <c r="Q856" t="b">
        <v>0</v>
      </c>
      <c r="R856" t="b">
        <v>0</v>
      </c>
      <c r="S856" t="s">
        <v>119</v>
      </c>
      <c r="T856" s="6" t="str">
        <f t="shared" si="81"/>
        <v>publishing</v>
      </c>
      <c r="U856" s="6" t="str">
        <f t="shared" si="82"/>
        <v>fiction</v>
      </c>
    </row>
    <row r="857" spans="1:21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102.37606837606839</v>
      </c>
      <c r="G857" t="s">
        <v>20</v>
      </c>
      <c r="H857">
        <v>452</v>
      </c>
      <c r="I857" s="6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80"/>
        <v>40712.208333333336</v>
      </c>
      <c r="O857" s="9">
        <f t="shared" si="80"/>
        <v>40743.208333333336</v>
      </c>
      <c r="P857" s="17">
        <f t="shared" si="83"/>
        <v>31</v>
      </c>
      <c r="Q857" t="b">
        <v>0</v>
      </c>
      <c r="R857" t="b">
        <v>0</v>
      </c>
      <c r="S857" t="s">
        <v>33</v>
      </c>
      <c r="T857" s="6" t="str">
        <f t="shared" si="81"/>
        <v>theater</v>
      </c>
      <c r="U857" s="6" t="str">
        <f t="shared" si="82"/>
        <v>plays</v>
      </c>
    </row>
    <row r="858" spans="1:21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356.58333333333331</v>
      </c>
      <c r="G858" t="s">
        <v>20</v>
      </c>
      <c r="H858">
        <v>158</v>
      </c>
      <c r="I858" s="6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80"/>
        <v>41023.208333333336</v>
      </c>
      <c r="O858" s="9">
        <f t="shared" si="80"/>
        <v>41040.208333333336</v>
      </c>
      <c r="P858" s="17">
        <f t="shared" si="83"/>
        <v>17</v>
      </c>
      <c r="Q858" t="b">
        <v>0</v>
      </c>
      <c r="R858" t="b">
        <v>0</v>
      </c>
      <c r="S858" t="s">
        <v>17</v>
      </c>
      <c r="T858" s="6" t="str">
        <f t="shared" si="81"/>
        <v>food</v>
      </c>
      <c r="U858" s="6" t="str">
        <f t="shared" si="82"/>
        <v>food trucks</v>
      </c>
    </row>
    <row r="859" spans="1:21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139.86792452830187</v>
      </c>
      <c r="G859" t="s">
        <v>20</v>
      </c>
      <c r="H859">
        <v>225</v>
      </c>
      <c r="I859" s="6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80"/>
        <v>40944.25</v>
      </c>
      <c r="O859" s="9">
        <f t="shared" si="80"/>
        <v>40967.25</v>
      </c>
      <c r="P859" s="17">
        <f t="shared" si="83"/>
        <v>23</v>
      </c>
      <c r="Q859" t="b">
        <v>1</v>
      </c>
      <c r="R859" t="b">
        <v>0</v>
      </c>
      <c r="S859" t="s">
        <v>100</v>
      </c>
      <c r="T859" s="6" t="str">
        <f t="shared" si="81"/>
        <v>film &amp; video</v>
      </c>
      <c r="U859" s="6" t="str">
        <f t="shared" si="82"/>
        <v>shorts</v>
      </c>
    </row>
    <row r="860" spans="1:21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69.45</v>
      </c>
      <c r="G860" t="s">
        <v>14</v>
      </c>
      <c r="H860">
        <v>35</v>
      </c>
      <c r="I860" s="6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80"/>
        <v>43211.208333333328</v>
      </c>
      <c r="O860" s="9">
        <f t="shared" si="80"/>
        <v>43218.208333333328</v>
      </c>
      <c r="P860" s="17">
        <f t="shared" si="83"/>
        <v>7</v>
      </c>
      <c r="Q860" t="b">
        <v>1</v>
      </c>
      <c r="R860" t="b">
        <v>0</v>
      </c>
      <c r="S860" t="s">
        <v>17</v>
      </c>
      <c r="T860" s="6" t="str">
        <f t="shared" si="81"/>
        <v>food</v>
      </c>
      <c r="U860" s="6" t="str">
        <f t="shared" si="82"/>
        <v>food trucks</v>
      </c>
    </row>
    <row r="861" spans="1:21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35.534246575342465</v>
      </c>
      <c r="G861" t="s">
        <v>14</v>
      </c>
      <c r="H861">
        <v>63</v>
      </c>
      <c r="I861" s="6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80"/>
        <v>41334.25</v>
      </c>
      <c r="O861" s="9">
        <f t="shared" si="80"/>
        <v>41352.208333333336</v>
      </c>
      <c r="P861" s="17">
        <f t="shared" si="83"/>
        <v>17.958333333335759</v>
      </c>
      <c r="Q861" t="b">
        <v>0</v>
      </c>
      <c r="R861" t="b">
        <v>1</v>
      </c>
      <c r="S861" t="s">
        <v>33</v>
      </c>
      <c r="T861" s="6" t="str">
        <f t="shared" si="81"/>
        <v>theater</v>
      </c>
      <c r="U861" s="6" t="str">
        <f t="shared" si="82"/>
        <v>plays</v>
      </c>
    </row>
    <row r="862" spans="1:21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251.65</v>
      </c>
      <c r="G862" t="s">
        <v>20</v>
      </c>
      <c r="H862">
        <v>65</v>
      </c>
      <c r="I862" s="6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80"/>
        <v>43515.25</v>
      </c>
      <c r="O862" s="9">
        <f t="shared" si="80"/>
        <v>43525.25</v>
      </c>
      <c r="P862" s="17">
        <f t="shared" si="83"/>
        <v>10</v>
      </c>
      <c r="Q862" t="b">
        <v>0</v>
      </c>
      <c r="R862" t="b">
        <v>1</v>
      </c>
      <c r="S862" t="s">
        <v>65</v>
      </c>
      <c r="T862" s="6" t="str">
        <f t="shared" si="81"/>
        <v>technology</v>
      </c>
      <c r="U862" s="6" t="str">
        <f t="shared" si="82"/>
        <v>wearables</v>
      </c>
    </row>
    <row r="863" spans="1:21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105.87500000000001</v>
      </c>
      <c r="G863" t="s">
        <v>20</v>
      </c>
      <c r="H863">
        <v>163</v>
      </c>
      <c r="I863" s="6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80"/>
        <v>40258.208333333336</v>
      </c>
      <c r="O863" s="9">
        <f t="shared" si="80"/>
        <v>40266.208333333336</v>
      </c>
      <c r="P863" s="17">
        <f t="shared" si="83"/>
        <v>8</v>
      </c>
      <c r="Q863" t="b">
        <v>0</v>
      </c>
      <c r="R863" t="b">
        <v>0</v>
      </c>
      <c r="S863" t="s">
        <v>33</v>
      </c>
      <c r="T863" s="6" t="str">
        <f t="shared" si="81"/>
        <v>theater</v>
      </c>
      <c r="U863" s="6" t="str">
        <f t="shared" si="82"/>
        <v>plays</v>
      </c>
    </row>
    <row r="864" spans="1:21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187.42857142857144</v>
      </c>
      <c r="G864" t="s">
        <v>20</v>
      </c>
      <c r="H864">
        <v>85</v>
      </c>
      <c r="I864" s="6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80"/>
        <v>40756.208333333336</v>
      </c>
      <c r="O864" s="9">
        <f t="shared" si="80"/>
        <v>40760.208333333336</v>
      </c>
      <c r="P864" s="17">
        <f t="shared" si="83"/>
        <v>4</v>
      </c>
      <c r="Q864" t="b">
        <v>0</v>
      </c>
      <c r="R864" t="b">
        <v>0</v>
      </c>
      <c r="S864" t="s">
        <v>33</v>
      </c>
      <c r="T864" s="6" t="str">
        <f t="shared" si="81"/>
        <v>theater</v>
      </c>
      <c r="U864" s="6" t="str">
        <f t="shared" si="82"/>
        <v>plays</v>
      </c>
    </row>
    <row r="865" spans="1:21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386.78571428571428</v>
      </c>
      <c r="G865" t="s">
        <v>20</v>
      </c>
      <c r="H865">
        <v>217</v>
      </c>
      <c r="I865" s="6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80"/>
        <v>42172.208333333328</v>
      </c>
      <c r="O865" s="9">
        <f t="shared" si="80"/>
        <v>42195.208333333328</v>
      </c>
      <c r="P865" s="17">
        <f t="shared" si="83"/>
        <v>23</v>
      </c>
      <c r="Q865" t="b">
        <v>0</v>
      </c>
      <c r="R865" t="b">
        <v>1</v>
      </c>
      <c r="S865" t="s">
        <v>269</v>
      </c>
      <c r="T865" s="6" t="str">
        <f t="shared" si="81"/>
        <v>film &amp; video</v>
      </c>
      <c r="U865" s="6" t="str">
        <f t="shared" si="82"/>
        <v>television</v>
      </c>
    </row>
    <row r="866" spans="1:21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347.07142857142856</v>
      </c>
      <c r="G866" t="s">
        <v>20</v>
      </c>
      <c r="H866">
        <v>150</v>
      </c>
      <c r="I866" s="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80"/>
        <v>42601.208333333328</v>
      </c>
      <c r="O866" s="9">
        <f t="shared" si="80"/>
        <v>42606.208333333328</v>
      </c>
      <c r="P866" s="17">
        <f t="shared" si="83"/>
        <v>5</v>
      </c>
      <c r="Q866" t="b">
        <v>0</v>
      </c>
      <c r="R866" t="b">
        <v>0</v>
      </c>
      <c r="S866" t="s">
        <v>100</v>
      </c>
      <c r="T866" s="6" t="str">
        <f t="shared" si="81"/>
        <v>film &amp; video</v>
      </c>
      <c r="U866" s="6" t="str">
        <f t="shared" si="82"/>
        <v>shorts</v>
      </c>
    </row>
    <row r="867" spans="1:21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185.82098765432099</v>
      </c>
      <c r="G867" t="s">
        <v>20</v>
      </c>
      <c r="H867">
        <v>3272</v>
      </c>
      <c r="I867" s="6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80"/>
        <v>41897.208333333336</v>
      </c>
      <c r="O867" s="9">
        <f t="shared" si="80"/>
        <v>41906.208333333336</v>
      </c>
      <c r="P867" s="17">
        <f t="shared" si="83"/>
        <v>9</v>
      </c>
      <c r="Q867" t="b">
        <v>0</v>
      </c>
      <c r="R867" t="b">
        <v>0</v>
      </c>
      <c r="S867" t="s">
        <v>33</v>
      </c>
      <c r="T867" s="6" t="str">
        <f t="shared" si="81"/>
        <v>theater</v>
      </c>
      <c r="U867" s="6" t="str">
        <f t="shared" si="82"/>
        <v>plays</v>
      </c>
    </row>
    <row r="868" spans="1:2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43.241247264770237</v>
      </c>
      <c r="G868" t="s">
        <v>74</v>
      </c>
      <c r="H868">
        <v>898</v>
      </c>
      <c r="I868" s="6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80"/>
        <v>40671.208333333336</v>
      </c>
      <c r="O868" s="9">
        <f t="shared" si="80"/>
        <v>40672.208333333336</v>
      </c>
      <c r="P868" s="17">
        <f t="shared" si="83"/>
        <v>1</v>
      </c>
      <c r="Q868" t="b">
        <v>0</v>
      </c>
      <c r="R868" t="b">
        <v>0</v>
      </c>
      <c r="S868" t="s">
        <v>122</v>
      </c>
      <c r="T868" s="6" t="str">
        <f t="shared" si="81"/>
        <v>photography</v>
      </c>
      <c r="U868" s="6" t="str">
        <f t="shared" si="82"/>
        <v>photography books</v>
      </c>
    </row>
    <row r="869" spans="1:21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162.4375</v>
      </c>
      <c r="G869" t="s">
        <v>20</v>
      </c>
      <c r="H869">
        <v>300</v>
      </c>
      <c r="I869" s="6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80"/>
        <v>43382.208333333328</v>
      </c>
      <c r="O869" s="9">
        <f t="shared" si="80"/>
        <v>43388.208333333328</v>
      </c>
      <c r="P869" s="17">
        <f t="shared" si="83"/>
        <v>6</v>
      </c>
      <c r="Q869" t="b">
        <v>0</v>
      </c>
      <c r="R869" t="b">
        <v>0</v>
      </c>
      <c r="S869" t="s">
        <v>17</v>
      </c>
      <c r="T869" s="6" t="str">
        <f t="shared" si="81"/>
        <v>food</v>
      </c>
      <c r="U869" s="6" t="str">
        <f t="shared" si="82"/>
        <v>food trucks</v>
      </c>
    </row>
    <row r="870" spans="1:21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184.84285714285716</v>
      </c>
      <c r="G870" t="s">
        <v>20</v>
      </c>
      <c r="H870">
        <v>126</v>
      </c>
      <c r="I870" s="6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80"/>
        <v>41559.208333333336</v>
      </c>
      <c r="O870" s="9">
        <f t="shared" si="80"/>
        <v>41570.208333333336</v>
      </c>
      <c r="P870" s="17">
        <f t="shared" si="83"/>
        <v>11</v>
      </c>
      <c r="Q870" t="b">
        <v>0</v>
      </c>
      <c r="R870" t="b">
        <v>0</v>
      </c>
      <c r="S870" t="s">
        <v>33</v>
      </c>
      <c r="T870" s="6" t="str">
        <f t="shared" si="81"/>
        <v>theater</v>
      </c>
      <c r="U870" s="6" t="str">
        <f t="shared" si="82"/>
        <v>plays</v>
      </c>
    </row>
    <row r="871" spans="1:21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23.703520691785052</v>
      </c>
      <c r="G871" t="s">
        <v>14</v>
      </c>
      <c r="H871">
        <v>526</v>
      </c>
      <c r="I871" s="6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80"/>
        <v>40350.208333333336</v>
      </c>
      <c r="O871" s="9">
        <f t="shared" si="80"/>
        <v>40364.208333333336</v>
      </c>
      <c r="P871" s="17">
        <f t="shared" si="83"/>
        <v>14</v>
      </c>
      <c r="Q871" t="b">
        <v>0</v>
      </c>
      <c r="R871" t="b">
        <v>0</v>
      </c>
      <c r="S871" t="s">
        <v>53</v>
      </c>
      <c r="T871" s="6" t="str">
        <f t="shared" si="81"/>
        <v>film &amp; video</v>
      </c>
      <c r="U871" s="6" t="str">
        <f t="shared" si="82"/>
        <v>drama</v>
      </c>
    </row>
    <row r="872" spans="1:21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89.870129870129873</v>
      </c>
      <c r="G872" t="s">
        <v>14</v>
      </c>
      <c r="H872">
        <v>121</v>
      </c>
      <c r="I872" s="6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80"/>
        <v>42240.208333333328</v>
      </c>
      <c r="O872" s="9">
        <f t="shared" si="80"/>
        <v>42265.208333333328</v>
      </c>
      <c r="P872" s="17">
        <f t="shared" si="83"/>
        <v>25</v>
      </c>
      <c r="Q872" t="b">
        <v>0</v>
      </c>
      <c r="R872" t="b">
        <v>0</v>
      </c>
      <c r="S872" t="s">
        <v>33</v>
      </c>
      <c r="T872" s="6" t="str">
        <f t="shared" si="81"/>
        <v>theater</v>
      </c>
      <c r="U872" s="6" t="str">
        <f t="shared" si="82"/>
        <v>plays</v>
      </c>
    </row>
    <row r="873" spans="1:21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272.6041958041958</v>
      </c>
      <c r="G873" t="s">
        <v>20</v>
      </c>
      <c r="H873">
        <v>2320</v>
      </c>
      <c r="I873" s="6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80"/>
        <v>43040.208333333328</v>
      </c>
      <c r="O873" s="9">
        <f t="shared" si="80"/>
        <v>43058.25</v>
      </c>
      <c r="P873" s="17">
        <f t="shared" si="83"/>
        <v>18.041666666671517</v>
      </c>
      <c r="Q873" t="b">
        <v>0</v>
      </c>
      <c r="R873" t="b">
        <v>1</v>
      </c>
      <c r="S873" t="s">
        <v>33</v>
      </c>
      <c r="T873" s="6" t="str">
        <f t="shared" si="81"/>
        <v>theater</v>
      </c>
      <c r="U873" s="6" t="str">
        <f t="shared" si="82"/>
        <v>plays</v>
      </c>
    </row>
    <row r="874" spans="1:21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170.04255319148936</v>
      </c>
      <c r="G874" t="s">
        <v>20</v>
      </c>
      <c r="H874">
        <v>81</v>
      </c>
      <c r="I874" s="6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80"/>
        <v>43346.208333333328</v>
      </c>
      <c r="O874" s="9">
        <f t="shared" si="80"/>
        <v>43351.208333333328</v>
      </c>
      <c r="P874" s="17">
        <f t="shared" si="83"/>
        <v>5</v>
      </c>
      <c r="Q874" t="b">
        <v>0</v>
      </c>
      <c r="R874" t="b">
        <v>0</v>
      </c>
      <c r="S874" t="s">
        <v>474</v>
      </c>
      <c r="T874" s="6" t="str">
        <f t="shared" si="81"/>
        <v>film &amp; video</v>
      </c>
      <c r="U874" s="6" t="str">
        <f t="shared" si="82"/>
        <v>science fiction</v>
      </c>
    </row>
    <row r="875" spans="1:21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188.28503562945369</v>
      </c>
      <c r="G875" t="s">
        <v>20</v>
      </c>
      <c r="H875">
        <v>1887</v>
      </c>
      <c r="I875" s="6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80"/>
        <v>41647.25</v>
      </c>
      <c r="O875" s="9">
        <f t="shared" si="80"/>
        <v>41652.25</v>
      </c>
      <c r="P875" s="17">
        <f t="shared" si="83"/>
        <v>5</v>
      </c>
      <c r="Q875" t="b">
        <v>0</v>
      </c>
      <c r="R875" t="b">
        <v>0</v>
      </c>
      <c r="S875" t="s">
        <v>122</v>
      </c>
      <c r="T875" s="6" t="str">
        <f t="shared" si="81"/>
        <v>photography</v>
      </c>
      <c r="U875" s="6" t="str">
        <f t="shared" si="82"/>
        <v>photography books</v>
      </c>
    </row>
    <row r="876" spans="1:21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346.93532338308455</v>
      </c>
      <c r="G876" t="s">
        <v>20</v>
      </c>
      <c r="H876">
        <v>4358</v>
      </c>
      <c r="I876" s="6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80"/>
        <v>40291.208333333336</v>
      </c>
      <c r="O876" s="9">
        <f t="shared" si="80"/>
        <v>40329.208333333336</v>
      </c>
      <c r="P876" s="17">
        <f t="shared" si="83"/>
        <v>38</v>
      </c>
      <c r="Q876" t="b">
        <v>0</v>
      </c>
      <c r="R876" t="b">
        <v>1</v>
      </c>
      <c r="S876" t="s">
        <v>122</v>
      </c>
      <c r="T876" s="6" t="str">
        <f t="shared" si="81"/>
        <v>photography</v>
      </c>
      <c r="U876" s="6" t="str">
        <f t="shared" si="82"/>
        <v>photography books</v>
      </c>
    </row>
    <row r="877" spans="1:21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69.177215189873422</v>
      </c>
      <c r="G877" t="s">
        <v>14</v>
      </c>
      <c r="H877">
        <v>67</v>
      </c>
      <c r="I877" s="6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80"/>
        <v>40556.25</v>
      </c>
      <c r="O877" s="9">
        <f t="shared" si="80"/>
        <v>40557.25</v>
      </c>
      <c r="P877" s="17">
        <f t="shared" si="83"/>
        <v>1</v>
      </c>
      <c r="Q877" t="b">
        <v>0</v>
      </c>
      <c r="R877" t="b">
        <v>0</v>
      </c>
      <c r="S877" t="s">
        <v>23</v>
      </c>
      <c r="T877" s="6" t="str">
        <f t="shared" si="81"/>
        <v>music</v>
      </c>
      <c r="U877" s="6" t="str">
        <f t="shared" si="82"/>
        <v>rock</v>
      </c>
    </row>
    <row r="878" spans="1:21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25.433734939759034</v>
      </c>
      <c r="G878" t="s">
        <v>14</v>
      </c>
      <c r="H878">
        <v>57</v>
      </c>
      <c r="I878" s="6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80"/>
        <v>43624.208333333328</v>
      </c>
      <c r="O878" s="9">
        <f t="shared" si="80"/>
        <v>43648.208333333328</v>
      </c>
      <c r="P878" s="17">
        <f t="shared" si="83"/>
        <v>24</v>
      </c>
      <c r="Q878" t="b">
        <v>0</v>
      </c>
      <c r="R878" t="b">
        <v>0</v>
      </c>
      <c r="S878" t="s">
        <v>122</v>
      </c>
      <c r="T878" s="6" t="str">
        <f t="shared" si="81"/>
        <v>photography</v>
      </c>
      <c r="U878" s="6" t="str">
        <f t="shared" si="82"/>
        <v>photography books</v>
      </c>
    </row>
    <row r="879" spans="1:21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77.400977995110026</v>
      </c>
      <c r="G879" t="s">
        <v>14</v>
      </c>
      <c r="H879">
        <v>1229</v>
      </c>
      <c r="I879" s="6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80"/>
        <v>42577.208333333328</v>
      </c>
      <c r="O879" s="9">
        <f t="shared" si="80"/>
        <v>42578.208333333328</v>
      </c>
      <c r="P879" s="17">
        <f t="shared" si="83"/>
        <v>1</v>
      </c>
      <c r="Q879" t="b">
        <v>0</v>
      </c>
      <c r="R879" t="b">
        <v>0</v>
      </c>
      <c r="S879" t="s">
        <v>17</v>
      </c>
      <c r="T879" s="6" t="str">
        <f t="shared" si="81"/>
        <v>food</v>
      </c>
      <c r="U879" s="6" t="str">
        <f t="shared" si="82"/>
        <v>food trucks</v>
      </c>
    </row>
    <row r="880" spans="1:21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37.481481481481481</v>
      </c>
      <c r="G880" t="s">
        <v>14</v>
      </c>
      <c r="H880">
        <v>12</v>
      </c>
      <c r="I880" s="6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80"/>
        <v>43845.25</v>
      </c>
      <c r="O880" s="9">
        <f t="shared" si="80"/>
        <v>43869.25</v>
      </c>
      <c r="P880" s="17">
        <f t="shared" si="83"/>
        <v>24</v>
      </c>
      <c r="Q880" t="b">
        <v>0</v>
      </c>
      <c r="R880" t="b">
        <v>0</v>
      </c>
      <c r="S880" t="s">
        <v>148</v>
      </c>
      <c r="T880" s="6" t="str">
        <f t="shared" si="81"/>
        <v>music</v>
      </c>
      <c r="U880" s="6" t="str">
        <f t="shared" si="82"/>
        <v>metal</v>
      </c>
    </row>
    <row r="881" spans="1:21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543.79999999999995</v>
      </c>
      <c r="G881" t="s">
        <v>20</v>
      </c>
      <c r="H881">
        <v>53</v>
      </c>
      <c r="I881" s="6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80"/>
        <v>42788.25</v>
      </c>
      <c r="O881" s="9">
        <f t="shared" si="80"/>
        <v>42797.25</v>
      </c>
      <c r="P881" s="17">
        <f t="shared" si="83"/>
        <v>9</v>
      </c>
      <c r="Q881" t="b">
        <v>0</v>
      </c>
      <c r="R881" t="b">
        <v>0</v>
      </c>
      <c r="S881" t="s">
        <v>68</v>
      </c>
      <c r="T881" s="6" t="str">
        <f t="shared" si="81"/>
        <v>publishing</v>
      </c>
      <c r="U881" s="6" t="str">
        <f t="shared" si="82"/>
        <v>nonfiction</v>
      </c>
    </row>
    <row r="882" spans="1:21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228.52189349112427</v>
      </c>
      <c r="G882" t="s">
        <v>20</v>
      </c>
      <c r="H882">
        <v>2414</v>
      </c>
      <c r="I882" s="6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80"/>
        <v>43667.208333333328</v>
      </c>
      <c r="O882" s="9">
        <f t="shared" si="80"/>
        <v>43669.208333333328</v>
      </c>
      <c r="P882" s="17">
        <f t="shared" si="83"/>
        <v>2</v>
      </c>
      <c r="Q882" t="b">
        <v>0</v>
      </c>
      <c r="R882" t="b">
        <v>0</v>
      </c>
      <c r="S882" t="s">
        <v>50</v>
      </c>
      <c r="T882" s="6" t="str">
        <f t="shared" si="81"/>
        <v>music</v>
      </c>
      <c r="U882" s="6" t="str">
        <f t="shared" si="82"/>
        <v>electric music</v>
      </c>
    </row>
    <row r="883" spans="1:21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38.948339483394832</v>
      </c>
      <c r="G883" t="s">
        <v>14</v>
      </c>
      <c r="H883">
        <v>452</v>
      </c>
      <c r="I883" s="6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80"/>
        <v>42194.208333333328</v>
      </c>
      <c r="O883" s="9">
        <f t="shared" si="80"/>
        <v>42223.208333333328</v>
      </c>
      <c r="P883" s="17">
        <f t="shared" si="83"/>
        <v>29</v>
      </c>
      <c r="Q883" t="b">
        <v>0</v>
      </c>
      <c r="R883" t="b">
        <v>1</v>
      </c>
      <c r="S883" t="s">
        <v>33</v>
      </c>
      <c r="T883" s="6" t="str">
        <f t="shared" si="81"/>
        <v>theater</v>
      </c>
      <c r="U883" s="6" t="str">
        <f t="shared" si="82"/>
        <v>plays</v>
      </c>
    </row>
    <row r="884" spans="1:21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>
        <v>80</v>
      </c>
      <c r="I884" s="6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80"/>
        <v>42025.25</v>
      </c>
      <c r="O884" s="9">
        <f t="shared" si="80"/>
        <v>42029.25</v>
      </c>
      <c r="P884" s="17">
        <f t="shared" si="83"/>
        <v>4</v>
      </c>
      <c r="Q884" t="b">
        <v>0</v>
      </c>
      <c r="R884" t="b">
        <v>0</v>
      </c>
      <c r="S884" t="s">
        <v>33</v>
      </c>
      <c r="T884" s="6" t="str">
        <f t="shared" si="81"/>
        <v>theater</v>
      </c>
      <c r="U884" s="6" t="str">
        <f t="shared" si="82"/>
        <v>plays</v>
      </c>
    </row>
    <row r="885" spans="1:21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237.91176470588232</v>
      </c>
      <c r="G885" t="s">
        <v>20</v>
      </c>
      <c r="H885">
        <v>193</v>
      </c>
      <c r="I885" s="6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80"/>
        <v>40323.208333333336</v>
      </c>
      <c r="O885" s="9">
        <f t="shared" si="80"/>
        <v>40359.208333333336</v>
      </c>
      <c r="P885" s="17">
        <f t="shared" si="83"/>
        <v>36</v>
      </c>
      <c r="Q885" t="b">
        <v>0</v>
      </c>
      <c r="R885" t="b">
        <v>0</v>
      </c>
      <c r="S885" t="s">
        <v>100</v>
      </c>
      <c r="T885" s="6" t="str">
        <f t="shared" si="81"/>
        <v>film &amp; video</v>
      </c>
      <c r="U885" s="6" t="str">
        <f t="shared" si="82"/>
        <v>shorts</v>
      </c>
    </row>
    <row r="886" spans="1:21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64.036299765807954</v>
      </c>
      <c r="G886" t="s">
        <v>14</v>
      </c>
      <c r="H886">
        <v>1886</v>
      </c>
      <c r="I886" s="6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80"/>
        <v>41763.208333333336</v>
      </c>
      <c r="O886" s="9">
        <f t="shared" si="80"/>
        <v>41765.208333333336</v>
      </c>
      <c r="P886" s="17">
        <f t="shared" si="83"/>
        <v>2</v>
      </c>
      <c r="Q886" t="b">
        <v>0</v>
      </c>
      <c r="R886" t="b">
        <v>1</v>
      </c>
      <c r="S886" t="s">
        <v>33</v>
      </c>
      <c r="T886" s="6" t="str">
        <f t="shared" si="81"/>
        <v>theater</v>
      </c>
      <c r="U886" s="6" t="str">
        <f t="shared" si="82"/>
        <v>plays</v>
      </c>
    </row>
    <row r="887" spans="1:21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118.27777777777777</v>
      </c>
      <c r="G887" t="s">
        <v>20</v>
      </c>
      <c r="H887">
        <v>52</v>
      </c>
      <c r="I887" s="6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80"/>
        <v>40335.208333333336</v>
      </c>
      <c r="O887" s="9">
        <f t="shared" si="80"/>
        <v>40373.208333333336</v>
      </c>
      <c r="P887" s="17">
        <f t="shared" si="83"/>
        <v>38</v>
      </c>
      <c r="Q887" t="b">
        <v>0</v>
      </c>
      <c r="R887" t="b">
        <v>0</v>
      </c>
      <c r="S887" t="s">
        <v>33</v>
      </c>
      <c r="T887" s="6" t="str">
        <f t="shared" si="81"/>
        <v>theater</v>
      </c>
      <c r="U887" s="6" t="str">
        <f t="shared" si="82"/>
        <v>plays</v>
      </c>
    </row>
    <row r="888" spans="1:21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84.824037184594957</v>
      </c>
      <c r="G888" t="s">
        <v>14</v>
      </c>
      <c r="H888">
        <v>1825</v>
      </c>
      <c r="I888" s="6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80"/>
        <v>40416.208333333336</v>
      </c>
      <c r="O888" s="9">
        <f t="shared" si="80"/>
        <v>40434.208333333336</v>
      </c>
      <c r="P888" s="17">
        <f t="shared" si="83"/>
        <v>18</v>
      </c>
      <c r="Q888" t="b">
        <v>0</v>
      </c>
      <c r="R888" t="b">
        <v>0</v>
      </c>
      <c r="S888" t="s">
        <v>60</v>
      </c>
      <c r="T888" s="6" t="str">
        <f t="shared" si="81"/>
        <v>music</v>
      </c>
      <c r="U888" s="6" t="str">
        <f t="shared" si="82"/>
        <v>indie rock</v>
      </c>
    </row>
    <row r="889" spans="1:21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29.346153846153843</v>
      </c>
      <c r="G889" t="s">
        <v>14</v>
      </c>
      <c r="H889">
        <v>31</v>
      </c>
      <c r="I889" s="6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80"/>
        <v>42202.208333333328</v>
      </c>
      <c r="O889" s="9">
        <f t="shared" si="80"/>
        <v>42249.208333333328</v>
      </c>
      <c r="P889" s="17">
        <f t="shared" si="83"/>
        <v>47</v>
      </c>
      <c r="Q889" t="b">
        <v>0</v>
      </c>
      <c r="R889" t="b">
        <v>1</v>
      </c>
      <c r="S889" t="s">
        <v>33</v>
      </c>
      <c r="T889" s="6" t="str">
        <f t="shared" si="81"/>
        <v>theater</v>
      </c>
      <c r="U889" s="6" t="str">
        <f t="shared" si="82"/>
        <v>plays</v>
      </c>
    </row>
    <row r="890" spans="1:21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209.89655172413794</v>
      </c>
      <c r="G890" t="s">
        <v>20</v>
      </c>
      <c r="H890">
        <v>290</v>
      </c>
      <c r="I890" s="6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80"/>
        <v>42836.208333333328</v>
      </c>
      <c r="O890" s="9">
        <f t="shared" si="80"/>
        <v>42855.208333333328</v>
      </c>
      <c r="P890" s="17">
        <f t="shared" si="83"/>
        <v>19</v>
      </c>
      <c r="Q890" t="b">
        <v>0</v>
      </c>
      <c r="R890" t="b">
        <v>0</v>
      </c>
      <c r="S890" t="s">
        <v>33</v>
      </c>
      <c r="T890" s="6" t="str">
        <f t="shared" si="81"/>
        <v>theater</v>
      </c>
      <c r="U890" s="6" t="str">
        <f t="shared" si="82"/>
        <v>plays</v>
      </c>
    </row>
    <row r="891" spans="1:21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169.78571428571431</v>
      </c>
      <c r="G891" t="s">
        <v>20</v>
      </c>
      <c r="H891">
        <v>122</v>
      </c>
      <c r="I891" s="6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80"/>
        <v>41710.208333333336</v>
      </c>
      <c r="O891" s="9">
        <f t="shared" si="80"/>
        <v>41717.208333333336</v>
      </c>
      <c r="P891" s="17">
        <f t="shared" si="83"/>
        <v>7</v>
      </c>
      <c r="Q891" t="b">
        <v>0</v>
      </c>
      <c r="R891" t="b">
        <v>1</v>
      </c>
      <c r="S891" t="s">
        <v>50</v>
      </c>
      <c r="T891" s="6" t="str">
        <f t="shared" si="81"/>
        <v>music</v>
      </c>
      <c r="U891" s="6" t="str">
        <f t="shared" si="82"/>
        <v>electric music</v>
      </c>
    </row>
    <row r="892" spans="1:21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115.95907738095239</v>
      </c>
      <c r="G892" t="s">
        <v>20</v>
      </c>
      <c r="H892">
        <v>1470</v>
      </c>
      <c r="I892" s="6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80"/>
        <v>43640.208333333328</v>
      </c>
      <c r="O892" s="9">
        <f t="shared" si="80"/>
        <v>43641.208333333328</v>
      </c>
      <c r="P892" s="17">
        <f t="shared" si="83"/>
        <v>1</v>
      </c>
      <c r="Q892" t="b">
        <v>0</v>
      </c>
      <c r="R892" t="b">
        <v>0</v>
      </c>
      <c r="S892" t="s">
        <v>60</v>
      </c>
      <c r="T892" s="6" t="str">
        <f t="shared" si="81"/>
        <v>music</v>
      </c>
      <c r="U892" s="6" t="str">
        <f t="shared" si="82"/>
        <v>indie rock</v>
      </c>
    </row>
    <row r="893" spans="1:21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258.59999999999997</v>
      </c>
      <c r="G893" t="s">
        <v>20</v>
      </c>
      <c r="H893">
        <v>165</v>
      </c>
      <c r="I893" s="6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80"/>
        <v>40880.25</v>
      </c>
      <c r="O893" s="9">
        <f t="shared" si="80"/>
        <v>40924.25</v>
      </c>
      <c r="P893" s="17">
        <f t="shared" si="83"/>
        <v>44</v>
      </c>
      <c r="Q893" t="b">
        <v>0</v>
      </c>
      <c r="R893" t="b">
        <v>0</v>
      </c>
      <c r="S893" t="s">
        <v>42</v>
      </c>
      <c r="T893" s="6" t="str">
        <f t="shared" si="81"/>
        <v>film &amp; video</v>
      </c>
      <c r="U893" s="6" t="str">
        <f t="shared" si="82"/>
        <v>documentary</v>
      </c>
    </row>
    <row r="894" spans="1:21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230.58333333333331</v>
      </c>
      <c r="G894" t="s">
        <v>20</v>
      </c>
      <c r="H894">
        <v>182</v>
      </c>
      <c r="I894" s="6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80"/>
        <v>40319.208333333336</v>
      </c>
      <c r="O894" s="9">
        <f t="shared" si="80"/>
        <v>40360.208333333336</v>
      </c>
      <c r="P894" s="17">
        <f t="shared" si="83"/>
        <v>41</v>
      </c>
      <c r="Q894" t="b">
        <v>0</v>
      </c>
      <c r="R894" t="b">
        <v>0</v>
      </c>
      <c r="S894" t="s">
        <v>206</v>
      </c>
      <c r="T894" s="6" t="str">
        <f t="shared" si="81"/>
        <v>publishing</v>
      </c>
      <c r="U894" s="6" t="str">
        <f t="shared" si="82"/>
        <v>translations</v>
      </c>
    </row>
    <row r="895" spans="1:21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128.21428571428572</v>
      </c>
      <c r="G895" t="s">
        <v>20</v>
      </c>
      <c r="H895">
        <v>199</v>
      </c>
      <c r="I895" s="6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80"/>
        <v>42170.208333333328</v>
      </c>
      <c r="O895" s="9">
        <f t="shared" si="80"/>
        <v>42174.208333333328</v>
      </c>
      <c r="P895" s="17">
        <f t="shared" si="83"/>
        <v>4</v>
      </c>
      <c r="Q895" t="b">
        <v>0</v>
      </c>
      <c r="R895" t="b">
        <v>1</v>
      </c>
      <c r="S895" t="s">
        <v>42</v>
      </c>
      <c r="T895" s="6" t="str">
        <f t="shared" si="81"/>
        <v>film &amp; video</v>
      </c>
      <c r="U895" s="6" t="str">
        <f t="shared" si="82"/>
        <v>documentary</v>
      </c>
    </row>
    <row r="896" spans="1:21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188.70588235294116</v>
      </c>
      <c r="G896" t="s">
        <v>20</v>
      </c>
      <c r="H896">
        <v>56</v>
      </c>
      <c r="I896" s="6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80"/>
        <v>41466.208333333336</v>
      </c>
      <c r="O896" s="9">
        <f t="shared" si="80"/>
        <v>41496.208333333336</v>
      </c>
      <c r="P896" s="17">
        <f t="shared" si="83"/>
        <v>30</v>
      </c>
      <c r="Q896" t="b">
        <v>0</v>
      </c>
      <c r="R896" t="b">
        <v>1</v>
      </c>
      <c r="S896" t="s">
        <v>269</v>
      </c>
      <c r="T896" s="6" t="str">
        <f t="shared" si="81"/>
        <v>film &amp; video</v>
      </c>
      <c r="U896" s="6" t="str">
        <f t="shared" si="82"/>
        <v>television</v>
      </c>
    </row>
    <row r="897" spans="1:21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6.9511889862327907</v>
      </c>
      <c r="G897" t="s">
        <v>14</v>
      </c>
      <c r="H897">
        <v>107</v>
      </c>
      <c r="I897" s="6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80"/>
        <v>43134.25</v>
      </c>
      <c r="O897" s="9">
        <f t="shared" si="80"/>
        <v>43143.25</v>
      </c>
      <c r="P897" s="17">
        <f t="shared" si="83"/>
        <v>9</v>
      </c>
      <c r="Q897" t="b">
        <v>0</v>
      </c>
      <c r="R897" t="b">
        <v>0</v>
      </c>
      <c r="S897" t="s">
        <v>33</v>
      </c>
      <c r="T897" s="6" t="str">
        <f t="shared" si="81"/>
        <v>theater</v>
      </c>
      <c r="U897" s="6" t="str">
        <f t="shared" si="82"/>
        <v>plays</v>
      </c>
    </row>
    <row r="898" spans="1:21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ref="F898:F961" si="84">(E898/D898)*100</f>
        <v>774.43434343434342</v>
      </c>
      <c r="G898" t="s">
        <v>20</v>
      </c>
      <c r="H898">
        <v>1460</v>
      </c>
      <c r="I898" s="6">
        <f t="shared" ref="I898:I961" si="85">IFERROR(E898/H898,0)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ref="N898:O961" si="86">(((L898/60)/60)/24)+DATE(1970,1,1)</f>
        <v>40738.208333333336</v>
      </c>
      <c r="O898" s="9">
        <f t="shared" si="86"/>
        <v>40741.208333333336</v>
      </c>
      <c r="P898" s="17">
        <f t="shared" si="83"/>
        <v>3</v>
      </c>
      <c r="Q898" t="b">
        <v>0</v>
      </c>
      <c r="R898" t="b">
        <v>1</v>
      </c>
      <c r="S898" t="s">
        <v>17</v>
      </c>
      <c r="T898" s="6" t="str">
        <f t="shared" ref="T898:T961" si="87">_xlfn.TEXTBEFORE(S898,"/")</f>
        <v>food</v>
      </c>
      <c r="U898" s="6" t="str">
        <f t="shared" ref="U898:U961" si="88">_xlfn.TEXTAFTER(S898,"/")</f>
        <v>food trucks</v>
      </c>
    </row>
    <row r="899" spans="1:21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84"/>
        <v>27.693181818181817</v>
      </c>
      <c r="G899" t="s">
        <v>14</v>
      </c>
      <c r="H899">
        <v>27</v>
      </c>
      <c r="I899" s="6">
        <f t="shared" si="8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si="86"/>
        <v>43583.208333333328</v>
      </c>
      <c r="O899" s="9">
        <f t="shared" si="86"/>
        <v>43585.208333333328</v>
      </c>
      <c r="P899" s="17">
        <f t="shared" ref="P899:P962" si="89">O899-N899</f>
        <v>2</v>
      </c>
      <c r="Q899" t="b">
        <v>0</v>
      </c>
      <c r="R899" t="b">
        <v>0</v>
      </c>
      <c r="S899" t="s">
        <v>33</v>
      </c>
      <c r="T899" s="6" t="str">
        <f t="shared" si="87"/>
        <v>theater</v>
      </c>
      <c r="U899" s="6" t="str">
        <f t="shared" si="88"/>
        <v>plays</v>
      </c>
    </row>
    <row r="900" spans="1:21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>
        <v>1221</v>
      </c>
      <c r="I900" s="6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86"/>
        <v>43815.25</v>
      </c>
      <c r="O900" s="9">
        <f t="shared" si="86"/>
        <v>43821.25</v>
      </c>
      <c r="P900" s="17">
        <f t="shared" si="89"/>
        <v>6</v>
      </c>
      <c r="Q900" t="b">
        <v>0</v>
      </c>
      <c r="R900" t="b">
        <v>0</v>
      </c>
      <c r="S900" t="s">
        <v>42</v>
      </c>
      <c r="T900" s="6" t="str">
        <f t="shared" si="87"/>
        <v>film &amp; video</v>
      </c>
      <c r="U900" s="6" t="str">
        <f t="shared" si="88"/>
        <v>documentary</v>
      </c>
    </row>
    <row r="901" spans="1:21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>
        <v>123</v>
      </c>
      <c r="I901" s="6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86"/>
        <v>41554.208333333336</v>
      </c>
      <c r="O901" s="9">
        <f t="shared" si="86"/>
        <v>41572.208333333336</v>
      </c>
      <c r="P901" s="17">
        <f t="shared" si="89"/>
        <v>18</v>
      </c>
      <c r="Q901" t="b">
        <v>0</v>
      </c>
      <c r="R901" t="b">
        <v>0</v>
      </c>
      <c r="S901" t="s">
        <v>159</v>
      </c>
      <c r="T901" s="6" t="str">
        <f t="shared" si="87"/>
        <v>music</v>
      </c>
      <c r="U901" s="6" t="str">
        <f t="shared" si="88"/>
        <v>jazz</v>
      </c>
    </row>
    <row r="902" spans="1:21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 s="6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86"/>
        <v>41901.208333333336</v>
      </c>
      <c r="O902" s="9">
        <f t="shared" si="86"/>
        <v>41902.208333333336</v>
      </c>
      <c r="P902" s="17">
        <f t="shared" si="89"/>
        <v>1</v>
      </c>
      <c r="Q902" t="b">
        <v>0</v>
      </c>
      <c r="R902" t="b">
        <v>1</v>
      </c>
      <c r="S902" t="s">
        <v>28</v>
      </c>
      <c r="T902" s="6" t="str">
        <f t="shared" si="87"/>
        <v>technology</v>
      </c>
      <c r="U902" s="6" t="str">
        <f t="shared" si="88"/>
        <v>web</v>
      </c>
    </row>
    <row r="903" spans="1:21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>
        <v>159</v>
      </c>
      <c r="I903" s="6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86"/>
        <v>43298.208333333328</v>
      </c>
      <c r="O903" s="9">
        <f t="shared" si="86"/>
        <v>43331.208333333328</v>
      </c>
      <c r="P903" s="17">
        <f t="shared" si="89"/>
        <v>33</v>
      </c>
      <c r="Q903" t="b">
        <v>0</v>
      </c>
      <c r="R903" t="b">
        <v>1</v>
      </c>
      <c r="S903" t="s">
        <v>23</v>
      </c>
      <c r="T903" s="6" t="str">
        <f t="shared" si="87"/>
        <v>music</v>
      </c>
      <c r="U903" s="6" t="str">
        <f t="shared" si="88"/>
        <v>rock</v>
      </c>
    </row>
    <row r="904" spans="1:21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>
        <v>110</v>
      </c>
      <c r="I904" s="6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86"/>
        <v>42399.25</v>
      </c>
      <c r="O904" s="9">
        <f t="shared" si="86"/>
        <v>42441.25</v>
      </c>
      <c r="P904" s="17">
        <f t="shared" si="89"/>
        <v>42</v>
      </c>
      <c r="Q904" t="b">
        <v>0</v>
      </c>
      <c r="R904" t="b">
        <v>0</v>
      </c>
      <c r="S904" t="s">
        <v>28</v>
      </c>
      <c r="T904" s="6" t="str">
        <f t="shared" si="87"/>
        <v>technology</v>
      </c>
      <c r="U904" s="6" t="str">
        <f t="shared" si="88"/>
        <v>web</v>
      </c>
    </row>
    <row r="905" spans="1:21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</v>
      </c>
      <c r="G905" t="s">
        <v>47</v>
      </c>
      <c r="H905">
        <v>14</v>
      </c>
      <c r="I905" s="6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86"/>
        <v>41034.208333333336</v>
      </c>
      <c r="O905" s="9">
        <f t="shared" si="86"/>
        <v>41049.208333333336</v>
      </c>
      <c r="P905" s="17">
        <f t="shared" si="89"/>
        <v>15</v>
      </c>
      <c r="Q905" t="b">
        <v>0</v>
      </c>
      <c r="R905" t="b">
        <v>1</v>
      </c>
      <c r="S905" t="s">
        <v>68</v>
      </c>
      <c r="T905" s="6" t="str">
        <f t="shared" si="87"/>
        <v>publishing</v>
      </c>
      <c r="U905" s="6" t="str">
        <f t="shared" si="88"/>
        <v>nonfiction</v>
      </c>
    </row>
    <row r="906" spans="1:21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12.230769230769232</v>
      </c>
      <c r="G906" t="s">
        <v>14</v>
      </c>
      <c r="H906">
        <v>16</v>
      </c>
      <c r="I906" s="6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86"/>
        <v>41186.208333333336</v>
      </c>
      <c r="O906" s="9">
        <f t="shared" si="86"/>
        <v>41190.208333333336</v>
      </c>
      <c r="P906" s="17">
        <f t="shared" si="89"/>
        <v>4</v>
      </c>
      <c r="Q906" t="b">
        <v>0</v>
      </c>
      <c r="R906" t="b">
        <v>0</v>
      </c>
      <c r="S906" t="s">
        <v>133</v>
      </c>
      <c r="T906" s="6" t="str">
        <f t="shared" si="87"/>
        <v>publishing</v>
      </c>
      <c r="U906" s="6" t="str">
        <f t="shared" si="88"/>
        <v>radio &amp; podcasts</v>
      </c>
    </row>
    <row r="907" spans="1:21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163.98734177215189</v>
      </c>
      <c r="G907" t="s">
        <v>20</v>
      </c>
      <c r="H907">
        <v>236</v>
      </c>
      <c r="I907" s="6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86"/>
        <v>41536.208333333336</v>
      </c>
      <c r="O907" s="9">
        <f t="shared" si="86"/>
        <v>41539.208333333336</v>
      </c>
      <c r="P907" s="17">
        <f t="shared" si="89"/>
        <v>3</v>
      </c>
      <c r="Q907" t="b">
        <v>0</v>
      </c>
      <c r="R907" t="b">
        <v>0</v>
      </c>
      <c r="S907" t="s">
        <v>33</v>
      </c>
      <c r="T907" s="6" t="str">
        <f t="shared" si="87"/>
        <v>theater</v>
      </c>
      <c r="U907" s="6" t="str">
        <f t="shared" si="88"/>
        <v>plays</v>
      </c>
    </row>
    <row r="908" spans="1:21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162.98181818181817</v>
      </c>
      <c r="G908" t="s">
        <v>20</v>
      </c>
      <c r="H908">
        <v>191</v>
      </c>
      <c r="I908" s="6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86"/>
        <v>42868.208333333328</v>
      </c>
      <c r="O908" s="9">
        <f t="shared" si="86"/>
        <v>42904.208333333328</v>
      </c>
      <c r="P908" s="17">
        <f t="shared" si="89"/>
        <v>36</v>
      </c>
      <c r="Q908" t="b">
        <v>1</v>
      </c>
      <c r="R908" t="b">
        <v>1</v>
      </c>
      <c r="S908" t="s">
        <v>42</v>
      </c>
      <c r="T908" s="6" t="str">
        <f t="shared" si="87"/>
        <v>film &amp; video</v>
      </c>
      <c r="U908" s="6" t="str">
        <f t="shared" si="88"/>
        <v>documentary</v>
      </c>
    </row>
    <row r="909" spans="1:21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20.252747252747252</v>
      </c>
      <c r="G909" t="s">
        <v>14</v>
      </c>
      <c r="H909">
        <v>41</v>
      </c>
      <c r="I909" s="6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86"/>
        <v>40660.208333333336</v>
      </c>
      <c r="O909" s="9">
        <f t="shared" si="86"/>
        <v>40667.208333333336</v>
      </c>
      <c r="P909" s="17">
        <f t="shared" si="89"/>
        <v>7</v>
      </c>
      <c r="Q909" t="b">
        <v>0</v>
      </c>
      <c r="R909" t="b">
        <v>0</v>
      </c>
      <c r="S909" t="s">
        <v>33</v>
      </c>
      <c r="T909" s="6" t="str">
        <f t="shared" si="87"/>
        <v>theater</v>
      </c>
      <c r="U909" s="6" t="str">
        <f t="shared" si="88"/>
        <v>plays</v>
      </c>
    </row>
    <row r="910" spans="1:21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319.24083769633506</v>
      </c>
      <c r="G910" t="s">
        <v>20</v>
      </c>
      <c r="H910">
        <v>3934</v>
      </c>
      <c r="I910" s="6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86"/>
        <v>41031.208333333336</v>
      </c>
      <c r="O910" s="9">
        <f t="shared" si="86"/>
        <v>41042.208333333336</v>
      </c>
      <c r="P910" s="17">
        <f t="shared" si="89"/>
        <v>11</v>
      </c>
      <c r="Q910" t="b">
        <v>0</v>
      </c>
      <c r="R910" t="b">
        <v>0</v>
      </c>
      <c r="S910" t="s">
        <v>89</v>
      </c>
      <c r="T910" s="6" t="str">
        <f t="shared" si="87"/>
        <v>games</v>
      </c>
      <c r="U910" s="6" t="str">
        <f t="shared" si="88"/>
        <v>video games</v>
      </c>
    </row>
    <row r="911" spans="1:21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478.94444444444446</v>
      </c>
      <c r="G911" t="s">
        <v>20</v>
      </c>
      <c r="H911">
        <v>80</v>
      </c>
      <c r="I911" s="6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86"/>
        <v>43255.208333333328</v>
      </c>
      <c r="O911" s="9">
        <f t="shared" si="86"/>
        <v>43282.208333333328</v>
      </c>
      <c r="P911" s="17">
        <f t="shared" si="89"/>
        <v>27</v>
      </c>
      <c r="Q911" t="b">
        <v>0</v>
      </c>
      <c r="R911" t="b">
        <v>1</v>
      </c>
      <c r="S911" t="s">
        <v>33</v>
      </c>
      <c r="T911" s="6" t="str">
        <f t="shared" si="87"/>
        <v>theater</v>
      </c>
      <c r="U911" s="6" t="str">
        <f t="shared" si="88"/>
        <v>plays</v>
      </c>
    </row>
    <row r="912" spans="1:2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19.556634304207122</v>
      </c>
      <c r="G912" t="s">
        <v>74</v>
      </c>
      <c r="H912">
        <v>296</v>
      </c>
      <c r="I912" s="6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86"/>
        <v>42026.25</v>
      </c>
      <c r="O912" s="9">
        <f t="shared" si="86"/>
        <v>42027.25</v>
      </c>
      <c r="P912" s="17">
        <f t="shared" si="89"/>
        <v>1</v>
      </c>
      <c r="Q912" t="b">
        <v>0</v>
      </c>
      <c r="R912" t="b">
        <v>0</v>
      </c>
      <c r="S912" t="s">
        <v>33</v>
      </c>
      <c r="T912" s="6" t="str">
        <f t="shared" si="87"/>
        <v>theater</v>
      </c>
      <c r="U912" s="6" t="str">
        <f t="shared" si="88"/>
        <v>plays</v>
      </c>
    </row>
    <row r="913" spans="1:21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198.94827586206895</v>
      </c>
      <c r="G913" t="s">
        <v>20</v>
      </c>
      <c r="H913">
        <v>462</v>
      </c>
      <c r="I913" s="6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86"/>
        <v>43717.208333333328</v>
      </c>
      <c r="O913" s="9">
        <f t="shared" si="86"/>
        <v>43719.208333333328</v>
      </c>
      <c r="P913" s="17">
        <f t="shared" si="89"/>
        <v>2</v>
      </c>
      <c r="Q913" t="b">
        <v>1</v>
      </c>
      <c r="R913" t="b">
        <v>0</v>
      </c>
      <c r="S913" t="s">
        <v>28</v>
      </c>
      <c r="T913" s="6" t="str">
        <f t="shared" si="87"/>
        <v>technology</v>
      </c>
      <c r="U913" s="6" t="str">
        <f t="shared" si="88"/>
        <v>web</v>
      </c>
    </row>
    <row r="914" spans="1:21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>
        <v>179</v>
      </c>
      <c r="I914" s="6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86"/>
        <v>41157.208333333336</v>
      </c>
      <c r="O914" s="9">
        <f t="shared" si="86"/>
        <v>41170.208333333336</v>
      </c>
      <c r="P914" s="17">
        <f t="shared" si="89"/>
        <v>13</v>
      </c>
      <c r="Q914" t="b">
        <v>1</v>
      </c>
      <c r="R914" t="b">
        <v>0</v>
      </c>
      <c r="S914" t="s">
        <v>53</v>
      </c>
      <c r="T914" s="6" t="str">
        <f t="shared" si="87"/>
        <v>film &amp; video</v>
      </c>
      <c r="U914" s="6" t="str">
        <f t="shared" si="88"/>
        <v>drama</v>
      </c>
    </row>
    <row r="915" spans="1:21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50.621082621082621</v>
      </c>
      <c r="G915" t="s">
        <v>14</v>
      </c>
      <c r="H915">
        <v>523</v>
      </c>
      <c r="I915" s="6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86"/>
        <v>43597.208333333328</v>
      </c>
      <c r="O915" s="9">
        <f t="shared" si="86"/>
        <v>43610.208333333328</v>
      </c>
      <c r="P915" s="17">
        <f t="shared" si="89"/>
        <v>13</v>
      </c>
      <c r="Q915" t="b">
        <v>0</v>
      </c>
      <c r="R915" t="b">
        <v>0</v>
      </c>
      <c r="S915" t="s">
        <v>53</v>
      </c>
      <c r="T915" s="6" t="str">
        <f t="shared" si="87"/>
        <v>film &amp; video</v>
      </c>
      <c r="U915" s="6" t="str">
        <f t="shared" si="88"/>
        <v>drama</v>
      </c>
    </row>
    <row r="916" spans="1:21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57.4375</v>
      </c>
      <c r="G916" t="s">
        <v>14</v>
      </c>
      <c r="H916">
        <v>141</v>
      </c>
      <c r="I916" s="6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86"/>
        <v>41490.208333333336</v>
      </c>
      <c r="O916" s="9">
        <f t="shared" si="86"/>
        <v>41502.208333333336</v>
      </c>
      <c r="P916" s="17">
        <f t="shared" si="89"/>
        <v>12</v>
      </c>
      <c r="Q916" t="b">
        <v>0</v>
      </c>
      <c r="R916" t="b">
        <v>0</v>
      </c>
      <c r="S916" t="s">
        <v>33</v>
      </c>
      <c r="T916" s="6" t="str">
        <f t="shared" si="87"/>
        <v>theater</v>
      </c>
      <c r="U916" s="6" t="str">
        <f t="shared" si="88"/>
        <v>plays</v>
      </c>
    </row>
    <row r="917" spans="1:21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155.62827640984909</v>
      </c>
      <c r="G917" t="s">
        <v>20</v>
      </c>
      <c r="H917">
        <v>1866</v>
      </c>
      <c r="I917" s="6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86"/>
        <v>42976.208333333328</v>
      </c>
      <c r="O917" s="9">
        <f t="shared" si="86"/>
        <v>42985.208333333328</v>
      </c>
      <c r="P917" s="17">
        <f t="shared" si="89"/>
        <v>9</v>
      </c>
      <c r="Q917" t="b">
        <v>0</v>
      </c>
      <c r="R917" t="b">
        <v>0</v>
      </c>
      <c r="S917" t="s">
        <v>269</v>
      </c>
      <c r="T917" s="6" t="str">
        <f t="shared" si="87"/>
        <v>film &amp; video</v>
      </c>
      <c r="U917" s="6" t="str">
        <f t="shared" si="88"/>
        <v>television</v>
      </c>
    </row>
    <row r="918" spans="1:21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36.297297297297298</v>
      </c>
      <c r="G918" t="s">
        <v>14</v>
      </c>
      <c r="H918">
        <v>52</v>
      </c>
      <c r="I918" s="6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86"/>
        <v>41991.25</v>
      </c>
      <c r="O918" s="9">
        <f t="shared" si="86"/>
        <v>42000.25</v>
      </c>
      <c r="P918" s="17">
        <f t="shared" si="89"/>
        <v>9</v>
      </c>
      <c r="Q918" t="b">
        <v>0</v>
      </c>
      <c r="R918" t="b">
        <v>0</v>
      </c>
      <c r="S918" t="s">
        <v>122</v>
      </c>
      <c r="T918" s="6" t="str">
        <f t="shared" si="87"/>
        <v>photography</v>
      </c>
      <c r="U918" s="6" t="str">
        <f t="shared" si="88"/>
        <v>photography books</v>
      </c>
    </row>
    <row r="919" spans="1:2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58.25</v>
      </c>
      <c r="G919" t="s">
        <v>47</v>
      </c>
      <c r="H919">
        <v>27</v>
      </c>
      <c r="I919" s="6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86"/>
        <v>40722.208333333336</v>
      </c>
      <c r="O919" s="9">
        <f t="shared" si="86"/>
        <v>40746.208333333336</v>
      </c>
      <c r="P919" s="17">
        <f t="shared" si="89"/>
        <v>24</v>
      </c>
      <c r="Q919" t="b">
        <v>0</v>
      </c>
      <c r="R919" t="b">
        <v>1</v>
      </c>
      <c r="S919" t="s">
        <v>100</v>
      </c>
      <c r="T919" s="6" t="str">
        <f t="shared" si="87"/>
        <v>film &amp; video</v>
      </c>
      <c r="U919" s="6" t="str">
        <f t="shared" si="88"/>
        <v>shorts</v>
      </c>
    </row>
    <row r="920" spans="1:21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237.39473684210526</v>
      </c>
      <c r="G920" t="s">
        <v>20</v>
      </c>
      <c r="H920">
        <v>156</v>
      </c>
      <c r="I920" s="6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86"/>
        <v>41117.208333333336</v>
      </c>
      <c r="O920" s="9">
        <f t="shared" si="86"/>
        <v>41128.208333333336</v>
      </c>
      <c r="P920" s="17">
        <f t="shared" si="89"/>
        <v>11</v>
      </c>
      <c r="Q920" t="b">
        <v>0</v>
      </c>
      <c r="R920" t="b">
        <v>0</v>
      </c>
      <c r="S920" t="s">
        <v>133</v>
      </c>
      <c r="T920" s="6" t="str">
        <f t="shared" si="87"/>
        <v>publishing</v>
      </c>
      <c r="U920" s="6" t="str">
        <f t="shared" si="88"/>
        <v>radio &amp; podcasts</v>
      </c>
    </row>
    <row r="921" spans="1:21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58.75</v>
      </c>
      <c r="G921" t="s">
        <v>14</v>
      </c>
      <c r="H921">
        <v>225</v>
      </c>
      <c r="I921" s="6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86"/>
        <v>43022.208333333328</v>
      </c>
      <c r="O921" s="9">
        <f t="shared" si="86"/>
        <v>43054.25</v>
      </c>
      <c r="P921" s="17">
        <f t="shared" si="89"/>
        <v>32.041666666671517</v>
      </c>
      <c r="Q921" t="b">
        <v>0</v>
      </c>
      <c r="R921" t="b">
        <v>1</v>
      </c>
      <c r="S921" t="s">
        <v>33</v>
      </c>
      <c r="T921" s="6" t="str">
        <f t="shared" si="87"/>
        <v>theater</v>
      </c>
      <c r="U921" s="6" t="str">
        <f t="shared" si="88"/>
        <v>plays</v>
      </c>
    </row>
    <row r="922" spans="1:21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182.56603773584905</v>
      </c>
      <c r="G922" t="s">
        <v>20</v>
      </c>
      <c r="H922">
        <v>255</v>
      </c>
      <c r="I922" s="6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86"/>
        <v>43503.25</v>
      </c>
      <c r="O922" s="9">
        <f t="shared" si="86"/>
        <v>43523.25</v>
      </c>
      <c r="P922" s="17">
        <f t="shared" si="89"/>
        <v>20</v>
      </c>
      <c r="Q922" t="b">
        <v>1</v>
      </c>
      <c r="R922" t="b">
        <v>0</v>
      </c>
      <c r="S922" t="s">
        <v>71</v>
      </c>
      <c r="T922" s="6" t="str">
        <f t="shared" si="87"/>
        <v>film &amp; video</v>
      </c>
      <c r="U922" s="6" t="str">
        <f t="shared" si="88"/>
        <v>animation</v>
      </c>
    </row>
    <row r="923" spans="1:21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0.75436408977556113</v>
      </c>
      <c r="G923" t="s">
        <v>14</v>
      </c>
      <c r="H923">
        <v>38</v>
      </c>
      <c r="I923" s="6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86"/>
        <v>40951.25</v>
      </c>
      <c r="O923" s="9">
        <f t="shared" si="86"/>
        <v>40965.25</v>
      </c>
      <c r="P923" s="17">
        <f t="shared" si="89"/>
        <v>14</v>
      </c>
      <c r="Q923" t="b">
        <v>0</v>
      </c>
      <c r="R923" t="b">
        <v>0</v>
      </c>
      <c r="S923" t="s">
        <v>28</v>
      </c>
      <c r="T923" s="6" t="str">
        <f t="shared" si="87"/>
        <v>technology</v>
      </c>
      <c r="U923" s="6" t="str">
        <f t="shared" si="88"/>
        <v>web</v>
      </c>
    </row>
    <row r="924" spans="1:21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175.95330739299609</v>
      </c>
      <c r="G924" t="s">
        <v>20</v>
      </c>
      <c r="H924">
        <v>2261</v>
      </c>
      <c r="I924" s="6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86"/>
        <v>43443.25</v>
      </c>
      <c r="O924" s="9">
        <f t="shared" si="86"/>
        <v>43452.25</v>
      </c>
      <c r="P924" s="17">
        <f t="shared" si="89"/>
        <v>9</v>
      </c>
      <c r="Q924" t="b">
        <v>0</v>
      </c>
      <c r="R924" t="b">
        <v>1</v>
      </c>
      <c r="S924" t="s">
        <v>319</v>
      </c>
      <c r="T924" s="6" t="str">
        <f t="shared" si="87"/>
        <v>music</v>
      </c>
      <c r="U924" s="6" t="str">
        <f t="shared" si="88"/>
        <v>world music</v>
      </c>
    </row>
    <row r="925" spans="1:21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237.88235294117646</v>
      </c>
      <c r="G925" t="s">
        <v>20</v>
      </c>
      <c r="H925">
        <v>40</v>
      </c>
      <c r="I925" s="6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86"/>
        <v>40373.208333333336</v>
      </c>
      <c r="O925" s="9">
        <f t="shared" si="86"/>
        <v>40374.208333333336</v>
      </c>
      <c r="P925" s="17">
        <f t="shared" si="89"/>
        <v>1</v>
      </c>
      <c r="Q925" t="b">
        <v>0</v>
      </c>
      <c r="R925" t="b">
        <v>0</v>
      </c>
      <c r="S925" t="s">
        <v>33</v>
      </c>
      <c r="T925" s="6" t="str">
        <f t="shared" si="87"/>
        <v>theater</v>
      </c>
      <c r="U925" s="6" t="str">
        <f t="shared" si="88"/>
        <v>plays</v>
      </c>
    </row>
    <row r="926" spans="1:21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488.05076142131981</v>
      </c>
      <c r="G926" t="s">
        <v>20</v>
      </c>
      <c r="H926">
        <v>2289</v>
      </c>
      <c r="I926" s="6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86"/>
        <v>43769.208333333328</v>
      </c>
      <c r="O926" s="9">
        <f t="shared" si="86"/>
        <v>43780.25</v>
      </c>
      <c r="P926" s="17">
        <f t="shared" si="89"/>
        <v>11.041666666671517</v>
      </c>
      <c r="Q926" t="b">
        <v>0</v>
      </c>
      <c r="R926" t="b">
        <v>0</v>
      </c>
      <c r="S926" t="s">
        <v>33</v>
      </c>
      <c r="T926" s="6" t="str">
        <f t="shared" si="87"/>
        <v>theater</v>
      </c>
      <c r="U926" s="6" t="str">
        <f t="shared" si="88"/>
        <v>plays</v>
      </c>
    </row>
    <row r="927" spans="1:21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224.06666666666669</v>
      </c>
      <c r="G927" t="s">
        <v>20</v>
      </c>
      <c r="H927">
        <v>65</v>
      </c>
      <c r="I927" s="6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86"/>
        <v>43000.208333333328</v>
      </c>
      <c r="O927" s="9">
        <f t="shared" si="86"/>
        <v>43012.208333333328</v>
      </c>
      <c r="P927" s="17">
        <f t="shared" si="89"/>
        <v>12</v>
      </c>
      <c r="Q927" t="b">
        <v>0</v>
      </c>
      <c r="R927" t="b">
        <v>0</v>
      </c>
      <c r="S927" t="s">
        <v>33</v>
      </c>
      <c r="T927" s="6" t="str">
        <f t="shared" si="87"/>
        <v>theater</v>
      </c>
      <c r="U927" s="6" t="str">
        <f t="shared" si="88"/>
        <v>plays</v>
      </c>
    </row>
    <row r="928" spans="1:21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18.126436781609197</v>
      </c>
      <c r="G928" t="s">
        <v>14</v>
      </c>
      <c r="H928">
        <v>15</v>
      </c>
      <c r="I928" s="6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86"/>
        <v>42502.208333333328</v>
      </c>
      <c r="O928" s="9">
        <f t="shared" si="86"/>
        <v>42506.208333333328</v>
      </c>
      <c r="P928" s="17">
        <f t="shared" si="89"/>
        <v>4</v>
      </c>
      <c r="Q928" t="b">
        <v>0</v>
      </c>
      <c r="R928" t="b">
        <v>0</v>
      </c>
      <c r="S928" t="s">
        <v>17</v>
      </c>
      <c r="T928" s="6" t="str">
        <f t="shared" si="87"/>
        <v>food</v>
      </c>
      <c r="U928" s="6" t="str">
        <f t="shared" si="88"/>
        <v>food trucks</v>
      </c>
    </row>
    <row r="929" spans="1:21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45.847222222222221</v>
      </c>
      <c r="G929" t="s">
        <v>14</v>
      </c>
      <c r="H929">
        <v>37</v>
      </c>
      <c r="I929" s="6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86"/>
        <v>41102.208333333336</v>
      </c>
      <c r="O929" s="9">
        <f t="shared" si="86"/>
        <v>41131.208333333336</v>
      </c>
      <c r="P929" s="17">
        <f t="shared" si="89"/>
        <v>29</v>
      </c>
      <c r="Q929" t="b">
        <v>0</v>
      </c>
      <c r="R929" t="b">
        <v>0</v>
      </c>
      <c r="S929" t="s">
        <v>33</v>
      </c>
      <c r="T929" s="6" t="str">
        <f t="shared" si="87"/>
        <v>theater</v>
      </c>
      <c r="U929" s="6" t="str">
        <f t="shared" si="88"/>
        <v>plays</v>
      </c>
    </row>
    <row r="930" spans="1:21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117.31541218637993</v>
      </c>
      <c r="G930" t="s">
        <v>20</v>
      </c>
      <c r="H930">
        <v>3777</v>
      </c>
      <c r="I930" s="6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86"/>
        <v>41637.25</v>
      </c>
      <c r="O930" s="9">
        <f t="shared" si="86"/>
        <v>41646.25</v>
      </c>
      <c r="P930" s="17">
        <f t="shared" si="89"/>
        <v>9</v>
      </c>
      <c r="Q930" t="b">
        <v>0</v>
      </c>
      <c r="R930" t="b">
        <v>0</v>
      </c>
      <c r="S930" t="s">
        <v>28</v>
      </c>
      <c r="T930" s="6" t="str">
        <f t="shared" si="87"/>
        <v>technology</v>
      </c>
      <c r="U930" s="6" t="str">
        <f t="shared" si="88"/>
        <v>web</v>
      </c>
    </row>
    <row r="931" spans="1:21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217.30909090909088</v>
      </c>
      <c r="G931" t="s">
        <v>20</v>
      </c>
      <c r="H931">
        <v>184</v>
      </c>
      <c r="I931" s="6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86"/>
        <v>42858.208333333328</v>
      </c>
      <c r="O931" s="9">
        <f t="shared" si="86"/>
        <v>42872.208333333328</v>
      </c>
      <c r="P931" s="17">
        <f t="shared" si="89"/>
        <v>14</v>
      </c>
      <c r="Q931" t="b">
        <v>0</v>
      </c>
      <c r="R931" t="b">
        <v>0</v>
      </c>
      <c r="S931" t="s">
        <v>33</v>
      </c>
      <c r="T931" s="6" t="str">
        <f t="shared" si="87"/>
        <v>theater</v>
      </c>
      <c r="U931" s="6" t="str">
        <f t="shared" si="88"/>
        <v>plays</v>
      </c>
    </row>
    <row r="932" spans="1:21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112.28571428571428</v>
      </c>
      <c r="G932" t="s">
        <v>20</v>
      </c>
      <c r="H932">
        <v>85</v>
      </c>
      <c r="I932" s="6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86"/>
        <v>42060.25</v>
      </c>
      <c r="O932" s="9">
        <f t="shared" si="86"/>
        <v>42067.25</v>
      </c>
      <c r="P932" s="17">
        <f t="shared" si="89"/>
        <v>7</v>
      </c>
      <c r="Q932" t="b">
        <v>0</v>
      </c>
      <c r="R932" t="b">
        <v>1</v>
      </c>
      <c r="S932" t="s">
        <v>33</v>
      </c>
      <c r="T932" s="6" t="str">
        <f t="shared" si="87"/>
        <v>theater</v>
      </c>
      <c r="U932" s="6" t="str">
        <f t="shared" si="88"/>
        <v>plays</v>
      </c>
    </row>
    <row r="933" spans="1:21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72.51898734177216</v>
      </c>
      <c r="G933" t="s">
        <v>14</v>
      </c>
      <c r="H933">
        <v>112</v>
      </c>
      <c r="I933" s="6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86"/>
        <v>41818.208333333336</v>
      </c>
      <c r="O933" s="9">
        <f t="shared" si="86"/>
        <v>41820.208333333336</v>
      </c>
      <c r="P933" s="17">
        <f t="shared" si="89"/>
        <v>2</v>
      </c>
      <c r="Q933" t="b">
        <v>0</v>
      </c>
      <c r="R933" t="b">
        <v>1</v>
      </c>
      <c r="S933" t="s">
        <v>33</v>
      </c>
      <c r="T933" s="6" t="str">
        <f t="shared" si="87"/>
        <v>theater</v>
      </c>
      <c r="U933" s="6" t="str">
        <f t="shared" si="88"/>
        <v>plays</v>
      </c>
    </row>
    <row r="934" spans="1:21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212.30434782608697</v>
      </c>
      <c r="G934" t="s">
        <v>20</v>
      </c>
      <c r="H934">
        <v>144</v>
      </c>
      <c r="I934" s="6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86"/>
        <v>41709.208333333336</v>
      </c>
      <c r="O934" s="9">
        <f t="shared" si="86"/>
        <v>41712.208333333336</v>
      </c>
      <c r="P934" s="17">
        <f t="shared" si="89"/>
        <v>3</v>
      </c>
      <c r="Q934" t="b">
        <v>0</v>
      </c>
      <c r="R934" t="b">
        <v>0</v>
      </c>
      <c r="S934" t="s">
        <v>23</v>
      </c>
      <c r="T934" s="6" t="str">
        <f t="shared" si="87"/>
        <v>music</v>
      </c>
      <c r="U934" s="6" t="str">
        <f t="shared" si="88"/>
        <v>rock</v>
      </c>
    </row>
    <row r="935" spans="1:21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239.74657534246577</v>
      </c>
      <c r="G935" t="s">
        <v>20</v>
      </c>
      <c r="H935">
        <v>1902</v>
      </c>
      <c r="I935" s="6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86"/>
        <v>41372.208333333336</v>
      </c>
      <c r="O935" s="9">
        <f t="shared" si="86"/>
        <v>41385.208333333336</v>
      </c>
      <c r="P935" s="17">
        <f t="shared" si="89"/>
        <v>13</v>
      </c>
      <c r="Q935" t="b">
        <v>0</v>
      </c>
      <c r="R935" t="b">
        <v>0</v>
      </c>
      <c r="S935" t="s">
        <v>33</v>
      </c>
      <c r="T935" s="6" t="str">
        <f t="shared" si="87"/>
        <v>theater</v>
      </c>
      <c r="U935" s="6" t="str">
        <f t="shared" si="88"/>
        <v>plays</v>
      </c>
    </row>
    <row r="936" spans="1:21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181.93548387096774</v>
      </c>
      <c r="G936" t="s">
        <v>20</v>
      </c>
      <c r="H936">
        <v>105</v>
      </c>
      <c r="I936" s="6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86"/>
        <v>42422.25</v>
      </c>
      <c r="O936" s="9">
        <f t="shared" si="86"/>
        <v>42428.25</v>
      </c>
      <c r="P936" s="17">
        <f t="shared" si="89"/>
        <v>6</v>
      </c>
      <c r="Q936" t="b">
        <v>0</v>
      </c>
      <c r="R936" t="b">
        <v>0</v>
      </c>
      <c r="S936" t="s">
        <v>33</v>
      </c>
      <c r="T936" s="6" t="str">
        <f t="shared" si="87"/>
        <v>theater</v>
      </c>
      <c r="U936" s="6" t="str">
        <f t="shared" si="88"/>
        <v>plays</v>
      </c>
    </row>
    <row r="937" spans="1:21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164.13114754098362</v>
      </c>
      <c r="G937" t="s">
        <v>20</v>
      </c>
      <c r="H937">
        <v>132</v>
      </c>
      <c r="I937" s="6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86"/>
        <v>42209.208333333328</v>
      </c>
      <c r="O937" s="9">
        <f t="shared" si="86"/>
        <v>42216.208333333328</v>
      </c>
      <c r="P937" s="17">
        <f t="shared" si="89"/>
        <v>7</v>
      </c>
      <c r="Q937" t="b">
        <v>0</v>
      </c>
      <c r="R937" t="b">
        <v>0</v>
      </c>
      <c r="S937" t="s">
        <v>33</v>
      </c>
      <c r="T937" s="6" t="str">
        <f t="shared" si="87"/>
        <v>theater</v>
      </c>
      <c r="U937" s="6" t="str">
        <f t="shared" si="88"/>
        <v>plays</v>
      </c>
    </row>
    <row r="938" spans="1:21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1.6375968992248062</v>
      </c>
      <c r="G938" t="s">
        <v>14</v>
      </c>
      <c r="H938">
        <v>21</v>
      </c>
      <c r="I938" s="6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86"/>
        <v>43668.208333333328</v>
      </c>
      <c r="O938" s="9">
        <f t="shared" si="86"/>
        <v>43671.208333333328</v>
      </c>
      <c r="P938" s="17">
        <f t="shared" si="89"/>
        <v>3</v>
      </c>
      <c r="Q938" t="b">
        <v>1</v>
      </c>
      <c r="R938" t="b">
        <v>0</v>
      </c>
      <c r="S938" t="s">
        <v>33</v>
      </c>
      <c r="T938" s="6" t="str">
        <f t="shared" si="87"/>
        <v>theater</v>
      </c>
      <c r="U938" s="6" t="str">
        <f t="shared" si="88"/>
        <v>plays</v>
      </c>
    </row>
    <row r="939" spans="1:2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49.64385964912281</v>
      </c>
      <c r="G939" t="s">
        <v>74</v>
      </c>
      <c r="H939">
        <v>976</v>
      </c>
      <c r="I939" s="6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86"/>
        <v>42334.25</v>
      </c>
      <c r="O939" s="9">
        <f t="shared" si="86"/>
        <v>42343.25</v>
      </c>
      <c r="P939" s="17">
        <f t="shared" si="89"/>
        <v>9</v>
      </c>
      <c r="Q939" t="b">
        <v>0</v>
      </c>
      <c r="R939" t="b">
        <v>0</v>
      </c>
      <c r="S939" t="s">
        <v>42</v>
      </c>
      <c r="T939" s="6" t="str">
        <f t="shared" si="87"/>
        <v>film &amp; video</v>
      </c>
      <c r="U939" s="6" t="str">
        <f t="shared" si="88"/>
        <v>documentary</v>
      </c>
    </row>
    <row r="940" spans="1:21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109.70652173913042</v>
      </c>
      <c r="G940" t="s">
        <v>20</v>
      </c>
      <c r="H940">
        <v>96</v>
      </c>
      <c r="I940" s="6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86"/>
        <v>43263.208333333328</v>
      </c>
      <c r="O940" s="9">
        <f t="shared" si="86"/>
        <v>43299.208333333328</v>
      </c>
      <c r="P940" s="17">
        <f t="shared" si="89"/>
        <v>36</v>
      </c>
      <c r="Q940" t="b">
        <v>0</v>
      </c>
      <c r="R940" t="b">
        <v>1</v>
      </c>
      <c r="S940" t="s">
        <v>119</v>
      </c>
      <c r="T940" s="6" t="str">
        <f t="shared" si="87"/>
        <v>publishing</v>
      </c>
      <c r="U940" s="6" t="str">
        <f t="shared" si="88"/>
        <v>fiction</v>
      </c>
    </row>
    <row r="941" spans="1:21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49.217948717948715</v>
      </c>
      <c r="G941" t="s">
        <v>14</v>
      </c>
      <c r="H941">
        <v>67</v>
      </c>
      <c r="I941" s="6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86"/>
        <v>40670.208333333336</v>
      </c>
      <c r="O941" s="9">
        <f t="shared" si="86"/>
        <v>40687.208333333336</v>
      </c>
      <c r="P941" s="17">
        <f t="shared" si="89"/>
        <v>17</v>
      </c>
      <c r="Q941" t="b">
        <v>0</v>
      </c>
      <c r="R941" t="b">
        <v>1</v>
      </c>
      <c r="S941" t="s">
        <v>89</v>
      </c>
      <c r="T941" s="6" t="str">
        <f t="shared" si="87"/>
        <v>games</v>
      </c>
      <c r="U941" s="6" t="str">
        <f t="shared" si="88"/>
        <v>video games</v>
      </c>
    </row>
    <row r="942" spans="1:2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62.232323232323225</v>
      </c>
      <c r="G942" t="s">
        <v>47</v>
      </c>
      <c r="H942">
        <v>66</v>
      </c>
      <c r="I942" s="6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86"/>
        <v>41244.25</v>
      </c>
      <c r="O942" s="9">
        <f t="shared" si="86"/>
        <v>41266.25</v>
      </c>
      <c r="P942" s="17">
        <f t="shared" si="89"/>
        <v>22</v>
      </c>
      <c r="Q942" t="b">
        <v>0</v>
      </c>
      <c r="R942" t="b">
        <v>0</v>
      </c>
      <c r="S942" t="s">
        <v>28</v>
      </c>
      <c r="T942" s="6" t="str">
        <f t="shared" si="87"/>
        <v>technology</v>
      </c>
      <c r="U942" s="6" t="str">
        <f t="shared" si="88"/>
        <v>web</v>
      </c>
    </row>
    <row r="943" spans="1:21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13.05813953488372</v>
      </c>
      <c r="G943" t="s">
        <v>14</v>
      </c>
      <c r="H943">
        <v>78</v>
      </c>
      <c r="I943" s="6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86"/>
        <v>40552.25</v>
      </c>
      <c r="O943" s="9">
        <f t="shared" si="86"/>
        <v>40587.25</v>
      </c>
      <c r="P943" s="17">
        <f t="shared" si="89"/>
        <v>35</v>
      </c>
      <c r="Q943" t="b">
        <v>1</v>
      </c>
      <c r="R943" t="b">
        <v>0</v>
      </c>
      <c r="S943" t="s">
        <v>33</v>
      </c>
      <c r="T943" s="6" t="str">
        <f t="shared" si="87"/>
        <v>theater</v>
      </c>
      <c r="U943" s="6" t="str">
        <f t="shared" si="88"/>
        <v>plays</v>
      </c>
    </row>
    <row r="944" spans="1:21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64.635416666666671</v>
      </c>
      <c r="G944" t="s">
        <v>14</v>
      </c>
      <c r="H944">
        <v>67</v>
      </c>
      <c r="I944" s="6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86"/>
        <v>40568.25</v>
      </c>
      <c r="O944" s="9">
        <f t="shared" si="86"/>
        <v>40571.25</v>
      </c>
      <c r="P944" s="17">
        <f t="shared" si="89"/>
        <v>3</v>
      </c>
      <c r="Q944" t="b">
        <v>0</v>
      </c>
      <c r="R944" t="b">
        <v>0</v>
      </c>
      <c r="S944" t="s">
        <v>33</v>
      </c>
      <c r="T944" s="6" t="str">
        <f t="shared" si="87"/>
        <v>theater</v>
      </c>
      <c r="U944" s="6" t="str">
        <f t="shared" si="88"/>
        <v>plays</v>
      </c>
    </row>
    <row r="945" spans="1:21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159.58666666666667</v>
      </c>
      <c r="G945" t="s">
        <v>20</v>
      </c>
      <c r="H945">
        <v>114</v>
      </c>
      <c r="I945" s="6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86"/>
        <v>41906.208333333336</v>
      </c>
      <c r="O945" s="9">
        <f t="shared" si="86"/>
        <v>41941.208333333336</v>
      </c>
      <c r="P945" s="17">
        <f t="shared" si="89"/>
        <v>35</v>
      </c>
      <c r="Q945" t="b">
        <v>0</v>
      </c>
      <c r="R945" t="b">
        <v>0</v>
      </c>
      <c r="S945" t="s">
        <v>17</v>
      </c>
      <c r="T945" s="6" t="str">
        <f t="shared" si="87"/>
        <v>food</v>
      </c>
      <c r="U945" s="6" t="str">
        <f t="shared" si="88"/>
        <v>food trucks</v>
      </c>
    </row>
    <row r="946" spans="1:21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81.42</v>
      </c>
      <c r="G946" t="s">
        <v>14</v>
      </c>
      <c r="H946">
        <v>263</v>
      </c>
      <c r="I946" s="6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86"/>
        <v>42776.25</v>
      </c>
      <c r="O946" s="9">
        <f t="shared" si="86"/>
        <v>42795.25</v>
      </c>
      <c r="P946" s="17">
        <f t="shared" si="89"/>
        <v>19</v>
      </c>
      <c r="Q946" t="b">
        <v>0</v>
      </c>
      <c r="R946" t="b">
        <v>0</v>
      </c>
      <c r="S946" t="s">
        <v>122</v>
      </c>
      <c r="T946" s="6" t="str">
        <f t="shared" si="87"/>
        <v>photography</v>
      </c>
      <c r="U946" s="6" t="str">
        <f t="shared" si="88"/>
        <v>photography books</v>
      </c>
    </row>
    <row r="947" spans="1:21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32.444767441860463</v>
      </c>
      <c r="G947" t="s">
        <v>14</v>
      </c>
      <c r="H947">
        <v>1691</v>
      </c>
      <c r="I947" s="6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86"/>
        <v>41004.208333333336</v>
      </c>
      <c r="O947" s="9">
        <f t="shared" si="86"/>
        <v>41019.208333333336</v>
      </c>
      <c r="P947" s="17">
        <f t="shared" si="89"/>
        <v>15</v>
      </c>
      <c r="Q947" t="b">
        <v>1</v>
      </c>
      <c r="R947" t="b">
        <v>0</v>
      </c>
      <c r="S947" t="s">
        <v>122</v>
      </c>
      <c r="T947" s="6" t="str">
        <f t="shared" si="87"/>
        <v>photography</v>
      </c>
      <c r="U947" s="6" t="str">
        <f t="shared" si="88"/>
        <v>photography books</v>
      </c>
    </row>
    <row r="948" spans="1:21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</v>
      </c>
      <c r="G948" t="s">
        <v>14</v>
      </c>
      <c r="H948">
        <v>181</v>
      </c>
      <c r="I948" s="6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86"/>
        <v>40710.208333333336</v>
      </c>
      <c r="O948" s="9">
        <f t="shared" si="86"/>
        <v>40712.208333333336</v>
      </c>
      <c r="P948" s="17">
        <f t="shared" si="89"/>
        <v>2</v>
      </c>
      <c r="Q948" t="b">
        <v>0</v>
      </c>
      <c r="R948" t="b">
        <v>0</v>
      </c>
      <c r="S948" t="s">
        <v>33</v>
      </c>
      <c r="T948" s="6" t="str">
        <f t="shared" si="87"/>
        <v>theater</v>
      </c>
      <c r="U948" s="6" t="str">
        <f t="shared" si="88"/>
        <v>plays</v>
      </c>
    </row>
    <row r="949" spans="1:21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26.694444444444443</v>
      </c>
      <c r="G949" t="s">
        <v>14</v>
      </c>
      <c r="H949">
        <v>13</v>
      </c>
      <c r="I949" s="6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86"/>
        <v>41908.208333333336</v>
      </c>
      <c r="O949" s="9">
        <f t="shared" si="86"/>
        <v>41915.208333333336</v>
      </c>
      <c r="P949" s="17">
        <f t="shared" si="89"/>
        <v>7</v>
      </c>
      <c r="Q949" t="b">
        <v>0</v>
      </c>
      <c r="R949" t="b">
        <v>0</v>
      </c>
      <c r="S949" t="s">
        <v>33</v>
      </c>
      <c r="T949" s="6" t="str">
        <f t="shared" si="87"/>
        <v>theater</v>
      </c>
      <c r="U949" s="6" t="str">
        <f t="shared" si="88"/>
        <v>plays</v>
      </c>
    </row>
    <row r="950" spans="1:2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62.957446808510639</v>
      </c>
      <c r="G950" t="s">
        <v>74</v>
      </c>
      <c r="H950">
        <v>160</v>
      </c>
      <c r="I950" s="6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86"/>
        <v>41985.25</v>
      </c>
      <c r="O950" s="9">
        <f t="shared" si="86"/>
        <v>41995.25</v>
      </c>
      <c r="P950" s="17">
        <f t="shared" si="89"/>
        <v>10</v>
      </c>
      <c r="Q950" t="b">
        <v>1</v>
      </c>
      <c r="R950" t="b">
        <v>1</v>
      </c>
      <c r="S950" t="s">
        <v>42</v>
      </c>
      <c r="T950" s="6" t="str">
        <f t="shared" si="87"/>
        <v>film &amp; video</v>
      </c>
      <c r="U950" s="6" t="str">
        <f t="shared" si="88"/>
        <v>documentary</v>
      </c>
    </row>
    <row r="951" spans="1:21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161.35593220338984</v>
      </c>
      <c r="G951" t="s">
        <v>20</v>
      </c>
      <c r="H951">
        <v>203</v>
      </c>
      <c r="I951" s="6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86"/>
        <v>42112.208333333328</v>
      </c>
      <c r="O951" s="9">
        <f t="shared" si="86"/>
        <v>42131.208333333328</v>
      </c>
      <c r="P951" s="17">
        <f t="shared" si="89"/>
        <v>19</v>
      </c>
      <c r="Q951" t="b">
        <v>0</v>
      </c>
      <c r="R951" t="b">
        <v>0</v>
      </c>
      <c r="S951" t="s">
        <v>28</v>
      </c>
      <c r="T951" s="6" t="str">
        <f t="shared" si="87"/>
        <v>technology</v>
      </c>
      <c r="U951" s="6" t="str">
        <f t="shared" si="88"/>
        <v>web</v>
      </c>
    </row>
    <row r="952" spans="1:21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>
        <v>1</v>
      </c>
      <c r="I952" s="6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86"/>
        <v>43571.208333333328</v>
      </c>
      <c r="O952" s="9">
        <f t="shared" si="86"/>
        <v>43576.208333333328</v>
      </c>
      <c r="P952" s="17">
        <f t="shared" si="89"/>
        <v>5</v>
      </c>
      <c r="Q952" t="b">
        <v>0</v>
      </c>
      <c r="R952" t="b">
        <v>1</v>
      </c>
      <c r="S952" t="s">
        <v>33</v>
      </c>
      <c r="T952" s="6" t="str">
        <f t="shared" si="87"/>
        <v>theater</v>
      </c>
      <c r="U952" s="6" t="str">
        <f t="shared" si="88"/>
        <v>plays</v>
      </c>
    </row>
    <row r="953" spans="1:21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1096.9379310344827</v>
      </c>
      <c r="G953" t="s">
        <v>20</v>
      </c>
      <c r="H953">
        <v>1559</v>
      </c>
      <c r="I953" s="6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86"/>
        <v>42730.25</v>
      </c>
      <c r="O953" s="9">
        <f t="shared" si="86"/>
        <v>42731.25</v>
      </c>
      <c r="P953" s="17">
        <f t="shared" si="89"/>
        <v>1</v>
      </c>
      <c r="Q953" t="b">
        <v>0</v>
      </c>
      <c r="R953" t="b">
        <v>1</v>
      </c>
      <c r="S953" t="s">
        <v>23</v>
      </c>
      <c r="T953" s="6" t="str">
        <f t="shared" si="87"/>
        <v>music</v>
      </c>
      <c r="U953" s="6" t="str">
        <f t="shared" si="88"/>
        <v>rock</v>
      </c>
    </row>
    <row r="954" spans="1:2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70.094158075601371</v>
      </c>
      <c r="G954" t="s">
        <v>74</v>
      </c>
      <c r="H954">
        <v>2266</v>
      </c>
      <c r="I954" s="6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86"/>
        <v>42591.208333333328</v>
      </c>
      <c r="O954" s="9">
        <f t="shared" si="86"/>
        <v>42605.208333333328</v>
      </c>
      <c r="P954" s="17">
        <f t="shared" si="89"/>
        <v>14</v>
      </c>
      <c r="Q954" t="b">
        <v>0</v>
      </c>
      <c r="R954" t="b">
        <v>0</v>
      </c>
      <c r="S954" t="s">
        <v>42</v>
      </c>
      <c r="T954" s="6" t="str">
        <f t="shared" si="87"/>
        <v>film &amp; video</v>
      </c>
      <c r="U954" s="6" t="str">
        <f t="shared" si="88"/>
        <v>documentary</v>
      </c>
    </row>
    <row r="955" spans="1:21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>
        <v>21</v>
      </c>
      <c r="I955" s="6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86"/>
        <v>42358.25</v>
      </c>
      <c r="O955" s="9">
        <f t="shared" si="86"/>
        <v>42394.25</v>
      </c>
      <c r="P955" s="17">
        <f t="shared" si="89"/>
        <v>36</v>
      </c>
      <c r="Q955" t="b">
        <v>0</v>
      </c>
      <c r="R955" t="b">
        <v>1</v>
      </c>
      <c r="S955" t="s">
        <v>474</v>
      </c>
      <c r="T955" s="6" t="str">
        <f t="shared" si="87"/>
        <v>film &amp; video</v>
      </c>
      <c r="U955" s="6" t="str">
        <f t="shared" si="88"/>
        <v>science fiction</v>
      </c>
    </row>
    <row r="956" spans="1:21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367.0985915492958</v>
      </c>
      <c r="G956" t="s">
        <v>20</v>
      </c>
      <c r="H956">
        <v>1548</v>
      </c>
      <c r="I956" s="6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86"/>
        <v>41174.208333333336</v>
      </c>
      <c r="O956" s="9">
        <f t="shared" si="86"/>
        <v>41198.208333333336</v>
      </c>
      <c r="P956" s="17">
        <f t="shared" si="89"/>
        <v>24</v>
      </c>
      <c r="Q956" t="b">
        <v>0</v>
      </c>
      <c r="R956" t="b">
        <v>0</v>
      </c>
      <c r="S956" t="s">
        <v>28</v>
      </c>
      <c r="T956" s="6" t="str">
        <f t="shared" si="87"/>
        <v>technology</v>
      </c>
      <c r="U956" s="6" t="str">
        <f t="shared" si="88"/>
        <v>web</v>
      </c>
    </row>
    <row r="957" spans="1:21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>
        <v>80</v>
      </c>
      <c r="I957" s="6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86"/>
        <v>41238.25</v>
      </c>
      <c r="O957" s="9">
        <f t="shared" si="86"/>
        <v>41240.25</v>
      </c>
      <c r="P957" s="17">
        <f t="shared" si="89"/>
        <v>2</v>
      </c>
      <c r="Q957" t="b">
        <v>0</v>
      </c>
      <c r="R957" t="b">
        <v>0</v>
      </c>
      <c r="S957" t="s">
        <v>33</v>
      </c>
      <c r="T957" s="6" t="str">
        <f t="shared" si="87"/>
        <v>theater</v>
      </c>
      <c r="U957" s="6" t="str">
        <f t="shared" si="88"/>
        <v>plays</v>
      </c>
    </row>
    <row r="958" spans="1:21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19.028784648187631</v>
      </c>
      <c r="G958" t="s">
        <v>14</v>
      </c>
      <c r="H958">
        <v>830</v>
      </c>
      <c r="I958" s="6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86"/>
        <v>42360.25</v>
      </c>
      <c r="O958" s="9">
        <f t="shared" si="86"/>
        <v>42364.25</v>
      </c>
      <c r="P958" s="17">
        <f t="shared" si="89"/>
        <v>4</v>
      </c>
      <c r="Q958" t="b">
        <v>0</v>
      </c>
      <c r="R958" t="b">
        <v>0</v>
      </c>
      <c r="S958" t="s">
        <v>474</v>
      </c>
      <c r="T958" s="6" t="str">
        <f t="shared" si="87"/>
        <v>film &amp; video</v>
      </c>
      <c r="U958" s="6" t="str">
        <f t="shared" si="88"/>
        <v>science fiction</v>
      </c>
    </row>
    <row r="959" spans="1:21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126.87755102040816</v>
      </c>
      <c r="G959" t="s">
        <v>20</v>
      </c>
      <c r="H959">
        <v>131</v>
      </c>
      <c r="I959" s="6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86"/>
        <v>40955.25</v>
      </c>
      <c r="O959" s="9">
        <f t="shared" si="86"/>
        <v>40958.25</v>
      </c>
      <c r="P959" s="17">
        <f t="shared" si="89"/>
        <v>3</v>
      </c>
      <c r="Q959" t="b">
        <v>0</v>
      </c>
      <c r="R959" t="b">
        <v>0</v>
      </c>
      <c r="S959" t="s">
        <v>33</v>
      </c>
      <c r="T959" s="6" t="str">
        <f t="shared" si="87"/>
        <v>theater</v>
      </c>
      <c r="U959" s="6" t="str">
        <f t="shared" si="88"/>
        <v>plays</v>
      </c>
    </row>
    <row r="960" spans="1:21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734.63636363636363</v>
      </c>
      <c r="G960" t="s">
        <v>20</v>
      </c>
      <c r="H960">
        <v>112</v>
      </c>
      <c r="I960" s="6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86"/>
        <v>40350.208333333336</v>
      </c>
      <c r="O960" s="9">
        <f t="shared" si="86"/>
        <v>40372.208333333336</v>
      </c>
      <c r="P960" s="17">
        <f t="shared" si="89"/>
        <v>22</v>
      </c>
      <c r="Q960" t="b">
        <v>0</v>
      </c>
      <c r="R960" t="b">
        <v>0</v>
      </c>
      <c r="S960" t="s">
        <v>71</v>
      </c>
      <c r="T960" s="6" t="str">
        <f t="shared" si="87"/>
        <v>film &amp; video</v>
      </c>
      <c r="U960" s="6" t="str">
        <f t="shared" si="88"/>
        <v>animation</v>
      </c>
    </row>
    <row r="961" spans="1:21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4.5731034482758623</v>
      </c>
      <c r="G961" t="s">
        <v>14</v>
      </c>
      <c r="H961">
        <v>130</v>
      </c>
      <c r="I961" s="6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86"/>
        <v>40357.208333333336</v>
      </c>
      <c r="O961" s="9">
        <f t="shared" si="86"/>
        <v>40385.208333333336</v>
      </c>
      <c r="P961" s="17">
        <f t="shared" si="89"/>
        <v>28</v>
      </c>
      <c r="Q961" t="b">
        <v>0</v>
      </c>
      <c r="R961" t="b">
        <v>0</v>
      </c>
      <c r="S961" t="s">
        <v>206</v>
      </c>
      <c r="T961" s="6" t="str">
        <f t="shared" si="87"/>
        <v>publishing</v>
      </c>
      <c r="U961" s="6" t="str">
        <f t="shared" si="88"/>
        <v>translations</v>
      </c>
    </row>
    <row r="962" spans="1:21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ref="F962:F1001" si="90">(E962/D962)*100</f>
        <v>85.054545454545448</v>
      </c>
      <c r="G962" t="s">
        <v>14</v>
      </c>
      <c r="H962">
        <v>55</v>
      </c>
      <c r="I962" s="6">
        <f t="shared" ref="I962:I1001" si="91">IFERROR(E962/H962,0)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ref="N962:O1001" si="92">(((L962/60)/60)/24)+DATE(1970,1,1)</f>
        <v>42408.25</v>
      </c>
      <c r="O962" s="9">
        <f t="shared" si="92"/>
        <v>42445.208333333328</v>
      </c>
      <c r="P962" s="17">
        <f t="shared" si="89"/>
        <v>36.958333333328483</v>
      </c>
      <c r="Q962" t="b">
        <v>0</v>
      </c>
      <c r="R962" t="b">
        <v>0</v>
      </c>
      <c r="S962" t="s">
        <v>28</v>
      </c>
      <c r="T962" s="6" t="str">
        <f t="shared" ref="T962:T1001" si="93">_xlfn.TEXTBEFORE(S962,"/")</f>
        <v>technology</v>
      </c>
      <c r="U962" s="6" t="str">
        <f t="shared" ref="U962:U1001" si="94">_xlfn.TEXTAFTER(S962,"/")</f>
        <v>web</v>
      </c>
    </row>
    <row r="963" spans="1:21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90"/>
        <v>119.29824561403508</v>
      </c>
      <c r="G963" t="s">
        <v>20</v>
      </c>
      <c r="H963">
        <v>155</v>
      </c>
      <c r="I963" s="6">
        <f t="shared" si="91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si="92"/>
        <v>40591.25</v>
      </c>
      <c r="O963" s="9">
        <f t="shared" si="92"/>
        <v>40595.25</v>
      </c>
      <c r="P963" s="17">
        <f t="shared" ref="P963:P1001" si="95">O963-N963</f>
        <v>4</v>
      </c>
      <c r="Q963" t="b">
        <v>0</v>
      </c>
      <c r="R963" t="b">
        <v>0</v>
      </c>
      <c r="S963" t="s">
        <v>206</v>
      </c>
      <c r="T963" s="6" t="str">
        <f t="shared" si="93"/>
        <v>publishing</v>
      </c>
      <c r="U963" s="6" t="str">
        <f t="shared" si="94"/>
        <v>translations</v>
      </c>
    </row>
    <row r="964" spans="1:21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>
        <v>266</v>
      </c>
      <c r="I964" s="6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92"/>
        <v>41592.25</v>
      </c>
      <c r="O964" s="9">
        <f t="shared" si="92"/>
        <v>41613.25</v>
      </c>
      <c r="P964" s="17">
        <f t="shared" si="95"/>
        <v>21</v>
      </c>
      <c r="Q964" t="b">
        <v>0</v>
      </c>
      <c r="R964" t="b">
        <v>0</v>
      </c>
      <c r="S964" t="s">
        <v>17</v>
      </c>
      <c r="T964" s="6" t="str">
        <f t="shared" si="93"/>
        <v>food</v>
      </c>
      <c r="U964" s="6" t="str">
        <f t="shared" si="94"/>
        <v>food trucks</v>
      </c>
    </row>
    <row r="965" spans="1:21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>
        <v>114</v>
      </c>
      <c r="I965" s="6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92"/>
        <v>40607.25</v>
      </c>
      <c r="O965" s="9">
        <f t="shared" si="92"/>
        <v>40613.25</v>
      </c>
      <c r="P965" s="17">
        <f t="shared" si="95"/>
        <v>6</v>
      </c>
      <c r="Q965" t="b">
        <v>0</v>
      </c>
      <c r="R965" t="b">
        <v>1</v>
      </c>
      <c r="S965" t="s">
        <v>122</v>
      </c>
      <c r="T965" s="6" t="str">
        <f t="shared" si="93"/>
        <v>photography</v>
      </c>
      <c r="U965" s="6" t="str">
        <f t="shared" si="94"/>
        <v>photography books</v>
      </c>
    </row>
    <row r="966" spans="1:21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>
        <v>155</v>
      </c>
      <c r="I966" s="6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92"/>
        <v>42135.208333333328</v>
      </c>
      <c r="O966" s="9">
        <f t="shared" si="92"/>
        <v>42140.208333333328</v>
      </c>
      <c r="P966" s="17">
        <f t="shared" si="95"/>
        <v>5</v>
      </c>
      <c r="Q966" t="b">
        <v>0</v>
      </c>
      <c r="R966" t="b">
        <v>0</v>
      </c>
      <c r="S966" t="s">
        <v>33</v>
      </c>
      <c r="T966" s="6" t="str">
        <f t="shared" si="93"/>
        <v>theater</v>
      </c>
      <c r="U966" s="6" t="str">
        <f t="shared" si="94"/>
        <v>plays</v>
      </c>
    </row>
    <row r="967" spans="1:21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>
        <v>207</v>
      </c>
      <c r="I967" s="6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92"/>
        <v>40203.25</v>
      </c>
      <c r="O967" s="9">
        <f t="shared" si="92"/>
        <v>40243.25</v>
      </c>
      <c r="P967" s="17">
        <f t="shared" si="95"/>
        <v>40</v>
      </c>
      <c r="Q967" t="b">
        <v>0</v>
      </c>
      <c r="R967" t="b">
        <v>0</v>
      </c>
      <c r="S967" t="s">
        <v>23</v>
      </c>
      <c r="T967" s="6" t="str">
        <f t="shared" si="93"/>
        <v>music</v>
      </c>
      <c r="U967" s="6" t="str">
        <f t="shared" si="94"/>
        <v>rock</v>
      </c>
    </row>
    <row r="968" spans="1:21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>
        <v>245</v>
      </c>
      <c r="I968" s="6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92"/>
        <v>42901.208333333328</v>
      </c>
      <c r="O968" s="9">
        <f t="shared" si="92"/>
        <v>42903.208333333328</v>
      </c>
      <c r="P968" s="17">
        <f t="shared" si="95"/>
        <v>2</v>
      </c>
      <c r="Q968" t="b">
        <v>0</v>
      </c>
      <c r="R968" t="b">
        <v>0</v>
      </c>
      <c r="S968" t="s">
        <v>33</v>
      </c>
      <c r="T968" s="6" t="str">
        <f t="shared" si="93"/>
        <v>theater</v>
      </c>
      <c r="U968" s="6" t="str">
        <f t="shared" si="94"/>
        <v>plays</v>
      </c>
    </row>
    <row r="969" spans="1:21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137.03393665158373</v>
      </c>
      <c r="G969" t="s">
        <v>20</v>
      </c>
      <c r="H969">
        <v>1573</v>
      </c>
      <c r="I969" s="6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92"/>
        <v>41005.208333333336</v>
      </c>
      <c r="O969" s="9">
        <f t="shared" si="92"/>
        <v>41042.208333333336</v>
      </c>
      <c r="P969" s="17">
        <f t="shared" si="95"/>
        <v>37</v>
      </c>
      <c r="Q969" t="b">
        <v>0</v>
      </c>
      <c r="R969" t="b">
        <v>0</v>
      </c>
      <c r="S969" t="s">
        <v>319</v>
      </c>
      <c r="T969" s="6" t="str">
        <f t="shared" si="93"/>
        <v>music</v>
      </c>
      <c r="U969" s="6" t="str">
        <f t="shared" si="94"/>
        <v>world music</v>
      </c>
    </row>
    <row r="970" spans="1:21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338.20833333333337</v>
      </c>
      <c r="G970" t="s">
        <v>20</v>
      </c>
      <c r="H970">
        <v>114</v>
      </c>
      <c r="I970" s="6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92"/>
        <v>40544.25</v>
      </c>
      <c r="O970" s="9">
        <f t="shared" si="92"/>
        <v>40559.25</v>
      </c>
      <c r="P970" s="17">
        <f t="shared" si="95"/>
        <v>15</v>
      </c>
      <c r="Q970" t="b">
        <v>0</v>
      </c>
      <c r="R970" t="b">
        <v>0</v>
      </c>
      <c r="S970" t="s">
        <v>17</v>
      </c>
      <c r="T970" s="6" t="str">
        <f t="shared" si="93"/>
        <v>food</v>
      </c>
      <c r="U970" s="6" t="str">
        <f t="shared" si="94"/>
        <v>food trucks</v>
      </c>
    </row>
    <row r="971" spans="1:21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108.22784810126582</v>
      </c>
      <c r="G971" t="s">
        <v>20</v>
      </c>
      <c r="H971">
        <v>93</v>
      </c>
      <c r="I971" s="6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92"/>
        <v>43821.25</v>
      </c>
      <c r="O971" s="9">
        <f t="shared" si="92"/>
        <v>43828.25</v>
      </c>
      <c r="P971" s="17">
        <f t="shared" si="95"/>
        <v>7</v>
      </c>
      <c r="Q971" t="b">
        <v>0</v>
      </c>
      <c r="R971" t="b">
        <v>0</v>
      </c>
      <c r="S971" t="s">
        <v>33</v>
      </c>
      <c r="T971" s="6" t="str">
        <f t="shared" si="93"/>
        <v>theater</v>
      </c>
      <c r="U971" s="6" t="str">
        <f t="shared" si="94"/>
        <v>plays</v>
      </c>
    </row>
    <row r="972" spans="1:21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60.757639620653315</v>
      </c>
      <c r="G972" t="s">
        <v>14</v>
      </c>
      <c r="H972">
        <v>594</v>
      </c>
      <c r="I972" s="6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92"/>
        <v>40672.208333333336</v>
      </c>
      <c r="O972" s="9">
        <f t="shared" si="92"/>
        <v>40673.208333333336</v>
      </c>
      <c r="P972" s="17">
        <f t="shared" si="95"/>
        <v>1</v>
      </c>
      <c r="Q972" t="b">
        <v>0</v>
      </c>
      <c r="R972" t="b">
        <v>0</v>
      </c>
      <c r="S972" t="s">
        <v>33</v>
      </c>
      <c r="T972" s="6" t="str">
        <f t="shared" si="93"/>
        <v>theater</v>
      </c>
      <c r="U972" s="6" t="str">
        <f t="shared" si="94"/>
        <v>plays</v>
      </c>
    </row>
    <row r="973" spans="1:21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27.725490196078432</v>
      </c>
      <c r="G973" t="s">
        <v>14</v>
      </c>
      <c r="H973">
        <v>24</v>
      </c>
      <c r="I973" s="6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92"/>
        <v>41555.208333333336</v>
      </c>
      <c r="O973" s="9">
        <f t="shared" si="92"/>
        <v>41561.208333333336</v>
      </c>
      <c r="P973" s="17">
        <f t="shared" si="95"/>
        <v>6</v>
      </c>
      <c r="Q973" t="b">
        <v>0</v>
      </c>
      <c r="R973" t="b">
        <v>0</v>
      </c>
      <c r="S973" t="s">
        <v>269</v>
      </c>
      <c r="T973" s="6" t="str">
        <f t="shared" si="93"/>
        <v>film &amp; video</v>
      </c>
      <c r="U973" s="6" t="str">
        <f t="shared" si="94"/>
        <v>television</v>
      </c>
    </row>
    <row r="974" spans="1:21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228.3934426229508</v>
      </c>
      <c r="G974" t="s">
        <v>20</v>
      </c>
      <c r="H974">
        <v>1681</v>
      </c>
      <c r="I974" s="6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92"/>
        <v>41792.208333333336</v>
      </c>
      <c r="O974" s="9">
        <f t="shared" si="92"/>
        <v>41801.208333333336</v>
      </c>
      <c r="P974" s="17">
        <f t="shared" si="95"/>
        <v>9</v>
      </c>
      <c r="Q974" t="b">
        <v>0</v>
      </c>
      <c r="R974" t="b">
        <v>1</v>
      </c>
      <c r="S974" t="s">
        <v>28</v>
      </c>
      <c r="T974" s="6" t="str">
        <f t="shared" si="93"/>
        <v>technology</v>
      </c>
      <c r="U974" s="6" t="str">
        <f t="shared" si="94"/>
        <v>web</v>
      </c>
    </row>
    <row r="975" spans="1:21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21.615194054500414</v>
      </c>
      <c r="G975" t="s">
        <v>14</v>
      </c>
      <c r="H975">
        <v>252</v>
      </c>
      <c r="I975" s="6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92"/>
        <v>40522.25</v>
      </c>
      <c r="O975" s="9">
        <f t="shared" si="92"/>
        <v>40524.25</v>
      </c>
      <c r="P975" s="17">
        <f t="shared" si="95"/>
        <v>2</v>
      </c>
      <c r="Q975" t="b">
        <v>0</v>
      </c>
      <c r="R975" t="b">
        <v>1</v>
      </c>
      <c r="S975" t="s">
        <v>33</v>
      </c>
      <c r="T975" s="6" t="str">
        <f t="shared" si="93"/>
        <v>theater</v>
      </c>
      <c r="U975" s="6" t="str">
        <f t="shared" si="94"/>
        <v>plays</v>
      </c>
    </row>
    <row r="976" spans="1:21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373.875</v>
      </c>
      <c r="G976" t="s">
        <v>20</v>
      </c>
      <c r="H976">
        <v>32</v>
      </c>
      <c r="I976" s="6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92"/>
        <v>41412.208333333336</v>
      </c>
      <c r="O976" s="9">
        <f t="shared" si="92"/>
        <v>41413.208333333336</v>
      </c>
      <c r="P976" s="17">
        <f t="shared" si="95"/>
        <v>1</v>
      </c>
      <c r="Q976" t="b">
        <v>0</v>
      </c>
      <c r="R976" t="b">
        <v>0</v>
      </c>
      <c r="S976" t="s">
        <v>60</v>
      </c>
      <c r="T976" s="6" t="str">
        <f t="shared" si="93"/>
        <v>music</v>
      </c>
      <c r="U976" s="6" t="str">
        <f t="shared" si="94"/>
        <v>indie rock</v>
      </c>
    </row>
    <row r="977" spans="1:21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154.92592592592592</v>
      </c>
      <c r="G977" t="s">
        <v>20</v>
      </c>
      <c r="H977">
        <v>135</v>
      </c>
      <c r="I977" s="6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92"/>
        <v>42337.25</v>
      </c>
      <c r="O977" s="9">
        <f t="shared" si="92"/>
        <v>42376.25</v>
      </c>
      <c r="P977" s="17">
        <f t="shared" si="95"/>
        <v>39</v>
      </c>
      <c r="Q977" t="b">
        <v>0</v>
      </c>
      <c r="R977" t="b">
        <v>1</v>
      </c>
      <c r="S977" t="s">
        <v>33</v>
      </c>
      <c r="T977" s="6" t="str">
        <f t="shared" si="93"/>
        <v>theater</v>
      </c>
      <c r="U977" s="6" t="str">
        <f t="shared" si="94"/>
        <v>plays</v>
      </c>
    </row>
    <row r="978" spans="1:21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322.14999999999998</v>
      </c>
      <c r="G978" t="s">
        <v>20</v>
      </c>
      <c r="H978">
        <v>140</v>
      </c>
      <c r="I978" s="6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92"/>
        <v>40571.25</v>
      </c>
      <c r="O978" s="9">
        <f t="shared" si="92"/>
        <v>40577.25</v>
      </c>
      <c r="P978" s="17">
        <f t="shared" si="95"/>
        <v>6</v>
      </c>
      <c r="Q978" t="b">
        <v>0</v>
      </c>
      <c r="R978" t="b">
        <v>1</v>
      </c>
      <c r="S978" t="s">
        <v>33</v>
      </c>
      <c r="T978" s="6" t="str">
        <f t="shared" si="93"/>
        <v>theater</v>
      </c>
      <c r="U978" s="6" t="str">
        <f t="shared" si="94"/>
        <v>plays</v>
      </c>
    </row>
    <row r="979" spans="1:21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73.957142857142856</v>
      </c>
      <c r="G979" t="s">
        <v>14</v>
      </c>
      <c r="H979">
        <v>67</v>
      </c>
      <c r="I979" s="6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92"/>
        <v>43138.25</v>
      </c>
      <c r="O979" s="9">
        <f t="shared" si="92"/>
        <v>43170.25</v>
      </c>
      <c r="P979" s="17">
        <f t="shared" si="95"/>
        <v>32</v>
      </c>
      <c r="Q979" t="b">
        <v>0</v>
      </c>
      <c r="R979" t="b">
        <v>0</v>
      </c>
      <c r="S979" t="s">
        <v>17</v>
      </c>
      <c r="T979" s="6" t="str">
        <f t="shared" si="93"/>
        <v>food</v>
      </c>
      <c r="U979" s="6" t="str">
        <f t="shared" si="94"/>
        <v>food trucks</v>
      </c>
    </row>
    <row r="980" spans="1:21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864.1</v>
      </c>
      <c r="G980" t="s">
        <v>20</v>
      </c>
      <c r="H980">
        <v>92</v>
      </c>
      <c r="I980" s="6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92"/>
        <v>42686.25</v>
      </c>
      <c r="O980" s="9">
        <f t="shared" si="92"/>
        <v>42708.25</v>
      </c>
      <c r="P980" s="17">
        <f t="shared" si="95"/>
        <v>22</v>
      </c>
      <c r="Q980" t="b">
        <v>0</v>
      </c>
      <c r="R980" t="b">
        <v>0</v>
      </c>
      <c r="S980" t="s">
        <v>89</v>
      </c>
      <c r="T980" s="6" t="str">
        <f t="shared" si="93"/>
        <v>games</v>
      </c>
      <c r="U980" s="6" t="str">
        <f t="shared" si="94"/>
        <v>video games</v>
      </c>
    </row>
    <row r="981" spans="1:21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143.26245847176079</v>
      </c>
      <c r="G981" t="s">
        <v>20</v>
      </c>
      <c r="H981">
        <v>1015</v>
      </c>
      <c r="I981" s="6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92"/>
        <v>42078.208333333328</v>
      </c>
      <c r="O981" s="9">
        <f t="shared" si="92"/>
        <v>42084.208333333328</v>
      </c>
      <c r="P981" s="17">
        <f t="shared" si="95"/>
        <v>6</v>
      </c>
      <c r="Q981" t="b">
        <v>0</v>
      </c>
      <c r="R981" t="b">
        <v>0</v>
      </c>
      <c r="S981" t="s">
        <v>33</v>
      </c>
      <c r="T981" s="6" t="str">
        <f t="shared" si="93"/>
        <v>theater</v>
      </c>
      <c r="U981" s="6" t="str">
        <f t="shared" si="94"/>
        <v>plays</v>
      </c>
    </row>
    <row r="982" spans="1:21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40.281762295081968</v>
      </c>
      <c r="G982" t="s">
        <v>14</v>
      </c>
      <c r="H982">
        <v>742</v>
      </c>
      <c r="I982" s="6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92"/>
        <v>42307.208333333328</v>
      </c>
      <c r="O982" s="9">
        <f t="shared" si="92"/>
        <v>42312.25</v>
      </c>
      <c r="P982" s="17">
        <f t="shared" si="95"/>
        <v>5.0416666666715173</v>
      </c>
      <c r="Q982" t="b">
        <v>1</v>
      </c>
      <c r="R982" t="b">
        <v>0</v>
      </c>
      <c r="S982" t="s">
        <v>68</v>
      </c>
      <c r="T982" s="6" t="str">
        <f t="shared" si="93"/>
        <v>publishing</v>
      </c>
      <c r="U982" s="6" t="str">
        <f t="shared" si="94"/>
        <v>nonfiction</v>
      </c>
    </row>
    <row r="983" spans="1:21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178.22388059701493</v>
      </c>
      <c r="G983" t="s">
        <v>20</v>
      </c>
      <c r="H983">
        <v>323</v>
      </c>
      <c r="I983" s="6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92"/>
        <v>43094.25</v>
      </c>
      <c r="O983" s="9">
        <f t="shared" si="92"/>
        <v>43127.25</v>
      </c>
      <c r="P983" s="17">
        <f t="shared" si="95"/>
        <v>33</v>
      </c>
      <c r="Q983" t="b">
        <v>0</v>
      </c>
      <c r="R983" t="b">
        <v>0</v>
      </c>
      <c r="S983" t="s">
        <v>28</v>
      </c>
      <c r="T983" s="6" t="str">
        <f t="shared" si="93"/>
        <v>technology</v>
      </c>
      <c r="U983" s="6" t="str">
        <f t="shared" si="94"/>
        <v>web</v>
      </c>
    </row>
    <row r="984" spans="1:21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84.930555555555557</v>
      </c>
      <c r="G984" t="s">
        <v>14</v>
      </c>
      <c r="H984">
        <v>75</v>
      </c>
      <c r="I984" s="6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92"/>
        <v>40743.208333333336</v>
      </c>
      <c r="O984" s="9">
        <f t="shared" si="92"/>
        <v>40745.208333333336</v>
      </c>
      <c r="P984" s="17">
        <f t="shared" si="95"/>
        <v>2</v>
      </c>
      <c r="Q984" t="b">
        <v>0</v>
      </c>
      <c r="R984" t="b">
        <v>1</v>
      </c>
      <c r="S984" t="s">
        <v>42</v>
      </c>
      <c r="T984" s="6" t="str">
        <f t="shared" si="93"/>
        <v>film &amp; video</v>
      </c>
      <c r="U984" s="6" t="str">
        <f t="shared" si="94"/>
        <v>documentary</v>
      </c>
    </row>
    <row r="985" spans="1:21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145.93648334624322</v>
      </c>
      <c r="G985" t="s">
        <v>20</v>
      </c>
      <c r="H985">
        <v>2326</v>
      </c>
      <c r="I985" s="6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92"/>
        <v>43681.208333333328</v>
      </c>
      <c r="O985" s="9">
        <f t="shared" si="92"/>
        <v>43696.208333333328</v>
      </c>
      <c r="P985" s="17">
        <f t="shared" si="95"/>
        <v>15</v>
      </c>
      <c r="Q985" t="b">
        <v>0</v>
      </c>
      <c r="R985" t="b">
        <v>0</v>
      </c>
      <c r="S985" t="s">
        <v>42</v>
      </c>
      <c r="T985" s="6" t="str">
        <f t="shared" si="93"/>
        <v>film &amp; video</v>
      </c>
      <c r="U985" s="6" t="str">
        <f t="shared" si="94"/>
        <v>documentary</v>
      </c>
    </row>
    <row r="986" spans="1:21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152.46153846153848</v>
      </c>
      <c r="G986" t="s">
        <v>20</v>
      </c>
      <c r="H986">
        <v>381</v>
      </c>
      <c r="I986" s="6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92"/>
        <v>43716.208333333328</v>
      </c>
      <c r="O986" s="9">
        <f t="shared" si="92"/>
        <v>43742.208333333328</v>
      </c>
      <c r="P986" s="17">
        <f t="shared" si="95"/>
        <v>26</v>
      </c>
      <c r="Q986" t="b">
        <v>0</v>
      </c>
      <c r="R986" t="b">
        <v>0</v>
      </c>
      <c r="S986" t="s">
        <v>33</v>
      </c>
      <c r="T986" s="6" t="str">
        <f t="shared" si="93"/>
        <v>theater</v>
      </c>
      <c r="U986" s="6" t="str">
        <f t="shared" si="94"/>
        <v>plays</v>
      </c>
    </row>
    <row r="987" spans="1:21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67.129542790152414</v>
      </c>
      <c r="G987" t="s">
        <v>14</v>
      </c>
      <c r="H987">
        <v>4405</v>
      </c>
      <c r="I987" s="6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92"/>
        <v>41614.25</v>
      </c>
      <c r="O987" s="9">
        <f t="shared" si="92"/>
        <v>41640.25</v>
      </c>
      <c r="P987" s="17">
        <f t="shared" si="95"/>
        <v>26</v>
      </c>
      <c r="Q987" t="b">
        <v>0</v>
      </c>
      <c r="R987" t="b">
        <v>1</v>
      </c>
      <c r="S987" t="s">
        <v>23</v>
      </c>
      <c r="T987" s="6" t="str">
        <f t="shared" si="93"/>
        <v>music</v>
      </c>
      <c r="U987" s="6" t="str">
        <f t="shared" si="94"/>
        <v>rock</v>
      </c>
    </row>
    <row r="988" spans="1:21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40.307692307692307</v>
      </c>
      <c r="G988" t="s">
        <v>14</v>
      </c>
      <c r="H988">
        <v>92</v>
      </c>
      <c r="I988" s="6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92"/>
        <v>40638.208333333336</v>
      </c>
      <c r="O988" s="9">
        <f t="shared" si="92"/>
        <v>40652.208333333336</v>
      </c>
      <c r="P988" s="17">
        <f t="shared" si="95"/>
        <v>14</v>
      </c>
      <c r="Q988" t="b">
        <v>0</v>
      </c>
      <c r="R988" t="b">
        <v>0</v>
      </c>
      <c r="S988" t="s">
        <v>23</v>
      </c>
      <c r="T988" s="6" t="str">
        <f t="shared" si="93"/>
        <v>music</v>
      </c>
      <c r="U988" s="6" t="str">
        <f t="shared" si="94"/>
        <v>rock</v>
      </c>
    </row>
    <row r="989" spans="1:21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216.79032258064518</v>
      </c>
      <c r="G989" t="s">
        <v>20</v>
      </c>
      <c r="H989">
        <v>480</v>
      </c>
      <c r="I989" s="6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92"/>
        <v>42852.208333333328</v>
      </c>
      <c r="O989" s="9">
        <f t="shared" si="92"/>
        <v>42866.208333333328</v>
      </c>
      <c r="P989" s="17">
        <f t="shared" si="95"/>
        <v>14</v>
      </c>
      <c r="Q989" t="b">
        <v>0</v>
      </c>
      <c r="R989" t="b">
        <v>0</v>
      </c>
      <c r="S989" t="s">
        <v>42</v>
      </c>
      <c r="T989" s="6" t="str">
        <f t="shared" si="93"/>
        <v>film &amp; video</v>
      </c>
      <c r="U989" s="6" t="str">
        <f t="shared" si="94"/>
        <v>documentary</v>
      </c>
    </row>
    <row r="990" spans="1:21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52.117021276595743</v>
      </c>
      <c r="G990" t="s">
        <v>14</v>
      </c>
      <c r="H990">
        <v>64</v>
      </c>
      <c r="I990" s="6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92"/>
        <v>42686.25</v>
      </c>
      <c r="O990" s="9">
        <f t="shared" si="92"/>
        <v>42707.25</v>
      </c>
      <c r="P990" s="17">
        <f t="shared" si="95"/>
        <v>21</v>
      </c>
      <c r="Q990" t="b">
        <v>0</v>
      </c>
      <c r="R990" t="b">
        <v>0</v>
      </c>
      <c r="S990" t="s">
        <v>133</v>
      </c>
      <c r="T990" s="6" t="str">
        <f t="shared" si="93"/>
        <v>publishing</v>
      </c>
      <c r="U990" s="6" t="str">
        <f t="shared" si="94"/>
        <v>radio &amp; podcasts</v>
      </c>
    </row>
    <row r="991" spans="1:21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499.58333333333337</v>
      </c>
      <c r="G991" t="s">
        <v>20</v>
      </c>
      <c r="H991">
        <v>226</v>
      </c>
      <c r="I991" s="6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92"/>
        <v>43571.208333333328</v>
      </c>
      <c r="O991" s="9">
        <f t="shared" si="92"/>
        <v>43576.208333333328</v>
      </c>
      <c r="P991" s="17">
        <f t="shared" si="95"/>
        <v>5</v>
      </c>
      <c r="Q991" t="b">
        <v>0</v>
      </c>
      <c r="R991" t="b">
        <v>0</v>
      </c>
      <c r="S991" t="s">
        <v>206</v>
      </c>
      <c r="T991" s="6" t="str">
        <f t="shared" si="93"/>
        <v>publishing</v>
      </c>
      <c r="U991" s="6" t="str">
        <f t="shared" si="94"/>
        <v>translations</v>
      </c>
    </row>
    <row r="992" spans="1:21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87.679487179487182</v>
      </c>
      <c r="G992" t="s">
        <v>14</v>
      </c>
      <c r="H992">
        <v>64</v>
      </c>
      <c r="I992" s="6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92"/>
        <v>42432.25</v>
      </c>
      <c r="O992" s="9">
        <f t="shared" si="92"/>
        <v>42454.208333333328</v>
      </c>
      <c r="P992" s="17">
        <f t="shared" si="95"/>
        <v>21.958333333328483</v>
      </c>
      <c r="Q992" t="b">
        <v>0</v>
      </c>
      <c r="R992" t="b">
        <v>1</v>
      </c>
      <c r="S992" t="s">
        <v>53</v>
      </c>
      <c r="T992" s="6" t="str">
        <f t="shared" si="93"/>
        <v>film &amp; video</v>
      </c>
      <c r="U992" s="6" t="str">
        <f t="shared" si="94"/>
        <v>drama</v>
      </c>
    </row>
    <row r="993" spans="1:21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113.17346938775511</v>
      </c>
      <c r="G993" t="s">
        <v>20</v>
      </c>
      <c r="H993">
        <v>241</v>
      </c>
      <c r="I993" s="6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92"/>
        <v>41907.208333333336</v>
      </c>
      <c r="O993" s="9">
        <f t="shared" si="92"/>
        <v>41911.208333333336</v>
      </c>
      <c r="P993" s="17">
        <f t="shared" si="95"/>
        <v>4</v>
      </c>
      <c r="Q993" t="b">
        <v>0</v>
      </c>
      <c r="R993" t="b">
        <v>1</v>
      </c>
      <c r="S993" t="s">
        <v>23</v>
      </c>
      <c r="T993" s="6" t="str">
        <f t="shared" si="93"/>
        <v>music</v>
      </c>
      <c r="U993" s="6" t="str">
        <f t="shared" si="94"/>
        <v>rock</v>
      </c>
    </row>
    <row r="994" spans="1:21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426.54838709677421</v>
      </c>
      <c r="G994" t="s">
        <v>20</v>
      </c>
      <c r="H994">
        <v>132</v>
      </c>
      <c r="I994" s="6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92"/>
        <v>43227.208333333328</v>
      </c>
      <c r="O994" s="9">
        <f t="shared" si="92"/>
        <v>43241.208333333328</v>
      </c>
      <c r="P994" s="17">
        <f t="shared" si="95"/>
        <v>14</v>
      </c>
      <c r="Q994" t="b">
        <v>0</v>
      </c>
      <c r="R994" t="b">
        <v>1</v>
      </c>
      <c r="S994" t="s">
        <v>53</v>
      </c>
      <c r="T994" s="6" t="str">
        <f t="shared" si="93"/>
        <v>film &amp; video</v>
      </c>
      <c r="U994" s="6" t="str">
        <f t="shared" si="94"/>
        <v>drama</v>
      </c>
    </row>
    <row r="995" spans="1:2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77.632653061224488</v>
      </c>
      <c r="G995" t="s">
        <v>74</v>
      </c>
      <c r="H995">
        <v>75</v>
      </c>
      <c r="I995" s="6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92"/>
        <v>42362.25</v>
      </c>
      <c r="O995" s="9">
        <f t="shared" si="92"/>
        <v>42379.25</v>
      </c>
      <c r="P995" s="17">
        <f t="shared" si="95"/>
        <v>17</v>
      </c>
      <c r="Q995" t="b">
        <v>0</v>
      </c>
      <c r="R995" t="b">
        <v>1</v>
      </c>
      <c r="S995" t="s">
        <v>122</v>
      </c>
      <c r="T995" s="6" t="str">
        <f t="shared" si="93"/>
        <v>photography</v>
      </c>
      <c r="U995" s="6" t="str">
        <f t="shared" si="94"/>
        <v>photography books</v>
      </c>
    </row>
    <row r="996" spans="1:21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52.496810772501767</v>
      </c>
      <c r="G996" t="s">
        <v>14</v>
      </c>
      <c r="H996">
        <v>842</v>
      </c>
      <c r="I996" s="6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92"/>
        <v>41929.208333333336</v>
      </c>
      <c r="O996" s="9">
        <f t="shared" si="92"/>
        <v>41935.208333333336</v>
      </c>
      <c r="P996" s="17">
        <f t="shared" si="95"/>
        <v>6</v>
      </c>
      <c r="Q996" t="b">
        <v>0</v>
      </c>
      <c r="R996" t="b">
        <v>1</v>
      </c>
      <c r="S996" t="s">
        <v>206</v>
      </c>
      <c r="T996" s="6" t="str">
        <f t="shared" si="93"/>
        <v>publishing</v>
      </c>
      <c r="U996" s="6" t="str">
        <f t="shared" si="94"/>
        <v>translations</v>
      </c>
    </row>
    <row r="997" spans="1:21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157.46762589928059</v>
      </c>
      <c r="G997" t="s">
        <v>20</v>
      </c>
      <c r="H997">
        <v>2043</v>
      </c>
      <c r="I997" s="6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92"/>
        <v>43408.208333333328</v>
      </c>
      <c r="O997" s="9">
        <f t="shared" si="92"/>
        <v>43437.25</v>
      </c>
      <c r="P997" s="17">
        <f t="shared" si="95"/>
        <v>29.041666666671517</v>
      </c>
      <c r="Q997" t="b">
        <v>0</v>
      </c>
      <c r="R997" t="b">
        <v>1</v>
      </c>
      <c r="S997" t="s">
        <v>17</v>
      </c>
      <c r="T997" s="6" t="str">
        <f t="shared" si="93"/>
        <v>food</v>
      </c>
      <c r="U997" s="6" t="str">
        <f t="shared" si="94"/>
        <v>food trucks</v>
      </c>
    </row>
    <row r="998" spans="1:21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72.939393939393938</v>
      </c>
      <c r="G998" t="s">
        <v>14</v>
      </c>
      <c r="H998">
        <v>112</v>
      </c>
      <c r="I998" s="6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92"/>
        <v>41276.25</v>
      </c>
      <c r="O998" s="9">
        <f t="shared" si="92"/>
        <v>41306.25</v>
      </c>
      <c r="P998" s="17">
        <f t="shared" si="95"/>
        <v>30</v>
      </c>
      <c r="Q998" t="b">
        <v>0</v>
      </c>
      <c r="R998" t="b">
        <v>0</v>
      </c>
      <c r="S998" t="s">
        <v>33</v>
      </c>
      <c r="T998" s="6" t="str">
        <f t="shared" si="93"/>
        <v>theater</v>
      </c>
      <c r="U998" s="6" t="str">
        <f t="shared" si="94"/>
        <v>plays</v>
      </c>
    </row>
    <row r="999" spans="1:2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60.565789473684205</v>
      </c>
      <c r="G999" t="s">
        <v>74</v>
      </c>
      <c r="H999">
        <v>139</v>
      </c>
      <c r="I999" s="6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92"/>
        <v>41659.25</v>
      </c>
      <c r="O999" s="9">
        <f t="shared" si="92"/>
        <v>41664.25</v>
      </c>
      <c r="P999" s="17">
        <f t="shared" si="95"/>
        <v>5</v>
      </c>
      <c r="Q999" t="b">
        <v>0</v>
      </c>
      <c r="R999" t="b">
        <v>0</v>
      </c>
      <c r="S999" t="s">
        <v>33</v>
      </c>
      <c r="T999" s="6" t="str">
        <f t="shared" si="93"/>
        <v>theater</v>
      </c>
      <c r="U999" s="6" t="str">
        <f t="shared" si="94"/>
        <v>plays</v>
      </c>
    </row>
    <row r="1000" spans="1:21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56.791291291291287</v>
      </c>
      <c r="G1000" t="s">
        <v>14</v>
      </c>
      <c r="H1000">
        <v>374</v>
      </c>
      <c r="I1000" s="6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92"/>
        <v>40220.25</v>
      </c>
      <c r="O1000" s="9">
        <f t="shared" si="92"/>
        <v>40234.25</v>
      </c>
      <c r="P1000" s="17">
        <f t="shared" si="95"/>
        <v>14</v>
      </c>
      <c r="Q1000" t="b">
        <v>0</v>
      </c>
      <c r="R1000" t="b">
        <v>1</v>
      </c>
      <c r="S1000" t="s">
        <v>60</v>
      </c>
      <c r="T1000" s="6" t="str">
        <f t="shared" si="93"/>
        <v>music</v>
      </c>
      <c r="U1000" s="6" t="str">
        <f t="shared" si="94"/>
        <v>indie rock</v>
      </c>
    </row>
    <row r="1001" spans="1:2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56.542754275427541</v>
      </c>
      <c r="G1001" t="s">
        <v>74</v>
      </c>
      <c r="H1001">
        <v>1122</v>
      </c>
      <c r="I1001" s="6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92"/>
        <v>42550.208333333328</v>
      </c>
      <c r="O1001" s="9">
        <f t="shared" si="92"/>
        <v>42557.208333333328</v>
      </c>
      <c r="P1001" s="17">
        <f t="shared" si="95"/>
        <v>7</v>
      </c>
      <c r="Q1001" t="b">
        <v>0</v>
      </c>
      <c r="R1001" t="b">
        <v>0</v>
      </c>
      <c r="S1001" t="s">
        <v>17</v>
      </c>
      <c r="T1001" s="6" t="str">
        <f t="shared" si="93"/>
        <v>food</v>
      </c>
      <c r="U1001" s="6" t="str">
        <f t="shared" si="94"/>
        <v>food trucks</v>
      </c>
    </row>
  </sheetData>
  <autoFilter ref="A1:U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F8696B"/>
        <color rgb="FF00B050"/>
        <color rgb="FF0070C0"/>
      </colorScale>
    </cfRule>
  </conditionalFormatting>
  <conditionalFormatting sqref="G1:G1048576">
    <cfRule type="containsText" dxfId="8" priority="2" operator="containsText" text="successful">
      <formula>NOT(ISERROR(SEARCH("successful",G1)))</formula>
    </cfRule>
    <cfRule type="containsText" dxfId="7" priority="3" operator="containsText" text="live">
      <formula>NOT(ISERROR(SEARCH("live",G1)))</formula>
    </cfRule>
    <cfRule type="containsText" dxfId="6" priority="4" operator="containsText" text="canceled">
      <formula>NOT(ISERROR(SEARCH("canceled",G1)))</formula>
    </cfRule>
    <cfRule type="containsText" dxfId="5" priority="5" operator="containsText" text="failed">
      <formula>NOT(ISERROR(SEARCH("failed",G1)))</formula>
    </cfRule>
  </conditionalFormatting>
  <conditionalFormatting sqref="V1:V5 V1002:V1048576">
    <cfRule type="duplicateValues" dxfId="4" priority="6"/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EA1F5-6290-4912-AF26-450BF46AA404}">
  <sheetPr codeName="Sheet7">
    <tabColor rgb="FF00B0F0"/>
  </sheetPr>
  <dimension ref="A1:AA1001"/>
  <sheetViews>
    <sheetView workbookViewId="0">
      <selection activeCell="N14" sqref="N14"/>
    </sheetView>
  </sheetViews>
  <sheetFormatPr defaultRowHeight="15.75" x14ac:dyDescent="0.25"/>
  <cols>
    <col min="19" max="19" width="16.375" bestFit="1" customWidth="1"/>
    <col min="20" max="20" width="11.375" bestFit="1" customWidth="1"/>
    <col min="21" max="22" width="9.125" customWidth="1"/>
    <col min="23" max="23" width="16.375" bestFit="1" customWidth="1"/>
    <col min="24" max="24" width="9.875" bestFit="1" customWidth="1"/>
    <col min="27" max="27" width="13" bestFit="1" customWidth="1"/>
  </cols>
  <sheetData>
    <row r="1" spans="1:27" x14ac:dyDescent="0.25">
      <c r="A1" s="12" t="s">
        <v>2133</v>
      </c>
      <c r="B1" s="12" t="s">
        <v>2135</v>
      </c>
      <c r="S1" s="13" t="s">
        <v>2131</v>
      </c>
      <c r="T1" s="13"/>
      <c r="W1" s="13" t="s">
        <v>2132</v>
      </c>
      <c r="X1" s="13"/>
      <c r="AA1" s="1" t="s">
        <v>5</v>
      </c>
    </row>
    <row r="2" spans="1:27" x14ac:dyDescent="0.25">
      <c r="A2" s="18">
        <v>16</v>
      </c>
      <c r="B2">
        <v>1</v>
      </c>
      <c r="AA2">
        <v>0</v>
      </c>
    </row>
    <row r="3" spans="1:27" x14ac:dyDescent="0.25">
      <c r="A3" s="18">
        <v>332.47826086956519</v>
      </c>
      <c r="B3">
        <v>363</v>
      </c>
      <c r="S3" t="s">
        <v>2114</v>
      </c>
      <c r="T3" s="15">
        <v>851.14690265486729</v>
      </c>
      <c r="W3" t="s">
        <v>2114</v>
      </c>
      <c r="X3" s="15">
        <v>585.61538461538464</v>
      </c>
      <c r="AA3">
        <v>158</v>
      </c>
    </row>
    <row r="4" spans="1:27" x14ac:dyDescent="0.25">
      <c r="A4" s="18">
        <v>648.95652173913038</v>
      </c>
      <c r="B4">
        <v>33</v>
      </c>
      <c r="S4" t="s">
        <v>2122</v>
      </c>
      <c r="T4" s="15">
        <v>53.31848861007748</v>
      </c>
      <c r="W4" t="s">
        <v>2122</v>
      </c>
      <c r="X4" s="15">
        <v>50.38624046242748</v>
      </c>
      <c r="AA4">
        <v>1425</v>
      </c>
    </row>
    <row r="5" spans="1:27" x14ac:dyDescent="0.25">
      <c r="A5" s="18">
        <v>965.43478260869551</v>
      </c>
      <c r="B5">
        <v>10</v>
      </c>
      <c r="S5" t="s">
        <v>2115</v>
      </c>
      <c r="T5" s="15">
        <v>201</v>
      </c>
      <c r="W5" t="s">
        <v>2115</v>
      </c>
      <c r="X5" s="15">
        <v>114.5</v>
      </c>
      <c r="AA5">
        <v>24</v>
      </c>
    </row>
    <row r="6" spans="1:27" x14ac:dyDescent="0.25">
      <c r="A6" s="18">
        <v>1281.9130434782608</v>
      </c>
      <c r="B6">
        <v>17</v>
      </c>
      <c r="S6" t="s">
        <v>2123</v>
      </c>
      <c r="T6" s="15">
        <v>85</v>
      </c>
      <c r="W6" t="s">
        <v>2123</v>
      </c>
      <c r="X6" s="15">
        <v>1</v>
      </c>
      <c r="AA6">
        <v>53</v>
      </c>
    </row>
    <row r="7" spans="1:27" x14ac:dyDescent="0.25">
      <c r="A7" s="18">
        <v>1598.391304347826</v>
      </c>
      <c r="B7">
        <v>18</v>
      </c>
      <c r="S7" t="s">
        <v>2124</v>
      </c>
      <c r="T7" s="15">
        <v>1267.366006183523</v>
      </c>
      <c r="W7" t="s">
        <v>2124</v>
      </c>
      <c r="X7" s="15">
        <v>961.30819978260524</v>
      </c>
      <c r="AA7">
        <v>174</v>
      </c>
    </row>
    <row r="8" spans="1:27" x14ac:dyDescent="0.25">
      <c r="A8" s="18">
        <v>1914.869565217391</v>
      </c>
      <c r="B8">
        <v>25</v>
      </c>
      <c r="S8" t="s">
        <v>2125</v>
      </c>
      <c r="T8" s="15">
        <v>1606216.5936295739</v>
      </c>
      <c r="W8" t="s">
        <v>2125</v>
      </c>
      <c r="X8" s="15">
        <v>924113.45496927318</v>
      </c>
      <c r="AA8">
        <v>18</v>
      </c>
    </row>
    <row r="9" spans="1:27" x14ac:dyDescent="0.25">
      <c r="A9" s="18">
        <v>2231.3478260869565</v>
      </c>
      <c r="B9">
        <v>19</v>
      </c>
      <c r="S9" t="s">
        <v>2126</v>
      </c>
      <c r="T9" s="15">
        <v>4.9656921345315794</v>
      </c>
      <c r="W9" t="s">
        <v>2126</v>
      </c>
      <c r="X9" s="15">
        <v>8.8024511869018625</v>
      </c>
      <c r="AA9">
        <v>227</v>
      </c>
    </row>
    <row r="10" spans="1:27" x14ac:dyDescent="0.25">
      <c r="A10" s="18">
        <v>2547.8260869565215</v>
      </c>
      <c r="B10">
        <v>24</v>
      </c>
      <c r="S10" t="s">
        <v>2127</v>
      </c>
      <c r="T10" s="15">
        <v>2.1761972595812389</v>
      </c>
      <c r="W10" t="s">
        <v>2127</v>
      </c>
      <c r="X10" s="15">
        <v>2.7048960546692098</v>
      </c>
      <c r="AA10">
        <v>708</v>
      </c>
    </row>
    <row r="11" spans="1:27" x14ac:dyDescent="0.25">
      <c r="A11" s="18">
        <v>2864.3043478260865</v>
      </c>
      <c r="B11">
        <v>10</v>
      </c>
      <c r="S11" t="s">
        <v>2128</v>
      </c>
      <c r="T11" s="15">
        <v>7279</v>
      </c>
      <c r="W11" t="s">
        <v>2128</v>
      </c>
      <c r="X11" s="15">
        <v>6080</v>
      </c>
      <c r="AA11">
        <v>44</v>
      </c>
    </row>
    <row r="12" spans="1:27" x14ac:dyDescent="0.25">
      <c r="A12" s="18">
        <v>3180.782608695652</v>
      </c>
      <c r="B12">
        <v>10</v>
      </c>
      <c r="S12" t="s">
        <v>2116</v>
      </c>
      <c r="T12" s="15">
        <v>16</v>
      </c>
      <c r="W12" t="s">
        <v>2116</v>
      </c>
      <c r="X12" s="15">
        <v>0</v>
      </c>
      <c r="AA12">
        <v>220</v>
      </c>
    </row>
    <row r="13" spans="1:27" x14ac:dyDescent="0.25">
      <c r="A13" s="18">
        <v>3497.260869565217</v>
      </c>
      <c r="B13">
        <v>6</v>
      </c>
      <c r="S13" t="s">
        <v>2117</v>
      </c>
      <c r="T13" s="15">
        <v>7295</v>
      </c>
      <c r="W13" t="s">
        <v>2117</v>
      </c>
      <c r="X13" s="15">
        <v>6080</v>
      </c>
      <c r="AA13">
        <v>27</v>
      </c>
    </row>
    <row r="14" spans="1:27" x14ac:dyDescent="0.25">
      <c r="A14" s="18">
        <v>3813.7391304347821</v>
      </c>
      <c r="B14">
        <v>8</v>
      </c>
      <c r="S14" t="s">
        <v>2129</v>
      </c>
      <c r="T14" s="15">
        <v>480898</v>
      </c>
      <c r="W14" t="s">
        <v>2129</v>
      </c>
      <c r="X14" s="15">
        <v>213164</v>
      </c>
      <c r="AA14">
        <v>55</v>
      </c>
    </row>
    <row r="15" spans="1:27" ht="16.5" thickBot="1" x14ac:dyDescent="0.3">
      <c r="A15" s="18">
        <v>4130.2173913043471</v>
      </c>
      <c r="B15">
        <v>3</v>
      </c>
      <c r="S15" s="11" t="s">
        <v>2130</v>
      </c>
      <c r="T15" s="16">
        <v>565</v>
      </c>
      <c r="W15" s="11" t="s">
        <v>2130</v>
      </c>
      <c r="X15" s="16">
        <v>364</v>
      </c>
      <c r="AA15">
        <v>98</v>
      </c>
    </row>
    <row r="16" spans="1:27" x14ac:dyDescent="0.25">
      <c r="A16" s="18">
        <v>4446.695652173913</v>
      </c>
      <c r="B16">
        <v>3</v>
      </c>
      <c r="AA16">
        <v>200</v>
      </c>
    </row>
    <row r="17" spans="1:27" x14ac:dyDescent="0.25">
      <c r="A17" s="18">
        <v>4763.173913043478</v>
      </c>
      <c r="B17">
        <v>1</v>
      </c>
      <c r="AA17">
        <v>452</v>
      </c>
    </row>
    <row r="18" spans="1:27" x14ac:dyDescent="0.25">
      <c r="A18" s="18">
        <v>5079.652173913043</v>
      </c>
      <c r="B18">
        <v>1</v>
      </c>
      <c r="AA18">
        <v>100</v>
      </c>
    </row>
    <row r="19" spans="1:27" x14ac:dyDescent="0.25">
      <c r="A19" s="18">
        <v>5396.1304347826081</v>
      </c>
      <c r="B19">
        <v>4</v>
      </c>
      <c r="AA19">
        <v>1249</v>
      </c>
    </row>
    <row r="20" spans="1:27" x14ac:dyDescent="0.25">
      <c r="A20" s="18">
        <v>5712.6086956521731</v>
      </c>
      <c r="B20">
        <v>2</v>
      </c>
      <c r="AA20">
        <v>135</v>
      </c>
    </row>
    <row r="21" spans="1:27" x14ac:dyDescent="0.25">
      <c r="A21" s="18">
        <v>6029.086956521739</v>
      </c>
      <c r="B21">
        <v>2</v>
      </c>
      <c r="AA21">
        <v>674</v>
      </c>
    </row>
    <row r="22" spans="1:27" x14ac:dyDescent="0.25">
      <c r="A22" s="18">
        <v>6345.565217391304</v>
      </c>
      <c r="B22">
        <v>2</v>
      </c>
      <c r="AA22">
        <v>1396</v>
      </c>
    </row>
    <row r="23" spans="1:27" x14ac:dyDescent="0.25">
      <c r="A23" s="18">
        <v>6662.0434782608691</v>
      </c>
      <c r="B23">
        <v>2</v>
      </c>
      <c r="AA23">
        <v>558</v>
      </c>
    </row>
    <row r="24" spans="1:27" x14ac:dyDescent="0.25">
      <c r="A24" s="18">
        <v>6978.5217391304341</v>
      </c>
      <c r="B24">
        <v>0</v>
      </c>
      <c r="AA24">
        <v>890</v>
      </c>
    </row>
    <row r="25" spans="1:27" ht="16.5" thickBot="1" x14ac:dyDescent="0.3">
      <c r="A25" s="11" t="s">
        <v>2134</v>
      </c>
      <c r="B25" s="11">
        <v>1</v>
      </c>
      <c r="AA25">
        <v>142</v>
      </c>
    </row>
    <row r="26" spans="1:27" x14ac:dyDescent="0.25">
      <c r="AA26">
        <v>2673</v>
      </c>
    </row>
    <row r="27" spans="1:27" ht="16.5" thickBot="1" x14ac:dyDescent="0.3">
      <c r="AA27">
        <v>163</v>
      </c>
    </row>
    <row r="28" spans="1:27" x14ac:dyDescent="0.25">
      <c r="A28" s="12" t="s">
        <v>2133</v>
      </c>
      <c r="B28" s="12" t="s">
        <v>2135</v>
      </c>
      <c r="AA28">
        <v>1480</v>
      </c>
    </row>
    <row r="29" spans="1:27" x14ac:dyDescent="0.25">
      <c r="A29">
        <v>0</v>
      </c>
      <c r="B29">
        <v>2</v>
      </c>
      <c r="AA29">
        <v>15</v>
      </c>
    </row>
    <row r="30" spans="1:27" x14ac:dyDescent="0.25">
      <c r="A30">
        <v>320</v>
      </c>
      <c r="B30">
        <v>225</v>
      </c>
      <c r="AA30">
        <v>2220</v>
      </c>
    </row>
    <row r="31" spans="1:27" x14ac:dyDescent="0.25">
      <c r="A31">
        <v>640</v>
      </c>
      <c r="B31">
        <v>29</v>
      </c>
      <c r="AA31">
        <v>1606</v>
      </c>
    </row>
    <row r="32" spans="1:27" x14ac:dyDescent="0.25">
      <c r="A32">
        <v>960</v>
      </c>
      <c r="B32">
        <v>36</v>
      </c>
      <c r="AA32">
        <v>129</v>
      </c>
    </row>
    <row r="33" spans="1:27" x14ac:dyDescent="0.25">
      <c r="A33">
        <v>1280</v>
      </c>
      <c r="B33">
        <v>19</v>
      </c>
      <c r="AA33">
        <v>226</v>
      </c>
    </row>
    <row r="34" spans="1:27" x14ac:dyDescent="0.25">
      <c r="A34">
        <v>1600</v>
      </c>
      <c r="B34">
        <v>9</v>
      </c>
      <c r="AA34">
        <v>2307</v>
      </c>
    </row>
    <row r="35" spans="1:27" x14ac:dyDescent="0.25">
      <c r="A35">
        <v>1920</v>
      </c>
      <c r="B35">
        <v>13</v>
      </c>
      <c r="AA35">
        <v>5419</v>
      </c>
    </row>
    <row r="36" spans="1:27" x14ac:dyDescent="0.25">
      <c r="A36">
        <v>2240</v>
      </c>
      <c r="B36">
        <v>9</v>
      </c>
      <c r="AA36">
        <v>165</v>
      </c>
    </row>
    <row r="37" spans="1:27" x14ac:dyDescent="0.25">
      <c r="A37">
        <v>2560</v>
      </c>
      <c r="B37">
        <v>3</v>
      </c>
      <c r="AA37">
        <v>1965</v>
      </c>
    </row>
    <row r="38" spans="1:27" x14ac:dyDescent="0.25">
      <c r="A38">
        <v>2880</v>
      </c>
      <c r="B38">
        <v>3</v>
      </c>
      <c r="AA38">
        <v>16</v>
      </c>
    </row>
    <row r="39" spans="1:27" x14ac:dyDescent="0.25">
      <c r="A39">
        <v>3200</v>
      </c>
      <c r="B39">
        <v>5</v>
      </c>
      <c r="AA39">
        <v>107</v>
      </c>
    </row>
    <row r="40" spans="1:27" x14ac:dyDescent="0.25">
      <c r="A40">
        <v>3520</v>
      </c>
      <c r="B40">
        <v>4</v>
      </c>
      <c r="AA40">
        <v>134</v>
      </c>
    </row>
    <row r="41" spans="1:27" x14ac:dyDescent="0.25">
      <c r="A41">
        <v>3840</v>
      </c>
      <c r="B41">
        <v>0</v>
      </c>
      <c r="AA41">
        <v>88</v>
      </c>
    </row>
    <row r="42" spans="1:27" x14ac:dyDescent="0.25">
      <c r="A42">
        <v>4160</v>
      </c>
      <c r="B42">
        <v>1</v>
      </c>
      <c r="AA42">
        <v>198</v>
      </c>
    </row>
    <row r="43" spans="1:27" x14ac:dyDescent="0.25">
      <c r="A43">
        <v>4480</v>
      </c>
      <c r="B43">
        <v>2</v>
      </c>
      <c r="AA43">
        <v>111</v>
      </c>
    </row>
    <row r="44" spans="1:27" x14ac:dyDescent="0.25">
      <c r="A44">
        <v>4800</v>
      </c>
      <c r="B44">
        <v>1</v>
      </c>
      <c r="AA44">
        <v>222</v>
      </c>
    </row>
    <row r="45" spans="1:27" x14ac:dyDescent="0.25">
      <c r="A45">
        <v>5120</v>
      </c>
      <c r="B45">
        <v>0</v>
      </c>
      <c r="AA45">
        <v>6212</v>
      </c>
    </row>
    <row r="46" spans="1:27" x14ac:dyDescent="0.25">
      <c r="A46">
        <v>5440</v>
      </c>
      <c r="B46">
        <v>0</v>
      </c>
      <c r="AA46">
        <v>98</v>
      </c>
    </row>
    <row r="47" spans="1:27" x14ac:dyDescent="0.25">
      <c r="A47">
        <v>5760</v>
      </c>
      <c r="B47">
        <v>2</v>
      </c>
      <c r="AA47">
        <v>48</v>
      </c>
    </row>
    <row r="48" spans="1:27" ht="16.5" thickBot="1" x14ac:dyDescent="0.3">
      <c r="A48" s="11" t="s">
        <v>2134</v>
      </c>
      <c r="B48" s="11">
        <v>1</v>
      </c>
      <c r="AA48">
        <v>92</v>
      </c>
    </row>
    <row r="49" spans="1:27" x14ac:dyDescent="0.25">
      <c r="AA49">
        <v>149</v>
      </c>
    </row>
    <row r="50" spans="1:27" x14ac:dyDescent="0.25">
      <c r="AA50">
        <v>2431</v>
      </c>
    </row>
    <row r="51" spans="1:27" ht="16.5" thickBot="1" x14ac:dyDescent="0.3">
      <c r="AA51">
        <v>303</v>
      </c>
    </row>
    <row r="52" spans="1:27" x14ac:dyDescent="0.25">
      <c r="A52" s="12" t="s">
        <v>2133</v>
      </c>
      <c r="B52" s="12" t="s">
        <v>2135</v>
      </c>
      <c r="AA52">
        <v>1</v>
      </c>
    </row>
    <row r="53" spans="1:27" x14ac:dyDescent="0.25">
      <c r="A53">
        <v>0</v>
      </c>
      <c r="B53">
        <v>2</v>
      </c>
      <c r="AA53">
        <v>1467</v>
      </c>
    </row>
    <row r="54" spans="1:27" x14ac:dyDescent="0.25">
      <c r="A54" s="17">
        <v>235.32258064516128</v>
      </c>
      <c r="B54">
        <v>572</v>
      </c>
      <c r="AA54">
        <v>75</v>
      </c>
    </row>
    <row r="55" spans="1:27" x14ac:dyDescent="0.25">
      <c r="A55" s="17">
        <v>470.64516129032256</v>
      </c>
      <c r="B55">
        <v>103</v>
      </c>
      <c r="AA55">
        <v>209</v>
      </c>
    </row>
    <row r="56" spans="1:27" x14ac:dyDescent="0.25">
      <c r="A56" s="17">
        <v>705.9677419354839</v>
      </c>
      <c r="B56">
        <v>41</v>
      </c>
      <c r="AA56">
        <v>120</v>
      </c>
    </row>
    <row r="57" spans="1:27" x14ac:dyDescent="0.25">
      <c r="A57" s="17">
        <v>941.29032258064512</v>
      </c>
      <c r="B57">
        <v>37</v>
      </c>
      <c r="AA57">
        <v>131</v>
      </c>
    </row>
    <row r="58" spans="1:27" x14ac:dyDescent="0.25">
      <c r="A58" s="17">
        <v>1176.6129032258063</v>
      </c>
      <c r="B58">
        <v>30</v>
      </c>
      <c r="AA58">
        <v>164</v>
      </c>
    </row>
    <row r="59" spans="1:27" x14ac:dyDescent="0.25">
      <c r="A59" s="17">
        <v>1411.9354838709678</v>
      </c>
      <c r="B59">
        <v>24</v>
      </c>
      <c r="AA59">
        <v>201</v>
      </c>
    </row>
    <row r="60" spans="1:27" x14ac:dyDescent="0.25">
      <c r="A60" s="17">
        <v>1647.258064516129</v>
      </c>
      <c r="B60">
        <v>28</v>
      </c>
      <c r="AA60">
        <v>211</v>
      </c>
    </row>
    <row r="61" spans="1:27" x14ac:dyDescent="0.25">
      <c r="A61" s="17">
        <v>1882.5806451612902</v>
      </c>
      <c r="B61">
        <v>24</v>
      </c>
      <c r="AA61">
        <v>128</v>
      </c>
    </row>
    <row r="62" spans="1:27" x14ac:dyDescent="0.25">
      <c r="A62" s="17">
        <v>2117.9032258064517</v>
      </c>
      <c r="B62">
        <v>26</v>
      </c>
      <c r="AA62">
        <v>1600</v>
      </c>
    </row>
    <row r="63" spans="1:27" x14ac:dyDescent="0.25">
      <c r="A63" s="17">
        <v>2353.2258064516127</v>
      </c>
      <c r="B63">
        <v>24</v>
      </c>
      <c r="AA63">
        <v>2253</v>
      </c>
    </row>
    <row r="64" spans="1:27" x14ac:dyDescent="0.25">
      <c r="A64" s="17">
        <v>2588.5483870967741</v>
      </c>
      <c r="B64">
        <v>15</v>
      </c>
      <c r="AA64">
        <v>249</v>
      </c>
    </row>
    <row r="65" spans="1:27" x14ac:dyDescent="0.25">
      <c r="A65" s="17">
        <v>2823.8709677419356</v>
      </c>
      <c r="B65">
        <v>11</v>
      </c>
      <c r="AA65">
        <v>5</v>
      </c>
    </row>
    <row r="66" spans="1:27" x14ac:dyDescent="0.25">
      <c r="A66" s="17">
        <v>3059.1935483870966</v>
      </c>
      <c r="B66">
        <v>11</v>
      </c>
      <c r="AA66">
        <v>38</v>
      </c>
    </row>
    <row r="67" spans="1:27" x14ac:dyDescent="0.25">
      <c r="A67" s="17">
        <v>3294.516129032258</v>
      </c>
      <c r="B67">
        <v>7</v>
      </c>
      <c r="AA67">
        <v>236</v>
      </c>
    </row>
    <row r="68" spans="1:27" x14ac:dyDescent="0.25">
      <c r="A68" s="17">
        <v>3529.838709677419</v>
      </c>
      <c r="B68">
        <v>8</v>
      </c>
      <c r="AA68">
        <v>12</v>
      </c>
    </row>
    <row r="69" spans="1:27" x14ac:dyDescent="0.25">
      <c r="A69" s="17">
        <v>3765.1612903225805</v>
      </c>
      <c r="B69">
        <v>8</v>
      </c>
      <c r="AA69">
        <v>4065</v>
      </c>
    </row>
    <row r="70" spans="1:27" x14ac:dyDescent="0.25">
      <c r="A70" s="17">
        <v>4000.483870967742</v>
      </c>
      <c r="B70">
        <v>3</v>
      </c>
      <c r="AA70">
        <v>246</v>
      </c>
    </row>
    <row r="71" spans="1:27" x14ac:dyDescent="0.25">
      <c r="A71" s="17">
        <v>4235.8064516129034</v>
      </c>
      <c r="B71">
        <v>3</v>
      </c>
      <c r="AA71">
        <v>17</v>
      </c>
    </row>
    <row r="72" spans="1:27" x14ac:dyDescent="0.25">
      <c r="A72" s="17">
        <v>4471.1290322580644</v>
      </c>
      <c r="B72">
        <v>4</v>
      </c>
      <c r="AA72">
        <v>2475</v>
      </c>
    </row>
    <row r="73" spans="1:27" x14ac:dyDescent="0.25">
      <c r="A73" s="17">
        <v>4706.4516129032254</v>
      </c>
      <c r="B73">
        <v>2</v>
      </c>
      <c r="AA73">
        <v>76</v>
      </c>
    </row>
    <row r="74" spans="1:27" x14ac:dyDescent="0.25">
      <c r="A74" s="17">
        <v>4941.7741935483873</v>
      </c>
      <c r="B74">
        <v>1</v>
      </c>
      <c r="AA74">
        <v>54</v>
      </c>
    </row>
    <row r="75" spans="1:27" x14ac:dyDescent="0.25">
      <c r="A75" s="17">
        <v>5177.0967741935483</v>
      </c>
      <c r="B75">
        <v>2</v>
      </c>
      <c r="AA75">
        <v>88</v>
      </c>
    </row>
    <row r="76" spans="1:27" x14ac:dyDescent="0.25">
      <c r="A76" s="17">
        <v>5412.4193548387093</v>
      </c>
      <c r="B76">
        <v>2</v>
      </c>
      <c r="AA76">
        <v>85</v>
      </c>
    </row>
    <row r="77" spans="1:27" x14ac:dyDescent="0.25">
      <c r="A77" s="17">
        <v>5647.7419354838712</v>
      </c>
      <c r="B77">
        <v>3</v>
      </c>
      <c r="AA77">
        <v>170</v>
      </c>
    </row>
    <row r="78" spans="1:27" x14ac:dyDescent="0.25">
      <c r="A78" s="17">
        <v>5883.0645161290322</v>
      </c>
      <c r="B78">
        <v>2</v>
      </c>
      <c r="AA78">
        <v>1684</v>
      </c>
    </row>
    <row r="79" spans="1:27" x14ac:dyDescent="0.25">
      <c r="A79" s="17">
        <v>6118.3870967741932</v>
      </c>
      <c r="B79">
        <v>2</v>
      </c>
      <c r="AA79">
        <v>56</v>
      </c>
    </row>
    <row r="80" spans="1:27" x14ac:dyDescent="0.25">
      <c r="A80" s="17">
        <v>6353.7096774193542</v>
      </c>
      <c r="B80">
        <v>2</v>
      </c>
      <c r="AA80">
        <v>330</v>
      </c>
    </row>
    <row r="81" spans="1:27" x14ac:dyDescent="0.25">
      <c r="A81" s="17">
        <v>6589.0322580645161</v>
      </c>
      <c r="B81">
        <v>2</v>
      </c>
      <c r="AA81">
        <v>838</v>
      </c>
    </row>
    <row r="82" spans="1:27" x14ac:dyDescent="0.25">
      <c r="A82" s="17">
        <v>6824.3548387096771</v>
      </c>
      <c r="B82">
        <v>0</v>
      </c>
      <c r="AA82">
        <v>127</v>
      </c>
    </row>
    <row r="83" spans="1:27" x14ac:dyDescent="0.25">
      <c r="A83" s="17">
        <v>7059.6774193548381</v>
      </c>
      <c r="B83">
        <v>0</v>
      </c>
      <c r="AA83">
        <v>411</v>
      </c>
    </row>
    <row r="84" spans="1:27" ht="16.5" thickBot="1" x14ac:dyDescent="0.3">
      <c r="A84" s="11" t="s">
        <v>2134</v>
      </c>
      <c r="B84" s="11">
        <v>1</v>
      </c>
      <c r="AA84">
        <v>180</v>
      </c>
    </row>
    <row r="85" spans="1:27" x14ac:dyDescent="0.25">
      <c r="AA85">
        <v>1000</v>
      </c>
    </row>
    <row r="86" spans="1:27" x14ac:dyDescent="0.25">
      <c r="AA86">
        <v>374</v>
      </c>
    </row>
    <row r="87" spans="1:27" x14ac:dyDescent="0.25">
      <c r="AA87">
        <v>71</v>
      </c>
    </row>
    <row r="88" spans="1:27" x14ac:dyDescent="0.25">
      <c r="AA88">
        <v>203</v>
      </c>
    </row>
    <row r="89" spans="1:27" x14ac:dyDescent="0.25">
      <c r="AA89">
        <v>1482</v>
      </c>
    </row>
    <row r="90" spans="1:27" x14ac:dyDescent="0.25">
      <c r="AA90">
        <v>113</v>
      </c>
    </row>
    <row r="91" spans="1:27" x14ac:dyDescent="0.25">
      <c r="AA91">
        <v>96</v>
      </c>
    </row>
    <row r="92" spans="1:27" x14ac:dyDescent="0.25">
      <c r="AA92">
        <v>106</v>
      </c>
    </row>
    <row r="93" spans="1:27" x14ac:dyDescent="0.25">
      <c r="AA93">
        <v>679</v>
      </c>
    </row>
    <row r="94" spans="1:27" x14ac:dyDescent="0.25">
      <c r="AA94">
        <v>498</v>
      </c>
    </row>
    <row r="95" spans="1:27" x14ac:dyDescent="0.25">
      <c r="AA95">
        <v>610</v>
      </c>
    </row>
    <row r="96" spans="1:27" x14ac:dyDescent="0.25">
      <c r="AA96">
        <v>180</v>
      </c>
    </row>
    <row r="97" spans="27:27" x14ac:dyDescent="0.25">
      <c r="AA97">
        <v>27</v>
      </c>
    </row>
    <row r="98" spans="27:27" x14ac:dyDescent="0.25">
      <c r="AA98">
        <v>2331</v>
      </c>
    </row>
    <row r="99" spans="27:27" x14ac:dyDescent="0.25">
      <c r="AA99">
        <v>113</v>
      </c>
    </row>
    <row r="100" spans="27:27" x14ac:dyDescent="0.25">
      <c r="AA100">
        <v>1220</v>
      </c>
    </row>
    <row r="101" spans="27:27" x14ac:dyDescent="0.25">
      <c r="AA101">
        <v>164</v>
      </c>
    </row>
    <row r="102" spans="27:27" x14ac:dyDescent="0.25">
      <c r="AA102">
        <v>1</v>
      </c>
    </row>
    <row r="103" spans="27:27" x14ac:dyDescent="0.25">
      <c r="AA103">
        <v>164</v>
      </c>
    </row>
    <row r="104" spans="27:27" x14ac:dyDescent="0.25">
      <c r="AA104">
        <v>336</v>
      </c>
    </row>
    <row r="105" spans="27:27" x14ac:dyDescent="0.25">
      <c r="AA105">
        <v>37</v>
      </c>
    </row>
    <row r="106" spans="27:27" x14ac:dyDescent="0.25">
      <c r="AA106">
        <v>1917</v>
      </c>
    </row>
    <row r="107" spans="27:27" x14ac:dyDescent="0.25">
      <c r="AA107">
        <v>95</v>
      </c>
    </row>
    <row r="108" spans="27:27" x14ac:dyDescent="0.25">
      <c r="AA108">
        <v>147</v>
      </c>
    </row>
    <row r="109" spans="27:27" x14ac:dyDescent="0.25">
      <c r="AA109">
        <v>86</v>
      </c>
    </row>
    <row r="110" spans="27:27" x14ac:dyDescent="0.25">
      <c r="AA110">
        <v>83</v>
      </c>
    </row>
    <row r="111" spans="27:27" x14ac:dyDescent="0.25">
      <c r="AA111">
        <v>60</v>
      </c>
    </row>
    <row r="112" spans="27:27" x14ac:dyDescent="0.25">
      <c r="AA112">
        <v>296</v>
      </c>
    </row>
    <row r="113" spans="27:27" x14ac:dyDescent="0.25">
      <c r="AA113">
        <v>676</v>
      </c>
    </row>
    <row r="114" spans="27:27" x14ac:dyDescent="0.25">
      <c r="AA114">
        <v>361</v>
      </c>
    </row>
    <row r="115" spans="27:27" x14ac:dyDescent="0.25">
      <c r="AA115">
        <v>131</v>
      </c>
    </row>
    <row r="116" spans="27:27" x14ac:dyDescent="0.25">
      <c r="AA116">
        <v>126</v>
      </c>
    </row>
    <row r="117" spans="27:27" x14ac:dyDescent="0.25">
      <c r="AA117">
        <v>3304</v>
      </c>
    </row>
    <row r="118" spans="27:27" x14ac:dyDescent="0.25">
      <c r="AA118">
        <v>73</v>
      </c>
    </row>
    <row r="119" spans="27:27" x14ac:dyDescent="0.25">
      <c r="AA119">
        <v>275</v>
      </c>
    </row>
    <row r="120" spans="27:27" x14ac:dyDescent="0.25">
      <c r="AA120">
        <v>67</v>
      </c>
    </row>
    <row r="121" spans="27:27" x14ac:dyDescent="0.25">
      <c r="AA121">
        <v>154</v>
      </c>
    </row>
    <row r="122" spans="27:27" x14ac:dyDescent="0.25">
      <c r="AA122">
        <v>1782</v>
      </c>
    </row>
    <row r="123" spans="27:27" x14ac:dyDescent="0.25">
      <c r="AA123">
        <v>903</v>
      </c>
    </row>
    <row r="124" spans="27:27" x14ac:dyDescent="0.25">
      <c r="AA124">
        <v>3387</v>
      </c>
    </row>
    <row r="125" spans="27:27" x14ac:dyDescent="0.25">
      <c r="AA125">
        <v>662</v>
      </c>
    </row>
    <row r="126" spans="27:27" x14ac:dyDescent="0.25">
      <c r="AA126">
        <v>94</v>
      </c>
    </row>
    <row r="127" spans="27:27" x14ac:dyDescent="0.25">
      <c r="AA127">
        <v>180</v>
      </c>
    </row>
    <row r="128" spans="27:27" x14ac:dyDescent="0.25">
      <c r="AA128">
        <v>774</v>
      </c>
    </row>
    <row r="129" spans="27:27" x14ac:dyDescent="0.25">
      <c r="AA129">
        <v>672</v>
      </c>
    </row>
    <row r="130" spans="27:27" x14ac:dyDescent="0.25">
      <c r="AA130">
        <v>532</v>
      </c>
    </row>
    <row r="131" spans="27:27" x14ac:dyDescent="0.25">
      <c r="AA131">
        <v>55</v>
      </c>
    </row>
    <row r="132" spans="27:27" x14ac:dyDescent="0.25">
      <c r="AA132">
        <v>533</v>
      </c>
    </row>
    <row r="133" spans="27:27" x14ac:dyDescent="0.25">
      <c r="AA133">
        <v>2443</v>
      </c>
    </row>
    <row r="134" spans="27:27" x14ac:dyDescent="0.25">
      <c r="AA134">
        <v>89</v>
      </c>
    </row>
    <row r="135" spans="27:27" x14ac:dyDescent="0.25">
      <c r="AA135">
        <v>159</v>
      </c>
    </row>
    <row r="136" spans="27:27" x14ac:dyDescent="0.25">
      <c r="AA136">
        <v>940</v>
      </c>
    </row>
    <row r="137" spans="27:27" x14ac:dyDescent="0.25">
      <c r="AA137">
        <v>117</v>
      </c>
    </row>
    <row r="138" spans="27:27" x14ac:dyDescent="0.25">
      <c r="AA138">
        <v>58</v>
      </c>
    </row>
    <row r="139" spans="27:27" x14ac:dyDescent="0.25">
      <c r="AA139">
        <v>50</v>
      </c>
    </row>
    <row r="140" spans="27:27" x14ac:dyDescent="0.25">
      <c r="AA140">
        <v>115</v>
      </c>
    </row>
    <row r="141" spans="27:27" x14ac:dyDescent="0.25">
      <c r="AA141">
        <v>326</v>
      </c>
    </row>
    <row r="142" spans="27:27" x14ac:dyDescent="0.25">
      <c r="AA142">
        <v>186</v>
      </c>
    </row>
    <row r="143" spans="27:27" x14ac:dyDescent="0.25">
      <c r="AA143">
        <v>1071</v>
      </c>
    </row>
    <row r="144" spans="27:27" x14ac:dyDescent="0.25">
      <c r="AA144">
        <v>117</v>
      </c>
    </row>
    <row r="145" spans="27:27" x14ac:dyDescent="0.25">
      <c r="AA145">
        <v>70</v>
      </c>
    </row>
    <row r="146" spans="27:27" x14ac:dyDescent="0.25">
      <c r="AA146">
        <v>135</v>
      </c>
    </row>
    <row r="147" spans="27:27" x14ac:dyDescent="0.25">
      <c r="AA147">
        <v>768</v>
      </c>
    </row>
    <row r="148" spans="27:27" x14ac:dyDescent="0.25">
      <c r="AA148">
        <v>51</v>
      </c>
    </row>
    <row r="149" spans="27:27" x14ac:dyDescent="0.25">
      <c r="AA149">
        <v>199</v>
      </c>
    </row>
    <row r="150" spans="27:27" x14ac:dyDescent="0.25">
      <c r="AA150">
        <v>107</v>
      </c>
    </row>
    <row r="151" spans="27:27" x14ac:dyDescent="0.25">
      <c r="AA151">
        <v>195</v>
      </c>
    </row>
    <row r="152" spans="27:27" x14ac:dyDescent="0.25">
      <c r="AA152">
        <v>1</v>
      </c>
    </row>
    <row r="153" spans="27:27" x14ac:dyDescent="0.25">
      <c r="AA153">
        <v>1467</v>
      </c>
    </row>
    <row r="154" spans="27:27" x14ac:dyDescent="0.25">
      <c r="AA154">
        <v>3376</v>
      </c>
    </row>
    <row r="155" spans="27:27" x14ac:dyDescent="0.25">
      <c r="AA155">
        <v>5681</v>
      </c>
    </row>
    <row r="156" spans="27:27" x14ac:dyDescent="0.25">
      <c r="AA156">
        <v>1059</v>
      </c>
    </row>
    <row r="157" spans="27:27" x14ac:dyDescent="0.25">
      <c r="AA157">
        <v>1194</v>
      </c>
    </row>
    <row r="158" spans="27:27" x14ac:dyDescent="0.25">
      <c r="AA158">
        <v>379</v>
      </c>
    </row>
    <row r="159" spans="27:27" x14ac:dyDescent="0.25">
      <c r="AA159">
        <v>30</v>
      </c>
    </row>
    <row r="160" spans="27:27" x14ac:dyDescent="0.25">
      <c r="AA160">
        <v>41</v>
      </c>
    </row>
    <row r="161" spans="27:27" x14ac:dyDescent="0.25">
      <c r="AA161">
        <v>1821</v>
      </c>
    </row>
    <row r="162" spans="27:27" x14ac:dyDescent="0.25">
      <c r="AA162">
        <v>164</v>
      </c>
    </row>
    <row r="163" spans="27:27" x14ac:dyDescent="0.25">
      <c r="AA163">
        <v>75</v>
      </c>
    </row>
    <row r="164" spans="27:27" x14ac:dyDescent="0.25">
      <c r="AA164">
        <v>157</v>
      </c>
    </row>
    <row r="165" spans="27:27" x14ac:dyDescent="0.25">
      <c r="AA165">
        <v>246</v>
      </c>
    </row>
    <row r="166" spans="27:27" x14ac:dyDescent="0.25">
      <c r="AA166">
        <v>1396</v>
      </c>
    </row>
    <row r="167" spans="27:27" x14ac:dyDescent="0.25">
      <c r="AA167">
        <v>2506</v>
      </c>
    </row>
    <row r="168" spans="27:27" x14ac:dyDescent="0.25">
      <c r="AA168">
        <v>244</v>
      </c>
    </row>
    <row r="169" spans="27:27" x14ac:dyDescent="0.25">
      <c r="AA169">
        <v>146</v>
      </c>
    </row>
    <row r="170" spans="27:27" x14ac:dyDescent="0.25">
      <c r="AA170">
        <v>955</v>
      </c>
    </row>
    <row r="171" spans="27:27" x14ac:dyDescent="0.25">
      <c r="AA171">
        <v>1267</v>
      </c>
    </row>
    <row r="172" spans="27:27" x14ac:dyDescent="0.25">
      <c r="AA172">
        <v>67</v>
      </c>
    </row>
    <row r="173" spans="27:27" x14ac:dyDescent="0.25">
      <c r="AA173">
        <v>5</v>
      </c>
    </row>
    <row r="174" spans="27:27" x14ac:dyDescent="0.25">
      <c r="AA174">
        <v>26</v>
      </c>
    </row>
    <row r="175" spans="27:27" x14ac:dyDescent="0.25">
      <c r="AA175">
        <v>1561</v>
      </c>
    </row>
    <row r="176" spans="27:27" x14ac:dyDescent="0.25">
      <c r="AA176">
        <v>48</v>
      </c>
    </row>
    <row r="177" spans="27:27" x14ac:dyDescent="0.25">
      <c r="AA177">
        <v>1130</v>
      </c>
    </row>
    <row r="178" spans="27:27" x14ac:dyDescent="0.25">
      <c r="AA178">
        <v>782</v>
      </c>
    </row>
    <row r="179" spans="27:27" x14ac:dyDescent="0.25">
      <c r="AA179">
        <v>2739</v>
      </c>
    </row>
    <row r="180" spans="27:27" x14ac:dyDescent="0.25">
      <c r="AA180">
        <v>210</v>
      </c>
    </row>
    <row r="181" spans="27:27" x14ac:dyDescent="0.25">
      <c r="AA181">
        <v>3537</v>
      </c>
    </row>
    <row r="182" spans="27:27" x14ac:dyDescent="0.25">
      <c r="AA182">
        <v>2107</v>
      </c>
    </row>
    <row r="183" spans="27:27" x14ac:dyDescent="0.25">
      <c r="AA183">
        <v>136</v>
      </c>
    </row>
    <row r="184" spans="27:27" x14ac:dyDescent="0.25">
      <c r="AA184">
        <v>3318</v>
      </c>
    </row>
    <row r="185" spans="27:27" x14ac:dyDescent="0.25">
      <c r="AA185">
        <v>86</v>
      </c>
    </row>
    <row r="186" spans="27:27" x14ac:dyDescent="0.25">
      <c r="AA186">
        <v>340</v>
      </c>
    </row>
    <row r="187" spans="27:27" x14ac:dyDescent="0.25">
      <c r="AA187">
        <v>19</v>
      </c>
    </row>
    <row r="188" spans="27:27" x14ac:dyDescent="0.25">
      <c r="AA188">
        <v>886</v>
      </c>
    </row>
    <row r="189" spans="27:27" x14ac:dyDescent="0.25">
      <c r="AA189">
        <v>1442</v>
      </c>
    </row>
    <row r="190" spans="27:27" x14ac:dyDescent="0.25">
      <c r="AA190">
        <v>35</v>
      </c>
    </row>
    <row r="191" spans="27:27" x14ac:dyDescent="0.25">
      <c r="AA191">
        <v>441</v>
      </c>
    </row>
    <row r="192" spans="27:27" x14ac:dyDescent="0.25">
      <c r="AA192">
        <v>24</v>
      </c>
    </row>
    <row r="193" spans="27:27" x14ac:dyDescent="0.25">
      <c r="AA193">
        <v>86</v>
      </c>
    </row>
    <row r="194" spans="27:27" x14ac:dyDescent="0.25">
      <c r="AA194">
        <v>243</v>
      </c>
    </row>
    <row r="195" spans="27:27" x14ac:dyDescent="0.25">
      <c r="AA195">
        <v>65</v>
      </c>
    </row>
    <row r="196" spans="27:27" x14ac:dyDescent="0.25">
      <c r="AA196">
        <v>126</v>
      </c>
    </row>
    <row r="197" spans="27:27" x14ac:dyDescent="0.25">
      <c r="AA197">
        <v>524</v>
      </c>
    </row>
    <row r="198" spans="27:27" x14ac:dyDescent="0.25">
      <c r="AA198">
        <v>100</v>
      </c>
    </row>
    <row r="199" spans="27:27" x14ac:dyDescent="0.25">
      <c r="AA199">
        <v>1989</v>
      </c>
    </row>
    <row r="200" spans="27:27" x14ac:dyDescent="0.25">
      <c r="AA200">
        <v>168</v>
      </c>
    </row>
    <row r="201" spans="27:27" x14ac:dyDescent="0.25">
      <c r="AA201">
        <v>13</v>
      </c>
    </row>
    <row r="202" spans="27:27" x14ac:dyDescent="0.25">
      <c r="AA202">
        <v>1</v>
      </c>
    </row>
    <row r="203" spans="27:27" x14ac:dyDescent="0.25">
      <c r="AA203">
        <v>157</v>
      </c>
    </row>
    <row r="204" spans="27:27" x14ac:dyDescent="0.25">
      <c r="AA204">
        <v>82</v>
      </c>
    </row>
    <row r="205" spans="27:27" x14ac:dyDescent="0.25">
      <c r="AA205">
        <v>4498</v>
      </c>
    </row>
    <row r="206" spans="27:27" x14ac:dyDescent="0.25">
      <c r="AA206">
        <v>40</v>
      </c>
    </row>
    <row r="207" spans="27:27" x14ac:dyDescent="0.25">
      <c r="AA207">
        <v>80</v>
      </c>
    </row>
    <row r="208" spans="27:27" x14ac:dyDescent="0.25">
      <c r="AA208">
        <v>57</v>
      </c>
    </row>
    <row r="209" spans="27:27" x14ac:dyDescent="0.25">
      <c r="AA209">
        <v>43</v>
      </c>
    </row>
    <row r="210" spans="27:27" x14ac:dyDescent="0.25">
      <c r="AA210">
        <v>2053</v>
      </c>
    </row>
    <row r="211" spans="27:27" x14ac:dyDescent="0.25">
      <c r="AA211">
        <v>808</v>
      </c>
    </row>
    <row r="212" spans="27:27" x14ac:dyDescent="0.25">
      <c r="AA212">
        <v>226</v>
      </c>
    </row>
    <row r="213" spans="27:27" x14ac:dyDescent="0.25">
      <c r="AA213">
        <v>1625</v>
      </c>
    </row>
    <row r="214" spans="27:27" x14ac:dyDescent="0.25">
      <c r="AA214">
        <v>168</v>
      </c>
    </row>
    <row r="215" spans="27:27" x14ac:dyDescent="0.25">
      <c r="AA215">
        <v>4289</v>
      </c>
    </row>
    <row r="216" spans="27:27" x14ac:dyDescent="0.25">
      <c r="AA216">
        <v>165</v>
      </c>
    </row>
    <row r="217" spans="27:27" x14ac:dyDescent="0.25">
      <c r="AA217">
        <v>143</v>
      </c>
    </row>
    <row r="218" spans="27:27" x14ac:dyDescent="0.25">
      <c r="AA218">
        <v>1815</v>
      </c>
    </row>
    <row r="219" spans="27:27" x14ac:dyDescent="0.25">
      <c r="AA219">
        <v>934</v>
      </c>
    </row>
    <row r="220" spans="27:27" x14ac:dyDescent="0.25">
      <c r="AA220">
        <v>397</v>
      </c>
    </row>
    <row r="221" spans="27:27" x14ac:dyDescent="0.25">
      <c r="AA221">
        <v>1539</v>
      </c>
    </row>
    <row r="222" spans="27:27" x14ac:dyDescent="0.25">
      <c r="AA222">
        <v>17</v>
      </c>
    </row>
    <row r="223" spans="27:27" x14ac:dyDescent="0.25">
      <c r="AA223">
        <v>2179</v>
      </c>
    </row>
    <row r="224" spans="27:27" x14ac:dyDescent="0.25">
      <c r="AA224">
        <v>138</v>
      </c>
    </row>
    <row r="225" spans="27:27" x14ac:dyDescent="0.25">
      <c r="AA225">
        <v>931</v>
      </c>
    </row>
    <row r="226" spans="27:27" x14ac:dyDescent="0.25">
      <c r="AA226">
        <v>3594</v>
      </c>
    </row>
    <row r="227" spans="27:27" x14ac:dyDescent="0.25">
      <c r="AA227">
        <v>5880</v>
      </c>
    </row>
    <row r="228" spans="27:27" x14ac:dyDescent="0.25">
      <c r="AA228">
        <v>112</v>
      </c>
    </row>
    <row r="229" spans="27:27" x14ac:dyDescent="0.25">
      <c r="AA229">
        <v>943</v>
      </c>
    </row>
    <row r="230" spans="27:27" x14ac:dyDescent="0.25">
      <c r="AA230">
        <v>2468</v>
      </c>
    </row>
    <row r="231" spans="27:27" x14ac:dyDescent="0.25">
      <c r="AA231">
        <v>2551</v>
      </c>
    </row>
    <row r="232" spans="27:27" x14ac:dyDescent="0.25">
      <c r="AA232">
        <v>101</v>
      </c>
    </row>
    <row r="233" spans="27:27" x14ac:dyDescent="0.25">
      <c r="AA233">
        <v>67</v>
      </c>
    </row>
    <row r="234" spans="27:27" x14ac:dyDescent="0.25">
      <c r="AA234">
        <v>92</v>
      </c>
    </row>
    <row r="235" spans="27:27" x14ac:dyDescent="0.25">
      <c r="AA235">
        <v>62</v>
      </c>
    </row>
    <row r="236" spans="27:27" x14ac:dyDescent="0.25">
      <c r="AA236">
        <v>149</v>
      </c>
    </row>
    <row r="237" spans="27:27" x14ac:dyDescent="0.25">
      <c r="AA237">
        <v>92</v>
      </c>
    </row>
    <row r="238" spans="27:27" x14ac:dyDescent="0.25">
      <c r="AA238">
        <v>57</v>
      </c>
    </row>
    <row r="239" spans="27:27" x14ac:dyDescent="0.25">
      <c r="AA239">
        <v>329</v>
      </c>
    </row>
    <row r="240" spans="27:27" x14ac:dyDescent="0.25">
      <c r="AA240">
        <v>97</v>
      </c>
    </row>
    <row r="241" spans="27:27" x14ac:dyDescent="0.25">
      <c r="AA241">
        <v>41</v>
      </c>
    </row>
    <row r="242" spans="27:27" x14ac:dyDescent="0.25">
      <c r="AA242">
        <v>1784</v>
      </c>
    </row>
    <row r="243" spans="27:27" x14ac:dyDescent="0.25">
      <c r="AA243">
        <v>1684</v>
      </c>
    </row>
    <row r="244" spans="27:27" x14ac:dyDescent="0.25">
      <c r="AA244">
        <v>250</v>
      </c>
    </row>
    <row r="245" spans="27:27" x14ac:dyDescent="0.25">
      <c r="AA245">
        <v>238</v>
      </c>
    </row>
    <row r="246" spans="27:27" x14ac:dyDescent="0.25">
      <c r="AA246">
        <v>53</v>
      </c>
    </row>
    <row r="247" spans="27:27" x14ac:dyDescent="0.25">
      <c r="AA247">
        <v>214</v>
      </c>
    </row>
    <row r="248" spans="27:27" x14ac:dyDescent="0.25">
      <c r="AA248">
        <v>222</v>
      </c>
    </row>
    <row r="249" spans="27:27" x14ac:dyDescent="0.25">
      <c r="AA249">
        <v>1884</v>
      </c>
    </row>
    <row r="250" spans="27:27" x14ac:dyDescent="0.25">
      <c r="AA250">
        <v>218</v>
      </c>
    </row>
    <row r="251" spans="27:27" x14ac:dyDescent="0.25">
      <c r="AA251">
        <v>6465</v>
      </c>
    </row>
    <row r="252" spans="27:27" x14ac:dyDescent="0.25">
      <c r="AA252">
        <v>1</v>
      </c>
    </row>
    <row r="253" spans="27:27" x14ac:dyDescent="0.25">
      <c r="AA253">
        <v>101</v>
      </c>
    </row>
    <row r="254" spans="27:27" x14ac:dyDescent="0.25">
      <c r="AA254">
        <v>59</v>
      </c>
    </row>
    <row r="255" spans="27:27" x14ac:dyDescent="0.25">
      <c r="AA255">
        <v>1335</v>
      </c>
    </row>
    <row r="256" spans="27:27" x14ac:dyDescent="0.25">
      <c r="AA256">
        <v>88</v>
      </c>
    </row>
    <row r="257" spans="27:27" x14ac:dyDescent="0.25">
      <c r="AA257">
        <v>1697</v>
      </c>
    </row>
    <row r="258" spans="27:27" x14ac:dyDescent="0.25">
      <c r="AA258">
        <v>15</v>
      </c>
    </row>
    <row r="259" spans="27:27" x14ac:dyDescent="0.25">
      <c r="AA259">
        <v>92</v>
      </c>
    </row>
    <row r="260" spans="27:27" x14ac:dyDescent="0.25">
      <c r="AA260">
        <v>186</v>
      </c>
    </row>
    <row r="261" spans="27:27" x14ac:dyDescent="0.25">
      <c r="AA261">
        <v>138</v>
      </c>
    </row>
    <row r="262" spans="27:27" x14ac:dyDescent="0.25">
      <c r="AA262">
        <v>261</v>
      </c>
    </row>
    <row r="263" spans="27:27" x14ac:dyDescent="0.25">
      <c r="AA263">
        <v>454</v>
      </c>
    </row>
    <row r="264" spans="27:27" x14ac:dyDescent="0.25">
      <c r="AA264">
        <v>107</v>
      </c>
    </row>
    <row r="265" spans="27:27" x14ac:dyDescent="0.25">
      <c r="AA265">
        <v>199</v>
      </c>
    </row>
    <row r="266" spans="27:27" x14ac:dyDescent="0.25">
      <c r="AA266">
        <v>5512</v>
      </c>
    </row>
    <row r="267" spans="27:27" x14ac:dyDescent="0.25">
      <c r="AA267">
        <v>86</v>
      </c>
    </row>
    <row r="268" spans="27:27" x14ac:dyDescent="0.25">
      <c r="AA268">
        <v>3182</v>
      </c>
    </row>
    <row r="269" spans="27:27" x14ac:dyDescent="0.25">
      <c r="AA269">
        <v>2768</v>
      </c>
    </row>
    <row r="270" spans="27:27" x14ac:dyDescent="0.25">
      <c r="AA270">
        <v>48</v>
      </c>
    </row>
    <row r="271" spans="27:27" x14ac:dyDescent="0.25">
      <c r="AA271">
        <v>87</v>
      </c>
    </row>
    <row r="272" spans="27:27" x14ac:dyDescent="0.25">
      <c r="AA272">
        <v>1890</v>
      </c>
    </row>
    <row r="273" spans="27:27" x14ac:dyDescent="0.25">
      <c r="AA273">
        <v>61</v>
      </c>
    </row>
    <row r="274" spans="27:27" x14ac:dyDescent="0.25">
      <c r="AA274">
        <v>1894</v>
      </c>
    </row>
    <row r="275" spans="27:27" x14ac:dyDescent="0.25">
      <c r="AA275">
        <v>282</v>
      </c>
    </row>
    <row r="276" spans="27:27" x14ac:dyDescent="0.25">
      <c r="AA276">
        <v>15</v>
      </c>
    </row>
    <row r="277" spans="27:27" x14ac:dyDescent="0.25">
      <c r="AA277">
        <v>116</v>
      </c>
    </row>
    <row r="278" spans="27:27" x14ac:dyDescent="0.25">
      <c r="AA278">
        <v>133</v>
      </c>
    </row>
    <row r="279" spans="27:27" x14ac:dyDescent="0.25">
      <c r="AA279">
        <v>83</v>
      </c>
    </row>
    <row r="280" spans="27:27" x14ac:dyDescent="0.25">
      <c r="AA280">
        <v>91</v>
      </c>
    </row>
    <row r="281" spans="27:27" x14ac:dyDescent="0.25">
      <c r="AA281">
        <v>546</v>
      </c>
    </row>
    <row r="282" spans="27:27" x14ac:dyDescent="0.25">
      <c r="AA282">
        <v>393</v>
      </c>
    </row>
    <row r="283" spans="27:27" x14ac:dyDescent="0.25">
      <c r="AA283">
        <v>2062</v>
      </c>
    </row>
    <row r="284" spans="27:27" x14ac:dyDescent="0.25">
      <c r="AA284">
        <v>133</v>
      </c>
    </row>
    <row r="285" spans="27:27" x14ac:dyDescent="0.25">
      <c r="AA285">
        <v>29</v>
      </c>
    </row>
    <row r="286" spans="27:27" x14ac:dyDescent="0.25">
      <c r="AA286">
        <v>132</v>
      </c>
    </row>
    <row r="287" spans="27:27" x14ac:dyDescent="0.25">
      <c r="AA287">
        <v>254</v>
      </c>
    </row>
    <row r="288" spans="27:27" x14ac:dyDescent="0.25">
      <c r="AA288">
        <v>184</v>
      </c>
    </row>
    <row r="289" spans="27:27" x14ac:dyDescent="0.25">
      <c r="AA289">
        <v>176</v>
      </c>
    </row>
    <row r="290" spans="27:27" x14ac:dyDescent="0.25">
      <c r="AA290">
        <v>137</v>
      </c>
    </row>
    <row r="291" spans="27:27" x14ac:dyDescent="0.25">
      <c r="AA291">
        <v>337</v>
      </c>
    </row>
    <row r="292" spans="27:27" x14ac:dyDescent="0.25">
      <c r="AA292">
        <v>908</v>
      </c>
    </row>
    <row r="293" spans="27:27" x14ac:dyDescent="0.25">
      <c r="AA293">
        <v>107</v>
      </c>
    </row>
    <row r="294" spans="27:27" x14ac:dyDescent="0.25">
      <c r="AA294">
        <v>10</v>
      </c>
    </row>
    <row r="295" spans="27:27" x14ac:dyDescent="0.25">
      <c r="AA295">
        <v>32</v>
      </c>
    </row>
    <row r="296" spans="27:27" x14ac:dyDescent="0.25">
      <c r="AA296">
        <v>183</v>
      </c>
    </row>
    <row r="297" spans="27:27" x14ac:dyDescent="0.25">
      <c r="AA297">
        <v>1910</v>
      </c>
    </row>
    <row r="298" spans="27:27" x14ac:dyDescent="0.25">
      <c r="AA298">
        <v>38</v>
      </c>
    </row>
    <row r="299" spans="27:27" x14ac:dyDescent="0.25">
      <c r="AA299">
        <v>104</v>
      </c>
    </row>
    <row r="300" spans="27:27" x14ac:dyDescent="0.25">
      <c r="AA300">
        <v>72</v>
      </c>
    </row>
    <row r="301" spans="27:27" x14ac:dyDescent="0.25">
      <c r="AA301">
        <v>49</v>
      </c>
    </row>
    <row r="302" spans="27:27" x14ac:dyDescent="0.25">
      <c r="AA302">
        <v>1</v>
      </c>
    </row>
    <row r="303" spans="27:27" x14ac:dyDescent="0.25">
      <c r="AA303">
        <v>295</v>
      </c>
    </row>
    <row r="304" spans="27:27" x14ac:dyDescent="0.25">
      <c r="AA304">
        <v>245</v>
      </c>
    </row>
    <row r="305" spans="27:27" x14ac:dyDescent="0.25">
      <c r="AA305">
        <v>32</v>
      </c>
    </row>
    <row r="306" spans="27:27" x14ac:dyDescent="0.25">
      <c r="AA306">
        <v>142</v>
      </c>
    </row>
    <row r="307" spans="27:27" x14ac:dyDescent="0.25">
      <c r="AA307">
        <v>85</v>
      </c>
    </row>
    <row r="308" spans="27:27" x14ac:dyDescent="0.25">
      <c r="AA308">
        <v>7</v>
      </c>
    </row>
    <row r="309" spans="27:27" x14ac:dyDescent="0.25">
      <c r="AA309">
        <v>659</v>
      </c>
    </row>
    <row r="310" spans="27:27" x14ac:dyDescent="0.25">
      <c r="AA310">
        <v>803</v>
      </c>
    </row>
    <row r="311" spans="27:27" x14ac:dyDescent="0.25">
      <c r="AA311">
        <v>75</v>
      </c>
    </row>
    <row r="312" spans="27:27" x14ac:dyDescent="0.25">
      <c r="AA312">
        <v>16</v>
      </c>
    </row>
    <row r="313" spans="27:27" x14ac:dyDescent="0.25">
      <c r="AA313">
        <v>121</v>
      </c>
    </row>
    <row r="314" spans="27:27" x14ac:dyDescent="0.25">
      <c r="AA314">
        <v>3742</v>
      </c>
    </row>
    <row r="315" spans="27:27" x14ac:dyDescent="0.25">
      <c r="AA315">
        <v>223</v>
      </c>
    </row>
    <row r="316" spans="27:27" x14ac:dyDescent="0.25">
      <c r="AA316">
        <v>133</v>
      </c>
    </row>
    <row r="317" spans="27:27" x14ac:dyDescent="0.25">
      <c r="AA317">
        <v>31</v>
      </c>
    </row>
    <row r="318" spans="27:27" x14ac:dyDescent="0.25">
      <c r="AA318">
        <v>108</v>
      </c>
    </row>
    <row r="319" spans="27:27" x14ac:dyDescent="0.25">
      <c r="AA319">
        <v>30</v>
      </c>
    </row>
    <row r="320" spans="27:27" x14ac:dyDescent="0.25">
      <c r="AA320">
        <v>17</v>
      </c>
    </row>
    <row r="321" spans="27:27" x14ac:dyDescent="0.25">
      <c r="AA321">
        <v>64</v>
      </c>
    </row>
    <row r="322" spans="27:27" x14ac:dyDescent="0.25">
      <c r="AA322">
        <v>80</v>
      </c>
    </row>
    <row r="323" spans="27:27" x14ac:dyDescent="0.25">
      <c r="AA323">
        <v>2468</v>
      </c>
    </row>
    <row r="324" spans="27:27" x14ac:dyDescent="0.25">
      <c r="AA324">
        <v>5168</v>
      </c>
    </row>
    <row r="325" spans="27:27" x14ac:dyDescent="0.25">
      <c r="AA325">
        <v>26</v>
      </c>
    </row>
    <row r="326" spans="27:27" x14ac:dyDescent="0.25">
      <c r="AA326">
        <v>307</v>
      </c>
    </row>
    <row r="327" spans="27:27" x14ac:dyDescent="0.25">
      <c r="AA327">
        <v>73</v>
      </c>
    </row>
    <row r="328" spans="27:27" x14ac:dyDescent="0.25">
      <c r="AA328">
        <v>128</v>
      </c>
    </row>
    <row r="329" spans="27:27" x14ac:dyDescent="0.25">
      <c r="AA329">
        <v>33</v>
      </c>
    </row>
    <row r="330" spans="27:27" x14ac:dyDescent="0.25">
      <c r="AA330">
        <v>2441</v>
      </c>
    </row>
    <row r="331" spans="27:27" x14ac:dyDescent="0.25">
      <c r="AA331">
        <v>211</v>
      </c>
    </row>
    <row r="332" spans="27:27" x14ac:dyDescent="0.25">
      <c r="AA332">
        <v>1385</v>
      </c>
    </row>
    <row r="333" spans="27:27" x14ac:dyDescent="0.25">
      <c r="AA333">
        <v>190</v>
      </c>
    </row>
    <row r="334" spans="27:27" x14ac:dyDescent="0.25">
      <c r="AA334">
        <v>470</v>
      </c>
    </row>
    <row r="335" spans="27:27" x14ac:dyDescent="0.25">
      <c r="AA335">
        <v>253</v>
      </c>
    </row>
    <row r="336" spans="27:27" x14ac:dyDescent="0.25">
      <c r="AA336">
        <v>1113</v>
      </c>
    </row>
    <row r="337" spans="27:27" x14ac:dyDescent="0.25">
      <c r="AA337">
        <v>2283</v>
      </c>
    </row>
    <row r="338" spans="27:27" x14ac:dyDescent="0.25">
      <c r="AA338">
        <v>1072</v>
      </c>
    </row>
    <row r="339" spans="27:27" x14ac:dyDescent="0.25">
      <c r="AA339">
        <v>1095</v>
      </c>
    </row>
    <row r="340" spans="27:27" x14ac:dyDescent="0.25">
      <c r="AA340">
        <v>1690</v>
      </c>
    </row>
    <row r="341" spans="27:27" x14ac:dyDescent="0.25">
      <c r="AA341">
        <v>1297</v>
      </c>
    </row>
    <row r="342" spans="27:27" x14ac:dyDescent="0.25">
      <c r="AA342">
        <v>393</v>
      </c>
    </row>
    <row r="343" spans="27:27" x14ac:dyDescent="0.25">
      <c r="AA343">
        <v>1257</v>
      </c>
    </row>
    <row r="344" spans="27:27" x14ac:dyDescent="0.25">
      <c r="AA344">
        <v>328</v>
      </c>
    </row>
    <row r="345" spans="27:27" x14ac:dyDescent="0.25">
      <c r="AA345">
        <v>147</v>
      </c>
    </row>
    <row r="346" spans="27:27" x14ac:dyDescent="0.25">
      <c r="AA346">
        <v>830</v>
      </c>
    </row>
    <row r="347" spans="27:27" x14ac:dyDescent="0.25">
      <c r="AA347">
        <v>331</v>
      </c>
    </row>
    <row r="348" spans="27:27" x14ac:dyDescent="0.25">
      <c r="AA348">
        <v>25</v>
      </c>
    </row>
    <row r="349" spans="27:27" x14ac:dyDescent="0.25">
      <c r="AA349">
        <v>191</v>
      </c>
    </row>
    <row r="350" spans="27:27" x14ac:dyDescent="0.25">
      <c r="AA350">
        <v>3483</v>
      </c>
    </row>
    <row r="351" spans="27:27" x14ac:dyDescent="0.25">
      <c r="AA351">
        <v>923</v>
      </c>
    </row>
    <row r="352" spans="27:27" x14ac:dyDescent="0.25">
      <c r="AA352">
        <v>1</v>
      </c>
    </row>
    <row r="353" spans="27:27" x14ac:dyDescent="0.25">
      <c r="AA353">
        <v>2013</v>
      </c>
    </row>
    <row r="354" spans="27:27" x14ac:dyDescent="0.25">
      <c r="AA354">
        <v>33</v>
      </c>
    </row>
    <row r="355" spans="27:27" x14ac:dyDescent="0.25">
      <c r="AA355">
        <v>1703</v>
      </c>
    </row>
    <row r="356" spans="27:27" x14ac:dyDescent="0.25">
      <c r="AA356">
        <v>80</v>
      </c>
    </row>
    <row r="357" spans="27:27" x14ac:dyDescent="0.25">
      <c r="AA357">
        <v>86</v>
      </c>
    </row>
    <row r="358" spans="27:27" x14ac:dyDescent="0.25">
      <c r="AA358">
        <v>40</v>
      </c>
    </row>
    <row r="359" spans="27:27" x14ac:dyDescent="0.25">
      <c r="AA359">
        <v>41</v>
      </c>
    </row>
    <row r="360" spans="27:27" x14ac:dyDescent="0.25">
      <c r="AA360">
        <v>23</v>
      </c>
    </row>
    <row r="361" spans="27:27" x14ac:dyDescent="0.25">
      <c r="AA361">
        <v>187</v>
      </c>
    </row>
    <row r="362" spans="27:27" x14ac:dyDescent="0.25">
      <c r="AA362">
        <v>2875</v>
      </c>
    </row>
    <row r="363" spans="27:27" x14ac:dyDescent="0.25">
      <c r="AA363">
        <v>88</v>
      </c>
    </row>
    <row r="364" spans="27:27" x14ac:dyDescent="0.25">
      <c r="AA364">
        <v>191</v>
      </c>
    </row>
    <row r="365" spans="27:27" x14ac:dyDescent="0.25">
      <c r="AA365">
        <v>139</v>
      </c>
    </row>
    <row r="366" spans="27:27" x14ac:dyDescent="0.25">
      <c r="AA366">
        <v>186</v>
      </c>
    </row>
    <row r="367" spans="27:27" x14ac:dyDescent="0.25">
      <c r="AA367">
        <v>112</v>
      </c>
    </row>
    <row r="368" spans="27:27" x14ac:dyDescent="0.25">
      <c r="AA368">
        <v>101</v>
      </c>
    </row>
    <row r="369" spans="27:27" x14ac:dyDescent="0.25">
      <c r="AA369">
        <v>75</v>
      </c>
    </row>
    <row r="370" spans="27:27" x14ac:dyDescent="0.25">
      <c r="AA370">
        <v>206</v>
      </c>
    </row>
    <row r="371" spans="27:27" x14ac:dyDescent="0.25">
      <c r="AA371">
        <v>154</v>
      </c>
    </row>
    <row r="372" spans="27:27" x14ac:dyDescent="0.25">
      <c r="AA372">
        <v>5966</v>
      </c>
    </row>
    <row r="373" spans="27:27" x14ac:dyDescent="0.25">
      <c r="AA373">
        <v>2176</v>
      </c>
    </row>
    <row r="374" spans="27:27" x14ac:dyDescent="0.25">
      <c r="AA374">
        <v>169</v>
      </c>
    </row>
    <row r="375" spans="27:27" x14ac:dyDescent="0.25">
      <c r="AA375">
        <v>2106</v>
      </c>
    </row>
    <row r="376" spans="27:27" x14ac:dyDescent="0.25">
      <c r="AA376">
        <v>441</v>
      </c>
    </row>
    <row r="377" spans="27:27" x14ac:dyDescent="0.25">
      <c r="AA377">
        <v>25</v>
      </c>
    </row>
    <row r="378" spans="27:27" x14ac:dyDescent="0.25">
      <c r="AA378">
        <v>131</v>
      </c>
    </row>
    <row r="379" spans="27:27" x14ac:dyDescent="0.25">
      <c r="AA379">
        <v>127</v>
      </c>
    </row>
    <row r="380" spans="27:27" x14ac:dyDescent="0.25">
      <c r="AA380">
        <v>355</v>
      </c>
    </row>
    <row r="381" spans="27:27" x14ac:dyDescent="0.25">
      <c r="AA381">
        <v>44</v>
      </c>
    </row>
    <row r="382" spans="27:27" x14ac:dyDescent="0.25">
      <c r="AA382">
        <v>84</v>
      </c>
    </row>
    <row r="383" spans="27:27" x14ac:dyDescent="0.25">
      <c r="AA383">
        <v>155</v>
      </c>
    </row>
    <row r="384" spans="27:27" x14ac:dyDescent="0.25">
      <c r="AA384">
        <v>67</v>
      </c>
    </row>
    <row r="385" spans="27:27" x14ac:dyDescent="0.25">
      <c r="AA385">
        <v>189</v>
      </c>
    </row>
    <row r="386" spans="27:27" x14ac:dyDescent="0.25">
      <c r="AA386">
        <v>4799</v>
      </c>
    </row>
    <row r="387" spans="27:27" x14ac:dyDescent="0.25">
      <c r="AA387">
        <v>1137</v>
      </c>
    </row>
    <row r="388" spans="27:27" x14ac:dyDescent="0.25">
      <c r="AA388">
        <v>1068</v>
      </c>
    </row>
    <row r="389" spans="27:27" x14ac:dyDescent="0.25">
      <c r="AA389">
        <v>424</v>
      </c>
    </row>
    <row r="390" spans="27:27" x14ac:dyDescent="0.25">
      <c r="AA390">
        <v>145</v>
      </c>
    </row>
    <row r="391" spans="27:27" x14ac:dyDescent="0.25">
      <c r="AA391">
        <v>1152</v>
      </c>
    </row>
    <row r="392" spans="27:27" x14ac:dyDescent="0.25">
      <c r="AA392">
        <v>50</v>
      </c>
    </row>
    <row r="393" spans="27:27" x14ac:dyDescent="0.25">
      <c r="AA393">
        <v>151</v>
      </c>
    </row>
    <row r="394" spans="27:27" x14ac:dyDescent="0.25">
      <c r="AA394">
        <v>1608</v>
      </c>
    </row>
    <row r="395" spans="27:27" x14ac:dyDescent="0.25">
      <c r="AA395">
        <v>3059</v>
      </c>
    </row>
    <row r="396" spans="27:27" x14ac:dyDescent="0.25">
      <c r="AA396">
        <v>34</v>
      </c>
    </row>
    <row r="397" spans="27:27" x14ac:dyDescent="0.25">
      <c r="AA397">
        <v>220</v>
      </c>
    </row>
    <row r="398" spans="27:27" x14ac:dyDescent="0.25">
      <c r="AA398">
        <v>1604</v>
      </c>
    </row>
    <row r="399" spans="27:27" x14ac:dyDescent="0.25">
      <c r="AA399">
        <v>454</v>
      </c>
    </row>
    <row r="400" spans="27:27" x14ac:dyDescent="0.25">
      <c r="AA400">
        <v>123</v>
      </c>
    </row>
    <row r="401" spans="27:27" x14ac:dyDescent="0.25">
      <c r="AA401">
        <v>941</v>
      </c>
    </row>
    <row r="402" spans="27:27" x14ac:dyDescent="0.25">
      <c r="AA402">
        <v>1</v>
      </c>
    </row>
    <row r="403" spans="27:27" x14ac:dyDescent="0.25">
      <c r="AA403">
        <v>299</v>
      </c>
    </row>
    <row r="404" spans="27:27" x14ac:dyDescent="0.25">
      <c r="AA404">
        <v>40</v>
      </c>
    </row>
    <row r="405" spans="27:27" x14ac:dyDescent="0.25">
      <c r="AA405">
        <v>3015</v>
      </c>
    </row>
    <row r="406" spans="27:27" x14ac:dyDescent="0.25">
      <c r="AA406">
        <v>2237</v>
      </c>
    </row>
    <row r="407" spans="27:27" x14ac:dyDescent="0.25">
      <c r="AA407">
        <v>435</v>
      </c>
    </row>
    <row r="408" spans="27:27" x14ac:dyDescent="0.25">
      <c r="AA408">
        <v>645</v>
      </c>
    </row>
    <row r="409" spans="27:27" x14ac:dyDescent="0.25">
      <c r="AA409">
        <v>484</v>
      </c>
    </row>
    <row r="410" spans="27:27" x14ac:dyDescent="0.25">
      <c r="AA410">
        <v>154</v>
      </c>
    </row>
    <row r="411" spans="27:27" x14ac:dyDescent="0.25">
      <c r="AA411">
        <v>714</v>
      </c>
    </row>
    <row r="412" spans="27:27" x14ac:dyDescent="0.25">
      <c r="AA412">
        <v>1111</v>
      </c>
    </row>
    <row r="413" spans="27:27" x14ac:dyDescent="0.25">
      <c r="AA413">
        <v>82</v>
      </c>
    </row>
    <row r="414" spans="27:27" x14ac:dyDescent="0.25">
      <c r="AA414">
        <v>134</v>
      </c>
    </row>
    <row r="415" spans="27:27" x14ac:dyDescent="0.25">
      <c r="AA415">
        <v>1089</v>
      </c>
    </row>
    <row r="416" spans="27:27" x14ac:dyDescent="0.25">
      <c r="AA416">
        <v>5497</v>
      </c>
    </row>
    <row r="417" spans="27:27" x14ac:dyDescent="0.25">
      <c r="AA417">
        <v>418</v>
      </c>
    </row>
    <row r="418" spans="27:27" x14ac:dyDescent="0.25">
      <c r="AA418">
        <v>1439</v>
      </c>
    </row>
    <row r="419" spans="27:27" x14ac:dyDescent="0.25">
      <c r="AA419">
        <v>15</v>
      </c>
    </row>
    <row r="420" spans="27:27" x14ac:dyDescent="0.25">
      <c r="AA420">
        <v>1999</v>
      </c>
    </row>
    <row r="421" spans="27:27" x14ac:dyDescent="0.25">
      <c r="AA421">
        <v>5203</v>
      </c>
    </row>
    <row r="422" spans="27:27" x14ac:dyDescent="0.25">
      <c r="AA422">
        <v>94</v>
      </c>
    </row>
    <row r="423" spans="27:27" x14ac:dyDescent="0.25">
      <c r="AA423">
        <v>118</v>
      </c>
    </row>
    <row r="424" spans="27:27" x14ac:dyDescent="0.25">
      <c r="AA424">
        <v>205</v>
      </c>
    </row>
    <row r="425" spans="27:27" x14ac:dyDescent="0.25">
      <c r="AA425">
        <v>162</v>
      </c>
    </row>
    <row r="426" spans="27:27" x14ac:dyDescent="0.25">
      <c r="AA426">
        <v>83</v>
      </c>
    </row>
    <row r="427" spans="27:27" x14ac:dyDescent="0.25">
      <c r="AA427">
        <v>92</v>
      </c>
    </row>
    <row r="428" spans="27:27" x14ac:dyDescent="0.25">
      <c r="AA428">
        <v>219</v>
      </c>
    </row>
    <row r="429" spans="27:27" x14ac:dyDescent="0.25">
      <c r="AA429">
        <v>2526</v>
      </c>
    </row>
    <row r="430" spans="27:27" x14ac:dyDescent="0.25">
      <c r="AA430">
        <v>747</v>
      </c>
    </row>
    <row r="431" spans="27:27" x14ac:dyDescent="0.25">
      <c r="AA431">
        <v>2138</v>
      </c>
    </row>
    <row r="432" spans="27:27" x14ac:dyDescent="0.25">
      <c r="AA432">
        <v>84</v>
      </c>
    </row>
    <row r="433" spans="27:27" x14ac:dyDescent="0.25">
      <c r="AA433">
        <v>94</v>
      </c>
    </row>
    <row r="434" spans="27:27" x14ac:dyDescent="0.25">
      <c r="AA434">
        <v>91</v>
      </c>
    </row>
    <row r="435" spans="27:27" x14ac:dyDescent="0.25">
      <c r="AA435">
        <v>792</v>
      </c>
    </row>
    <row r="436" spans="27:27" x14ac:dyDescent="0.25">
      <c r="AA436">
        <v>10</v>
      </c>
    </row>
    <row r="437" spans="27:27" x14ac:dyDescent="0.25">
      <c r="AA437">
        <v>1713</v>
      </c>
    </row>
    <row r="438" spans="27:27" x14ac:dyDescent="0.25">
      <c r="AA438">
        <v>249</v>
      </c>
    </row>
    <row r="439" spans="27:27" x14ac:dyDescent="0.25">
      <c r="AA439">
        <v>192</v>
      </c>
    </row>
    <row r="440" spans="27:27" x14ac:dyDescent="0.25">
      <c r="AA440">
        <v>247</v>
      </c>
    </row>
    <row r="441" spans="27:27" x14ac:dyDescent="0.25">
      <c r="AA441">
        <v>2293</v>
      </c>
    </row>
    <row r="442" spans="27:27" x14ac:dyDescent="0.25">
      <c r="AA442">
        <v>3131</v>
      </c>
    </row>
    <row r="443" spans="27:27" x14ac:dyDescent="0.25">
      <c r="AA443">
        <v>32</v>
      </c>
    </row>
    <row r="444" spans="27:27" x14ac:dyDescent="0.25">
      <c r="AA444">
        <v>143</v>
      </c>
    </row>
    <row r="445" spans="27:27" x14ac:dyDescent="0.25">
      <c r="AA445">
        <v>90</v>
      </c>
    </row>
    <row r="446" spans="27:27" x14ac:dyDescent="0.25">
      <c r="AA446">
        <v>296</v>
      </c>
    </row>
    <row r="447" spans="27:27" x14ac:dyDescent="0.25">
      <c r="AA447">
        <v>170</v>
      </c>
    </row>
    <row r="448" spans="27:27" x14ac:dyDescent="0.25">
      <c r="AA448">
        <v>186</v>
      </c>
    </row>
    <row r="449" spans="27:27" x14ac:dyDescent="0.25">
      <c r="AA449">
        <v>439</v>
      </c>
    </row>
    <row r="450" spans="27:27" x14ac:dyDescent="0.25">
      <c r="AA450">
        <v>605</v>
      </c>
    </row>
    <row r="451" spans="27:27" x14ac:dyDescent="0.25">
      <c r="AA451">
        <v>86</v>
      </c>
    </row>
    <row r="452" spans="27:27" x14ac:dyDescent="0.25">
      <c r="AA452">
        <v>1</v>
      </c>
    </row>
    <row r="453" spans="27:27" x14ac:dyDescent="0.25">
      <c r="AA453">
        <v>6286</v>
      </c>
    </row>
    <row r="454" spans="27:27" x14ac:dyDescent="0.25">
      <c r="AA454">
        <v>31</v>
      </c>
    </row>
    <row r="455" spans="27:27" x14ac:dyDescent="0.25">
      <c r="AA455">
        <v>1181</v>
      </c>
    </row>
    <row r="456" spans="27:27" x14ac:dyDescent="0.25">
      <c r="AA456">
        <v>39</v>
      </c>
    </row>
    <row r="457" spans="27:27" x14ac:dyDescent="0.25">
      <c r="AA457">
        <v>3727</v>
      </c>
    </row>
    <row r="458" spans="27:27" x14ac:dyDescent="0.25">
      <c r="AA458">
        <v>1605</v>
      </c>
    </row>
    <row r="459" spans="27:27" x14ac:dyDescent="0.25">
      <c r="AA459">
        <v>46</v>
      </c>
    </row>
    <row r="460" spans="27:27" x14ac:dyDescent="0.25">
      <c r="AA460">
        <v>2120</v>
      </c>
    </row>
    <row r="461" spans="27:27" x14ac:dyDescent="0.25">
      <c r="AA461">
        <v>105</v>
      </c>
    </row>
    <row r="462" spans="27:27" x14ac:dyDescent="0.25">
      <c r="AA462">
        <v>50</v>
      </c>
    </row>
    <row r="463" spans="27:27" x14ac:dyDescent="0.25">
      <c r="AA463">
        <v>2080</v>
      </c>
    </row>
    <row r="464" spans="27:27" x14ac:dyDescent="0.25">
      <c r="AA464">
        <v>535</v>
      </c>
    </row>
    <row r="465" spans="27:27" x14ac:dyDescent="0.25">
      <c r="AA465">
        <v>2105</v>
      </c>
    </row>
    <row r="466" spans="27:27" x14ac:dyDescent="0.25">
      <c r="AA466">
        <v>2436</v>
      </c>
    </row>
    <row r="467" spans="27:27" x14ac:dyDescent="0.25">
      <c r="AA467">
        <v>80</v>
      </c>
    </row>
    <row r="468" spans="27:27" x14ac:dyDescent="0.25">
      <c r="AA468">
        <v>42</v>
      </c>
    </row>
    <row r="469" spans="27:27" x14ac:dyDescent="0.25">
      <c r="AA469">
        <v>139</v>
      </c>
    </row>
    <row r="470" spans="27:27" x14ac:dyDescent="0.25">
      <c r="AA470">
        <v>16</v>
      </c>
    </row>
    <row r="471" spans="27:27" x14ac:dyDescent="0.25">
      <c r="AA471">
        <v>159</v>
      </c>
    </row>
    <row r="472" spans="27:27" x14ac:dyDescent="0.25">
      <c r="AA472">
        <v>381</v>
      </c>
    </row>
    <row r="473" spans="27:27" x14ac:dyDescent="0.25">
      <c r="AA473">
        <v>194</v>
      </c>
    </row>
    <row r="474" spans="27:27" x14ac:dyDescent="0.25">
      <c r="AA474">
        <v>575</v>
      </c>
    </row>
    <row r="475" spans="27:27" x14ac:dyDescent="0.25">
      <c r="AA475">
        <v>106</v>
      </c>
    </row>
    <row r="476" spans="27:27" x14ac:dyDescent="0.25">
      <c r="AA476">
        <v>142</v>
      </c>
    </row>
    <row r="477" spans="27:27" x14ac:dyDescent="0.25">
      <c r="AA477">
        <v>211</v>
      </c>
    </row>
    <row r="478" spans="27:27" x14ac:dyDescent="0.25">
      <c r="AA478">
        <v>1120</v>
      </c>
    </row>
    <row r="479" spans="27:27" x14ac:dyDescent="0.25">
      <c r="AA479">
        <v>113</v>
      </c>
    </row>
    <row r="480" spans="27:27" x14ac:dyDescent="0.25">
      <c r="AA480">
        <v>2756</v>
      </c>
    </row>
    <row r="481" spans="27:27" x14ac:dyDescent="0.25">
      <c r="AA481">
        <v>173</v>
      </c>
    </row>
    <row r="482" spans="27:27" x14ac:dyDescent="0.25">
      <c r="AA482">
        <v>87</v>
      </c>
    </row>
    <row r="483" spans="27:27" x14ac:dyDescent="0.25">
      <c r="AA483">
        <v>1538</v>
      </c>
    </row>
    <row r="484" spans="27:27" x14ac:dyDescent="0.25">
      <c r="AA484">
        <v>9</v>
      </c>
    </row>
    <row r="485" spans="27:27" x14ac:dyDescent="0.25">
      <c r="AA485">
        <v>554</v>
      </c>
    </row>
    <row r="486" spans="27:27" x14ac:dyDescent="0.25">
      <c r="AA486">
        <v>1572</v>
      </c>
    </row>
    <row r="487" spans="27:27" x14ac:dyDescent="0.25">
      <c r="AA487">
        <v>648</v>
      </c>
    </row>
    <row r="488" spans="27:27" x14ac:dyDescent="0.25">
      <c r="AA488">
        <v>21</v>
      </c>
    </row>
    <row r="489" spans="27:27" x14ac:dyDescent="0.25">
      <c r="AA489">
        <v>2346</v>
      </c>
    </row>
    <row r="490" spans="27:27" x14ac:dyDescent="0.25">
      <c r="AA490">
        <v>115</v>
      </c>
    </row>
    <row r="491" spans="27:27" x14ac:dyDescent="0.25">
      <c r="AA491">
        <v>85</v>
      </c>
    </row>
    <row r="492" spans="27:27" x14ac:dyDescent="0.25">
      <c r="AA492">
        <v>144</v>
      </c>
    </row>
    <row r="493" spans="27:27" x14ac:dyDescent="0.25">
      <c r="AA493">
        <v>2443</v>
      </c>
    </row>
    <row r="494" spans="27:27" x14ac:dyDescent="0.25">
      <c r="AA494">
        <v>595</v>
      </c>
    </row>
    <row r="495" spans="27:27" x14ac:dyDescent="0.25">
      <c r="AA495">
        <v>64</v>
      </c>
    </row>
    <row r="496" spans="27:27" x14ac:dyDescent="0.25">
      <c r="AA496">
        <v>268</v>
      </c>
    </row>
    <row r="497" spans="27:27" x14ac:dyDescent="0.25">
      <c r="AA497">
        <v>195</v>
      </c>
    </row>
    <row r="498" spans="27:27" x14ac:dyDescent="0.25">
      <c r="AA498">
        <v>54</v>
      </c>
    </row>
    <row r="499" spans="27:27" x14ac:dyDescent="0.25">
      <c r="AA499">
        <v>120</v>
      </c>
    </row>
    <row r="500" spans="27:27" x14ac:dyDescent="0.25">
      <c r="AA500">
        <v>579</v>
      </c>
    </row>
    <row r="501" spans="27:27" x14ac:dyDescent="0.25">
      <c r="AA501">
        <v>2072</v>
      </c>
    </row>
    <row r="502" spans="27:27" x14ac:dyDescent="0.25">
      <c r="AA502">
        <v>0</v>
      </c>
    </row>
    <row r="503" spans="27:27" x14ac:dyDescent="0.25">
      <c r="AA503">
        <v>1796</v>
      </c>
    </row>
    <row r="504" spans="27:27" x14ac:dyDescent="0.25">
      <c r="AA504">
        <v>186</v>
      </c>
    </row>
    <row r="505" spans="27:27" x14ac:dyDescent="0.25">
      <c r="AA505">
        <v>460</v>
      </c>
    </row>
    <row r="506" spans="27:27" x14ac:dyDescent="0.25">
      <c r="AA506">
        <v>62</v>
      </c>
    </row>
    <row r="507" spans="27:27" x14ac:dyDescent="0.25">
      <c r="AA507">
        <v>347</v>
      </c>
    </row>
    <row r="508" spans="27:27" x14ac:dyDescent="0.25">
      <c r="AA508">
        <v>2528</v>
      </c>
    </row>
    <row r="509" spans="27:27" x14ac:dyDescent="0.25">
      <c r="AA509">
        <v>19</v>
      </c>
    </row>
    <row r="510" spans="27:27" x14ac:dyDescent="0.25">
      <c r="AA510">
        <v>3657</v>
      </c>
    </row>
    <row r="511" spans="27:27" x14ac:dyDescent="0.25">
      <c r="AA511">
        <v>1258</v>
      </c>
    </row>
    <row r="512" spans="27:27" x14ac:dyDescent="0.25">
      <c r="AA512">
        <v>131</v>
      </c>
    </row>
    <row r="513" spans="27:27" x14ac:dyDescent="0.25">
      <c r="AA513">
        <v>362</v>
      </c>
    </row>
    <row r="514" spans="27:27" x14ac:dyDescent="0.25">
      <c r="AA514">
        <v>239</v>
      </c>
    </row>
    <row r="515" spans="27:27" x14ac:dyDescent="0.25">
      <c r="AA515">
        <v>35</v>
      </c>
    </row>
    <row r="516" spans="27:27" x14ac:dyDescent="0.25">
      <c r="AA516">
        <v>528</v>
      </c>
    </row>
    <row r="517" spans="27:27" x14ac:dyDescent="0.25">
      <c r="AA517">
        <v>133</v>
      </c>
    </row>
    <row r="518" spans="27:27" x14ac:dyDescent="0.25">
      <c r="AA518">
        <v>846</v>
      </c>
    </row>
    <row r="519" spans="27:27" x14ac:dyDescent="0.25">
      <c r="AA519">
        <v>78</v>
      </c>
    </row>
    <row r="520" spans="27:27" x14ac:dyDescent="0.25">
      <c r="AA520">
        <v>10</v>
      </c>
    </row>
    <row r="521" spans="27:27" x14ac:dyDescent="0.25">
      <c r="AA521">
        <v>1773</v>
      </c>
    </row>
    <row r="522" spans="27:27" x14ac:dyDescent="0.25">
      <c r="AA522">
        <v>32</v>
      </c>
    </row>
    <row r="523" spans="27:27" x14ac:dyDescent="0.25">
      <c r="AA523">
        <v>369</v>
      </c>
    </row>
    <row r="524" spans="27:27" x14ac:dyDescent="0.25">
      <c r="AA524">
        <v>191</v>
      </c>
    </row>
    <row r="525" spans="27:27" x14ac:dyDescent="0.25">
      <c r="AA525">
        <v>89</v>
      </c>
    </row>
    <row r="526" spans="27:27" x14ac:dyDescent="0.25">
      <c r="AA526">
        <v>1979</v>
      </c>
    </row>
    <row r="527" spans="27:27" x14ac:dyDescent="0.25">
      <c r="AA527">
        <v>63</v>
      </c>
    </row>
    <row r="528" spans="27:27" x14ac:dyDescent="0.25">
      <c r="AA528">
        <v>147</v>
      </c>
    </row>
    <row r="529" spans="27:27" x14ac:dyDescent="0.25">
      <c r="AA529">
        <v>6080</v>
      </c>
    </row>
    <row r="530" spans="27:27" x14ac:dyDescent="0.25">
      <c r="AA530">
        <v>80</v>
      </c>
    </row>
    <row r="531" spans="27:27" x14ac:dyDescent="0.25">
      <c r="AA531">
        <v>9</v>
      </c>
    </row>
    <row r="532" spans="27:27" x14ac:dyDescent="0.25">
      <c r="AA532">
        <v>1784</v>
      </c>
    </row>
    <row r="533" spans="27:27" x14ac:dyDescent="0.25">
      <c r="AA533">
        <v>3640</v>
      </c>
    </row>
    <row r="534" spans="27:27" x14ac:dyDescent="0.25">
      <c r="AA534">
        <v>126</v>
      </c>
    </row>
    <row r="535" spans="27:27" x14ac:dyDescent="0.25">
      <c r="AA535">
        <v>2218</v>
      </c>
    </row>
    <row r="536" spans="27:27" x14ac:dyDescent="0.25">
      <c r="AA536">
        <v>243</v>
      </c>
    </row>
    <row r="537" spans="27:27" x14ac:dyDescent="0.25">
      <c r="AA537">
        <v>202</v>
      </c>
    </row>
    <row r="538" spans="27:27" x14ac:dyDescent="0.25">
      <c r="AA538">
        <v>140</v>
      </c>
    </row>
    <row r="539" spans="27:27" x14ac:dyDescent="0.25">
      <c r="AA539">
        <v>1052</v>
      </c>
    </row>
    <row r="540" spans="27:27" x14ac:dyDescent="0.25">
      <c r="AA540">
        <v>1296</v>
      </c>
    </row>
    <row r="541" spans="27:27" x14ac:dyDescent="0.25">
      <c r="AA541">
        <v>77</v>
      </c>
    </row>
    <row r="542" spans="27:27" x14ac:dyDescent="0.25">
      <c r="AA542">
        <v>247</v>
      </c>
    </row>
    <row r="543" spans="27:27" x14ac:dyDescent="0.25">
      <c r="AA543">
        <v>395</v>
      </c>
    </row>
    <row r="544" spans="27:27" x14ac:dyDescent="0.25">
      <c r="AA544">
        <v>49</v>
      </c>
    </row>
    <row r="545" spans="27:27" x14ac:dyDescent="0.25">
      <c r="AA545">
        <v>180</v>
      </c>
    </row>
    <row r="546" spans="27:27" x14ac:dyDescent="0.25">
      <c r="AA546">
        <v>84</v>
      </c>
    </row>
    <row r="547" spans="27:27" x14ac:dyDescent="0.25">
      <c r="AA547">
        <v>2690</v>
      </c>
    </row>
    <row r="548" spans="27:27" x14ac:dyDescent="0.25">
      <c r="AA548">
        <v>88</v>
      </c>
    </row>
    <row r="549" spans="27:27" x14ac:dyDescent="0.25">
      <c r="AA549">
        <v>156</v>
      </c>
    </row>
    <row r="550" spans="27:27" x14ac:dyDescent="0.25">
      <c r="AA550">
        <v>2985</v>
      </c>
    </row>
    <row r="551" spans="27:27" x14ac:dyDescent="0.25">
      <c r="AA551">
        <v>762</v>
      </c>
    </row>
    <row r="552" spans="27:27" x14ac:dyDescent="0.25">
      <c r="AA552">
        <v>1</v>
      </c>
    </row>
    <row r="553" spans="27:27" x14ac:dyDescent="0.25">
      <c r="AA553">
        <v>2779</v>
      </c>
    </row>
    <row r="554" spans="27:27" x14ac:dyDescent="0.25">
      <c r="AA554">
        <v>92</v>
      </c>
    </row>
    <row r="555" spans="27:27" x14ac:dyDescent="0.25">
      <c r="AA555">
        <v>1028</v>
      </c>
    </row>
    <row r="556" spans="27:27" x14ac:dyDescent="0.25">
      <c r="AA556">
        <v>554</v>
      </c>
    </row>
    <row r="557" spans="27:27" x14ac:dyDescent="0.25">
      <c r="AA557">
        <v>135</v>
      </c>
    </row>
    <row r="558" spans="27:27" x14ac:dyDescent="0.25">
      <c r="AA558">
        <v>122</v>
      </c>
    </row>
    <row r="559" spans="27:27" x14ac:dyDescent="0.25">
      <c r="AA559">
        <v>221</v>
      </c>
    </row>
    <row r="560" spans="27:27" x14ac:dyDescent="0.25">
      <c r="AA560">
        <v>126</v>
      </c>
    </row>
    <row r="561" spans="27:27" x14ac:dyDescent="0.25">
      <c r="AA561">
        <v>1022</v>
      </c>
    </row>
    <row r="562" spans="27:27" x14ac:dyDescent="0.25">
      <c r="AA562">
        <v>3177</v>
      </c>
    </row>
    <row r="563" spans="27:27" x14ac:dyDescent="0.25">
      <c r="AA563">
        <v>198</v>
      </c>
    </row>
    <row r="564" spans="27:27" x14ac:dyDescent="0.25">
      <c r="AA564">
        <v>26</v>
      </c>
    </row>
    <row r="565" spans="27:27" x14ac:dyDescent="0.25">
      <c r="AA565">
        <v>85</v>
      </c>
    </row>
    <row r="566" spans="27:27" x14ac:dyDescent="0.25">
      <c r="AA566">
        <v>1790</v>
      </c>
    </row>
    <row r="567" spans="27:27" x14ac:dyDescent="0.25">
      <c r="AA567">
        <v>3596</v>
      </c>
    </row>
    <row r="568" spans="27:27" x14ac:dyDescent="0.25">
      <c r="AA568">
        <v>37</v>
      </c>
    </row>
    <row r="569" spans="27:27" x14ac:dyDescent="0.25">
      <c r="AA569">
        <v>244</v>
      </c>
    </row>
    <row r="570" spans="27:27" x14ac:dyDescent="0.25">
      <c r="AA570">
        <v>5180</v>
      </c>
    </row>
    <row r="571" spans="27:27" x14ac:dyDescent="0.25">
      <c r="AA571">
        <v>589</v>
      </c>
    </row>
    <row r="572" spans="27:27" x14ac:dyDescent="0.25">
      <c r="AA572">
        <v>2725</v>
      </c>
    </row>
    <row r="573" spans="27:27" x14ac:dyDescent="0.25">
      <c r="AA573">
        <v>35</v>
      </c>
    </row>
    <row r="574" spans="27:27" x14ac:dyDescent="0.25">
      <c r="AA574">
        <v>94</v>
      </c>
    </row>
    <row r="575" spans="27:27" x14ac:dyDescent="0.25">
      <c r="AA575">
        <v>300</v>
      </c>
    </row>
    <row r="576" spans="27:27" x14ac:dyDescent="0.25">
      <c r="AA576">
        <v>144</v>
      </c>
    </row>
    <row r="577" spans="27:27" x14ac:dyDescent="0.25">
      <c r="AA577">
        <v>558</v>
      </c>
    </row>
    <row r="578" spans="27:27" x14ac:dyDescent="0.25">
      <c r="AA578">
        <v>64</v>
      </c>
    </row>
    <row r="579" spans="27:27" x14ac:dyDescent="0.25">
      <c r="AA579">
        <v>37</v>
      </c>
    </row>
    <row r="580" spans="27:27" x14ac:dyDescent="0.25">
      <c r="AA580">
        <v>245</v>
      </c>
    </row>
    <row r="581" spans="27:27" x14ac:dyDescent="0.25">
      <c r="AA581">
        <v>87</v>
      </c>
    </row>
    <row r="582" spans="27:27" x14ac:dyDescent="0.25">
      <c r="AA582">
        <v>3116</v>
      </c>
    </row>
    <row r="583" spans="27:27" x14ac:dyDescent="0.25">
      <c r="AA583">
        <v>71</v>
      </c>
    </row>
    <row r="584" spans="27:27" x14ac:dyDescent="0.25">
      <c r="AA584">
        <v>42</v>
      </c>
    </row>
    <row r="585" spans="27:27" x14ac:dyDescent="0.25">
      <c r="AA585">
        <v>909</v>
      </c>
    </row>
    <row r="586" spans="27:27" x14ac:dyDescent="0.25">
      <c r="AA586">
        <v>1613</v>
      </c>
    </row>
    <row r="587" spans="27:27" x14ac:dyDescent="0.25">
      <c r="AA587">
        <v>136</v>
      </c>
    </row>
    <row r="588" spans="27:27" x14ac:dyDescent="0.25">
      <c r="AA588">
        <v>130</v>
      </c>
    </row>
    <row r="589" spans="27:27" x14ac:dyDescent="0.25">
      <c r="AA589">
        <v>156</v>
      </c>
    </row>
    <row r="590" spans="27:27" x14ac:dyDescent="0.25">
      <c r="AA590">
        <v>1368</v>
      </c>
    </row>
    <row r="591" spans="27:27" x14ac:dyDescent="0.25">
      <c r="AA591">
        <v>102</v>
      </c>
    </row>
    <row r="592" spans="27:27" x14ac:dyDescent="0.25">
      <c r="AA592">
        <v>86</v>
      </c>
    </row>
    <row r="593" spans="27:27" x14ac:dyDescent="0.25">
      <c r="AA593">
        <v>102</v>
      </c>
    </row>
    <row r="594" spans="27:27" x14ac:dyDescent="0.25">
      <c r="AA594">
        <v>253</v>
      </c>
    </row>
    <row r="595" spans="27:27" x14ac:dyDescent="0.25">
      <c r="AA595">
        <v>4006</v>
      </c>
    </row>
    <row r="596" spans="27:27" x14ac:dyDescent="0.25">
      <c r="AA596">
        <v>157</v>
      </c>
    </row>
    <row r="597" spans="27:27" x14ac:dyDescent="0.25">
      <c r="AA597">
        <v>1629</v>
      </c>
    </row>
    <row r="598" spans="27:27" x14ac:dyDescent="0.25">
      <c r="AA598">
        <v>183</v>
      </c>
    </row>
    <row r="599" spans="27:27" x14ac:dyDescent="0.25">
      <c r="AA599">
        <v>2188</v>
      </c>
    </row>
    <row r="600" spans="27:27" x14ac:dyDescent="0.25">
      <c r="AA600">
        <v>2409</v>
      </c>
    </row>
    <row r="601" spans="27:27" x14ac:dyDescent="0.25">
      <c r="AA601">
        <v>82</v>
      </c>
    </row>
    <row r="602" spans="27:27" x14ac:dyDescent="0.25">
      <c r="AA602">
        <v>1</v>
      </c>
    </row>
    <row r="603" spans="27:27" x14ac:dyDescent="0.25">
      <c r="AA603">
        <v>194</v>
      </c>
    </row>
    <row r="604" spans="27:27" x14ac:dyDescent="0.25">
      <c r="AA604">
        <v>1140</v>
      </c>
    </row>
    <row r="605" spans="27:27" x14ac:dyDescent="0.25">
      <c r="AA605">
        <v>102</v>
      </c>
    </row>
    <row r="606" spans="27:27" x14ac:dyDescent="0.25">
      <c r="AA606">
        <v>2857</v>
      </c>
    </row>
    <row r="607" spans="27:27" x14ac:dyDescent="0.25">
      <c r="AA607">
        <v>107</v>
      </c>
    </row>
    <row r="608" spans="27:27" x14ac:dyDescent="0.25">
      <c r="AA608">
        <v>160</v>
      </c>
    </row>
    <row r="609" spans="27:27" x14ac:dyDescent="0.25">
      <c r="AA609">
        <v>2230</v>
      </c>
    </row>
    <row r="610" spans="27:27" x14ac:dyDescent="0.25">
      <c r="AA610">
        <v>316</v>
      </c>
    </row>
    <row r="611" spans="27:27" x14ac:dyDescent="0.25">
      <c r="AA611">
        <v>117</v>
      </c>
    </row>
    <row r="612" spans="27:27" x14ac:dyDescent="0.25">
      <c r="AA612">
        <v>6406</v>
      </c>
    </row>
    <row r="613" spans="27:27" x14ac:dyDescent="0.25">
      <c r="AA613">
        <v>15</v>
      </c>
    </row>
    <row r="614" spans="27:27" x14ac:dyDescent="0.25">
      <c r="AA614">
        <v>192</v>
      </c>
    </row>
    <row r="615" spans="27:27" x14ac:dyDescent="0.25">
      <c r="AA615">
        <v>26</v>
      </c>
    </row>
    <row r="616" spans="27:27" x14ac:dyDescent="0.25">
      <c r="AA616">
        <v>723</v>
      </c>
    </row>
    <row r="617" spans="27:27" x14ac:dyDescent="0.25">
      <c r="AA617">
        <v>170</v>
      </c>
    </row>
    <row r="618" spans="27:27" x14ac:dyDescent="0.25">
      <c r="AA618">
        <v>238</v>
      </c>
    </row>
    <row r="619" spans="27:27" x14ac:dyDescent="0.25">
      <c r="AA619">
        <v>55</v>
      </c>
    </row>
    <row r="620" spans="27:27" x14ac:dyDescent="0.25">
      <c r="AA620">
        <v>1198</v>
      </c>
    </row>
    <row r="621" spans="27:27" x14ac:dyDescent="0.25">
      <c r="AA621">
        <v>648</v>
      </c>
    </row>
    <row r="622" spans="27:27" x14ac:dyDescent="0.25">
      <c r="AA622">
        <v>128</v>
      </c>
    </row>
    <row r="623" spans="27:27" x14ac:dyDescent="0.25">
      <c r="AA623">
        <v>2144</v>
      </c>
    </row>
    <row r="624" spans="27:27" x14ac:dyDescent="0.25">
      <c r="AA624">
        <v>64</v>
      </c>
    </row>
    <row r="625" spans="27:27" x14ac:dyDescent="0.25">
      <c r="AA625">
        <v>2693</v>
      </c>
    </row>
    <row r="626" spans="27:27" x14ac:dyDescent="0.25">
      <c r="AA626">
        <v>432</v>
      </c>
    </row>
    <row r="627" spans="27:27" x14ac:dyDescent="0.25">
      <c r="AA627">
        <v>62</v>
      </c>
    </row>
    <row r="628" spans="27:27" x14ac:dyDescent="0.25">
      <c r="AA628">
        <v>189</v>
      </c>
    </row>
    <row r="629" spans="27:27" x14ac:dyDescent="0.25">
      <c r="AA629">
        <v>154</v>
      </c>
    </row>
    <row r="630" spans="27:27" x14ac:dyDescent="0.25">
      <c r="AA630">
        <v>96</v>
      </c>
    </row>
    <row r="631" spans="27:27" x14ac:dyDescent="0.25">
      <c r="AA631">
        <v>750</v>
      </c>
    </row>
    <row r="632" spans="27:27" x14ac:dyDescent="0.25">
      <c r="AA632">
        <v>87</v>
      </c>
    </row>
    <row r="633" spans="27:27" x14ac:dyDescent="0.25">
      <c r="AA633">
        <v>3063</v>
      </c>
    </row>
    <row r="634" spans="27:27" x14ac:dyDescent="0.25">
      <c r="AA634">
        <v>278</v>
      </c>
    </row>
    <row r="635" spans="27:27" x14ac:dyDescent="0.25">
      <c r="AA635">
        <v>105</v>
      </c>
    </row>
    <row r="636" spans="27:27" x14ac:dyDescent="0.25">
      <c r="AA636">
        <v>1658</v>
      </c>
    </row>
    <row r="637" spans="27:27" x14ac:dyDescent="0.25">
      <c r="AA637">
        <v>2266</v>
      </c>
    </row>
    <row r="638" spans="27:27" x14ac:dyDescent="0.25">
      <c r="AA638">
        <v>2604</v>
      </c>
    </row>
    <row r="639" spans="27:27" x14ac:dyDescent="0.25">
      <c r="AA639">
        <v>65</v>
      </c>
    </row>
    <row r="640" spans="27:27" x14ac:dyDescent="0.25">
      <c r="AA640">
        <v>94</v>
      </c>
    </row>
    <row r="641" spans="27:27" x14ac:dyDescent="0.25">
      <c r="AA641">
        <v>45</v>
      </c>
    </row>
    <row r="642" spans="27:27" x14ac:dyDescent="0.25">
      <c r="AA642">
        <v>257</v>
      </c>
    </row>
    <row r="643" spans="27:27" x14ac:dyDescent="0.25">
      <c r="AA643">
        <v>194</v>
      </c>
    </row>
    <row r="644" spans="27:27" x14ac:dyDescent="0.25">
      <c r="AA644">
        <v>129</v>
      </c>
    </row>
    <row r="645" spans="27:27" x14ac:dyDescent="0.25">
      <c r="AA645">
        <v>375</v>
      </c>
    </row>
    <row r="646" spans="27:27" x14ac:dyDescent="0.25">
      <c r="AA646">
        <v>2928</v>
      </c>
    </row>
    <row r="647" spans="27:27" x14ac:dyDescent="0.25">
      <c r="AA647">
        <v>4697</v>
      </c>
    </row>
    <row r="648" spans="27:27" x14ac:dyDescent="0.25">
      <c r="AA648">
        <v>2915</v>
      </c>
    </row>
    <row r="649" spans="27:27" x14ac:dyDescent="0.25">
      <c r="AA649">
        <v>18</v>
      </c>
    </row>
    <row r="650" spans="27:27" x14ac:dyDescent="0.25">
      <c r="AA650">
        <v>723</v>
      </c>
    </row>
    <row r="651" spans="27:27" x14ac:dyDescent="0.25">
      <c r="AA651">
        <v>602</v>
      </c>
    </row>
    <row r="652" spans="27:27" x14ac:dyDescent="0.25">
      <c r="AA652">
        <v>1</v>
      </c>
    </row>
    <row r="653" spans="27:27" x14ac:dyDescent="0.25">
      <c r="AA653">
        <v>3868</v>
      </c>
    </row>
    <row r="654" spans="27:27" x14ac:dyDescent="0.25">
      <c r="AA654">
        <v>409</v>
      </c>
    </row>
    <row r="655" spans="27:27" x14ac:dyDescent="0.25">
      <c r="AA655">
        <v>234</v>
      </c>
    </row>
    <row r="656" spans="27:27" x14ac:dyDescent="0.25">
      <c r="AA656">
        <v>3016</v>
      </c>
    </row>
    <row r="657" spans="27:27" x14ac:dyDescent="0.25">
      <c r="AA657">
        <v>264</v>
      </c>
    </row>
    <row r="658" spans="27:27" x14ac:dyDescent="0.25">
      <c r="AA658">
        <v>504</v>
      </c>
    </row>
    <row r="659" spans="27:27" x14ac:dyDescent="0.25">
      <c r="AA659">
        <v>14</v>
      </c>
    </row>
    <row r="660" spans="27:27" x14ac:dyDescent="0.25">
      <c r="AA660">
        <v>390</v>
      </c>
    </row>
    <row r="661" spans="27:27" x14ac:dyDescent="0.25">
      <c r="AA661">
        <v>750</v>
      </c>
    </row>
    <row r="662" spans="27:27" x14ac:dyDescent="0.25">
      <c r="AA662">
        <v>77</v>
      </c>
    </row>
    <row r="663" spans="27:27" x14ac:dyDescent="0.25">
      <c r="AA663">
        <v>752</v>
      </c>
    </row>
    <row r="664" spans="27:27" x14ac:dyDescent="0.25">
      <c r="AA664">
        <v>131</v>
      </c>
    </row>
    <row r="665" spans="27:27" x14ac:dyDescent="0.25">
      <c r="AA665">
        <v>87</v>
      </c>
    </row>
    <row r="666" spans="27:27" x14ac:dyDescent="0.25">
      <c r="AA666">
        <v>1063</v>
      </c>
    </row>
    <row r="667" spans="27:27" x14ac:dyDescent="0.25">
      <c r="AA667">
        <v>272</v>
      </c>
    </row>
    <row r="668" spans="27:27" x14ac:dyDescent="0.25">
      <c r="AA668">
        <v>25</v>
      </c>
    </row>
    <row r="669" spans="27:27" x14ac:dyDescent="0.25">
      <c r="AA669">
        <v>419</v>
      </c>
    </row>
    <row r="670" spans="27:27" x14ac:dyDescent="0.25">
      <c r="AA670">
        <v>76</v>
      </c>
    </row>
    <row r="671" spans="27:27" x14ac:dyDescent="0.25">
      <c r="AA671">
        <v>1621</v>
      </c>
    </row>
    <row r="672" spans="27:27" x14ac:dyDescent="0.25">
      <c r="AA672">
        <v>1101</v>
      </c>
    </row>
    <row r="673" spans="27:27" x14ac:dyDescent="0.25">
      <c r="AA673">
        <v>1073</v>
      </c>
    </row>
    <row r="674" spans="27:27" x14ac:dyDescent="0.25">
      <c r="AA674">
        <v>4428</v>
      </c>
    </row>
    <row r="675" spans="27:27" x14ac:dyDescent="0.25">
      <c r="AA675">
        <v>58</v>
      </c>
    </row>
    <row r="676" spans="27:27" x14ac:dyDescent="0.25">
      <c r="AA676">
        <v>1218</v>
      </c>
    </row>
    <row r="677" spans="27:27" x14ac:dyDescent="0.25">
      <c r="AA677">
        <v>331</v>
      </c>
    </row>
    <row r="678" spans="27:27" x14ac:dyDescent="0.25">
      <c r="AA678">
        <v>1170</v>
      </c>
    </row>
    <row r="679" spans="27:27" x14ac:dyDescent="0.25">
      <c r="AA679">
        <v>111</v>
      </c>
    </row>
    <row r="680" spans="27:27" x14ac:dyDescent="0.25">
      <c r="AA680">
        <v>215</v>
      </c>
    </row>
    <row r="681" spans="27:27" x14ac:dyDescent="0.25">
      <c r="AA681">
        <v>363</v>
      </c>
    </row>
    <row r="682" spans="27:27" x14ac:dyDescent="0.25">
      <c r="AA682">
        <v>2955</v>
      </c>
    </row>
    <row r="683" spans="27:27" x14ac:dyDescent="0.25">
      <c r="AA683">
        <v>1657</v>
      </c>
    </row>
    <row r="684" spans="27:27" x14ac:dyDescent="0.25">
      <c r="AA684">
        <v>103</v>
      </c>
    </row>
    <row r="685" spans="27:27" x14ac:dyDescent="0.25">
      <c r="AA685">
        <v>147</v>
      </c>
    </row>
    <row r="686" spans="27:27" x14ac:dyDescent="0.25">
      <c r="AA686">
        <v>110</v>
      </c>
    </row>
    <row r="687" spans="27:27" x14ac:dyDescent="0.25">
      <c r="AA687">
        <v>926</v>
      </c>
    </row>
    <row r="688" spans="27:27" x14ac:dyDescent="0.25">
      <c r="AA688">
        <v>134</v>
      </c>
    </row>
    <row r="689" spans="27:27" x14ac:dyDescent="0.25">
      <c r="AA689">
        <v>269</v>
      </c>
    </row>
    <row r="690" spans="27:27" x14ac:dyDescent="0.25">
      <c r="AA690">
        <v>175</v>
      </c>
    </row>
    <row r="691" spans="27:27" x14ac:dyDescent="0.25">
      <c r="AA691">
        <v>69</v>
      </c>
    </row>
    <row r="692" spans="27:27" x14ac:dyDescent="0.25">
      <c r="AA692">
        <v>190</v>
      </c>
    </row>
    <row r="693" spans="27:27" x14ac:dyDescent="0.25">
      <c r="AA693">
        <v>237</v>
      </c>
    </row>
    <row r="694" spans="27:27" x14ac:dyDescent="0.25">
      <c r="AA694">
        <v>77</v>
      </c>
    </row>
    <row r="695" spans="27:27" x14ac:dyDescent="0.25">
      <c r="AA695">
        <v>1748</v>
      </c>
    </row>
    <row r="696" spans="27:27" x14ac:dyDescent="0.25">
      <c r="AA696">
        <v>79</v>
      </c>
    </row>
    <row r="697" spans="27:27" x14ac:dyDescent="0.25">
      <c r="AA697">
        <v>196</v>
      </c>
    </row>
    <row r="698" spans="27:27" x14ac:dyDescent="0.25">
      <c r="AA698">
        <v>889</v>
      </c>
    </row>
    <row r="699" spans="27:27" x14ac:dyDescent="0.25">
      <c r="AA699">
        <v>7295</v>
      </c>
    </row>
    <row r="700" spans="27:27" x14ac:dyDescent="0.25">
      <c r="AA700">
        <v>2893</v>
      </c>
    </row>
    <row r="701" spans="27:27" x14ac:dyDescent="0.25">
      <c r="AA701">
        <v>56</v>
      </c>
    </row>
    <row r="702" spans="27:27" x14ac:dyDescent="0.25">
      <c r="AA702">
        <v>1</v>
      </c>
    </row>
    <row r="703" spans="27:27" x14ac:dyDescent="0.25">
      <c r="AA703">
        <v>820</v>
      </c>
    </row>
    <row r="704" spans="27:27" x14ac:dyDescent="0.25">
      <c r="AA704">
        <v>83</v>
      </c>
    </row>
    <row r="705" spans="27:27" x14ac:dyDescent="0.25">
      <c r="AA705">
        <v>2038</v>
      </c>
    </row>
    <row r="706" spans="27:27" x14ac:dyDescent="0.25">
      <c r="AA706">
        <v>116</v>
      </c>
    </row>
    <row r="707" spans="27:27" x14ac:dyDescent="0.25">
      <c r="AA707">
        <v>2025</v>
      </c>
    </row>
    <row r="708" spans="27:27" x14ac:dyDescent="0.25">
      <c r="AA708">
        <v>1345</v>
      </c>
    </row>
    <row r="709" spans="27:27" x14ac:dyDescent="0.25">
      <c r="AA709">
        <v>168</v>
      </c>
    </row>
    <row r="710" spans="27:27" x14ac:dyDescent="0.25">
      <c r="AA710">
        <v>137</v>
      </c>
    </row>
    <row r="711" spans="27:27" x14ac:dyDescent="0.25">
      <c r="AA711">
        <v>186</v>
      </c>
    </row>
    <row r="712" spans="27:27" x14ac:dyDescent="0.25">
      <c r="AA712">
        <v>125</v>
      </c>
    </row>
    <row r="713" spans="27:27" x14ac:dyDescent="0.25">
      <c r="AA713">
        <v>14</v>
      </c>
    </row>
    <row r="714" spans="27:27" x14ac:dyDescent="0.25">
      <c r="AA714">
        <v>202</v>
      </c>
    </row>
    <row r="715" spans="27:27" x14ac:dyDescent="0.25">
      <c r="AA715">
        <v>103</v>
      </c>
    </row>
    <row r="716" spans="27:27" x14ac:dyDescent="0.25">
      <c r="AA716">
        <v>1785</v>
      </c>
    </row>
    <row r="717" spans="27:27" x14ac:dyDescent="0.25">
      <c r="AA717">
        <v>656</v>
      </c>
    </row>
    <row r="718" spans="27:27" x14ac:dyDescent="0.25">
      <c r="AA718">
        <v>157</v>
      </c>
    </row>
    <row r="719" spans="27:27" x14ac:dyDescent="0.25">
      <c r="AA719">
        <v>555</v>
      </c>
    </row>
    <row r="720" spans="27:27" x14ac:dyDescent="0.25">
      <c r="AA720">
        <v>297</v>
      </c>
    </row>
    <row r="721" spans="27:27" x14ac:dyDescent="0.25">
      <c r="AA721">
        <v>123</v>
      </c>
    </row>
    <row r="722" spans="27:27" x14ac:dyDescent="0.25">
      <c r="AA722">
        <v>38</v>
      </c>
    </row>
    <row r="723" spans="27:27" x14ac:dyDescent="0.25">
      <c r="AA723">
        <v>60</v>
      </c>
    </row>
    <row r="724" spans="27:27" x14ac:dyDescent="0.25">
      <c r="AA724">
        <v>3036</v>
      </c>
    </row>
    <row r="725" spans="27:27" x14ac:dyDescent="0.25">
      <c r="AA725">
        <v>144</v>
      </c>
    </row>
    <row r="726" spans="27:27" x14ac:dyDescent="0.25">
      <c r="AA726">
        <v>121</v>
      </c>
    </row>
    <row r="727" spans="27:27" x14ac:dyDescent="0.25">
      <c r="AA727">
        <v>1596</v>
      </c>
    </row>
    <row r="728" spans="27:27" x14ac:dyDescent="0.25">
      <c r="AA728">
        <v>524</v>
      </c>
    </row>
    <row r="729" spans="27:27" x14ac:dyDescent="0.25">
      <c r="AA729">
        <v>181</v>
      </c>
    </row>
    <row r="730" spans="27:27" x14ac:dyDescent="0.25">
      <c r="AA730">
        <v>10</v>
      </c>
    </row>
    <row r="731" spans="27:27" x14ac:dyDescent="0.25">
      <c r="AA731">
        <v>122</v>
      </c>
    </row>
    <row r="732" spans="27:27" x14ac:dyDescent="0.25">
      <c r="AA732">
        <v>1071</v>
      </c>
    </row>
    <row r="733" spans="27:27" x14ac:dyDescent="0.25">
      <c r="AA733">
        <v>219</v>
      </c>
    </row>
    <row r="734" spans="27:27" x14ac:dyDescent="0.25">
      <c r="AA734">
        <v>1121</v>
      </c>
    </row>
    <row r="735" spans="27:27" x14ac:dyDescent="0.25">
      <c r="AA735">
        <v>980</v>
      </c>
    </row>
    <row r="736" spans="27:27" x14ac:dyDescent="0.25">
      <c r="AA736">
        <v>536</v>
      </c>
    </row>
    <row r="737" spans="27:27" x14ac:dyDescent="0.25">
      <c r="AA737">
        <v>1991</v>
      </c>
    </row>
    <row r="738" spans="27:27" x14ac:dyDescent="0.25">
      <c r="AA738">
        <v>29</v>
      </c>
    </row>
    <row r="739" spans="27:27" x14ac:dyDescent="0.25">
      <c r="AA739">
        <v>180</v>
      </c>
    </row>
    <row r="740" spans="27:27" x14ac:dyDescent="0.25">
      <c r="AA740">
        <v>15</v>
      </c>
    </row>
    <row r="741" spans="27:27" x14ac:dyDescent="0.25">
      <c r="AA741">
        <v>191</v>
      </c>
    </row>
    <row r="742" spans="27:27" x14ac:dyDescent="0.25">
      <c r="AA742">
        <v>16</v>
      </c>
    </row>
    <row r="743" spans="27:27" x14ac:dyDescent="0.25">
      <c r="AA743">
        <v>130</v>
      </c>
    </row>
    <row r="744" spans="27:27" x14ac:dyDescent="0.25">
      <c r="AA744">
        <v>122</v>
      </c>
    </row>
    <row r="745" spans="27:27" x14ac:dyDescent="0.25">
      <c r="AA745">
        <v>17</v>
      </c>
    </row>
    <row r="746" spans="27:27" x14ac:dyDescent="0.25">
      <c r="AA746">
        <v>140</v>
      </c>
    </row>
    <row r="747" spans="27:27" x14ac:dyDescent="0.25">
      <c r="AA747">
        <v>34</v>
      </c>
    </row>
    <row r="748" spans="27:27" x14ac:dyDescent="0.25">
      <c r="AA748">
        <v>3388</v>
      </c>
    </row>
    <row r="749" spans="27:27" x14ac:dyDescent="0.25">
      <c r="AA749">
        <v>280</v>
      </c>
    </row>
    <row r="750" spans="27:27" x14ac:dyDescent="0.25">
      <c r="AA750">
        <v>614</v>
      </c>
    </row>
    <row r="751" spans="27:27" x14ac:dyDescent="0.25">
      <c r="AA751">
        <v>366</v>
      </c>
    </row>
    <row r="752" spans="27:27" x14ac:dyDescent="0.25">
      <c r="AA752">
        <v>1</v>
      </c>
    </row>
    <row r="753" spans="27:27" x14ac:dyDescent="0.25">
      <c r="AA753">
        <v>270</v>
      </c>
    </row>
    <row r="754" spans="27:27" x14ac:dyDescent="0.25">
      <c r="AA754">
        <v>114</v>
      </c>
    </row>
    <row r="755" spans="27:27" x14ac:dyDescent="0.25">
      <c r="AA755">
        <v>137</v>
      </c>
    </row>
    <row r="756" spans="27:27" x14ac:dyDescent="0.25">
      <c r="AA756">
        <v>3205</v>
      </c>
    </row>
    <row r="757" spans="27:27" x14ac:dyDescent="0.25">
      <c r="AA757">
        <v>288</v>
      </c>
    </row>
    <row r="758" spans="27:27" x14ac:dyDescent="0.25">
      <c r="AA758">
        <v>148</v>
      </c>
    </row>
    <row r="759" spans="27:27" x14ac:dyDescent="0.25">
      <c r="AA759">
        <v>114</v>
      </c>
    </row>
    <row r="760" spans="27:27" x14ac:dyDescent="0.25">
      <c r="AA760">
        <v>1518</v>
      </c>
    </row>
    <row r="761" spans="27:27" x14ac:dyDescent="0.25">
      <c r="AA761">
        <v>1274</v>
      </c>
    </row>
    <row r="762" spans="27:27" x14ac:dyDescent="0.25">
      <c r="AA762">
        <v>210</v>
      </c>
    </row>
    <row r="763" spans="27:27" x14ac:dyDescent="0.25">
      <c r="AA763">
        <v>166</v>
      </c>
    </row>
    <row r="764" spans="27:27" x14ac:dyDescent="0.25">
      <c r="AA764">
        <v>100</v>
      </c>
    </row>
    <row r="765" spans="27:27" x14ac:dyDescent="0.25">
      <c r="AA765">
        <v>235</v>
      </c>
    </row>
    <row r="766" spans="27:27" x14ac:dyDescent="0.25">
      <c r="AA766">
        <v>148</v>
      </c>
    </row>
    <row r="767" spans="27:27" x14ac:dyDescent="0.25">
      <c r="AA767">
        <v>198</v>
      </c>
    </row>
    <row r="768" spans="27:27" x14ac:dyDescent="0.25">
      <c r="AA768">
        <v>248</v>
      </c>
    </row>
    <row r="769" spans="27:27" x14ac:dyDescent="0.25">
      <c r="AA769">
        <v>513</v>
      </c>
    </row>
    <row r="770" spans="27:27" x14ac:dyDescent="0.25">
      <c r="AA770">
        <v>150</v>
      </c>
    </row>
    <row r="771" spans="27:27" x14ac:dyDescent="0.25">
      <c r="AA771">
        <v>3410</v>
      </c>
    </row>
    <row r="772" spans="27:27" x14ac:dyDescent="0.25">
      <c r="AA772">
        <v>216</v>
      </c>
    </row>
    <row r="773" spans="27:27" x14ac:dyDescent="0.25">
      <c r="AA773">
        <v>26</v>
      </c>
    </row>
    <row r="774" spans="27:27" x14ac:dyDescent="0.25">
      <c r="AA774">
        <v>5139</v>
      </c>
    </row>
    <row r="775" spans="27:27" x14ac:dyDescent="0.25">
      <c r="AA775">
        <v>2353</v>
      </c>
    </row>
    <row r="776" spans="27:27" x14ac:dyDescent="0.25">
      <c r="AA776">
        <v>78</v>
      </c>
    </row>
    <row r="777" spans="27:27" x14ac:dyDescent="0.25">
      <c r="AA777">
        <v>10</v>
      </c>
    </row>
    <row r="778" spans="27:27" x14ac:dyDescent="0.25">
      <c r="AA778">
        <v>2201</v>
      </c>
    </row>
    <row r="779" spans="27:27" x14ac:dyDescent="0.25">
      <c r="AA779">
        <v>676</v>
      </c>
    </row>
    <row r="780" spans="27:27" x14ac:dyDescent="0.25">
      <c r="AA780">
        <v>174</v>
      </c>
    </row>
    <row r="781" spans="27:27" x14ac:dyDescent="0.25">
      <c r="AA781">
        <v>831</v>
      </c>
    </row>
    <row r="782" spans="27:27" x14ac:dyDescent="0.25">
      <c r="AA782">
        <v>164</v>
      </c>
    </row>
    <row r="783" spans="27:27" x14ac:dyDescent="0.25">
      <c r="AA783">
        <v>56</v>
      </c>
    </row>
    <row r="784" spans="27:27" x14ac:dyDescent="0.25">
      <c r="AA784">
        <v>161</v>
      </c>
    </row>
    <row r="785" spans="27:27" x14ac:dyDescent="0.25">
      <c r="AA785">
        <v>138</v>
      </c>
    </row>
    <row r="786" spans="27:27" x14ac:dyDescent="0.25">
      <c r="AA786">
        <v>3308</v>
      </c>
    </row>
    <row r="787" spans="27:27" x14ac:dyDescent="0.25">
      <c r="AA787">
        <v>127</v>
      </c>
    </row>
    <row r="788" spans="27:27" x14ac:dyDescent="0.25">
      <c r="AA788">
        <v>207</v>
      </c>
    </row>
    <row r="789" spans="27:27" x14ac:dyDescent="0.25">
      <c r="AA789">
        <v>859</v>
      </c>
    </row>
    <row r="790" spans="27:27" x14ac:dyDescent="0.25">
      <c r="AA790">
        <v>31</v>
      </c>
    </row>
    <row r="791" spans="27:27" x14ac:dyDescent="0.25">
      <c r="AA791">
        <v>45</v>
      </c>
    </row>
    <row r="792" spans="27:27" x14ac:dyDescent="0.25">
      <c r="AA792">
        <v>1113</v>
      </c>
    </row>
    <row r="793" spans="27:27" x14ac:dyDescent="0.25">
      <c r="AA793">
        <v>6</v>
      </c>
    </row>
    <row r="794" spans="27:27" x14ac:dyDescent="0.25">
      <c r="AA794">
        <v>7</v>
      </c>
    </row>
    <row r="795" spans="27:27" x14ac:dyDescent="0.25">
      <c r="AA795">
        <v>181</v>
      </c>
    </row>
    <row r="796" spans="27:27" x14ac:dyDescent="0.25">
      <c r="AA796">
        <v>110</v>
      </c>
    </row>
    <row r="797" spans="27:27" x14ac:dyDescent="0.25">
      <c r="AA797">
        <v>31</v>
      </c>
    </row>
    <row r="798" spans="27:27" x14ac:dyDescent="0.25">
      <c r="AA798">
        <v>78</v>
      </c>
    </row>
    <row r="799" spans="27:27" x14ac:dyDescent="0.25">
      <c r="AA799">
        <v>185</v>
      </c>
    </row>
    <row r="800" spans="27:27" x14ac:dyDescent="0.25">
      <c r="AA800">
        <v>121</v>
      </c>
    </row>
    <row r="801" spans="27:27" x14ac:dyDescent="0.25">
      <c r="AA801">
        <v>1225</v>
      </c>
    </row>
    <row r="802" spans="27:27" x14ac:dyDescent="0.25">
      <c r="AA802">
        <v>1</v>
      </c>
    </row>
    <row r="803" spans="27:27" x14ac:dyDescent="0.25">
      <c r="AA803">
        <v>106</v>
      </c>
    </row>
    <row r="804" spans="27:27" x14ac:dyDescent="0.25">
      <c r="AA804">
        <v>142</v>
      </c>
    </row>
    <row r="805" spans="27:27" x14ac:dyDescent="0.25">
      <c r="AA805">
        <v>233</v>
      </c>
    </row>
    <row r="806" spans="27:27" x14ac:dyDescent="0.25">
      <c r="AA806">
        <v>218</v>
      </c>
    </row>
    <row r="807" spans="27:27" x14ac:dyDescent="0.25">
      <c r="AA807">
        <v>67</v>
      </c>
    </row>
    <row r="808" spans="27:27" x14ac:dyDescent="0.25">
      <c r="AA808">
        <v>76</v>
      </c>
    </row>
    <row r="809" spans="27:27" x14ac:dyDescent="0.25">
      <c r="AA809">
        <v>43</v>
      </c>
    </row>
    <row r="810" spans="27:27" x14ac:dyDescent="0.25">
      <c r="AA810">
        <v>19</v>
      </c>
    </row>
    <row r="811" spans="27:27" x14ac:dyDescent="0.25">
      <c r="AA811">
        <v>2108</v>
      </c>
    </row>
    <row r="812" spans="27:27" x14ac:dyDescent="0.25">
      <c r="AA812">
        <v>221</v>
      </c>
    </row>
    <row r="813" spans="27:27" x14ac:dyDescent="0.25">
      <c r="AA813">
        <v>679</v>
      </c>
    </row>
    <row r="814" spans="27:27" x14ac:dyDescent="0.25">
      <c r="AA814">
        <v>2805</v>
      </c>
    </row>
    <row r="815" spans="27:27" x14ac:dyDescent="0.25">
      <c r="AA815">
        <v>68</v>
      </c>
    </row>
    <row r="816" spans="27:27" x14ac:dyDescent="0.25">
      <c r="AA816">
        <v>36</v>
      </c>
    </row>
    <row r="817" spans="27:27" x14ac:dyDescent="0.25">
      <c r="AA817">
        <v>183</v>
      </c>
    </row>
    <row r="818" spans="27:27" x14ac:dyDescent="0.25">
      <c r="AA818">
        <v>133</v>
      </c>
    </row>
    <row r="819" spans="27:27" x14ac:dyDescent="0.25">
      <c r="AA819">
        <v>2489</v>
      </c>
    </row>
    <row r="820" spans="27:27" x14ac:dyDescent="0.25">
      <c r="AA820">
        <v>69</v>
      </c>
    </row>
    <row r="821" spans="27:27" x14ac:dyDescent="0.25">
      <c r="AA821">
        <v>47</v>
      </c>
    </row>
    <row r="822" spans="27:27" x14ac:dyDescent="0.25">
      <c r="AA822">
        <v>279</v>
      </c>
    </row>
    <row r="823" spans="27:27" x14ac:dyDescent="0.25">
      <c r="AA823">
        <v>210</v>
      </c>
    </row>
    <row r="824" spans="27:27" x14ac:dyDescent="0.25">
      <c r="AA824">
        <v>2100</v>
      </c>
    </row>
    <row r="825" spans="27:27" x14ac:dyDescent="0.25">
      <c r="AA825">
        <v>252</v>
      </c>
    </row>
    <row r="826" spans="27:27" x14ac:dyDescent="0.25">
      <c r="AA826">
        <v>1280</v>
      </c>
    </row>
    <row r="827" spans="27:27" x14ac:dyDescent="0.25">
      <c r="AA827">
        <v>157</v>
      </c>
    </row>
    <row r="828" spans="27:27" x14ac:dyDescent="0.25">
      <c r="AA828">
        <v>194</v>
      </c>
    </row>
    <row r="829" spans="27:27" x14ac:dyDescent="0.25">
      <c r="AA829">
        <v>82</v>
      </c>
    </row>
    <row r="830" spans="27:27" x14ac:dyDescent="0.25">
      <c r="AA830">
        <v>70</v>
      </c>
    </row>
    <row r="831" spans="27:27" x14ac:dyDescent="0.25">
      <c r="AA831">
        <v>154</v>
      </c>
    </row>
    <row r="832" spans="27:27" x14ac:dyDescent="0.25">
      <c r="AA832">
        <v>22</v>
      </c>
    </row>
    <row r="833" spans="27:27" x14ac:dyDescent="0.25">
      <c r="AA833">
        <v>4233</v>
      </c>
    </row>
    <row r="834" spans="27:27" x14ac:dyDescent="0.25">
      <c r="AA834">
        <v>1297</v>
      </c>
    </row>
    <row r="835" spans="27:27" x14ac:dyDescent="0.25">
      <c r="AA835">
        <v>165</v>
      </c>
    </row>
    <row r="836" spans="27:27" x14ac:dyDescent="0.25">
      <c r="AA836">
        <v>119</v>
      </c>
    </row>
    <row r="837" spans="27:27" x14ac:dyDescent="0.25">
      <c r="AA837">
        <v>1758</v>
      </c>
    </row>
    <row r="838" spans="27:27" x14ac:dyDescent="0.25">
      <c r="AA838">
        <v>94</v>
      </c>
    </row>
    <row r="839" spans="27:27" x14ac:dyDescent="0.25">
      <c r="AA839">
        <v>1797</v>
      </c>
    </row>
    <row r="840" spans="27:27" x14ac:dyDescent="0.25">
      <c r="AA840">
        <v>261</v>
      </c>
    </row>
    <row r="841" spans="27:27" x14ac:dyDescent="0.25">
      <c r="AA841">
        <v>157</v>
      </c>
    </row>
    <row r="842" spans="27:27" x14ac:dyDescent="0.25">
      <c r="AA842">
        <v>3533</v>
      </c>
    </row>
    <row r="843" spans="27:27" x14ac:dyDescent="0.25">
      <c r="AA843">
        <v>155</v>
      </c>
    </row>
    <row r="844" spans="27:27" x14ac:dyDescent="0.25">
      <c r="AA844">
        <v>132</v>
      </c>
    </row>
    <row r="845" spans="27:27" x14ac:dyDescent="0.25">
      <c r="AA845">
        <v>33</v>
      </c>
    </row>
    <row r="846" spans="27:27" x14ac:dyDescent="0.25">
      <c r="AA846">
        <v>94</v>
      </c>
    </row>
    <row r="847" spans="27:27" x14ac:dyDescent="0.25">
      <c r="AA847">
        <v>1354</v>
      </c>
    </row>
    <row r="848" spans="27:27" x14ac:dyDescent="0.25">
      <c r="AA848">
        <v>48</v>
      </c>
    </row>
    <row r="849" spans="27:27" x14ac:dyDescent="0.25">
      <c r="AA849">
        <v>110</v>
      </c>
    </row>
    <row r="850" spans="27:27" x14ac:dyDescent="0.25">
      <c r="AA850">
        <v>172</v>
      </c>
    </row>
    <row r="851" spans="27:27" x14ac:dyDescent="0.25">
      <c r="AA851">
        <v>307</v>
      </c>
    </row>
    <row r="852" spans="27:27" x14ac:dyDescent="0.25">
      <c r="AA852">
        <v>1</v>
      </c>
    </row>
    <row r="853" spans="27:27" x14ac:dyDescent="0.25">
      <c r="AA853">
        <v>160</v>
      </c>
    </row>
    <row r="854" spans="27:27" x14ac:dyDescent="0.25">
      <c r="AA854">
        <v>31</v>
      </c>
    </row>
    <row r="855" spans="27:27" x14ac:dyDescent="0.25">
      <c r="AA855">
        <v>1467</v>
      </c>
    </row>
    <row r="856" spans="27:27" x14ac:dyDescent="0.25">
      <c r="AA856">
        <v>2662</v>
      </c>
    </row>
    <row r="857" spans="27:27" x14ac:dyDescent="0.25">
      <c r="AA857">
        <v>452</v>
      </c>
    </row>
    <row r="858" spans="27:27" x14ac:dyDescent="0.25">
      <c r="AA858">
        <v>158</v>
      </c>
    </row>
    <row r="859" spans="27:27" x14ac:dyDescent="0.25">
      <c r="AA859">
        <v>225</v>
      </c>
    </row>
    <row r="860" spans="27:27" x14ac:dyDescent="0.25">
      <c r="AA860">
        <v>35</v>
      </c>
    </row>
    <row r="861" spans="27:27" x14ac:dyDescent="0.25">
      <c r="AA861">
        <v>63</v>
      </c>
    </row>
    <row r="862" spans="27:27" x14ac:dyDescent="0.25">
      <c r="AA862">
        <v>65</v>
      </c>
    </row>
    <row r="863" spans="27:27" x14ac:dyDescent="0.25">
      <c r="AA863">
        <v>163</v>
      </c>
    </row>
    <row r="864" spans="27:27" x14ac:dyDescent="0.25">
      <c r="AA864">
        <v>85</v>
      </c>
    </row>
    <row r="865" spans="27:27" x14ac:dyDescent="0.25">
      <c r="AA865">
        <v>217</v>
      </c>
    </row>
    <row r="866" spans="27:27" x14ac:dyDescent="0.25">
      <c r="AA866">
        <v>150</v>
      </c>
    </row>
    <row r="867" spans="27:27" x14ac:dyDescent="0.25">
      <c r="AA867">
        <v>3272</v>
      </c>
    </row>
    <row r="868" spans="27:27" x14ac:dyDescent="0.25">
      <c r="AA868">
        <v>898</v>
      </c>
    </row>
    <row r="869" spans="27:27" x14ac:dyDescent="0.25">
      <c r="AA869">
        <v>300</v>
      </c>
    </row>
    <row r="870" spans="27:27" x14ac:dyDescent="0.25">
      <c r="AA870">
        <v>126</v>
      </c>
    </row>
    <row r="871" spans="27:27" x14ac:dyDescent="0.25">
      <c r="AA871">
        <v>526</v>
      </c>
    </row>
    <row r="872" spans="27:27" x14ac:dyDescent="0.25">
      <c r="AA872">
        <v>121</v>
      </c>
    </row>
    <row r="873" spans="27:27" x14ac:dyDescent="0.25">
      <c r="AA873">
        <v>2320</v>
      </c>
    </row>
    <row r="874" spans="27:27" x14ac:dyDescent="0.25">
      <c r="AA874">
        <v>81</v>
      </c>
    </row>
    <row r="875" spans="27:27" x14ac:dyDescent="0.25">
      <c r="AA875">
        <v>1887</v>
      </c>
    </row>
    <row r="876" spans="27:27" x14ac:dyDescent="0.25">
      <c r="AA876">
        <v>4358</v>
      </c>
    </row>
    <row r="877" spans="27:27" x14ac:dyDescent="0.25">
      <c r="AA877">
        <v>67</v>
      </c>
    </row>
    <row r="878" spans="27:27" x14ac:dyDescent="0.25">
      <c r="AA878">
        <v>57</v>
      </c>
    </row>
    <row r="879" spans="27:27" x14ac:dyDescent="0.25">
      <c r="AA879">
        <v>1229</v>
      </c>
    </row>
    <row r="880" spans="27:27" x14ac:dyDescent="0.25">
      <c r="AA880">
        <v>12</v>
      </c>
    </row>
    <row r="881" spans="27:27" x14ac:dyDescent="0.25">
      <c r="AA881">
        <v>53</v>
      </c>
    </row>
    <row r="882" spans="27:27" x14ac:dyDescent="0.25">
      <c r="AA882">
        <v>2414</v>
      </c>
    </row>
    <row r="883" spans="27:27" x14ac:dyDescent="0.25">
      <c r="AA883">
        <v>452</v>
      </c>
    </row>
    <row r="884" spans="27:27" x14ac:dyDescent="0.25">
      <c r="AA884">
        <v>80</v>
      </c>
    </row>
    <row r="885" spans="27:27" x14ac:dyDescent="0.25">
      <c r="AA885">
        <v>193</v>
      </c>
    </row>
    <row r="886" spans="27:27" x14ac:dyDescent="0.25">
      <c r="AA886">
        <v>1886</v>
      </c>
    </row>
    <row r="887" spans="27:27" x14ac:dyDescent="0.25">
      <c r="AA887">
        <v>52</v>
      </c>
    </row>
    <row r="888" spans="27:27" x14ac:dyDescent="0.25">
      <c r="AA888">
        <v>1825</v>
      </c>
    </row>
    <row r="889" spans="27:27" x14ac:dyDescent="0.25">
      <c r="AA889">
        <v>31</v>
      </c>
    </row>
    <row r="890" spans="27:27" x14ac:dyDescent="0.25">
      <c r="AA890">
        <v>290</v>
      </c>
    </row>
    <row r="891" spans="27:27" x14ac:dyDescent="0.25">
      <c r="AA891">
        <v>122</v>
      </c>
    </row>
    <row r="892" spans="27:27" x14ac:dyDescent="0.25">
      <c r="AA892">
        <v>1470</v>
      </c>
    </row>
    <row r="893" spans="27:27" x14ac:dyDescent="0.25">
      <c r="AA893">
        <v>165</v>
      </c>
    </row>
    <row r="894" spans="27:27" x14ac:dyDescent="0.25">
      <c r="AA894">
        <v>182</v>
      </c>
    </row>
    <row r="895" spans="27:27" x14ac:dyDescent="0.25">
      <c r="AA895">
        <v>199</v>
      </c>
    </row>
    <row r="896" spans="27:27" x14ac:dyDescent="0.25">
      <c r="AA896">
        <v>56</v>
      </c>
    </row>
    <row r="897" spans="27:27" x14ac:dyDescent="0.25">
      <c r="AA897">
        <v>107</v>
      </c>
    </row>
    <row r="898" spans="27:27" x14ac:dyDescent="0.25">
      <c r="AA898">
        <v>1460</v>
      </c>
    </row>
    <row r="899" spans="27:27" x14ac:dyDescent="0.25">
      <c r="AA899">
        <v>27</v>
      </c>
    </row>
    <row r="900" spans="27:27" x14ac:dyDescent="0.25">
      <c r="AA900">
        <v>1221</v>
      </c>
    </row>
    <row r="901" spans="27:27" x14ac:dyDescent="0.25">
      <c r="AA901">
        <v>123</v>
      </c>
    </row>
    <row r="902" spans="27:27" x14ac:dyDescent="0.25">
      <c r="AA902">
        <v>1</v>
      </c>
    </row>
    <row r="903" spans="27:27" x14ac:dyDescent="0.25">
      <c r="AA903">
        <v>159</v>
      </c>
    </row>
    <row r="904" spans="27:27" x14ac:dyDescent="0.25">
      <c r="AA904">
        <v>110</v>
      </c>
    </row>
    <row r="905" spans="27:27" x14ac:dyDescent="0.25">
      <c r="AA905">
        <v>14</v>
      </c>
    </row>
    <row r="906" spans="27:27" x14ac:dyDescent="0.25">
      <c r="AA906">
        <v>16</v>
      </c>
    </row>
    <row r="907" spans="27:27" x14ac:dyDescent="0.25">
      <c r="AA907">
        <v>236</v>
      </c>
    </row>
    <row r="908" spans="27:27" x14ac:dyDescent="0.25">
      <c r="AA908">
        <v>191</v>
      </c>
    </row>
    <row r="909" spans="27:27" x14ac:dyDescent="0.25">
      <c r="AA909">
        <v>41</v>
      </c>
    </row>
    <row r="910" spans="27:27" x14ac:dyDescent="0.25">
      <c r="AA910">
        <v>3934</v>
      </c>
    </row>
    <row r="911" spans="27:27" x14ac:dyDescent="0.25">
      <c r="AA911">
        <v>80</v>
      </c>
    </row>
    <row r="912" spans="27:27" x14ac:dyDescent="0.25">
      <c r="AA912">
        <v>296</v>
      </c>
    </row>
    <row r="913" spans="27:27" x14ac:dyDescent="0.25">
      <c r="AA913">
        <v>462</v>
      </c>
    </row>
    <row r="914" spans="27:27" x14ac:dyDescent="0.25">
      <c r="AA914">
        <v>179</v>
      </c>
    </row>
    <row r="915" spans="27:27" x14ac:dyDescent="0.25">
      <c r="AA915">
        <v>523</v>
      </c>
    </row>
    <row r="916" spans="27:27" x14ac:dyDescent="0.25">
      <c r="AA916">
        <v>141</v>
      </c>
    </row>
    <row r="917" spans="27:27" x14ac:dyDescent="0.25">
      <c r="AA917">
        <v>1866</v>
      </c>
    </row>
    <row r="918" spans="27:27" x14ac:dyDescent="0.25">
      <c r="AA918">
        <v>52</v>
      </c>
    </row>
    <row r="919" spans="27:27" x14ac:dyDescent="0.25">
      <c r="AA919">
        <v>27</v>
      </c>
    </row>
    <row r="920" spans="27:27" x14ac:dyDescent="0.25">
      <c r="AA920">
        <v>156</v>
      </c>
    </row>
    <row r="921" spans="27:27" x14ac:dyDescent="0.25">
      <c r="AA921">
        <v>225</v>
      </c>
    </row>
    <row r="922" spans="27:27" x14ac:dyDescent="0.25">
      <c r="AA922">
        <v>255</v>
      </c>
    </row>
    <row r="923" spans="27:27" x14ac:dyDescent="0.25">
      <c r="AA923">
        <v>38</v>
      </c>
    </row>
    <row r="924" spans="27:27" x14ac:dyDescent="0.25">
      <c r="AA924">
        <v>2261</v>
      </c>
    </row>
    <row r="925" spans="27:27" x14ac:dyDescent="0.25">
      <c r="AA925">
        <v>40</v>
      </c>
    </row>
    <row r="926" spans="27:27" x14ac:dyDescent="0.25">
      <c r="AA926">
        <v>2289</v>
      </c>
    </row>
    <row r="927" spans="27:27" x14ac:dyDescent="0.25">
      <c r="AA927">
        <v>65</v>
      </c>
    </row>
    <row r="928" spans="27:27" x14ac:dyDescent="0.25">
      <c r="AA928">
        <v>15</v>
      </c>
    </row>
    <row r="929" spans="27:27" x14ac:dyDescent="0.25">
      <c r="AA929">
        <v>37</v>
      </c>
    </row>
    <row r="930" spans="27:27" x14ac:dyDescent="0.25">
      <c r="AA930">
        <v>3777</v>
      </c>
    </row>
    <row r="931" spans="27:27" x14ac:dyDescent="0.25">
      <c r="AA931">
        <v>184</v>
      </c>
    </row>
    <row r="932" spans="27:27" x14ac:dyDescent="0.25">
      <c r="AA932">
        <v>85</v>
      </c>
    </row>
    <row r="933" spans="27:27" x14ac:dyDescent="0.25">
      <c r="AA933">
        <v>112</v>
      </c>
    </row>
    <row r="934" spans="27:27" x14ac:dyDescent="0.25">
      <c r="AA934">
        <v>144</v>
      </c>
    </row>
    <row r="935" spans="27:27" x14ac:dyDescent="0.25">
      <c r="AA935">
        <v>1902</v>
      </c>
    </row>
    <row r="936" spans="27:27" x14ac:dyDescent="0.25">
      <c r="AA936">
        <v>105</v>
      </c>
    </row>
    <row r="937" spans="27:27" x14ac:dyDescent="0.25">
      <c r="AA937">
        <v>132</v>
      </c>
    </row>
    <row r="938" spans="27:27" x14ac:dyDescent="0.25">
      <c r="AA938">
        <v>21</v>
      </c>
    </row>
    <row r="939" spans="27:27" x14ac:dyDescent="0.25">
      <c r="AA939">
        <v>976</v>
      </c>
    </row>
    <row r="940" spans="27:27" x14ac:dyDescent="0.25">
      <c r="AA940">
        <v>96</v>
      </c>
    </row>
    <row r="941" spans="27:27" x14ac:dyDescent="0.25">
      <c r="AA941">
        <v>67</v>
      </c>
    </row>
    <row r="942" spans="27:27" x14ac:dyDescent="0.25">
      <c r="AA942">
        <v>66</v>
      </c>
    </row>
    <row r="943" spans="27:27" x14ac:dyDescent="0.25">
      <c r="AA943">
        <v>78</v>
      </c>
    </row>
    <row r="944" spans="27:27" x14ac:dyDescent="0.25">
      <c r="AA944">
        <v>67</v>
      </c>
    </row>
    <row r="945" spans="27:27" x14ac:dyDescent="0.25">
      <c r="AA945">
        <v>114</v>
      </c>
    </row>
    <row r="946" spans="27:27" x14ac:dyDescent="0.25">
      <c r="AA946">
        <v>263</v>
      </c>
    </row>
    <row r="947" spans="27:27" x14ac:dyDescent="0.25">
      <c r="AA947">
        <v>1691</v>
      </c>
    </row>
    <row r="948" spans="27:27" x14ac:dyDescent="0.25">
      <c r="AA948">
        <v>181</v>
      </c>
    </row>
    <row r="949" spans="27:27" x14ac:dyDescent="0.25">
      <c r="AA949">
        <v>13</v>
      </c>
    </row>
    <row r="950" spans="27:27" x14ac:dyDescent="0.25">
      <c r="AA950">
        <v>160</v>
      </c>
    </row>
    <row r="951" spans="27:27" x14ac:dyDescent="0.25">
      <c r="AA951">
        <v>203</v>
      </c>
    </row>
    <row r="952" spans="27:27" x14ac:dyDescent="0.25">
      <c r="AA952">
        <v>1</v>
      </c>
    </row>
    <row r="953" spans="27:27" x14ac:dyDescent="0.25">
      <c r="AA953">
        <v>1559</v>
      </c>
    </row>
    <row r="954" spans="27:27" x14ac:dyDescent="0.25">
      <c r="AA954">
        <v>2266</v>
      </c>
    </row>
    <row r="955" spans="27:27" x14ac:dyDescent="0.25">
      <c r="AA955">
        <v>21</v>
      </c>
    </row>
    <row r="956" spans="27:27" x14ac:dyDescent="0.25">
      <c r="AA956">
        <v>1548</v>
      </c>
    </row>
    <row r="957" spans="27:27" x14ac:dyDescent="0.25">
      <c r="AA957">
        <v>80</v>
      </c>
    </row>
    <row r="958" spans="27:27" x14ac:dyDescent="0.25">
      <c r="AA958">
        <v>830</v>
      </c>
    </row>
    <row r="959" spans="27:27" x14ac:dyDescent="0.25">
      <c r="AA959">
        <v>131</v>
      </c>
    </row>
    <row r="960" spans="27:27" x14ac:dyDescent="0.25">
      <c r="AA960">
        <v>112</v>
      </c>
    </row>
    <row r="961" spans="27:27" x14ac:dyDescent="0.25">
      <c r="AA961">
        <v>130</v>
      </c>
    </row>
    <row r="962" spans="27:27" x14ac:dyDescent="0.25">
      <c r="AA962">
        <v>55</v>
      </c>
    </row>
    <row r="963" spans="27:27" x14ac:dyDescent="0.25">
      <c r="AA963">
        <v>155</v>
      </c>
    </row>
    <row r="964" spans="27:27" x14ac:dyDescent="0.25">
      <c r="AA964">
        <v>266</v>
      </c>
    </row>
    <row r="965" spans="27:27" x14ac:dyDescent="0.25">
      <c r="AA965">
        <v>114</v>
      </c>
    </row>
    <row r="966" spans="27:27" x14ac:dyDescent="0.25">
      <c r="AA966">
        <v>155</v>
      </c>
    </row>
    <row r="967" spans="27:27" x14ac:dyDescent="0.25">
      <c r="AA967">
        <v>207</v>
      </c>
    </row>
    <row r="968" spans="27:27" x14ac:dyDescent="0.25">
      <c r="AA968">
        <v>245</v>
      </c>
    </row>
    <row r="969" spans="27:27" x14ac:dyDescent="0.25">
      <c r="AA969">
        <v>1573</v>
      </c>
    </row>
    <row r="970" spans="27:27" x14ac:dyDescent="0.25">
      <c r="AA970">
        <v>114</v>
      </c>
    </row>
    <row r="971" spans="27:27" x14ac:dyDescent="0.25">
      <c r="AA971">
        <v>93</v>
      </c>
    </row>
    <row r="972" spans="27:27" x14ac:dyDescent="0.25">
      <c r="AA972">
        <v>594</v>
      </c>
    </row>
    <row r="973" spans="27:27" x14ac:dyDescent="0.25">
      <c r="AA973">
        <v>24</v>
      </c>
    </row>
    <row r="974" spans="27:27" x14ac:dyDescent="0.25">
      <c r="AA974">
        <v>1681</v>
      </c>
    </row>
    <row r="975" spans="27:27" x14ac:dyDescent="0.25">
      <c r="AA975">
        <v>252</v>
      </c>
    </row>
    <row r="976" spans="27:27" x14ac:dyDescent="0.25">
      <c r="AA976">
        <v>32</v>
      </c>
    </row>
    <row r="977" spans="27:27" x14ac:dyDescent="0.25">
      <c r="AA977">
        <v>135</v>
      </c>
    </row>
    <row r="978" spans="27:27" x14ac:dyDescent="0.25">
      <c r="AA978">
        <v>140</v>
      </c>
    </row>
    <row r="979" spans="27:27" x14ac:dyDescent="0.25">
      <c r="AA979">
        <v>67</v>
      </c>
    </row>
    <row r="980" spans="27:27" x14ac:dyDescent="0.25">
      <c r="AA980">
        <v>92</v>
      </c>
    </row>
    <row r="981" spans="27:27" x14ac:dyDescent="0.25">
      <c r="AA981">
        <v>1015</v>
      </c>
    </row>
    <row r="982" spans="27:27" x14ac:dyDescent="0.25">
      <c r="AA982">
        <v>742</v>
      </c>
    </row>
    <row r="983" spans="27:27" x14ac:dyDescent="0.25">
      <c r="AA983">
        <v>323</v>
      </c>
    </row>
    <row r="984" spans="27:27" x14ac:dyDescent="0.25">
      <c r="AA984">
        <v>75</v>
      </c>
    </row>
    <row r="985" spans="27:27" x14ac:dyDescent="0.25">
      <c r="AA985">
        <v>2326</v>
      </c>
    </row>
    <row r="986" spans="27:27" x14ac:dyDescent="0.25">
      <c r="AA986">
        <v>381</v>
      </c>
    </row>
    <row r="987" spans="27:27" x14ac:dyDescent="0.25">
      <c r="AA987">
        <v>4405</v>
      </c>
    </row>
    <row r="988" spans="27:27" x14ac:dyDescent="0.25">
      <c r="AA988">
        <v>92</v>
      </c>
    </row>
    <row r="989" spans="27:27" x14ac:dyDescent="0.25">
      <c r="AA989">
        <v>480</v>
      </c>
    </row>
    <row r="990" spans="27:27" x14ac:dyDescent="0.25">
      <c r="AA990">
        <v>64</v>
      </c>
    </row>
    <row r="991" spans="27:27" x14ac:dyDescent="0.25">
      <c r="AA991">
        <v>226</v>
      </c>
    </row>
    <row r="992" spans="27:27" x14ac:dyDescent="0.25">
      <c r="AA992">
        <v>64</v>
      </c>
    </row>
    <row r="993" spans="27:27" x14ac:dyDescent="0.25">
      <c r="AA993">
        <v>241</v>
      </c>
    </row>
    <row r="994" spans="27:27" x14ac:dyDescent="0.25">
      <c r="AA994">
        <v>132</v>
      </c>
    </row>
    <row r="995" spans="27:27" x14ac:dyDescent="0.25">
      <c r="AA995">
        <v>75</v>
      </c>
    </row>
    <row r="996" spans="27:27" x14ac:dyDescent="0.25">
      <c r="AA996">
        <v>842</v>
      </c>
    </row>
    <row r="997" spans="27:27" x14ac:dyDescent="0.25">
      <c r="AA997">
        <v>2043</v>
      </c>
    </row>
    <row r="998" spans="27:27" x14ac:dyDescent="0.25">
      <c r="AA998">
        <v>112</v>
      </c>
    </row>
    <row r="999" spans="27:27" x14ac:dyDescent="0.25">
      <c r="AA999">
        <v>139</v>
      </c>
    </row>
    <row r="1000" spans="27:27" x14ac:dyDescent="0.25">
      <c r="AA1000">
        <v>374</v>
      </c>
    </row>
    <row r="1001" spans="27:27" x14ac:dyDescent="0.25">
      <c r="AA1001">
        <v>1122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B272F-8057-48C9-9F47-0131CE0FDDBC}">
  <sheetPr codeName="Sheet8">
    <tabColor rgb="FF00B0F0"/>
  </sheetPr>
  <dimension ref="A4:K47"/>
  <sheetViews>
    <sheetView workbookViewId="0">
      <selection activeCell="N14" sqref="N14"/>
    </sheetView>
  </sheetViews>
  <sheetFormatPr defaultRowHeight="15.75" x14ac:dyDescent="0.25"/>
  <cols>
    <col min="1" max="1" width="14.375" bestFit="1" customWidth="1"/>
    <col min="2" max="2" width="15.25" bestFit="1" customWidth="1"/>
    <col min="3" max="3" width="8.875" bestFit="1" customWidth="1"/>
    <col min="4" max="4" width="9.875" bestFit="1" customWidth="1"/>
    <col min="5" max="5" width="9.25" bestFit="1" customWidth="1"/>
    <col min="6" max="6" width="11" bestFit="1" customWidth="1"/>
    <col min="7" max="7" width="13.875" bestFit="1" customWidth="1"/>
    <col min="8" max="8" width="23.5" bestFit="1" customWidth="1"/>
    <col min="9" max="9" width="18.75" bestFit="1" customWidth="1"/>
    <col min="10" max="10" width="13.875" bestFit="1" customWidth="1"/>
    <col min="11" max="11" width="26.625" bestFit="1" customWidth="1"/>
    <col min="12" max="12" width="18.75" bestFit="1" customWidth="1"/>
    <col min="13" max="13" width="11" bestFit="1" customWidth="1"/>
    <col min="14" max="14" width="19.375" bestFit="1" customWidth="1"/>
    <col min="15" max="15" width="23.75" bestFit="1" customWidth="1"/>
    <col min="16" max="16" width="16" bestFit="1" customWidth="1"/>
  </cols>
  <sheetData>
    <row r="4" spans="1:7" x14ac:dyDescent="0.25">
      <c r="B4" s="7" t="s">
        <v>2033</v>
      </c>
    </row>
    <row r="5" spans="1:7" x14ac:dyDescent="0.25">
      <c r="B5" t="s">
        <v>2143</v>
      </c>
      <c r="D5" t="s">
        <v>2144</v>
      </c>
      <c r="F5" t="s">
        <v>2088</v>
      </c>
      <c r="G5" t="s">
        <v>2089</v>
      </c>
    </row>
    <row r="6" spans="1:7" x14ac:dyDescent="0.25">
      <c r="A6" s="7" t="s">
        <v>2037</v>
      </c>
      <c r="B6" t="s">
        <v>2087</v>
      </c>
      <c r="C6" t="s">
        <v>2090</v>
      </c>
      <c r="D6" t="s">
        <v>2087</v>
      </c>
      <c r="E6" t="s">
        <v>2090</v>
      </c>
    </row>
    <row r="7" spans="1:7" x14ac:dyDescent="0.25">
      <c r="A7" s="8" t="s">
        <v>2046</v>
      </c>
      <c r="B7" s="10">
        <v>11905817</v>
      </c>
      <c r="C7" s="10">
        <v>47058.565217391304</v>
      </c>
      <c r="D7" s="10">
        <v>3857410</v>
      </c>
      <c r="E7" s="10">
        <v>42389.120879120877</v>
      </c>
      <c r="F7" s="10">
        <v>15763227</v>
      </c>
      <c r="G7" s="10">
        <v>45823.33430232558</v>
      </c>
    </row>
    <row r="8" spans="1:7" x14ac:dyDescent="0.25">
      <c r="A8" s="8" t="s">
        <v>2038</v>
      </c>
      <c r="B8" s="10">
        <v>5809603</v>
      </c>
      <c r="C8" s="10">
        <v>47232.544715447155</v>
      </c>
      <c r="D8" s="10">
        <v>1700473</v>
      </c>
      <c r="E8" s="10">
        <v>30917.69090909091</v>
      </c>
      <c r="F8" s="10">
        <v>7510076</v>
      </c>
      <c r="G8" s="10">
        <v>42191.438202247191</v>
      </c>
    </row>
    <row r="9" spans="1:7" x14ac:dyDescent="0.25">
      <c r="A9" s="8" t="s">
        <v>2042</v>
      </c>
      <c r="B9" s="10">
        <v>5301262</v>
      </c>
      <c r="C9" s="10">
        <v>40778.938461538462</v>
      </c>
      <c r="D9" s="10">
        <v>2178835</v>
      </c>
      <c r="E9" s="10">
        <v>48418.555555555555</v>
      </c>
      <c r="F9" s="10">
        <v>7480097</v>
      </c>
      <c r="G9" s="10">
        <v>42743.411428571431</v>
      </c>
    </row>
    <row r="10" spans="1:7" x14ac:dyDescent="0.25">
      <c r="A10" s="8" t="s">
        <v>2045</v>
      </c>
      <c r="B10" s="10">
        <v>3112233</v>
      </c>
      <c r="C10" s="10">
        <v>41496.44</v>
      </c>
      <c r="D10" s="10">
        <v>721492</v>
      </c>
      <c r="E10" s="10">
        <v>34356.761904761908</v>
      </c>
      <c r="F10" s="10">
        <v>3833725</v>
      </c>
      <c r="G10" s="10">
        <v>39934.635416666664</v>
      </c>
    </row>
    <row r="11" spans="1:7" x14ac:dyDescent="0.25">
      <c r="A11" s="8" t="s">
        <v>2044</v>
      </c>
      <c r="B11" s="10">
        <v>2019834</v>
      </c>
      <c r="C11" s="10">
        <v>41221.102040816324</v>
      </c>
      <c r="D11" s="10">
        <v>1129993</v>
      </c>
      <c r="E11" s="10">
        <v>62777.388888888891</v>
      </c>
      <c r="F11" s="10">
        <v>3149827</v>
      </c>
      <c r="G11" s="10">
        <v>47012.343283582093</v>
      </c>
    </row>
    <row r="12" spans="1:7" x14ac:dyDescent="0.25">
      <c r="A12" s="8" t="s">
        <v>2040</v>
      </c>
      <c r="B12" s="10">
        <v>1335755</v>
      </c>
      <c r="C12" s="10">
        <v>43088.870967741932</v>
      </c>
      <c r="D12" s="10">
        <v>680062</v>
      </c>
      <c r="E12" s="10">
        <v>40003.647058823532</v>
      </c>
      <c r="F12" s="10">
        <v>2015817</v>
      </c>
      <c r="G12" s="10">
        <v>41996.1875</v>
      </c>
    </row>
    <row r="13" spans="1:7" x14ac:dyDescent="0.25">
      <c r="A13" s="8" t="s">
        <v>2039</v>
      </c>
      <c r="B13" s="10">
        <v>934100</v>
      </c>
      <c r="C13" s="10">
        <v>28306.060606060608</v>
      </c>
      <c r="D13" s="10">
        <v>801079</v>
      </c>
      <c r="E13" s="10">
        <v>61621.461538461539</v>
      </c>
      <c r="F13" s="10">
        <v>1735179</v>
      </c>
      <c r="G13" s="10">
        <v>37721.282608695656</v>
      </c>
    </row>
    <row r="14" spans="1:7" x14ac:dyDescent="0.25">
      <c r="A14" s="8" t="s">
        <v>2043</v>
      </c>
      <c r="B14" s="10">
        <v>876478</v>
      </c>
      <c r="C14" s="10">
        <v>25778.764705882353</v>
      </c>
      <c r="D14" s="10">
        <v>347453</v>
      </c>
      <c r="E14" s="10">
        <v>43431.625</v>
      </c>
      <c r="F14" s="10">
        <v>1223931</v>
      </c>
      <c r="G14" s="10">
        <v>29141.214285714286</v>
      </c>
    </row>
    <row r="15" spans="1:7" x14ac:dyDescent="0.25">
      <c r="A15" s="8" t="s">
        <v>2041</v>
      </c>
      <c r="B15" s="10">
        <v>36176</v>
      </c>
      <c r="C15" s="10">
        <v>9044</v>
      </c>
      <c r="D15" s="10"/>
      <c r="E15" s="10"/>
      <c r="F15" s="10">
        <v>36176</v>
      </c>
      <c r="G15" s="10">
        <v>9044</v>
      </c>
    </row>
    <row r="16" spans="1:7" x14ac:dyDescent="0.25">
      <c r="A16" s="8" t="s">
        <v>2034</v>
      </c>
      <c r="B16" s="10">
        <v>31331258</v>
      </c>
      <c r="C16" s="10">
        <v>42802.265027322406</v>
      </c>
      <c r="D16" s="10">
        <v>11416797</v>
      </c>
      <c r="E16" s="10">
        <v>42599.988805970148</v>
      </c>
      <c r="F16" s="10">
        <v>42748055</v>
      </c>
      <c r="G16" s="10">
        <v>42748.055</v>
      </c>
    </row>
    <row r="19" spans="1:11" x14ac:dyDescent="0.25">
      <c r="H19" t="s">
        <v>2147</v>
      </c>
    </row>
    <row r="21" spans="1:11" x14ac:dyDescent="0.25">
      <c r="A21" s="7" t="s">
        <v>2037</v>
      </c>
      <c r="B21" t="s">
        <v>2091</v>
      </c>
      <c r="D21" s="7" t="s">
        <v>2037</v>
      </c>
      <c r="E21" t="s">
        <v>2087</v>
      </c>
      <c r="G21" s="7" t="s">
        <v>2037</v>
      </c>
      <c r="H21" t="s">
        <v>2145</v>
      </c>
      <c r="J21" s="7" t="s">
        <v>2037</v>
      </c>
      <c r="K21" t="s">
        <v>2142</v>
      </c>
    </row>
    <row r="22" spans="1:11" x14ac:dyDescent="0.25">
      <c r="A22" s="8" t="s">
        <v>2038</v>
      </c>
      <c r="B22" s="10">
        <v>8744700</v>
      </c>
      <c r="D22" s="8" t="s">
        <v>2038</v>
      </c>
      <c r="E22" s="10">
        <v>7510076</v>
      </c>
      <c r="G22" s="8" t="s">
        <v>2038</v>
      </c>
      <c r="H22" s="10">
        <v>684.6910112359551</v>
      </c>
      <c r="J22" s="8" t="s">
        <v>2038</v>
      </c>
      <c r="K22" s="30">
        <v>67.458936506808953</v>
      </c>
    </row>
    <row r="23" spans="1:11" x14ac:dyDescent="0.25">
      <c r="A23" s="8" t="s">
        <v>2039</v>
      </c>
      <c r="B23" s="10">
        <v>1921300</v>
      </c>
      <c r="D23" s="8" t="s">
        <v>2039</v>
      </c>
      <c r="E23" s="10">
        <v>1735179</v>
      </c>
      <c r="G23" s="8" t="s">
        <v>2039</v>
      </c>
      <c r="H23" s="10">
        <v>627.08695652173913</v>
      </c>
      <c r="J23" s="8" t="s">
        <v>2039</v>
      </c>
      <c r="K23" s="30">
        <v>68.294024336291997</v>
      </c>
    </row>
    <row r="24" spans="1:11" x14ac:dyDescent="0.25">
      <c r="A24" s="8" t="s">
        <v>2040</v>
      </c>
      <c r="B24" s="10">
        <v>2858000</v>
      </c>
      <c r="D24" s="8" t="s">
        <v>2040</v>
      </c>
      <c r="E24" s="10">
        <v>2015817</v>
      </c>
      <c r="G24" s="8" t="s">
        <v>2040</v>
      </c>
      <c r="H24" s="10">
        <v>784.625</v>
      </c>
      <c r="J24" s="8" t="s">
        <v>2040</v>
      </c>
      <c r="K24" s="30">
        <v>70.720182127318992</v>
      </c>
    </row>
    <row r="25" spans="1:11" x14ac:dyDescent="0.25">
      <c r="A25" s="8" t="s">
        <v>2041</v>
      </c>
      <c r="B25" s="10">
        <v>25700</v>
      </c>
      <c r="D25" s="8" t="s">
        <v>2041</v>
      </c>
      <c r="E25" s="10">
        <v>36176</v>
      </c>
      <c r="G25" s="8" t="s">
        <v>2041</v>
      </c>
      <c r="H25" s="10">
        <v>298.5</v>
      </c>
      <c r="J25" s="8" t="s">
        <v>2041</v>
      </c>
      <c r="K25" s="30">
        <v>30.488038699296027</v>
      </c>
    </row>
    <row r="26" spans="1:11" x14ac:dyDescent="0.25">
      <c r="A26" s="8" t="s">
        <v>2042</v>
      </c>
      <c r="B26" s="10">
        <v>7026300</v>
      </c>
      <c r="D26" s="8" t="s">
        <v>2042</v>
      </c>
      <c r="E26" s="10">
        <v>7480097</v>
      </c>
      <c r="G26" s="8" t="s">
        <v>2042</v>
      </c>
      <c r="H26" s="10">
        <v>737.15428571428572</v>
      </c>
      <c r="J26" s="8" t="s">
        <v>2042</v>
      </c>
      <c r="K26" s="30">
        <v>64.347713148312423</v>
      </c>
    </row>
    <row r="27" spans="1:11" x14ac:dyDescent="0.25">
      <c r="A27" s="8" t="s">
        <v>2043</v>
      </c>
      <c r="B27" s="10">
        <v>1351700</v>
      </c>
      <c r="D27" s="8" t="s">
        <v>2043</v>
      </c>
      <c r="E27" s="10">
        <v>1223931</v>
      </c>
      <c r="G27" s="8" t="s">
        <v>2043</v>
      </c>
      <c r="H27" s="10">
        <v>572.47619047619048</v>
      </c>
      <c r="J27" s="8" t="s">
        <v>2043</v>
      </c>
      <c r="K27" s="30">
        <v>64.755373685869202</v>
      </c>
    </row>
    <row r="28" spans="1:11" x14ac:dyDescent="0.25">
      <c r="A28" s="8" t="s">
        <v>2044</v>
      </c>
      <c r="B28" s="10">
        <v>3240100</v>
      </c>
      <c r="D28" s="8" t="s">
        <v>2044</v>
      </c>
      <c r="E28" s="10">
        <v>3149827</v>
      </c>
      <c r="G28" s="8" t="s">
        <v>2044</v>
      </c>
      <c r="H28" s="10">
        <v>785.35820895522386</v>
      </c>
      <c r="J28" s="8" t="s">
        <v>2044</v>
      </c>
      <c r="K28" s="30">
        <v>74.355769328616432</v>
      </c>
    </row>
    <row r="29" spans="1:11" x14ac:dyDescent="0.25">
      <c r="A29" s="8" t="s">
        <v>2045</v>
      </c>
      <c r="B29" s="10">
        <v>3177400</v>
      </c>
      <c r="D29" s="8" t="s">
        <v>2045</v>
      </c>
      <c r="E29" s="10">
        <v>3833725</v>
      </c>
      <c r="G29" s="8" t="s">
        <v>2045</v>
      </c>
      <c r="H29" s="10">
        <v>703.0625</v>
      </c>
      <c r="J29" s="8" t="s">
        <v>2045</v>
      </c>
      <c r="K29" s="30">
        <v>64.481032953220321</v>
      </c>
    </row>
    <row r="30" spans="1:11" x14ac:dyDescent="0.25">
      <c r="A30" s="8" t="s">
        <v>2046</v>
      </c>
      <c r="B30" s="10">
        <v>15637900</v>
      </c>
      <c r="D30" s="8" t="s">
        <v>2046</v>
      </c>
      <c r="E30" s="10">
        <v>15763227</v>
      </c>
      <c r="G30" s="8" t="s">
        <v>2046</v>
      </c>
      <c r="H30" s="10">
        <v>768.22383720930236</v>
      </c>
      <c r="J30" s="8" t="s">
        <v>2046</v>
      </c>
      <c r="K30" s="30">
        <v>68.977839881104885</v>
      </c>
    </row>
    <row r="31" spans="1:11" x14ac:dyDescent="0.25">
      <c r="A31" s="8" t="s">
        <v>2034</v>
      </c>
      <c r="B31" s="10">
        <v>43983100</v>
      </c>
      <c r="D31" s="8" t="s">
        <v>2034</v>
      </c>
      <c r="E31" s="10">
        <v>42748055</v>
      </c>
      <c r="G31" s="8" t="s">
        <v>2034</v>
      </c>
      <c r="H31" s="10">
        <v>727.005</v>
      </c>
      <c r="J31" s="8" t="s">
        <v>2034</v>
      </c>
      <c r="K31" s="30">
        <v>67.546704837977614</v>
      </c>
    </row>
    <row r="36" spans="1:11" x14ac:dyDescent="0.25">
      <c r="A36" s="7" t="s">
        <v>2146</v>
      </c>
      <c r="B36" s="7" t="s">
        <v>2033</v>
      </c>
    </row>
    <row r="37" spans="1:11" x14ac:dyDescent="0.25">
      <c r="A37" s="7" t="s">
        <v>2037</v>
      </c>
      <c r="B37" t="s">
        <v>74</v>
      </c>
      <c r="C37" t="s">
        <v>14</v>
      </c>
      <c r="D37" t="s">
        <v>47</v>
      </c>
      <c r="E37" t="s">
        <v>20</v>
      </c>
      <c r="F37" t="s">
        <v>2034</v>
      </c>
    </row>
    <row r="38" spans="1:11" x14ac:dyDescent="0.25">
      <c r="A38" s="8" t="s">
        <v>2038</v>
      </c>
      <c r="B38" s="15">
        <v>107690.90909090909</v>
      </c>
      <c r="C38" s="15">
        <v>75798.333333333328</v>
      </c>
      <c r="D38" s="15">
        <v>79960</v>
      </c>
      <c r="E38" s="15">
        <v>25611.764705882353</v>
      </c>
      <c r="F38" s="15">
        <v>49127.528089887637</v>
      </c>
    </row>
    <row r="39" spans="1:11" x14ac:dyDescent="0.25">
      <c r="A39" s="8" t="s">
        <v>2039</v>
      </c>
      <c r="B39" s="15">
        <v>91625</v>
      </c>
      <c r="C39" s="15">
        <v>57760</v>
      </c>
      <c r="D39" s="15"/>
      <c r="E39" s="15">
        <v>18163.636363636364</v>
      </c>
      <c r="F39" s="15">
        <v>41767.391304347824</v>
      </c>
    </row>
    <row r="40" spans="1:11" x14ac:dyDescent="0.25">
      <c r="A40" s="8" t="s">
        <v>2040</v>
      </c>
      <c r="B40" s="15">
        <v>173900</v>
      </c>
      <c r="C40" s="15">
        <v>81578.260869565216</v>
      </c>
      <c r="D40" s="15">
        <v>144733.33333333334</v>
      </c>
      <c r="E40" s="15">
        <v>17790.476190476191</v>
      </c>
      <c r="F40" s="15">
        <v>59541.666666666664</v>
      </c>
    </row>
    <row r="41" spans="1:11" x14ac:dyDescent="0.25">
      <c r="A41" s="8" t="s">
        <v>2041</v>
      </c>
      <c r="B41" s="15"/>
      <c r="C41" s="15"/>
      <c r="D41" s="15"/>
      <c r="E41" s="15">
        <v>6425</v>
      </c>
      <c r="F41" s="15">
        <v>6425</v>
      </c>
    </row>
    <row r="42" spans="1:11" x14ac:dyDescent="0.25">
      <c r="A42" s="8" t="s">
        <v>2042</v>
      </c>
      <c r="B42" s="15">
        <v>55810</v>
      </c>
      <c r="C42" s="15">
        <v>55609.090909090912</v>
      </c>
      <c r="D42" s="15"/>
      <c r="E42" s="15">
        <v>28262.626262626261</v>
      </c>
      <c r="F42" s="15">
        <v>40150.285714285717</v>
      </c>
    </row>
    <row r="43" spans="1:11" x14ac:dyDescent="0.25">
      <c r="A43" s="8" t="s">
        <v>2043</v>
      </c>
      <c r="B43" s="15">
        <v>138575</v>
      </c>
      <c r="C43" s="15">
        <v>24445.454545454544</v>
      </c>
      <c r="D43" s="15">
        <v>153700</v>
      </c>
      <c r="E43" s="15">
        <v>14415.384615384615</v>
      </c>
      <c r="F43" s="15">
        <v>32183.333333333332</v>
      </c>
      <c r="K43">
        <f>344/2</f>
        <v>172</v>
      </c>
    </row>
    <row r="44" spans="1:11" x14ac:dyDescent="0.25">
      <c r="A44" s="8" t="s">
        <v>2044</v>
      </c>
      <c r="B44" s="15">
        <v>8350</v>
      </c>
      <c r="C44" s="15">
        <v>87850</v>
      </c>
      <c r="D44" s="15">
        <v>41000</v>
      </c>
      <c r="E44" s="15">
        <v>26850</v>
      </c>
      <c r="F44" s="15">
        <v>48359.701492537315</v>
      </c>
    </row>
    <row r="45" spans="1:11" x14ac:dyDescent="0.25">
      <c r="A45" s="8" t="s">
        <v>2045</v>
      </c>
      <c r="B45" s="15">
        <v>8200</v>
      </c>
      <c r="C45" s="15">
        <v>45428.571428571428</v>
      </c>
      <c r="D45" s="15">
        <v>6850</v>
      </c>
      <c r="E45" s="15">
        <v>29301.5625</v>
      </c>
      <c r="F45" s="15">
        <v>33097.916666666664</v>
      </c>
    </row>
    <row r="46" spans="1:11" x14ac:dyDescent="0.25">
      <c r="A46" s="8" t="s">
        <v>2046</v>
      </c>
      <c r="B46" s="15">
        <v>50526.086956521736</v>
      </c>
      <c r="C46" s="15">
        <v>67484.84848484848</v>
      </c>
      <c r="D46" s="15">
        <v>91100</v>
      </c>
      <c r="E46" s="15">
        <v>28800</v>
      </c>
      <c r="F46" s="15">
        <v>45459.011627906977</v>
      </c>
    </row>
    <row r="47" spans="1:11" x14ac:dyDescent="0.25">
      <c r="A47" s="8" t="s">
        <v>2034</v>
      </c>
      <c r="B47" s="15">
        <v>70747.368421052626</v>
      </c>
      <c r="C47" s="15">
        <v>65403.571428571428</v>
      </c>
      <c r="D47" s="15">
        <v>87471.428571428565</v>
      </c>
      <c r="E47" s="15">
        <v>26405.309734513274</v>
      </c>
      <c r="F47" s="15">
        <v>43983.1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B439D-08E3-4AD1-AF0E-BE02C5F8E0FC}">
  <sheetPr>
    <tabColor rgb="FF00B0F0"/>
  </sheetPr>
  <dimension ref="A1:J20"/>
  <sheetViews>
    <sheetView workbookViewId="0">
      <selection activeCell="N14" sqref="N14"/>
    </sheetView>
  </sheetViews>
  <sheetFormatPr defaultRowHeight="15.75" x14ac:dyDescent="0.25"/>
  <cols>
    <col min="5" max="5" width="12.375" bestFit="1" customWidth="1"/>
    <col min="6" max="6" width="15.25" bestFit="1" customWidth="1"/>
    <col min="7" max="7" width="8.375" bestFit="1" customWidth="1"/>
    <col min="8" max="8" width="6.875" bestFit="1" customWidth="1"/>
    <col min="9" max="9" width="9.25" bestFit="1" customWidth="1"/>
    <col min="10" max="10" width="11" bestFit="1" customWidth="1"/>
    <col min="11" max="11" width="9.125" customWidth="1"/>
  </cols>
  <sheetData>
    <row r="1" spans="1:10" x14ac:dyDescent="0.25">
      <c r="A1" s="1" t="s">
        <v>2027</v>
      </c>
      <c r="B1" s="1" t="s">
        <v>2136</v>
      </c>
      <c r="E1" s="7" t="s">
        <v>6</v>
      </c>
      <c r="F1" t="s">
        <v>2032</v>
      </c>
    </row>
    <row r="2" spans="1:10" x14ac:dyDescent="0.25">
      <c r="A2" s="1" t="s">
        <v>0</v>
      </c>
      <c r="B2" t="s">
        <v>2136</v>
      </c>
    </row>
    <row r="3" spans="1:10" x14ac:dyDescent="0.25">
      <c r="A3" s="2" t="s">
        <v>1</v>
      </c>
      <c r="B3" t="s">
        <v>2136</v>
      </c>
      <c r="E3" s="7" t="s">
        <v>2035</v>
      </c>
      <c r="F3" s="7" t="s">
        <v>2033</v>
      </c>
    </row>
    <row r="4" spans="1:10" x14ac:dyDescent="0.25">
      <c r="A4" s="1" t="s">
        <v>2</v>
      </c>
      <c r="B4" t="s">
        <v>2137</v>
      </c>
      <c r="E4" s="7" t="s">
        <v>2037</v>
      </c>
      <c r="F4" t="s">
        <v>47</v>
      </c>
      <c r="G4" t="s">
        <v>74</v>
      </c>
      <c r="H4" t="s">
        <v>14</v>
      </c>
      <c r="I4" t="s">
        <v>20</v>
      </c>
      <c r="J4" t="s">
        <v>2034</v>
      </c>
    </row>
    <row r="5" spans="1:10" x14ac:dyDescent="0.25">
      <c r="A5" s="1" t="s">
        <v>3</v>
      </c>
      <c r="B5" t="s">
        <v>2137</v>
      </c>
      <c r="E5" s="8" t="s">
        <v>2046</v>
      </c>
      <c r="F5" s="31">
        <v>5.8139534883720929E-3</v>
      </c>
      <c r="G5" s="31">
        <v>6.6860465116279064E-2</v>
      </c>
      <c r="H5" s="31">
        <v>0.38372093023255816</v>
      </c>
      <c r="I5" s="31">
        <v>0.54360465116279066</v>
      </c>
      <c r="J5" s="31">
        <v>1</v>
      </c>
    </row>
    <row r="6" spans="1:10" x14ac:dyDescent="0.25">
      <c r="A6" s="1" t="s">
        <v>2029</v>
      </c>
      <c r="B6" t="s">
        <v>2137</v>
      </c>
      <c r="E6" s="8" t="s">
        <v>2038</v>
      </c>
      <c r="F6" s="31">
        <v>2.8089887640449437E-2</v>
      </c>
      <c r="G6" s="31">
        <v>6.1797752808988762E-2</v>
      </c>
      <c r="H6" s="31">
        <v>0.33707865168539325</v>
      </c>
      <c r="I6" s="31">
        <v>0.5730337078651685</v>
      </c>
      <c r="J6" s="31">
        <v>1</v>
      </c>
    </row>
    <row r="7" spans="1:10" x14ac:dyDescent="0.25">
      <c r="A7" s="1" t="s">
        <v>4</v>
      </c>
      <c r="B7" t="s">
        <v>2138</v>
      </c>
      <c r="E7" s="8" t="s">
        <v>2042</v>
      </c>
      <c r="F7" s="31">
        <v>0</v>
      </c>
      <c r="G7" s="31">
        <v>5.7142857142857141E-2</v>
      </c>
      <c r="H7" s="31">
        <v>0.37714285714285717</v>
      </c>
      <c r="I7" s="31">
        <v>0.56571428571428573</v>
      </c>
      <c r="J7" s="31">
        <v>1</v>
      </c>
    </row>
    <row r="8" spans="1:10" x14ac:dyDescent="0.25">
      <c r="A8" s="1" t="s">
        <v>5</v>
      </c>
      <c r="B8" t="s">
        <v>2137</v>
      </c>
      <c r="E8" s="8" t="s">
        <v>2045</v>
      </c>
      <c r="F8" s="31">
        <v>2.0833333333333332E-2</v>
      </c>
      <c r="G8" s="31">
        <v>2.0833333333333332E-2</v>
      </c>
      <c r="H8" s="31">
        <v>0.29166666666666669</v>
      </c>
      <c r="I8" s="31">
        <v>0.66666666666666663</v>
      </c>
      <c r="J8" s="31">
        <v>1</v>
      </c>
    </row>
    <row r="9" spans="1:10" x14ac:dyDescent="0.25">
      <c r="A9" s="1" t="s">
        <v>2030</v>
      </c>
      <c r="B9" t="s">
        <v>2137</v>
      </c>
      <c r="E9" s="8" t="s">
        <v>2044</v>
      </c>
      <c r="F9" s="31">
        <v>1.4925373134328358E-2</v>
      </c>
      <c r="G9" s="31">
        <v>2.9850746268656716E-2</v>
      </c>
      <c r="H9" s="31">
        <v>0.35820895522388058</v>
      </c>
      <c r="I9" s="31">
        <v>0.59701492537313428</v>
      </c>
      <c r="J9" s="31">
        <v>1</v>
      </c>
    </row>
    <row r="10" spans="1:10" x14ac:dyDescent="0.25">
      <c r="A10" s="1" t="s">
        <v>6</v>
      </c>
      <c r="B10" t="s">
        <v>2139</v>
      </c>
      <c r="E10" s="8" t="s">
        <v>2040</v>
      </c>
      <c r="F10" s="31">
        <v>6.25E-2</v>
      </c>
      <c r="G10" s="31">
        <v>2.0833333333333332E-2</v>
      </c>
      <c r="H10" s="31">
        <v>0.47916666666666669</v>
      </c>
      <c r="I10" s="31">
        <v>0.4375</v>
      </c>
      <c r="J10" s="31">
        <v>1</v>
      </c>
    </row>
    <row r="11" spans="1:10" x14ac:dyDescent="0.25">
      <c r="A11" s="1" t="s">
        <v>7</v>
      </c>
      <c r="B11" t="s">
        <v>2137</v>
      </c>
      <c r="E11" s="8" t="s">
        <v>2039</v>
      </c>
      <c r="F11" s="31">
        <v>0</v>
      </c>
      <c r="G11" s="31">
        <v>8.6956521739130432E-2</v>
      </c>
      <c r="H11" s="31">
        <v>0.43478260869565216</v>
      </c>
      <c r="I11" s="31">
        <v>0.47826086956521741</v>
      </c>
      <c r="J11" s="31">
        <v>1</v>
      </c>
    </row>
    <row r="12" spans="1:10" x14ac:dyDescent="0.25">
      <c r="A12" s="1" t="s">
        <v>8</v>
      </c>
      <c r="B12" t="s">
        <v>2140</v>
      </c>
      <c r="E12" s="8" t="s">
        <v>2043</v>
      </c>
      <c r="F12" s="31">
        <v>2.3809523809523808E-2</v>
      </c>
      <c r="G12" s="31">
        <v>9.5238095238095233E-2</v>
      </c>
      <c r="H12" s="31">
        <v>0.26190476190476192</v>
      </c>
      <c r="I12" s="31">
        <v>0.61904761904761907</v>
      </c>
      <c r="J12" s="31">
        <v>1</v>
      </c>
    </row>
    <row r="13" spans="1:10" x14ac:dyDescent="0.25">
      <c r="A13" s="1" t="s">
        <v>9</v>
      </c>
      <c r="B13" t="s">
        <v>2140</v>
      </c>
      <c r="E13" s="8" t="s">
        <v>2041</v>
      </c>
      <c r="F13" s="31">
        <v>0</v>
      </c>
      <c r="G13" s="31">
        <v>0</v>
      </c>
      <c r="H13" s="31">
        <v>0</v>
      </c>
      <c r="I13" s="31">
        <v>1</v>
      </c>
      <c r="J13" s="31">
        <v>1</v>
      </c>
    </row>
    <row r="14" spans="1:10" x14ac:dyDescent="0.25">
      <c r="A14" s="1" t="s">
        <v>2071</v>
      </c>
      <c r="B14" t="s">
        <v>2140</v>
      </c>
      <c r="E14" s="8" t="s">
        <v>2034</v>
      </c>
      <c r="F14" s="31">
        <v>1.4E-2</v>
      </c>
      <c r="G14" s="31">
        <v>5.7000000000000002E-2</v>
      </c>
      <c r="H14" s="31">
        <v>0.36399999999999999</v>
      </c>
      <c r="I14" s="31">
        <v>0.56499999999999995</v>
      </c>
      <c r="J14" s="31">
        <v>1</v>
      </c>
    </row>
    <row r="15" spans="1:10" x14ac:dyDescent="0.25">
      <c r="A15" s="1" t="s">
        <v>2072</v>
      </c>
      <c r="B15" t="s">
        <v>2140</v>
      </c>
    </row>
    <row r="16" spans="1:10" x14ac:dyDescent="0.25">
      <c r="A16" s="1" t="s">
        <v>10</v>
      </c>
      <c r="B16" t="s">
        <v>2141</v>
      </c>
    </row>
    <row r="17" spans="1:2" x14ac:dyDescent="0.25">
      <c r="A17" s="1" t="s">
        <v>11</v>
      </c>
      <c r="B17" t="s">
        <v>2141</v>
      </c>
    </row>
    <row r="18" spans="1:2" x14ac:dyDescent="0.25">
      <c r="A18" s="1" t="s">
        <v>2028</v>
      </c>
      <c r="B18" t="s">
        <v>2136</v>
      </c>
    </row>
    <row r="19" spans="1:2" x14ac:dyDescent="0.25">
      <c r="A19" s="1" t="s">
        <v>2036</v>
      </c>
      <c r="B19" t="s">
        <v>2136</v>
      </c>
    </row>
    <row r="20" spans="1:2" x14ac:dyDescent="0.25">
      <c r="A20" s="1" t="s">
        <v>2031</v>
      </c>
      <c r="B20" t="s">
        <v>2136</v>
      </c>
    </row>
  </sheetData>
  <conditionalFormatting sqref="A6">
    <cfRule type="colorScale" priority="2">
      <colorScale>
        <cfvo type="num" val="0"/>
        <cfvo type="num" val="100"/>
        <cfvo type="num" val="200"/>
        <color rgb="FFF8696B"/>
        <color rgb="FF00B050"/>
        <color rgb="FF0070C0"/>
      </colorScale>
    </cfRule>
  </conditionalFormatting>
  <conditionalFormatting sqref="A7">
    <cfRule type="containsText" dxfId="3" priority="3" operator="containsText" text="successful">
      <formula>NOT(ISERROR(SEARCH("successful",A7)))</formula>
    </cfRule>
    <cfRule type="containsText" dxfId="2" priority="4" operator="containsText" text="live">
      <formula>NOT(ISERROR(SEARCH("live",A7)))</formula>
    </cfRule>
    <cfRule type="containsText" dxfId="1" priority="5" operator="containsText" text="canceled">
      <formula>NOT(ISERROR(SEARCH("canceled",A7)))</formula>
    </cfRule>
    <cfRule type="containsText" dxfId="0" priority="6" operator="containsText" text="failed">
      <formula>NOT(ISERROR(SEARCH("failed",A7)))</formula>
    </cfRule>
  </conditionalFormatting>
  <conditionalFormatting pivot="1" sqref="F5:I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Crowdfunding</vt:lpstr>
      <vt:lpstr>Outcome Per Cat and Sub Cat</vt:lpstr>
      <vt:lpstr>Outcome Time Series</vt:lpstr>
      <vt:lpstr>Crowdfunding Goal Analysis</vt:lpstr>
      <vt:lpstr>Statistical Analysis</vt:lpstr>
      <vt:lpstr>Crowdfunding (2)</vt:lpstr>
      <vt:lpstr>Histogram Worksheet</vt:lpstr>
      <vt:lpstr>Pivot Worksheet</vt:lpstr>
      <vt:lpstr>Random Charts and Data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Ben Tokarczyk</cp:lastModifiedBy>
  <dcterms:created xsi:type="dcterms:W3CDTF">2021-09-29T18:52:28Z</dcterms:created>
  <dcterms:modified xsi:type="dcterms:W3CDTF">2023-12-14T14:46:09Z</dcterms:modified>
</cp:coreProperties>
</file>