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ot\work\dev_Ratatoskr\master\src\Ratatoskr.General\Pcap\SharpPcap\"/>
    </mc:Choice>
  </mc:AlternateContent>
  <xr:revisionPtr revIDLastSave="0" documentId="13_ncr:1_{49C21529-6D82-41D5-B43D-FF0A68813F55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ieee-802-numbers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3" i="1"/>
  <c r="Q212" i="1"/>
  <c r="V212" i="1" s="1"/>
  <c r="I212" i="1"/>
  <c r="J212" i="1"/>
  <c r="K212" i="1"/>
  <c r="L212" i="1"/>
  <c r="M212" i="1" s="1"/>
  <c r="N212" i="1"/>
  <c r="Q199" i="1"/>
  <c r="I199" i="1"/>
  <c r="J199" i="1" s="1"/>
  <c r="Q21" i="1"/>
  <c r="I21" i="1"/>
  <c r="J21" i="1" s="1"/>
  <c r="K21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3" i="1"/>
  <c r="Q214" i="1"/>
  <c r="Q215" i="1"/>
  <c r="Q216" i="1"/>
  <c r="Q217" i="1"/>
  <c r="Q218" i="1"/>
  <c r="Q3" i="1"/>
  <c r="I4" i="1"/>
  <c r="J4" i="1" s="1"/>
  <c r="I5" i="1"/>
  <c r="J5" i="1" s="1"/>
  <c r="I6" i="1"/>
  <c r="J6" i="1" s="1"/>
  <c r="I7" i="1"/>
  <c r="L7" i="1" s="1"/>
  <c r="M7" i="1" s="1"/>
  <c r="I8" i="1"/>
  <c r="J8" i="1" s="1"/>
  <c r="K8" i="1" s="1"/>
  <c r="I9" i="1"/>
  <c r="J9" i="1" s="1"/>
  <c r="K9" i="1" s="1"/>
  <c r="I10" i="1"/>
  <c r="J10" i="1" s="1"/>
  <c r="K10" i="1" s="1"/>
  <c r="I11" i="1"/>
  <c r="L11" i="1" s="1"/>
  <c r="M11" i="1" s="1"/>
  <c r="I12" i="1"/>
  <c r="J12" i="1" s="1"/>
  <c r="I13" i="1"/>
  <c r="L13" i="1" s="1"/>
  <c r="M13" i="1" s="1"/>
  <c r="I14" i="1"/>
  <c r="J14" i="1" s="1"/>
  <c r="K14" i="1" s="1"/>
  <c r="I15" i="1"/>
  <c r="L15" i="1" s="1"/>
  <c r="M15" i="1" s="1"/>
  <c r="I16" i="1"/>
  <c r="J16" i="1" s="1"/>
  <c r="I17" i="1"/>
  <c r="J17" i="1" s="1"/>
  <c r="I18" i="1"/>
  <c r="J18" i="1" s="1"/>
  <c r="I19" i="1"/>
  <c r="L19" i="1" s="1"/>
  <c r="M19" i="1" s="1"/>
  <c r="I20" i="1"/>
  <c r="J20" i="1" s="1"/>
  <c r="K20" i="1" s="1"/>
  <c r="I22" i="1"/>
  <c r="J22" i="1" s="1"/>
  <c r="I23" i="1"/>
  <c r="J23" i="1" s="1"/>
  <c r="K23" i="1" s="1"/>
  <c r="I24" i="1"/>
  <c r="L24" i="1" s="1"/>
  <c r="M24" i="1" s="1"/>
  <c r="I25" i="1"/>
  <c r="J25" i="1" s="1"/>
  <c r="I26" i="1"/>
  <c r="J26" i="1" s="1"/>
  <c r="I27" i="1"/>
  <c r="I28" i="1"/>
  <c r="L28" i="1" s="1"/>
  <c r="M28" i="1" s="1"/>
  <c r="I29" i="1"/>
  <c r="J29" i="1" s="1"/>
  <c r="I30" i="1"/>
  <c r="L30" i="1" s="1"/>
  <c r="I31" i="1"/>
  <c r="J31" i="1" s="1"/>
  <c r="K31" i="1" s="1"/>
  <c r="I32" i="1"/>
  <c r="L32" i="1" s="1"/>
  <c r="M32" i="1" s="1"/>
  <c r="I33" i="1"/>
  <c r="J33" i="1" s="1"/>
  <c r="I34" i="1"/>
  <c r="J34" i="1" s="1"/>
  <c r="I35" i="1"/>
  <c r="J35" i="1" s="1"/>
  <c r="I36" i="1"/>
  <c r="L36" i="1" s="1"/>
  <c r="M36" i="1" s="1"/>
  <c r="I37" i="1"/>
  <c r="J37" i="1" s="1"/>
  <c r="I38" i="1"/>
  <c r="I39" i="1"/>
  <c r="J39" i="1" s="1"/>
  <c r="K39" i="1" s="1"/>
  <c r="I40" i="1"/>
  <c r="L40" i="1" s="1"/>
  <c r="M40" i="1" s="1"/>
  <c r="I41" i="1"/>
  <c r="J41" i="1" s="1"/>
  <c r="I42" i="1"/>
  <c r="J42" i="1" s="1"/>
  <c r="K42" i="1" s="1"/>
  <c r="I43" i="1"/>
  <c r="I44" i="1"/>
  <c r="J44" i="1" s="1"/>
  <c r="I45" i="1"/>
  <c r="J45" i="1" s="1"/>
  <c r="I46" i="1"/>
  <c r="L46" i="1" s="1"/>
  <c r="M46" i="1" s="1"/>
  <c r="I47" i="1"/>
  <c r="J47" i="1" s="1"/>
  <c r="K47" i="1" s="1"/>
  <c r="I48" i="1"/>
  <c r="J48" i="1" s="1"/>
  <c r="I49" i="1"/>
  <c r="L49" i="1" s="1"/>
  <c r="M49" i="1" s="1"/>
  <c r="I50" i="1"/>
  <c r="L50" i="1" s="1"/>
  <c r="M50" i="1" s="1"/>
  <c r="I51" i="1"/>
  <c r="J51" i="1" s="1"/>
  <c r="I52" i="1"/>
  <c r="L52" i="1" s="1"/>
  <c r="M52" i="1" s="1"/>
  <c r="I53" i="1"/>
  <c r="L53" i="1" s="1"/>
  <c r="M53" i="1" s="1"/>
  <c r="I54" i="1"/>
  <c r="J54" i="1" s="1"/>
  <c r="I55" i="1"/>
  <c r="J55" i="1" s="1"/>
  <c r="K55" i="1" s="1"/>
  <c r="I56" i="1"/>
  <c r="L56" i="1" s="1"/>
  <c r="M56" i="1" s="1"/>
  <c r="I57" i="1"/>
  <c r="J57" i="1" s="1"/>
  <c r="I58" i="1"/>
  <c r="J58" i="1" s="1"/>
  <c r="I59" i="1"/>
  <c r="J59" i="1" s="1"/>
  <c r="I60" i="1"/>
  <c r="J60" i="1" s="1"/>
  <c r="I61" i="1"/>
  <c r="L61" i="1" s="1"/>
  <c r="M61" i="1" s="1"/>
  <c r="I62" i="1"/>
  <c r="J62" i="1" s="1"/>
  <c r="I63" i="1"/>
  <c r="J63" i="1" s="1"/>
  <c r="K63" i="1" s="1"/>
  <c r="I64" i="1"/>
  <c r="J64" i="1" s="1"/>
  <c r="I65" i="1"/>
  <c r="J65" i="1" s="1"/>
  <c r="I66" i="1"/>
  <c r="J66" i="1" s="1"/>
  <c r="I67" i="1"/>
  <c r="J67" i="1" s="1"/>
  <c r="I68" i="1"/>
  <c r="J68" i="1" s="1"/>
  <c r="K68" i="1" s="1"/>
  <c r="I69" i="1"/>
  <c r="J69" i="1" s="1"/>
  <c r="I70" i="1"/>
  <c r="J70" i="1" s="1"/>
  <c r="I71" i="1"/>
  <c r="J71" i="1" s="1"/>
  <c r="K71" i="1" s="1"/>
  <c r="I72" i="1"/>
  <c r="J72" i="1" s="1"/>
  <c r="I73" i="1"/>
  <c r="J73" i="1" s="1"/>
  <c r="I74" i="1"/>
  <c r="I75" i="1"/>
  <c r="I76" i="1"/>
  <c r="J76" i="1" s="1"/>
  <c r="I77" i="1"/>
  <c r="I78" i="1"/>
  <c r="L78" i="1" s="1"/>
  <c r="M78" i="1" s="1"/>
  <c r="I79" i="1"/>
  <c r="I80" i="1"/>
  <c r="I81" i="1"/>
  <c r="L81" i="1" s="1"/>
  <c r="M81" i="1" s="1"/>
  <c r="I82" i="1"/>
  <c r="L82" i="1" s="1"/>
  <c r="M82" i="1" s="1"/>
  <c r="I83" i="1"/>
  <c r="I84" i="1"/>
  <c r="L84" i="1" s="1"/>
  <c r="M84" i="1" s="1"/>
  <c r="I85" i="1"/>
  <c r="L85" i="1" s="1"/>
  <c r="M85" i="1" s="1"/>
  <c r="I86" i="1"/>
  <c r="J86" i="1" s="1"/>
  <c r="I87" i="1"/>
  <c r="J87" i="1" s="1"/>
  <c r="K87" i="1" s="1"/>
  <c r="I88" i="1"/>
  <c r="L88" i="1" s="1"/>
  <c r="M88" i="1" s="1"/>
  <c r="I89" i="1"/>
  <c r="J89" i="1" s="1"/>
  <c r="I90" i="1"/>
  <c r="J90" i="1" s="1"/>
  <c r="I91" i="1"/>
  <c r="J91" i="1" s="1"/>
  <c r="I92" i="1"/>
  <c r="J92" i="1" s="1"/>
  <c r="K92" i="1" s="1"/>
  <c r="I93" i="1"/>
  <c r="J93" i="1" s="1"/>
  <c r="I94" i="1"/>
  <c r="J94" i="1" s="1"/>
  <c r="I95" i="1"/>
  <c r="J95" i="1" s="1"/>
  <c r="K95" i="1" s="1"/>
  <c r="I96" i="1"/>
  <c r="L96" i="1" s="1"/>
  <c r="M96" i="1" s="1"/>
  <c r="I97" i="1"/>
  <c r="J97" i="1" s="1"/>
  <c r="I98" i="1"/>
  <c r="J98" i="1" s="1"/>
  <c r="I99" i="1"/>
  <c r="J99" i="1" s="1"/>
  <c r="I100" i="1"/>
  <c r="J100" i="1" s="1"/>
  <c r="K100" i="1" s="1"/>
  <c r="I101" i="1"/>
  <c r="J101" i="1" s="1"/>
  <c r="I102" i="1"/>
  <c r="J102" i="1" s="1"/>
  <c r="I103" i="1"/>
  <c r="I104" i="1"/>
  <c r="J104" i="1" s="1"/>
  <c r="I105" i="1"/>
  <c r="J105" i="1" s="1"/>
  <c r="I106" i="1"/>
  <c r="L106" i="1" s="1"/>
  <c r="M106" i="1" s="1"/>
  <c r="I107" i="1"/>
  <c r="I108" i="1"/>
  <c r="J108" i="1" s="1"/>
  <c r="I109" i="1"/>
  <c r="L109" i="1" s="1"/>
  <c r="M109" i="1" s="1"/>
  <c r="I110" i="1"/>
  <c r="L110" i="1" s="1"/>
  <c r="M110" i="1" s="1"/>
  <c r="I111" i="1"/>
  <c r="I112" i="1"/>
  <c r="L112" i="1" s="1"/>
  <c r="M112" i="1" s="1"/>
  <c r="I113" i="1"/>
  <c r="L113" i="1" s="1"/>
  <c r="M113" i="1" s="1"/>
  <c r="I114" i="1"/>
  <c r="L114" i="1" s="1"/>
  <c r="M114" i="1" s="1"/>
  <c r="I115" i="1"/>
  <c r="J115" i="1" s="1"/>
  <c r="I116" i="1"/>
  <c r="L116" i="1" s="1"/>
  <c r="M116" i="1" s="1"/>
  <c r="I117" i="1"/>
  <c r="L117" i="1" s="1"/>
  <c r="M117" i="1" s="1"/>
  <c r="I118" i="1"/>
  <c r="L118" i="1" s="1"/>
  <c r="M118" i="1" s="1"/>
  <c r="I119" i="1"/>
  <c r="L119" i="1" s="1"/>
  <c r="M119" i="1" s="1"/>
  <c r="I120" i="1"/>
  <c r="J120" i="1" s="1"/>
  <c r="I121" i="1"/>
  <c r="J121" i="1" s="1"/>
  <c r="I122" i="1"/>
  <c r="J122" i="1" s="1"/>
  <c r="I123" i="1"/>
  <c r="L123" i="1" s="1"/>
  <c r="M123" i="1" s="1"/>
  <c r="J123" i="1"/>
  <c r="I124" i="1"/>
  <c r="J124" i="1" s="1"/>
  <c r="I125" i="1"/>
  <c r="J125" i="1" s="1"/>
  <c r="I126" i="1"/>
  <c r="J126" i="1" s="1"/>
  <c r="I127" i="1"/>
  <c r="L127" i="1" s="1"/>
  <c r="M127" i="1" s="1"/>
  <c r="I128" i="1"/>
  <c r="J128" i="1" s="1"/>
  <c r="I129" i="1"/>
  <c r="J129" i="1" s="1"/>
  <c r="I130" i="1"/>
  <c r="L130" i="1" s="1"/>
  <c r="M130" i="1" s="1"/>
  <c r="I131" i="1"/>
  <c r="L131" i="1" s="1"/>
  <c r="M131" i="1" s="1"/>
  <c r="I132" i="1"/>
  <c r="J132" i="1" s="1"/>
  <c r="L132" i="1"/>
  <c r="I133" i="1"/>
  <c r="J133" i="1" s="1"/>
  <c r="I134" i="1"/>
  <c r="J134" i="1" s="1"/>
  <c r="I135" i="1"/>
  <c r="L135" i="1" s="1"/>
  <c r="M135" i="1" s="1"/>
  <c r="I136" i="1"/>
  <c r="J136" i="1" s="1"/>
  <c r="I137" i="1"/>
  <c r="J137" i="1" s="1"/>
  <c r="I138" i="1"/>
  <c r="J138" i="1" s="1"/>
  <c r="I139" i="1"/>
  <c r="L139" i="1" s="1"/>
  <c r="M139" i="1" s="1"/>
  <c r="I140" i="1"/>
  <c r="J140" i="1" s="1"/>
  <c r="K140" i="1" s="1"/>
  <c r="I141" i="1"/>
  <c r="J141" i="1" s="1"/>
  <c r="I142" i="1"/>
  <c r="L142" i="1" s="1"/>
  <c r="M142" i="1" s="1"/>
  <c r="I143" i="1"/>
  <c r="L143" i="1" s="1"/>
  <c r="M143" i="1" s="1"/>
  <c r="I144" i="1"/>
  <c r="J144" i="1" s="1"/>
  <c r="V144" i="1" s="1"/>
  <c r="I145" i="1"/>
  <c r="J145" i="1" s="1"/>
  <c r="I146" i="1"/>
  <c r="L146" i="1" s="1"/>
  <c r="M146" i="1" s="1"/>
  <c r="I147" i="1"/>
  <c r="L147" i="1" s="1"/>
  <c r="M147" i="1" s="1"/>
  <c r="I148" i="1"/>
  <c r="J148" i="1" s="1"/>
  <c r="K148" i="1" s="1"/>
  <c r="I149" i="1"/>
  <c r="J149" i="1" s="1"/>
  <c r="I150" i="1"/>
  <c r="J150" i="1" s="1"/>
  <c r="I151" i="1"/>
  <c r="J151" i="1" s="1"/>
  <c r="K151" i="1" s="1"/>
  <c r="I152" i="1"/>
  <c r="J152" i="1" s="1"/>
  <c r="I153" i="1"/>
  <c r="J153" i="1" s="1"/>
  <c r="I154" i="1"/>
  <c r="J154" i="1" s="1"/>
  <c r="I155" i="1"/>
  <c r="J155" i="1" s="1"/>
  <c r="I156" i="1"/>
  <c r="J156" i="1" s="1"/>
  <c r="K156" i="1" s="1"/>
  <c r="I157" i="1"/>
  <c r="J157" i="1" s="1"/>
  <c r="I158" i="1"/>
  <c r="J158" i="1" s="1"/>
  <c r="I159" i="1"/>
  <c r="L159" i="1" s="1"/>
  <c r="M159" i="1" s="1"/>
  <c r="I160" i="1"/>
  <c r="J160" i="1" s="1"/>
  <c r="I161" i="1"/>
  <c r="J161" i="1" s="1"/>
  <c r="I162" i="1"/>
  <c r="J162" i="1" s="1"/>
  <c r="I163" i="1"/>
  <c r="J163" i="1" s="1"/>
  <c r="I164" i="1"/>
  <c r="J164" i="1" s="1"/>
  <c r="K164" i="1" s="1"/>
  <c r="I165" i="1"/>
  <c r="J165" i="1" s="1"/>
  <c r="I166" i="1"/>
  <c r="L166" i="1" s="1"/>
  <c r="M166" i="1" s="1"/>
  <c r="I167" i="1"/>
  <c r="J167" i="1" s="1"/>
  <c r="K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K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L187" i="1" s="1"/>
  <c r="M187" i="1" s="1"/>
  <c r="I188" i="1"/>
  <c r="J188" i="1" s="1"/>
  <c r="I189" i="1"/>
  <c r="L189" i="1" s="1"/>
  <c r="M189" i="1" s="1"/>
  <c r="I190" i="1"/>
  <c r="L190" i="1" s="1"/>
  <c r="M190" i="1" s="1"/>
  <c r="I191" i="1"/>
  <c r="L191" i="1" s="1"/>
  <c r="M191" i="1" s="1"/>
  <c r="I192" i="1"/>
  <c r="J192" i="1" s="1"/>
  <c r="I193" i="1"/>
  <c r="L193" i="1" s="1"/>
  <c r="M193" i="1" s="1"/>
  <c r="I194" i="1"/>
  <c r="L194" i="1" s="1"/>
  <c r="M194" i="1" s="1"/>
  <c r="I195" i="1"/>
  <c r="J195" i="1" s="1"/>
  <c r="I196" i="1"/>
  <c r="J196" i="1" s="1"/>
  <c r="K196" i="1" s="1"/>
  <c r="I197" i="1"/>
  <c r="L197" i="1" s="1"/>
  <c r="M197" i="1" s="1"/>
  <c r="I198" i="1"/>
  <c r="J198" i="1" s="1"/>
  <c r="I200" i="1"/>
  <c r="J200" i="1" s="1"/>
  <c r="K200" i="1" s="1"/>
  <c r="I201" i="1"/>
  <c r="J201" i="1" s="1"/>
  <c r="I202" i="1"/>
  <c r="L202" i="1" s="1"/>
  <c r="M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K208" i="1" s="1"/>
  <c r="I209" i="1"/>
  <c r="J209" i="1" s="1"/>
  <c r="I210" i="1"/>
  <c r="J210" i="1" s="1"/>
  <c r="I211" i="1"/>
  <c r="J211" i="1" s="1"/>
  <c r="I213" i="1"/>
  <c r="J213" i="1" s="1"/>
  <c r="I214" i="1"/>
  <c r="J214" i="1" s="1"/>
  <c r="I215" i="1"/>
  <c r="J215" i="1" s="1"/>
  <c r="I216" i="1"/>
  <c r="J216" i="1" s="1"/>
  <c r="I217" i="1"/>
  <c r="J217" i="1" s="1"/>
  <c r="K217" i="1" s="1"/>
  <c r="I218" i="1"/>
  <c r="J218" i="1" s="1"/>
  <c r="I3" i="1"/>
  <c r="L3" i="1" s="1"/>
  <c r="M3" i="1" s="1"/>
  <c r="V199" i="1" l="1"/>
  <c r="K199" i="1"/>
  <c r="L199" i="1"/>
  <c r="L217" i="1"/>
  <c r="M217" i="1" s="1"/>
  <c r="V165" i="1"/>
  <c r="V172" i="1"/>
  <c r="L104" i="1"/>
  <c r="L73" i="1"/>
  <c r="V71" i="1"/>
  <c r="V31" i="1"/>
  <c r="V102" i="1"/>
  <c r="V132" i="1"/>
  <c r="V76" i="1"/>
  <c r="L76" i="1"/>
  <c r="L21" i="1"/>
  <c r="L198" i="1"/>
  <c r="M198" i="1" s="1"/>
  <c r="L45" i="1"/>
  <c r="M45" i="1" s="1"/>
  <c r="V91" i="1"/>
  <c r="L95" i="1"/>
  <c r="N95" i="1" s="1"/>
  <c r="L44" i="1"/>
  <c r="M44" i="1" s="1"/>
  <c r="J30" i="1"/>
  <c r="K30" i="1" s="1"/>
  <c r="L14" i="1"/>
  <c r="N14" i="1" s="1"/>
  <c r="J202" i="1"/>
  <c r="V202" i="1" s="1"/>
  <c r="J187" i="1"/>
  <c r="J142" i="1"/>
  <c r="L105" i="1"/>
  <c r="N105" i="1" s="1"/>
  <c r="L86" i="1"/>
  <c r="M86" i="1" s="1"/>
  <c r="J13" i="1"/>
  <c r="L99" i="1"/>
  <c r="M99" i="1" s="1"/>
  <c r="V205" i="1"/>
  <c r="V22" i="1"/>
  <c r="L138" i="1"/>
  <c r="L65" i="1"/>
  <c r="M65" i="1" s="1"/>
  <c r="L62" i="1"/>
  <c r="M62" i="1" s="1"/>
  <c r="L9" i="1"/>
  <c r="M9" i="1" s="1"/>
  <c r="J127" i="1"/>
  <c r="K127" i="1" s="1"/>
  <c r="L101" i="1"/>
  <c r="N101" i="1" s="1"/>
  <c r="J61" i="1"/>
  <c r="N61" i="1" s="1"/>
  <c r="L201" i="1"/>
  <c r="M201" i="1" s="1"/>
  <c r="J197" i="1"/>
  <c r="L70" i="1"/>
  <c r="L63" i="1"/>
  <c r="N63" i="1" s="1"/>
  <c r="L22" i="1"/>
  <c r="M22" i="1" s="1"/>
  <c r="K183" i="1"/>
  <c r="K86" i="1"/>
  <c r="K182" i="1"/>
  <c r="K209" i="1"/>
  <c r="K198" i="1"/>
  <c r="K170" i="1"/>
  <c r="V153" i="1"/>
  <c r="K153" i="1"/>
  <c r="K149" i="1"/>
  <c r="K142" i="1"/>
  <c r="V138" i="1"/>
  <c r="N132" i="1"/>
  <c r="M132" i="1"/>
  <c r="K122" i="1"/>
  <c r="K115" i="1"/>
  <c r="V98" i="1"/>
  <c r="K98" i="1"/>
  <c r="K91" i="1"/>
  <c r="K73" i="1"/>
  <c r="K70" i="1"/>
  <c r="K66" i="1"/>
  <c r="V60" i="1"/>
  <c r="K45" i="1"/>
  <c r="K18" i="1"/>
  <c r="K178" i="1"/>
  <c r="K126" i="1"/>
  <c r="N70" i="1"/>
  <c r="M70" i="1"/>
  <c r="N45" i="1"/>
  <c r="K195" i="1"/>
  <c r="K213" i="1"/>
  <c r="K184" i="1"/>
  <c r="K181" i="1"/>
  <c r="K177" i="1"/>
  <c r="V173" i="1"/>
  <c r="K173" i="1"/>
  <c r="L162" i="1"/>
  <c r="M162" i="1" s="1"/>
  <c r="J159" i="1"/>
  <c r="L156" i="1"/>
  <c r="V148" i="1"/>
  <c r="K145" i="1"/>
  <c r="N138" i="1"/>
  <c r="M138" i="1"/>
  <c r="J135" i="1"/>
  <c r="V135" i="1" s="1"/>
  <c r="K128" i="1"/>
  <c r="V125" i="1"/>
  <c r="K125" i="1"/>
  <c r="J118" i="1"/>
  <c r="K104" i="1"/>
  <c r="K101" i="1"/>
  <c r="V59" i="1"/>
  <c r="V51" i="1"/>
  <c r="K48" i="1"/>
  <c r="K41" i="1"/>
  <c r="L37" i="1"/>
  <c r="M30" i="1"/>
  <c r="K26" i="1"/>
  <c r="K214" i="1"/>
  <c r="K163" i="1"/>
  <c r="K136" i="1"/>
  <c r="K187" i="1"/>
  <c r="K162" i="1"/>
  <c r="K152" i="1"/>
  <c r="K138" i="1"/>
  <c r="K121" i="1"/>
  <c r="K97" i="1"/>
  <c r="V94" i="1"/>
  <c r="K94" i="1"/>
  <c r="K90" i="1"/>
  <c r="K72" i="1"/>
  <c r="K69" i="1"/>
  <c r="K59" i="1"/>
  <c r="K51" i="1"/>
  <c r="K37" i="1"/>
  <c r="K33" i="1"/>
  <c r="K17" i="1"/>
  <c r="K205" i="1"/>
  <c r="K76" i="1"/>
  <c r="K185" i="1"/>
  <c r="K157" i="1"/>
  <c r="V183" i="1"/>
  <c r="K169" i="1"/>
  <c r="K216" i="1"/>
  <c r="K211" i="1"/>
  <c r="K204" i="1"/>
  <c r="K201" i="1"/>
  <c r="J190" i="1"/>
  <c r="V190" i="1" s="1"/>
  <c r="L183" i="1"/>
  <c r="K176" i="1"/>
  <c r="K165" i="1"/>
  <c r="V161" i="1"/>
  <c r="K141" i="1"/>
  <c r="N127" i="1"/>
  <c r="K65" i="1"/>
  <c r="K62" i="1"/>
  <c r="K29" i="1"/>
  <c r="K25" i="1"/>
  <c r="K132" i="1"/>
  <c r="J38" i="1"/>
  <c r="V38" i="1" s="1"/>
  <c r="L38" i="1"/>
  <c r="M38" i="1" s="1"/>
  <c r="J27" i="1"/>
  <c r="V27" i="1" s="1"/>
  <c r="L27" i="1"/>
  <c r="M27" i="1" s="1"/>
  <c r="K207" i="1"/>
  <c r="J193" i="1"/>
  <c r="V193" i="1" s="1"/>
  <c r="K168" i="1"/>
  <c r="K161" i="1"/>
  <c r="K158" i="1"/>
  <c r="K155" i="1"/>
  <c r="K144" i="1"/>
  <c r="K134" i="1"/>
  <c r="L120" i="1"/>
  <c r="J113" i="1"/>
  <c r="N113" i="1" s="1"/>
  <c r="J96" i="1"/>
  <c r="V96" i="1" s="1"/>
  <c r="K93" i="1"/>
  <c r="K89" i="1"/>
  <c r="V64" i="1"/>
  <c r="K58" i="1"/>
  <c r="K54" i="1"/>
  <c r="J50" i="1"/>
  <c r="V50" i="1" s="1"/>
  <c r="K188" i="1"/>
  <c r="K124" i="1"/>
  <c r="K60" i="1"/>
  <c r="K129" i="1"/>
  <c r="N73" i="1"/>
  <c r="M73" i="1"/>
  <c r="K215" i="1"/>
  <c r="L210" i="1"/>
  <c r="M210" i="1" s="1"/>
  <c r="K203" i="1"/>
  <c r="L196" i="1"/>
  <c r="N196" i="1" s="1"/>
  <c r="K186" i="1"/>
  <c r="K179" i="1"/>
  <c r="V140" i="1"/>
  <c r="V137" i="1"/>
  <c r="K137" i="1"/>
  <c r="K123" i="1"/>
  <c r="K120" i="1"/>
  <c r="M105" i="1"/>
  <c r="N99" i="1"/>
  <c r="K64" i="1"/>
  <c r="V5" i="1"/>
  <c r="K5" i="1"/>
  <c r="K180" i="1"/>
  <c r="M63" i="1"/>
  <c r="K192" i="1"/>
  <c r="K174" i="1"/>
  <c r="V160" i="1"/>
  <c r="K160" i="1"/>
  <c r="K197" i="1"/>
  <c r="K218" i="1"/>
  <c r="K210" i="1"/>
  <c r="K206" i="1"/>
  <c r="K171" i="1"/>
  <c r="L160" i="1"/>
  <c r="L157" i="1"/>
  <c r="K154" i="1"/>
  <c r="K150" i="1"/>
  <c r="J146" i="1"/>
  <c r="V136" i="1"/>
  <c r="K133" i="1"/>
  <c r="V129" i="1"/>
  <c r="L126" i="1"/>
  <c r="M126" i="1" s="1"/>
  <c r="K105" i="1"/>
  <c r="K102" i="1"/>
  <c r="K99" i="1"/>
  <c r="V92" i="1"/>
  <c r="V67" i="1"/>
  <c r="K67" i="1"/>
  <c r="V63" i="1"/>
  <c r="K57" i="1"/>
  <c r="K172" i="1"/>
  <c r="K108" i="1"/>
  <c r="K44" i="1"/>
  <c r="L8" i="1"/>
  <c r="M8" i="1" s="1"/>
  <c r="K6" i="1"/>
  <c r="K35" i="1"/>
  <c r="K34" i="1"/>
  <c r="V42" i="1"/>
  <c r="L20" i="1"/>
  <c r="M20" i="1" s="1"/>
  <c r="L10" i="1"/>
  <c r="K12" i="1"/>
  <c r="K4" i="1"/>
  <c r="K16" i="1"/>
  <c r="V13" i="1"/>
  <c r="V23" i="1"/>
  <c r="V9" i="1"/>
  <c r="K22" i="1"/>
  <c r="K13" i="1"/>
  <c r="V217" i="1"/>
  <c r="V169" i="1"/>
  <c r="V195" i="1"/>
  <c r="V176" i="1"/>
  <c r="N123" i="1"/>
  <c r="V68" i="1"/>
  <c r="V62" i="1"/>
  <c r="V39" i="1"/>
  <c r="L23" i="1"/>
  <c r="V6" i="1"/>
  <c r="V206" i="1"/>
  <c r="V145" i="1"/>
  <c r="L195" i="1"/>
  <c r="J189" i="1"/>
  <c r="V164" i="1"/>
  <c r="L155" i="1"/>
  <c r="V128" i="1"/>
  <c r="V115" i="1"/>
  <c r="V99" i="1"/>
  <c r="V95" i="1"/>
  <c r="L64" i="1"/>
  <c r="M64" i="1" s="1"/>
  <c r="V54" i="1"/>
  <c r="L51" i="1"/>
  <c r="L42" i="1"/>
  <c r="L39" i="1"/>
  <c r="N217" i="1"/>
  <c r="L134" i="1"/>
  <c r="L125" i="1"/>
  <c r="L115" i="1"/>
  <c r="V58" i="1"/>
  <c r="L54" i="1"/>
  <c r="V44" i="1"/>
  <c r="L29" i="1"/>
  <c r="V18" i="1"/>
  <c r="V14" i="1"/>
  <c r="V133" i="1"/>
  <c r="V66" i="1"/>
  <c r="V196" i="1"/>
  <c r="V187" i="1"/>
  <c r="L177" i="1"/>
  <c r="V156" i="1"/>
  <c r="V149" i="1"/>
  <c r="N146" i="1"/>
  <c r="L133" i="1"/>
  <c r="V124" i="1"/>
  <c r="V100" i="1"/>
  <c r="J46" i="1"/>
  <c r="N46" i="1" s="1"/>
  <c r="V10" i="1"/>
  <c r="V26" i="1"/>
  <c r="V17" i="1"/>
  <c r="V34" i="1"/>
  <c r="V204" i="1"/>
  <c r="V213" i="1"/>
  <c r="V208" i="1"/>
  <c r="N197" i="1"/>
  <c r="V192" i="1"/>
  <c r="V175" i="1"/>
  <c r="V218" i="1"/>
  <c r="L205" i="1"/>
  <c r="V200" i="1"/>
  <c r="L192" i="1"/>
  <c r="N187" i="1"/>
  <c r="V184" i="1"/>
  <c r="L172" i="1"/>
  <c r="J166" i="1"/>
  <c r="V166" i="1" s="1"/>
  <c r="L150" i="1"/>
  <c r="M150" i="1" s="1"/>
  <c r="L145" i="1"/>
  <c r="J130" i="1"/>
  <c r="V130" i="1" s="1"/>
  <c r="L122" i="1"/>
  <c r="M122" i="1" s="1"/>
  <c r="V120" i="1"/>
  <c r="J117" i="1"/>
  <c r="L92" i="1"/>
  <c r="M92" i="1" s="1"/>
  <c r="L90" i="1"/>
  <c r="J88" i="1"/>
  <c r="N88" i="1" s="1"/>
  <c r="J82" i="1"/>
  <c r="V82" i="1" s="1"/>
  <c r="L58" i="1"/>
  <c r="J56" i="1"/>
  <c r="L48" i="1"/>
  <c r="L34" i="1"/>
  <c r="L17" i="1"/>
  <c r="L5" i="1"/>
  <c r="N159" i="1"/>
  <c r="L207" i="1"/>
  <c r="M207" i="1" s="1"/>
  <c r="V198" i="1"/>
  <c r="J194" i="1"/>
  <c r="L174" i="1"/>
  <c r="M174" i="1" s="1"/>
  <c r="L169" i="1"/>
  <c r="V162" i="1"/>
  <c r="V157" i="1"/>
  <c r="L153" i="1"/>
  <c r="J147" i="1"/>
  <c r="L140" i="1"/>
  <c r="V134" i="1"/>
  <c r="J114" i="1"/>
  <c r="V104" i="1"/>
  <c r="J85" i="1"/>
  <c r="J78" i="1"/>
  <c r="L69" i="1"/>
  <c r="L67" i="1"/>
  <c r="L60" i="1"/>
  <c r="M60" i="1" s="1"/>
  <c r="J53" i="1"/>
  <c r="L41" i="1"/>
  <c r="L25" i="1"/>
  <c r="L12" i="1"/>
  <c r="J7" i="1"/>
  <c r="N38" i="1"/>
  <c r="V214" i="1"/>
  <c r="L204" i="1"/>
  <c r="M204" i="1" s="1"/>
  <c r="J191" i="1"/>
  <c r="N191" i="1" s="1"/>
  <c r="L186" i="1"/>
  <c r="V180" i="1"/>
  <c r="L171" i="1"/>
  <c r="V168" i="1"/>
  <c r="V152" i="1"/>
  <c r="V123" i="1"/>
  <c r="V121" i="1"/>
  <c r="J116" i="1"/>
  <c r="V113" i="1"/>
  <c r="V93" i="1"/>
  <c r="L55" i="1"/>
  <c r="V47" i="1"/>
  <c r="L35" i="1"/>
  <c r="L31" i="1"/>
  <c r="L18" i="1"/>
  <c r="V4" i="1"/>
  <c r="V188" i="1"/>
  <c r="V171" i="1"/>
  <c r="L144" i="1"/>
  <c r="V141" i="1"/>
  <c r="L121" i="1"/>
  <c r="J110" i="1"/>
  <c r="L93" i="1"/>
  <c r="L89" i="1"/>
  <c r="L68" i="1"/>
  <c r="M68" i="1" s="1"/>
  <c r="L57" i="1"/>
  <c r="V55" i="1"/>
  <c r="J52" i="1"/>
  <c r="L26" i="1"/>
  <c r="L16" i="1"/>
  <c r="M16" i="1" s="1"/>
  <c r="L4" i="1"/>
  <c r="V209" i="1"/>
  <c r="L91" i="1"/>
  <c r="L59" i="1"/>
  <c r="J49" i="1"/>
  <c r="N49" i="1" s="1"/>
  <c r="L33" i="1"/>
  <c r="N13" i="1"/>
  <c r="L6" i="1"/>
  <c r="N198" i="1"/>
  <c r="J3" i="1"/>
  <c r="V201" i="1"/>
  <c r="V197" i="1"/>
  <c r="V179" i="1"/>
  <c r="V90" i="1"/>
  <c r="V88" i="1"/>
  <c r="V70" i="1"/>
  <c r="V48" i="1"/>
  <c r="V30" i="1"/>
  <c r="V215" i="1"/>
  <c r="V210" i="1"/>
  <c r="V181" i="1"/>
  <c r="V177" i="1"/>
  <c r="N204" i="1"/>
  <c r="V185" i="1"/>
  <c r="L215" i="1"/>
  <c r="L211" i="1"/>
  <c r="L181" i="1"/>
  <c r="L178" i="1"/>
  <c r="V170" i="1"/>
  <c r="V163" i="1"/>
  <c r="L151" i="1"/>
  <c r="V108" i="1"/>
  <c r="V89" i="1"/>
  <c r="V87" i="1"/>
  <c r="V158" i="1"/>
  <c r="J111" i="1"/>
  <c r="L111" i="1"/>
  <c r="M111" i="1" s="1"/>
  <c r="J83" i="1"/>
  <c r="L83" i="1"/>
  <c r="M83" i="1" s="1"/>
  <c r="L208" i="1"/>
  <c r="V203" i="1"/>
  <c r="L175" i="1"/>
  <c r="L167" i="1"/>
  <c r="L158" i="1"/>
  <c r="L218" i="1"/>
  <c r="V216" i="1"/>
  <c r="L184" i="1"/>
  <c r="V182" i="1"/>
  <c r="L165" i="1"/>
  <c r="V154" i="1"/>
  <c r="L149" i="1"/>
  <c r="L136" i="1"/>
  <c r="V126" i="1"/>
  <c r="J119" i="1"/>
  <c r="L108" i="1"/>
  <c r="J106" i="1"/>
  <c r="L102" i="1"/>
  <c r="L100" i="1"/>
  <c r="L87" i="1"/>
  <c r="J80" i="1"/>
  <c r="L80" i="1"/>
  <c r="M80" i="1" s="1"/>
  <c r="J75" i="1"/>
  <c r="L75" i="1"/>
  <c r="M75" i="1" s="1"/>
  <c r="L203" i="1"/>
  <c r="L200" i="1"/>
  <c r="L173" i="1"/>
  <c r="L163" i="1"/>
  <c r="V159" i="1"/>
  <c r="L154" i="1"/>
  <c r="V122" i="1"/>
  <c r="V72" i="1"/>
  <c r="J43" i="1"/>
  <c r="L43" i="1"/>
  <c r="M43" i="1" s="1"/>
  <c r="N20" i="1"/>
  <c r="L206" i="1"/>
  <c r="L170" i="1"/>
  <c r="L216" i="1"/>
  <c r="L213" i="1"/>
  <c r="L209" i="1"/>
  <c r="V207" i="1"/>
  <c r="L185" i="1"/>
  <c r="L182" i="1"/>
  <c r="L179" i="1"/>
  <c r="L176" i="1"/>
  <c r="V174" i="1"/>
  <c r="L161" i="1"/>
  <c r="V150" i="1"/>
  <c r="J143" i="1"/>
  <c r="L141" i="1"/>
  <c r="L128" i="1"/>
  <c r="N122" i="1"/>
  <c r="V118" i="1"/>
  <c r="J112" i="1"/>
  <c r="L98" i="1"/>
  <c r="V86" i="1"/>
  <c r="J77" i="1"/>
  <c r="L77" i="1"/>
  <c r="M77" i="1" s="1"/>
  <c r="L72" i="1"/>
  <c r="L66" i="1"/>
  <c r="N62" i="1"/>
  <c r="L188" i="1"/>
  <c r="V186" i="1"/>
  <c r="L168" i="1"/>
  <c r="V155" i="1"/>
  <c r="L152" i="1"/>
  <c r="V146" i="1"/>
  <c r="J139" i="1"/>
  <c r="L137" i="1"/>
  <c r="L124" i="1"/>
  <c r="N118" i="1"/>
  <c r="L94" i="1"/>
  <c r="J84" i="1"/>
  <c r="J79" i="1"/>
  <c r="L79" i="1"/>
  <c r="M79" i="1" s="1"/>
  <c r="V142" i="1"/>
  <c r="V127" i="1"/>
  <c r="J107" i="1"/>
  <c r="L107" i="1"/>
  <c r="M107" i="1" s="1"/>
  <c r="J103" i="1"/>
  <c r="L103" i="1"/>
  <c r="V97" i="1"/>
  <c r="V78" i="1"/>
  <c r="J74" i="1"/>
  <c r="L74" i="1"/>
  <c r="V35" i="1"/>
  <c r="L214" i="1"/>
  <c r="V211" i="1"/>
  <c r="L180" i="1"/>
  <c r="V178" i="1"/>
  <c r="V167" i="1"/>
  <c r="L164" i="1"/>
  <c r="N162" i="1"/>
  <c r="V151" i="1"/>
  <c r="L148" i="1"/>
  <c r="N142" i="1"/>
  <c r="J131" i="1"/>
  <c r="L129" i="1"/>
  <c r="N116" i="1"/>
  <c r="J109" i="1"/>
  <c r="L97" i="1"/>
  <c r="J81" i="1"/>
  <c r="N65" i="1"/>
  <c r="V65" i="1"/>
  <c r="N44" i="1"/>
  <c r="L47" i="1"/>
  <c r="V45" i="1"/>
  <c r="J36" i="1"/>
  <c r="J28" i="1"/>
  <c r="J19" i="1"/>
  <c r="N19" i="1" s="1"/>
  <c r="J11" i="1"/>
  <c r="V57" i="1"/>
  <c r="V37" i="1"/>
  <c r="V29" i="1"/>
  <c r="V20" i="1"/>
  <c r="V12" i="1"/>
  <c r="V101" i="1"/>
  <c r="L71" i="1"/>
  <c r="V69" i="1"/>
  <c r="N60" i="1"/>
  <c r="V49" i="1"/>
  <c r="J40" i="1"/>
  <c r="J32" i="1"/>
  <c r="J24" i="1"/>
  <c r="J15" i="1"/>
  <c r="V105" i="1"/>
  <c r="V73" i="1"/>
  <c r="V41" i="1"/>
  <c r="V33" i="1"/>
  <c r="V25" i="1"/>
  <c r="V16" i="1"/>
  <c r="V8" i="1"/>
  <c r="M104" i="1" l="1"/>
  <c r="N202" i="1"/>
  <c r="N96" i="1"/>
  <c r="N104" i="1"/>
  <c r="V46" i="1"/>
  <c r="N199" i="1"/>
  <c r="M199" i="1"/>
  <c r="N30" i="1"/>
  <c r="N207" i="1"/>
  <c r="N82" i="1"/>
  <c r="M76" i="1"/>
  <c r="N76" i="1"/>
  <c r="M196" i="1"/>
  <c r="M21" i="1"/>
  <c r="N21" i="1"/>
  <c r="M95" i="1"/>
  <c r="K202" i="1"/>
  <c r="N86" i="1"/>
  <c r="N92" i="1"/>
  <c r="N22" i="1"/>
  <c r="N201" i="1"/>
  <c r="N193" i="1"/>
  <c r="N50" i="1"/>
  <c r="N210" i="1"/>
  <c r="V61" i="1"/>
  <c r="N9" i="1"/>
  <c r="M14" i="1"/>
  <c r="K61" i="1"/>
  <c r="N16" i="1"/>
  <c r="N130" i="1"/>
  <c r="N174" i="1"/>
  <c r="M101" i="1"/>
  <c r="N85" i="1"/>
  <c r="K85" i="1"/>
  <c r="N183" i="1"/>
  <c r="M183" i="1"/>
  <c r="V28" i="1"/>
  <c r="K28" i="1"/>
  <c r="K166" i="1"/>
  <c r="V36" i="1"/>
  <c r="K36" i="1"/>
  <c r="N176" i="1"/>
  <c r="M176" i="1"/>
  <c r="V53" i="1"/>
  <c r="K53" i="1"/>
  <c r="N166" i="1"/>
  <c r="N17" i="1"/>
  <c r="M17" i="1"/>
  <c r="N172" i="1"/>
  <c r="M172" i="1"/>
  <c r="N134" i="1"/>
  <c r="M134" i="1"/>
  <c r="N157" i="1"/>
  <c r="M157" i="1"/>
  <c r="K27" i="1"/>
  <c r="V32" i="1"/>
  <c r="K32" i="1"/>
  <c r="N213" i="1"/>
  <c r="M213" i="1"/>
  <c r="N165" i="1"/>
  <c r="M165" i="1"/>
  <c r="K3" i="1"/>
  <c r="N35" i="1"/>
  <c r="M35" i="1"/>
  <c r="N5" i="1"/>
  <c r="M5" i="1"/>
  <c r="N97" i="1"/>
  <c r="M97" i="1"/>
  <c r="N128" i="1"/>
  <c r="M128" i="1"/>
  <c r="N184" i="1"/>
  <c r="M184" i="1"/>
  <c r="N117" i="1"/>
  <c r="K117" i="1"/>
  <c r="N160" i="1"/>
  <c r="M160" i="1"/>
  <c r="K50" i="1"/>
  <c r="N37" i="1"/>
  <c r="M37" i="1"/>
  <c r="V40" i="1"/>
  <c r="K40" i="1"/>
  <c r="V103" i="1"/>
  <c r="K103" i="1"/>
  <c r="N150" i="1"/>
  <c r="N108" i="1"/>
  <c r="M108" i="1"/>
  <c r="N90" i="1"/>
  <c r="M90" i="1"/>
  <c r="N72" i="1"/>
  <c r="M72" i="1"/>
  <c r="V75" i="1"/>
  <c r="K75" i="1"/>
  <c r="N190" i="1"/>
  <c r="N179" i="1"/>
  <c r="M179" i="1"/>
  <c r="N215" i="1"/>
  <c r="M215" i="1"/>
  <c r="N171" i="1"/>
  <c r="M171" i="1"/>
  <c r="N34" i="1"/>
  <c r="M34" i="1"/>
  <c r="N47" i="1"/>
  <c r="M47" i="1"/>
  <c r="V74" i="1"/>
  <c r="K74" i="1"/>
  <c r="N168" i="1"/>
  <c r="M168" i="1"/>
  <c r="V77" i="1"/>
  <c r="K77" i="1"/>
  <c r="N141" i="1"/>
  <c r="M141" i="1"/>
  <c r="N182" i="1"/>
  <c r="M182" i="1"/>
  <c r="N163" i="1"/>
  <c r="M163" i="1"/>
  <c r="V80" i="1"/>
  <c r="K80" i="1"/>
  <c r="N218" i="1"/>
  <c r="M218" i="1"/>
  <c r="N8" i="1"/>
  <c r="N4" i="1"/>
  <c r="M4" i="1"/>
  <c r="N89" i="1"/>
  <c r="M89" i="1"/>
  <c r="N126" i="1"/>
  <c r="N67" i="1"/>
  <c r="M67" i="1"/>
  <c r="N48" i="1"/>
  <c r="M48" i="1"/>
  <c r="K46" i="1"/>
  <c r="N29" i="1"/>
  <c r="M29" i="1"/>
  <c r="K38" i="1"/>
  <c r="N156" i="1"/>
  <c r="M156" i="1"/>
  <c r="V19" i="1"/>
  <c r="K19" i="1"/>
  <c r="V84" i="1"/>
  <c r="K84" i="1"/>
  <c r="N115" i="1"/>
  <c r="M115" i="1"/>
  <c r="N120" i="1"/>
  <c r="M120" i="1"/>
  <c r="N32" i="1"/>
  <c r="N144" i="1"/>
  <c r="M144" i="1"/>
  <c r="N152" i="1"/>
  <c r="M152" i="1"/>
  <c r="N6" i="1"/>
  <c r="M6" i="1"/>
  <c r="N109" i="1"/>
  <c r="K109" i="1"/>
  <c r="V83" i="1"/>
  <c r="K83" i="1"/>
  <c r="N114" i="1"/>
  <c r="K114" i="1"/>
  <c r="N129" i="1"/>
  <c r="M129" i="1"/>
  <c r="N124" i="1"/>
  <c r="M124" i="1"/>
  <c r="N143" i="1"/>
  <c r="K143" i="1"/>
  <c r="N185" i="1"/>
  <c r="M185" i="1"/>
  <c r="N173" i="1"/>
  <c r="M173" i="1"/>
  <c r="N87" i="1"/>
  <c r="M87" i="1"/>
  <c r="N136" i="1"/>
  <c r="M136" i="1"/>
  <c r="N158" i="1"/>
  <c r="M158" i="1"/>
  <c r="V111" i="1"/>
  <c r="K111" i="1"/>
  <c r="N151" i="1"/>
  <c r="M151" i="1"/>
  <c r="N33" i="1"/>
  <c r="M33" i="1"/>
  <c r="N93" i="1"/>
  <c r="M93" i="1"/>
  <c r="N186" i="1"/>
  <c r="M186" i="1"/>
  <c r="N7" i="1"/>
  <c r="K7" i="1"/>
  <c r="N69" i="1"/>
  <c r="M69" i="1"/>
  <c r="N140" i="1"/>
  <c r="M140" i="1"/>
  <c r="V194" i="1"/>
  <c r="K194" i="1"/>
  <c r="V56" i="1"/>
  <c r="K56" i="1"/>
  <c r="N192" i="1"/>
  <c r="M192" i="1"/>
  <c r="N39" i="1"/>
  <c r="M39" i="1"/>
  <c r="K146" i="1"/>
  <c r="K159" i="1"/>
  <c r="N148" i="1"/>
  <c r="M148" i="1"/>
  <c r="V189" i="1"/>
  <c r="K189" i="1"/>
  <c r="N81" i="1"/>
  <c r="K81" i="1"/>
  <c r="N181" i="1"/>
  <c r="M181" i="1"/>
  <c r="N57" i="1"/>
  <c r="M57" i="1"/>
  <c r="N170" i="1"/>
  <c r="M170" i="1"/>
  <c r="N164" i="1"/>
  <c r="M164" i="1"/>
  <c r="V107" i="1"/>
  <c r="K107" i="1"/>
  <c r="N64" i="1"/>
  <c r="N53" i="1"/>
  <c r="N177" i="1"/>
  <c r="M177" i="1"/>
  <c r="N71" i="1"/>
  <c r="M71" i="1"/>
  <c r="V15" i="1"/>
  <c r="K15" i="1"/>
  <c r="N68" i="1"/>
  <c r="N131" i="1"/>
  <c r="K131" i="1"/>
  <c r="N180" i="1"/>
  <c r="M180" i="1"/>
  <c r="N84" i="1"/>
  <c r="N137" i="1"/>
  <c r="M137" i="1"/>
  <c r="N188" i="1"/>
  <c r="M188" i="1"/>
  <c r="N98" i="1"/>
  <c r="M98" i="1"/>
  <c r="N200" i="1"/>
  <c r="M200" i="1"/>
  <c r="N100" i="1"/>
  <c r="M100" i="1"/>
  <c r="N149" i="1"/>
  <c r="M149" i="1"/>
  <c r="N167" i="1"/>
  <c r="M167" i="1"/>
  <c r="K49" i="1"/>
  <c r="N26" i="1"/>
  <c r="M26" i="1"/>
  <c r="N110" i="1"/>
  <c r="K110" i="1"/>
  <c r="N18" i="1"/>
  <c r="M18" i="1"/>
  <c r="V116" i="1"/>
  <c r="K116" i="1"/>
  <c r="V191" i="1"/>
  <c r="K191" i="1"/>
  <c r="N12" i="1"/>
  <c r="M12" i="1"/>
  <c r="N78" i="1"/>
  <c r="K78" i="1"/>
  <c r="V147" i="1"/>
  <c r="K147" i="1"/>
  <c r="N58" i="1"/>
  <c r="M58" i="1"/>
  <c r="K130" i="1"/>
  <c r="N54" i="1"/>
  <c r="M54" i="1"/>
  <c r="N42" i="1"/>
  <c r="M42" i="1"/>
  <c r="N155" i="1"/>
  <c r="M155" i="1"/>
  <c r="N23" i="1"/>
  <c r="M23" i="1"/>
  <c r="N10" i="1"/>
  <c r="M10" i="1"/>
  <c r="K96" i="1"/>
  <c r="K193" i="1"/>
  <c r="N135" i="1"/>
  <c r="K135" i="1"/>
  <c r="N103" i="1"/>
  <c r="M103" i="1"/>
  <c r="V106" i="1"/>
  <c r="K106" i="1"/>
  <c r="N178" i="1"/>
  <c r="M178" i="1"/>
  <c r="N41" i="1"/>
  <c r="M41" i="1"/>
  <c r="K88" i="1"/>
  <c r="N214" i="1"/>
  <c r="M214" i="1"/>
  <c r="N66" i="1"/>
  <c r="M66" i="1"/>
  <c r="N216" i="1"/>
  <c r="M216" i="1"/>
  <c r="N208" i="1"/>
  <c r="M208" i="1"/>
  <c r="N91" i="1"/>
  <c r="M91" i="1"/>
  <c r="N125" i="1"/>
  <c r="M125" i="1"/>
  <c r="K190" i="1"/>
  <c r="N28" i="1"/>
  <c r="N154" i="1"/>
  <c r="M154" i="1"/>
  <c r="V119" i="1"/>
  <c r="K119" i="1"/>
  <c r="N211" i="1"/>
  <c r="M211" i="1"/>
  <c r="N74" i="1"/>
  <c r="M74" i="1"/>
  <c r="N94" i="1"/>
  <c r="M94" i="1"/>
  <c r="N206" i="1"/>
  <c r="M206" i="1"/>
  <c r="N55" i="1"/>
  <c r="M55" i="1"/>
  <c r="N169" i="1"/>
  <c r="M169" i="1"/>
  <c r="N24" i="1"/>
  <c r="K24" i="1"/>
  <c r="V11" i="1"/>
  <c r="K11" i="1"/>
  <c r="N189" i="1"/>
  <c r="V79" i="1"/>
  <c r="K79" i="1"/>
  <c r="N139" i="1"/>
  <c r="K139" i="1"/>
  <c r="N27" i="1"/>
  <c r="N112" i="1"/>
  <c r="K112" i="1"/>
  <c r="N161" i="1"/>
  <c r="M161" i="1"/>
  <c r="N209" i="1"/>
  <c r="M209" i="1"/>
  <c r="V43" i="1"/>
  <c r="K43" i="1"/>
  <c r="N203" i="1"/>
  <c r="M203" i="1"/>
  <c r="N102" i="1"/>
  <c r="M102" i="1"/>
  <c r="N175" i="1"/>
  <c r="M175" i="1"/>
  <c r="N59" i="1"/>
  <c r="M59" i="1"/>
  <c r="V52" i="1"/>
  <c r="K52" i="1"/>
  <c r="N121" i="1"/>
  <c r="M121" i="1"/>
  <c r="N31" i="1"/>
  <c r="M31" i="1"/>
  <c r="N25" i="1"/>
  <c r="M25" i="1"/>
  <c r="N153" i="1"/>
  <c r="M153" i="1"/>
  <c r="K82" i="1"/>
  <c r="N145" i="1"/>
  <c r="M145" i="1"/>
  <c r="N205" i="1"/>
  <c r="M205" i="1"/>
  <c r="N133" i="1"/>
  <c r="M133" i="1"/>
  <c r="N51" i="1"/>
  <c r="M51" i="1"/>
  <c r="K113" i="1"/>
  <c r="K118" i="1"/>
  <c r="N195" i="1"/>
  <c r="M195" i="1"/>
  <c r="N147" i="1"/>
  <c r="N80" i="1"/>
  <c r="V85" i="1"/>
  <c r="N111" i="1"/>
  <c r="V110" i="1"/>
  <c r="V117" i="1"/>
  <c r="V7" i="1"/>
  <c r="N119" i="1"/>
  <c r="N194" i="1"/>
  <c r="N3" i="1"/>
  <c r="N52" i="1"/>
  <c r="N36" i="1"/>
  <c r="N79" i="1"/>
  <c r="V109" i="1"/>
  <c r="N43" i="1"/>
  <c r="V3" i="1"/>
  <c r="N40" i="1"/>
  <c r="V114" i="1"/>
  <c r="N56" i="1"/>
  <c r="V131" i="1"/>
  <c r="V24" i="1"/>
  <c r="N15" i="1"/>
  <c r="V81" i="1"/>
  <c r="N107" i="1"/>
  <c r="V112" i="1"/>
  <c r="N83" i="1"/>
  <c r="N106" i="1"/>
  <c r="V139" i="1"/>
  <c r="V143" i="1"/>
  <c r="N11" i="1"/>
  <c r="N77" i="1"/>
  <c r="N75" i="1"/>
</calcChain>
</file>

<file path=xl/sharedStrings.xml><?xml version="1.0" encoding="utf-8"?>
<sst xmlns="http://schemas.openxmlformats.org/spreadsheetml/2006/main" count="1092" uniqueCount="413">
  <si>
    <t>Ethertype (decimal)</t>
  </si>
  <si>
    <t>Ethertype (hex)</t>
  </si>
  <si>
    <t>Exp. Ethernet (decimal)</t>
  </si>
  <si>
    <t>Exp. Ethernet (octal)</t>
  </si>
  <si>
    <t>Description</t>
  </si>
  <si>
    <t>Reference</t>
  </si>
  <si>
    <t>0000-05DC</t>
  </si>
  <si>
    <t>-</t>
  </si>
  <si>
    <t>IEEE802.3 Length Field</t>
  </si>
  <si>
    <t>[Neil_Sembower]</t>
  </si>
  <si>
    <t>0101-01FF</t>
  </si>
  <si>
    <t>Experimental</t>
  </si>
  <si>
    <t>XEROX PUP (see 0A00)</t>
  </si>
  <si>
    <t>[Boggs, D., J. Shoch, E. Taft, and R. Metcalfe, "PUP: An
Internetwork Architecture", XEROX Palo Alto Research Center,
CSL-79-10, July 1979; also in IEEE Transactions on
Communication, Volume COM-28, Number 4, April 1980.][Neil_Sembower]</t>
  </si>
  <si>
    <t>PUP Addr Trans (see 0A01)</t>
  </si>
  <si>
    <t>Nixdorf</t>
  </si>
  <si>
    <t>XEROX NS IDP</t>
  </si>
  <si>
    <t>["The Ethernet, A Local Area Network: Data Link Layer and
Physical Layer Specification", AA-K759B-TK, Digital Equipment
Corporation, Maynard, MA.  Also as:  "The Ethernet - A Local
Area Network", Version 1.0, Digital Equipment Corporation,
Intel Corporation, Xerox Corporation, September 1980.  And:
"The Ethernet, A Local Area Network: Data Link Layer and
Physical Layer Specifications", Digital, Intel and Xerox,
November 1982.  And:  XEROX, "The Ethernet, A Local Area
Network: Data Link Layer and Physical Layer Specification",
X3T51/80-50, Xerox Corporation, Stamford, CT., October 1980.][Neil_Sembower]</t>
  </si>
  <si>
    <t>DLOG</t>
  </si>
  <si>
    <t>Internet Protocol version 4 (IPv4)</t>
  </si>
  <si>
    <t>[RFC7042]</t>
  </si>
  <si>
    <t>X.75 Internet</t>
  </si>
  <si>
    <t>NBS Internet</t>
  </si>
  <si>
    <t>ECMA Internet</t>
  </si>
  <si>
    <t>Chaosnet</t>
  </si>
  <si>
    <t>X.25 Level 3</t>
  </si>
  <si>
    <t>Address Resolution Protocol (ARP)</t>
  </si>
  <si>
    <t>XNS Compatability</t>
  </si>
  <si>
    <t>Frame Relay ARP</t>
  </si>
  <si>
    <t>[RFC1701]</t>
  </si>
  <si>
    <t>081C</t>
  </si>
  <si>
    <t>Symbolics Private</t>
  </si>
  <si>
    <t>[David_Plummer]</t>
  </si>
  <si>
    <t>0888-088A</t>
  </si>
  <si>
    <t>Xyplex</t>
  </si>
  <si>
    <t>Ungermann-Bass net debugr</t>
  </si>
  <si>
    <t>0A00</t>
  </si>
  <si>
    <t>Xerox IEEE802.3 PUP</t>
  </si>
  <si>
    <t>0A01</t>
  </si>
  <si>
    <t>PUP Addr Trans</t>
  </si>
  <si>
    <t>0BAD</t>
  </si>
  <si>
    <t>Banyan VINES</t>
  </si>
  <si>
    <t>0BAE</t>
  </si>
  <si>
    <t>VINES Loopback</t>
  </si>
  <si>
    <t>0BAF</t>
  </si>
  <si>
    <t>VINES Echo</t>
  </si>
  <si>
    <t>Berkeley Trailer nego</t>
  </si>
  <si>
    <t>1001-100F</t>
  </si>
  <si>
    <t>Berkeley Trailer encap/IP</t>
  </si>
  <si>
    <t>Valid Systems</t>
  </si>
  <si>
    <t>22F3</t>
  </si>
  <si>
    <t>TRILL</t>
  </si>
  <si>
    <t>[RFC6325]</t>
  </si>
  <si>
    <t>22F4</t>
  </si>
  <si>
    <t>L2-IS-IS</t>
  </si>
  <si>
    <t>PCS Basic Block Protocol</t>
  </si>
  <si>
    <t>BBN Simnet</t>
  </si>
  <si>
    <t>DEC Unassigned (Exp.)</t>
  </si>
  <si>
    <t>DEC MOP Dump/Load</t>
  </si>
  <si>
    <t>DEC MOP Remote Console</t>
  </si>
  <si>
    <t>DEC DECNET Phase IV Route</t>
  </si>
  <si>
    <t>DEC LAT</t>
  </si>
  <si>
    <t>DEC Diagnostic Protocol</t>
  </si>
  <si>
    <t>DEC Customer Protocol</t>
  </si>
  <si>
    <t>DEC LAVC, SCA</t>
  </si>
  <si>
    <t>6008-6009</t>
  </si>
  <si>
    <t>DEC Unassigned</t>
  </si>
  <si>
    <t>6010-6014</t>
  </si>
  <si>
    <t>3Com Corporation</t>
  </si>
  <si>
    <t>Trans Ether Bridging</t>
  </si>
  <si>
    <t>Raw Frame Relay</t>
  </si>
  <si>
    <t>Ungermann-Bass download</t>
  </si>
  <si>
    <t>Ungermann-Bass dia/loop</t>
  </si>
  <si>
    <t>7020-7029</t>
  </si>
  <si>
    <t>LRT</t>
  </si>
  <si>
    <t>Proteon</t>
  </si>
  <si>
    <t>Cabletron</t>
  </si>
  <si>
    <t>Cronus VLN</t>
  </si>
  <si>
    <t>[RFC824][Daniel_Tappan]</t>
  </si>
  <si>
    <t>Cronus Direct</t>
  </si>
  <si>
    <t>HP Probe</t>
  </si>
  <si>
    <t>Nestar</t>
  </si>
  <si>
    <t>AT&amp;T</t>
  </si>
  <si>
    <t>Excelan</t>
  </si>
  <si>
    <t>SGI diagnostics</t>
  </si>
  <si>
    <t>[Andrew_Cherenson]</t>
  </si>
  <si>
    <t>SGI network games</t>
  </si>
  <si>
    <t>SGI reserved</t>
  </si>
  <si>
    <t>SGI bounce server</t>
  </si>
  <si>
    <t>Apollo Domain</t>
  </si>
  <si>
    <t>802E</t>
  </si>
  <si>
    <t>Tymshare</t>
  </si>
  <si>
    <t>802F</t>
  </si>
  <si>
    <t>Tigan, Inc.</t>
  </si>
  <si>
    <t>Reverse Address Resolution Protocol (RARP)</t>
  </si>
  <si>
    <t>[RFC903][Joseph_Murdock]</t>
  </si>
  <si>
    <t>Aeonic Systems</t>
  </si>
  <si>
    <t>DEC LANBridge</t>
  </si>
  <si>
    <t>8039-803C</t>
  </si>
  <si>
    <t>803D</t>
  </si>
  <si>
    <t>DEC Ethernet Encryption</t>
  </si>
  <si>
    <t>803E</t>
  </si>
  <si>
    <t>803F</t>
  </si>
  <si>
    <t>DEC LAN Traffic Monitor</t>
  </si>
  <si>
    <t>8040-8042</t>
  </si>
  <si>
    <t>Planning Research Corp.</t>
  </si>
  <si>
    <t>ExperData</t>
  </si>
  <si>
    <t>805B</t>
  </si>
  <si>
    <t>Stanford V Kernel exp.</t>
  </si>
  <si>
    <t>805C</t>
  </si>
  <si>
    <t>Stanford V Kernel prod.</t>
  </si>
  <si>
    <t>805D</t>
  </si>
  <si>
    <t>Evans &amp; Sutherland</t>
  </si>
  <si>
    <t>Little Machines</t>
  </si>
  <si>
    <t>Counterpoint Computers</t>
  </si>
  <si>
    <t>Univ. of Mass. @ Amherst</t>
  </si>
  <si>
    <t>Veeco Integrated Auto.</t>
  </si>
  <si>
    <t>General Dynamics</t>
  </si>
  <si>
    <t>806A</t>
  </si>
  <si>
    <t>Autophon</t>
  </si>
  <si>
    <t>806C</t>
  </si>
  <si>
    <t>ComDesign</t>
  </si>
  <si>
    <t>806D</t>
  </si>
  <si>
    <t>Computgraphic Corp.</t>
  </si>
  <si>
    <t>806E-8077</t>
  </si>
  <si>
    <t>Landmark Graphics Corp.</t>
  </si>
  <si>
    <t>807A</t>
  </si>
  <si>
    <t>Matra</t>
  </si>
  <si>
    <t>807B</t>
  </si>
  <si>
    <t>Dansk Data Elektronik</t>
  </si>
  <si>
    <t>807C</t>
  </si>
  <si>
    <t>Merit Internodal</t>
  </si>
  <si>
    <t>[Hans_Werner_Braun]</t>
  </si>
  <si>
    <t>807D-807F</t>
  </si>
  <si>
    <t>Vitalink Communications</t>
  </si>
  <si>
    <t>Vitalink TransLAN III</t>
  </si>
  <si>
    <t>8081-8083</t>
  </si>
  <si>
    <t>809B</t>
  </si>
  <si>
    <t>Appletalk</t>
  </si>
  <si>
    <t>809C-809E</t>
  </si>
  <si>
    <t>Datability</t>
  </si>
  <si>
    <t>809F</t>
  </si>
  <si>
    <t>Spider Systems Ltd.</t>
  </si>
  <si>
    <t>80A3</t>
  </si>
  <si>
    <t>Nixdorf Computers</t>
  </si>
  <si>
    <t>80A4-80B3</t>
  </si>
  <si>
    <t>Siemens Gammasonics Inc.</t>
  </si>
  <si>
    <t>80C0-80C3</t>
  </si>
  <si>
    <t>DCA Data Exchange Cluster</t>
  </si>
  <si>
    <t>80C4</t>
  </si>
  <si>
    <t>Banyan Systems</t>
  </si>
  <si>
    <t>80C5</t>
  </si>
  <si>
    <t>80C6</t>
  </si>
  <si>
    <t>Pacer Software</t>
  </si>
  <si>
    <t>80C7</t>
  </si>
  <si>
    <t>Applitek Corporation</t>
  </si>
  <si>
    <t>80C8-80CC</t>
  </si>
  <si>
    <t>Intergraph Corporation</t>
  </si>
  <si>
    <t>80CD-80CE</t>
  </si>
  <si>
    <t>Harris Corporation</t>
  </si>
  <si>
    <t>80CF-80D2</t>
  </si>
  <si>
    <t>Taylor Instrument</t>
  </si>
  <si>
    <t>80D3-80D4</t>
  </si>
  <si>
    <t>Rosemount Corporation</t>
  </si>
  <si>
    <t>80D5</t>
  </si>
  <si>
    <t>IBM SNA Service on Ether</t>
  </si>
  <si>
    <t>80DD</t>
  </si>
  <si>
    <t>Varian Associates</t>
  </si>
  <si>
    <t>80DE-80DF</t>
  </si>
  <si>
    <t>Integrated Solutions TRFS</t>
  </si>
  <si>
    <t>80E0-80E3</t>
  </si>
  <si>
    <t>Allen-Bradley</t>
  </si>
  <si>
    <t>80E4-80F0</t>
  </si>
  <si>
    <t>80F2</t>
  </si>
  <si>
    <t>Retix</t>
  </si>
  <si>
    <t>80F3</t>
  </si>
  <si>
    <t>AppleTalk AARP (Kinetics)</t>
  </si>
  <si>
    <t>80F4-80F5</t>
  </si>
  <si>
    <t>Kinetics</t>
  </si>
  <si>
    <t>80F7</t>
  </si>
  <si>
    <t>Apollo Computer</t>
  </si>
  <si>
    <t>80FF</t>
  </si>
  <si>
    <t>Wellfleet Communications</t>
  </si>
  <si>
    <t>Customer VLAN Tag Type (C-Tag, formerly called the Q-Tag) (initially Wellfleet)</t>
  </si>
  <si>
    <t>8101-8103</t>
  </si>
  <si>
    <t>8107-8109</t>
  </si>
  <si>
    <t>Hayes Microcomputers</t>
  </si>
  <si>
    <t>VG Laboratory Systems</t>
  </si>
  <si>
    <t>8132-8136</t>
  </si>
  <si>
    <t>Bridge Communications</t>
  </si>
  <si>
    <t>8137-8138</t>
  </si>
  <si>
    <t>Novell, Inc.</t>
  </si>
  <si>
    <t>8139-813D</t>
  </si>
  <si>
    <t>KTI</t>
  </si>
  <si>
    <t>Logicraft</t>
  </si>
  <si>
    <t>Network Computing Devices</t>
  </si>
  <si>
    <t>814A</t>
  </si>
  <si>
    <t>Alpha Micro</t>
  </si>
  <si>
    <t>814C</t>
  </si>
  <si>
    <t>SNMP</t>
  </si>
  <si>
    <t>[Joyce_K_Reynolds]</t>
  </si>
  <si>
    <t>814D</t>
  </si>
  <si>
    <t>BIIN</t>
  </si>
  <si>
    <t>814E</t>
  </si>
  <si>
    <t>814F</t>
  </si>
  <si>
    <t>Technically Elite Concept</t>
  </si>
  <si>
    <t>Rational Corp</t>
  </si>
  <si>
    <t>8151-8153</t>
  </si>
  <si>
    <t>Qualcomm</t>
  </si>
  <si>
    <t>815C-815E</t>
  </si>
  <si>
    <t>Computer Protocol Pty Ltd</t>
  </si>
  <si>
    <t>8164-8166</t>
  </si>
  <si>
    <t>Charles River Data System</t>
  </si>
  <si>
    <t>817D</t>
  </si>
  <si>
    <t>XTP</t>
  </si>
  <si>
    <t>817E</t>
  </si>
  <si>
    <t>SGI/Time Warner prop.</t>
  </si>
  <si>
    <t>HIPPI-FP encapsulation</t>
  </si>
  <si>
    <t>STP, HIPPI-ST</t>
  </si>
  <si>
    <t>Reserved for HIPPI-6400</t>
  </si>
  <si>
    <t>8184-818C</t>
  </si>
  <si>
    <t>Silicon Graphics prop.</t>
  </si>
  <si>
    <t>818D</t>
  </si>
  <si>
    <t>Motorola Computer</t>
  </si>
  <si>
    <t>819A-81A3</t>
  </si>
  <si>
    <t>81A4</t>
  </si>
  <si>
    <t>ARAI Bunkichi</t>
  </si>
  <si>
    <t>81A5-81AE</t>
  </si>
  <si>
    <t>RAD Network Devices</t>
  </si>
  <si>
    <t>81B7-81B9</t>
  </si>
  <si>
    <t>81CC-81D5</t>
  </si>
  <si>
    <t>Apricot Computers</t>
  </si>
  <si>
    <t>81D6-81DD</t>
  </si>
  <si>
    <t>Artisoft</t>
  </si>
  <si>
    <t>81E6-81EF</t>
  </si>
  <si>
    <t>Polygon</t>
  </si>
  <si>
    <t>81F0-81F2</t>
  </si>
  <si>
    <t>Comsat Labs</t>
  </si>
  <si>
    <t>81F3-81F5</t>
  </si>
  <si>
    <t>SAIC</t>
  </si>
  <si>
    <t>81F6-81F8</t>
  </si>
  <si>
    <t>VG Analytical</t>
  </si>
  <si>
    <t>8203-8205</t>
  </si>
  <si>
    <t>Quantum Software</t>
  </si>
  <si>
    <t>8221-8222</t>
  </si>
  <si>
    <t>Ascom Banking Systems</t>
  </si>
  <si>
    <t>823E-8240</t>
  </si>
  <si>
    <t>Advanced Encryption Syste</t>
  </si>
  <si>
    <t>827F-8282</t>
  </si>
  <si>
    <t>Athena Programming</t>
  </si>
  <si>
    <t>8263-826A</t>
  </si>
  <si>
    <t>829A-829B</t>
  </si>
  <si>
    <t>Inst Ind Info Tech</t>
  </si>
  <si>
    <t>829C-82AB</t>
  </si>
  <si>
    <t>Taurus Controls</t>
  </si>
  <si>
    <t>82AC-8693</t>
  </si>
  <si>
    <t>Walker Richer &amp; Quinn</t>
  </si>
  <si>
    <t>8694-869D</t>
  </si>
  <si>
    <t>Idea Courier</t>
  </si>
  <si>
    <t>869E-86A1</t>
  </si>
  <si>
    <t>Computer Network Tech</t>
  </si>
  <si>
    <t>86A3-86AC</t>
  </si>
  <si>
    <t>Gateway Communications</t>
  </si>
  <si>
    <t>86DB</t>
  </si>
  <si>
    <t>SECTRA</t>
  </si>
  <si>
    <t>86DE</t>
  </si>
  <si>
    <t>Delta Controls</t>
  </si>
  <si>
    <t>86DD</t>
  </si>
  <si>
    <t>Internet Protocol version 6 (IPv6)</t>
  </si>
  <si>
    <t>86DF</t>
  </si>
  <si>
    <t>ATOMIC</t>
  </si>
  <si>
    <t>[Joe_Touch]</t>
  </si>
  <si>
    <t>86E0-86EF</t>
  </si>
  <si>
    <t>Landis &amp; Gyr Powers</t>
  </si>
  <si>
    <t>8700-8710</t>
  </si>
  <si>
    <t>Motorola</t>
  </si>
  <si>
    <t>876B</t>
  </si>
  <si>
    <t>TCP/IP Compression</t>
  </si>
  <si>
    <t>[RFC1144][RFC1701]</t>
  </si>
  <si>
    <t>876C</t>
  </si>
  <si>
    <t>IP Autonomous Systems</t>
  </si>
  <si>
    <t>876D</t>
  </si>
  <si>
    <t>Secure Data</t>
  </si>
  <si>
    <t>IEEE Std 802.3 - Ethernet Passive Optical Network (EPON)</t>
  </si>
  <si>
    <t>[EPON][RFC7042]</t>
  </si>
  <si>
    <t>880B</t>
  </si>
  <si>
    <t>Point-to-Point Protocol (PPP)</t>
  </si>
  <si>
    <t>880C</t>
  </si>
  <si>
    <t>General Switch Management Protocol (GSMP)</t>
  </si>
  <si>
    <t>[RFC5332]</t>
  </si>
  <si>
    <t>MPLS with upstream-assigned label</t>
  </si>
  <si>
    <t>Multicast Channel Allocation Protocol (MCAP)</t>
  </si>
  <si>
    <t>PPP over Ethernet (PPPoE) Discovery Stage</t>
  </si>
  <si>
    <t>[RFC2516]</t>
  </si>
  <si>
    <t>PPP over Ethernet (PPPoE) Session Stage</t>
  </si>
  <si>
    <t>[RFC2516][RFC8822]</t>
  </si>
  <si>
    <t>888E</t>
  </si>
  <si>
    <t>IEEE Std 802.1X - Port-based network access control</t>
  </si>
  <si>
    <t>[IEEE]</t>
  </si>
  <si>
    <t>88A8</t>
  </si>
  <si>
    <t>IEEE Std 802.1Q - Service VLAN tag identifier (S-Tag)</t>
  </si>
  <si>
    <t>8A96-8A97</t>
  </si>
  <si>
    <t>Invisible Software</t>
  </si>
  <si>
    <t>88B5</t>
  </si>
  <si>
    <t>IEEE Std 802 - Local Experimental Ethertype</t>
  </si>
  <si>
    <t>88B6</t>
  </si>
  <si>
    <t>88B7</t>
  </si>
  <si>
    <t>IEEE Std 802 - OUI Extended Ethertype</t>
  </si>
  <si>
    <t>88C7</t>
  </si>
  <si>
    <t>IEEE Std 802.11 - Pre-Authentication (802.11i)</t>
  </si>
  <si>
    <t>88CC</t>
  </si>
  <si>
    <t>IEEE Std 802.1AB - Link Layer Discovery Protocol (LLDP)</t>
  </si>
  <si>
    <t>IEEE Std 802.1AE - Media Access Control Security</t>
  </si>
  <si>
    <t>Provider Backbone Bridging Instance tag</t>
  </si>
  <si>
    <t>[IEEE Std 802.1Q-2014]</t>
  </si>
  <si>
    <t>88F5</t>
  </si>
  <si>
    <t>IEEE Std 802.1Q  - Multiple VLAN Registration Protocol (MVRP)</t>
  </si>
  <si>
    <t>88F6</t>
  </si>
  <si>
    <t>IEEE Std 802.1Q - Multiple Multicast Registration Protocol (MMRP)</t>
  </si>
  <si>
    <t>890D</t>
  </si>
  <si>
    <t>IEEE Std 802.11 - Fast Roaming Remote Request (802.11r)</t>
  </si>
  <si>
    <t>IEEE Std 802.21 - Media Independent Handover Protocol</t>
  </si>
  <si>
    <t>IEEE Std 802.1Qbe - Multiple I-SID Registration Protocol</t>
  </si>
  <si>
    <t>893B</t>
  </si>
  <si>
    <t>TRILL Fine Grained Labeling (FGL)</t>
  </si>
  <si>
    <t>[RFC7172]</t>
  </si>
  <si>
    <t>IEEE Std 802.1Qbg - ECP Protocol (also used in 802.1BR)</t>
  </si>
  <si>
    <t>TRILL RBridge Channel</t>
  </si>
  <si>
    <t>[RFC7178]</t>
  </si>
  <si>
    <t>GeoNetworking as defined in ETSI EN 302 636-4-1</t>
  </si>
  <si>
    <t>894F</t>
  </si>
  <si>
    <t>NSH (Network Service Header)</t>
  </si>
  <si>
    <t>[RFC8300]</t>
  </si>
  <si>
    <t>Loopback</t>
  </si>
  <si>
    <t>3Com(Bridge) XNS Sys Mgmt</t>
  </si>
  <si>
    <t>3Com(Bridge) TCP-IP Sys</t>
  </si>
  <si>
    <t>3Com(Bridge) loop detect</t>
  </si>
  <si>
    <t>9A22</t>
  </si>
  <si>
    <t>Multi-Topology</t>
  </si>
  <si>
    <t>[RFC8377]</t>
  </si>
  <si>
    <t>A0ED</t>
  </si>
  <si>
    <t>LoWPAN encapsulation</t>
  </si>
  <si>
    <t>[RFC7973]</t>
  </si>
  <si>
    <t>B7EA</t>
  </si>
  <si>
    <t>The Ethertype will be used to identify a "Channel" in which control messages are encapsulated as payload of GRE packets. When a GRE packet tagged with the Ethertype is received, the payload will be handed to the network processor for processing.</t>
  </si>
  <si>
    <t>[RFC8157]</t>
  </si>
  <si>
    <t>FF00</t>
  </si>
  <si>
    <t>BBN VITAL-LanBridge cache</t>
  </si>
  <si>
    <t>FF00-FF0F</t>
  </si>
  <si>
    <t>ISC Bunker Ramo</t>
  </si>
  <si>
    <t>FFFF</t>
  </si>
  <si>
    <t>Reserved</t>
  </si>
  <si>
    <t>Begin</t>
    <phoneticPr fontId="18"/>
  </si>
  <si>
    <t>End</t>
    <phoneticPr fontId="18"/>
  </si>
  <si>
    <t>Text</t>
    <phoneticPr fontId="18"/>
  </si>
  <si>
    <t>Size</t>
    <phoneticPr fontId="18"/>
  </si>
  <si>
    <t>C#</t>
    <phoneticPr fontId="18"/>
  </si>
  <si>
    <t xml:space="preserve"> enum 生成</t>
  </si>
  <si>
    <t>switch</t>
    <phoneticPr fontId="18"/>
  </si>
  <si>
    <t>88E5</t>
    <phoneticPr fontId="18"/>
  </si>
  <si>
    <t>88E7</t>
    <phoneticPr fontId="18"/>
  </si>
  <si>
    <t>Name</t>
    <phoneticPr fontId="18"/>
  </si>
  <si>
    <t>XEROX PUP</t>
    <phoneticPr fontId="18"/>
  </si>
  <si>
    <t>PUP Addr Trans</t>
    <phoneticPr fontId="18"/>
  </si>
  <si>
    <t>DLOG_0x0660</t>
    <phoneticPr fontId="18"/>
  </si>
  <si>
    <t>DLOG_0x0661</t>
    <phoneticPr fontId="18"/>
  </si>
  <si>
    <t>IPv4</t>
    <phoneticPr fontId="18"/>
  </si>
  <si>
    <t>X.75</t>
    <phoneticPr fontId="18"/>
  </si>
  <si>
    <t>NBS</t>
    <phoneticPr fontId="18"/>
  </si>
  <si>
    <t>X.25 Level3</t>
    <phoneticPr fontId="18"/>
  </si>
  <si>
    <t>ECMA</t>
    <phoneticPr fontId="18"/>
  </si>
  <si>
    <t>ARP</t>
    <phoneticPr fontId="18"/>
  </si>
  <si>
    <t>LLDP</t>
    <phoneticPr fontId="18"/>
  </si>
  <si>
    <t>MVRP</t>
    <phoneticPr fontId="18"/>
  </si>
  <si>
    <t>MMRP</t>
    <phoneticPr fontId="18"/>
  </si>
  <si>
    <t>FastRoamingRemoteRequest</t>
    <phoneticPr fontId="18"/>
  </si>
  <si>
    <t>MediaIndependentHandoverProtocol</t>
    <phoneticPr fontId="18"/>
  </si>
  <si>
    <t>Multiple I-SidRegistrationProtocol</t>
    <phoneticPr fontId="18"/>
  </si>
  <si>
    <t>TRILL FGL</t>
    <phoneticPr fontId="18"/>
  </si>
  <si>
    <t>ECP Protocol</t>
    <phoneticPr fontId="18"/>
  </si>
  <si>
    <t>WakeOnLan</t>
    <phoneticPr fontId="18"/>
  </si>
  <si>
    <t>MPLS</t>
    <phoneticPr fontId="18"/>
  </si>
  <si>
    <t>MPLS Unicast</t>
    <phoneticPr fontId="18"/>
  </si>
  <si>
    <t>MPLS Multicast</t>
    <phoneticPr fontId="18"/>
  </si>
  <si>
    <t>MCAP</t>
    <phoneticPr fontId="18"/>
  </si>
  <si>
    <t>GSMP</t>
    <phoneticPr fontId="18"/>
  </si>
  <si>
    <t>PPP</t>
    <phoneticPr fontId="18"/>
  </si>
  <si>
    <t>EPON</t>
    <phoneticPr fontId="18"/>
  </si>
  <si>
    <t>PPPoE Discovery Stage</t>
    <phoneticPr fontId="18"/>
  </si>
  <si>
    <t>PPPoE Session Stage</t>
    <phoneticPr fontId="18"/>
  </si>
  <si>
    <t>IEEE 802.1X</t>
    <phoneticPr fontId="18"/>
  </si>
  <si>
    <t>IEEE 802.1Q S-Tag</t>
    <phoneticPr fontId="18"/>
  </si>
  <si>
    <t>MACSec</t>
    <phoneticPr fontId="18"/>
  </si>
  <si>
    <t>88F7</t>
    <phoneticPr fontId="18"/>
  </si>
  <si>
    <t>Precision Time Protocol (PTP) over Ethernet (IEEE 1588)</t>
    <phoneticPr fontId="18"/>
  </si>
  <si>
    <t>PTP</t>
    <phoneticPr fontId="18"/>
  </si>
  <si>
    <t>VLAN-tagged (IEEE 802.1Q) frame with double tagging</t>
    <phoneticPr fontId="18"/>
  </si>
  <si>
    <t>VLAN Double-Tag</t>
    <phoneticPr fontId="18"/>
  </si>
  <si>
    <t>IPv6</t>
    <phoneticPr fontId="18"/>
  </si>
  <si>
    <t>VLAN C-Tag</t>
    <phoneticPr fontId="18"/>
  </si>
  <si>
    <t>AppleTalk AARP</t>
    <phoneticPr fontId="18"/>
  </si>
  <si>
    <t>IEEE 802.11 Pre-Authentication</t>
    <phoneticPr fontId="18"/>
  </si>
  <si>
    <t>IEEE 802 OUI Extended Ethertype</t>
    <phoneticPr fontId="18"/>
  </si>
  <si>
    <t>IEEE 802 Local Experimental Ethertype</t>
    <phoneticPr fontId="18"/>
  </si>
  <si>
    <t>GeoNetworking</t>
    <phoneticPr fontId="18"/>
  </si>
  <si>
    <t>NSH</t>
    <phoneticPr fontId="18"/>
  </si>
  <si>
    <t>3Com XNS Sys Mgmt</t>
    <phoneticPr fontId="18"/>
  </si>
  <si>
    <t>3Com TCP-IP Sys</t>
    <phoneticPr fontId="18"/>
  </si>
  <si>
    <t>3Com loop detect</t>
    <phoneticPr fontId="18"/>
  </si>
  <si>
    <t>GRE packets</t>
    <phoneticPr fontId="18"/>
  </si>
  <si>
    <t>Landis GyrPowers</t>
    <phoneticPr fontId="18"/>
  </si>
  <si>
    <t>SGITime Warner prop.</t>
    <phoneticPr fontId="18"/>
  </si>
  <si>
    <t>AT&amp;T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</si>
</sst>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8"/>
  <sheetViews>
    <sheetView tabSelected="1" topLeftCell="G176" workbookViewId="0">
      <selection activeCell="O214" sqref="O214"/>
    </sheetView>
  </sheetViews>
  <sheetFormatPr defaultRowHeight="18.75" x14ac:dyDescent="0.4"/>
  <cols>
    <col min="1" max="1" width="19.25" style="2" bestFit="1" customWidth="1"/>
    <col min="2" max="2" width="15.125" style="2" bestFit="1" customWidth="1"/>
    <col min="3" max="4" width="9" style="2"/>
    <col min="5" max="5" width="37.625" style="1" customWidth="1"/>
    <col min="6" max="6" width="22.125" style="1" customWidth="1"/>
    <col min="9" max="9" width="9.375" bestFit="1" customWidth="1"/>
    <col min="15" max="15" width="38.625" customWidth="1"/>
    <col min="22" max="22" width="9.375" bestFit="1" customWidth="1"/>
  </cols>
  <sheetData>
    <row r="1" spans="1:27" x14ac:dyDescent="0.4">
      <c r="I1" t="s">
        <v>356</v>
      </c>
    </row>
    <row r="2" spans="1:27" x14ac:dyDescent="0.4">
      <c r="A2" s="2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J2" t="s">
        <v>352</v>
      </c>
      <c r="L2" t="s">
        <v>353</v>
      </c>
      <c r="N2" t="s">
        <v>355</v>
      </c>
      <c r="O2" t="s">
        <v>361</v>
      </c>
      <c r="Q2" t="s">
        <v>354</v>
      </c>
      <c r="V2" t="s">
        <v>357</v>
      </c>
      <c r="AA2" t="s">
        <v>358</v>
      </c>
    </row>
    <row r="3" spans="1:27" x14ac:dyDescent="0.4">
      <c r="A3" s="2">
        <v>0</v>
      </c>
      <c r="B3" s="2" t="s">
        <v>6</v>
      </c>
      <c r="C3" s="2" t="s">
        <v>7</v>
      </c>
      <c r="D3" s="2" t="s">
        <v>7</v>
      </c>
      <c r="E3" s="1" t="s">
        <v>8</v>
      </c>
      <c r="F3" s="1" t="s">
        <v>9</v>
      </c>
      <c r="I3">
        <f>FIND("-",B3,1)</f>
        <v>5</v>
      </c>
      <c r="J3" s="2">
        <f>HEX2DEC(IF(ISERR(I3),B3,LEFT(B3,I3-1)))</f>
        <v>0</v>
      </c>
      <c r="K3" s="2" t="str">
        <f>"0x"&amp;DEC2HEX(J3,4)</f>
        <v>0x0000</v>
      </c>
      <c r="L3" s="2">
        <f>HEX2DEC(IF(ISERR(I3),B3,MID(B3,I3+1,LEN(B3))))</f>
        <v>1500</v>
      </c>
      <c r="M3" s="2" t="str">
        <f>"0x"&amp;DEC2HEX(L3,4)</f>
        <v>0x05DC</v>
      </c>
      <c r="N3" s="2">
        <f>HEX2DEC(L3)-HEX2DEC(J3)+1</f>
        <v>5377</v>
      </c>
      <c r="O3" s="1" t="s">
        <v>8</v>
      </c>
      <c r="Q3" t="str">
        <f>SUBSTITUTE(SUBSTITUTE(SUBSTITUTE(O3,"-","_")," ","_"),".","")</f>
        <v>IEEE8023_Length_Field</v>
      </c>
      <c r="V3" t="str">
        <f>Q3&amp;CHAR(9)&amp;CHAR(9)&amp;"= 0x"&amp;DEC2HEX(J3,4)&amp;","</f>
        <v>IEEE8023_Length_Field		= 0x0000,</v>
      </c>
      <c r="AA3" t="str">
        <f>"case "&amp;IF(J3=L3,"0x"&amp;DEC2HEX(J3,4),"ushort type when (type &gt;= "&amp;K3&amp;") &amp;&amp; (type &lt;= "&amp;M3&amp;")")&amp;": return """&amp;O3&amp;""";"</f>
        <v>case ushort type when (type &gt;= 0x0000) &amp;&amp; (type &lt;= 0x05DC): return "IEEE802.3 Length Field";</v>
      </c>
    </row>
    <row r="4" spans="1:27" x14ac:dyDescent="0.4">
      <c r="A4" s="2">
        <v>257</v>
      </c>
      <c r="B4" s="2" t="s">
        <v>10</v>
      </c>
      <c r="C4" s="2" t="s">
        <v>7</v>
      </c>
      <c r="D4" s="2" t="s">
        <v>7</v>
      </c>
      <c r="E4" s="1" t="s">
        <v>11</v>
      </c>
      <c r="F4" s="1" t="s">
        <v>9</v>
      </c>
      <c r="I4">
        <f t="shared" ref="I4:I68" si="0">FIND("-",B4,1)</f>
        <v>5</v>
      </c>
      <c r="J4" s="2">
        <f t="shared" ref="J4:J68" si="1">HEX2DEC(IF(ISERR(I4),B4,LEFT(B4,I4-1)))</f>
        <v>257</v>
      </c>
      <c r="K4" s="2" t="str">
        <f t="shared" ref="K4:K68" si="2">"0x"&amp;DEC2HEX(J4,4)</f>
        <v>0x0101</v>
      </c>
      <c r="L4" s="2">
        <f t="shared" ref="L4:L68" si="3">HEX2DEC(IF(ISERR(I4),B4,MID(B4,I4+1,LEN(B4))))</f>
        <v>511</v>
      </c>
      <c r="M4" s="2" t="str">
        <f t="shared" ref="M4:M68" si="4">"0x"&amp;DEC2HEX(L4,4)</f>
        <v>0x01FF</v>
      </c>
      <c r="N4" s="2">
        <f t="shared" ref="N4:N68" si="5">HEX2DEC(L4)-HEX2DEC(J4)+1</f>
        <v>699</v>
      </c>
      <c r="O4" s="1" t="s">
        <v>11</v>
      </c>
      <c r="Q4" t="str">
        <f t="shared" ref="Q4:Q68" si="6">SUBSTITUTE(SUBSTITUTE(SUBSTITUTE(O4,"-","_")," ","_"),".","")</f>
        <v>Experimental</v>
      </c>
      <c r="V4" t="str">
        <f t="shared" ref="V4:V68" si="7">Q4&amp;CHAR(9)&amp;CHAR(9)&amp;"= 0x"&amp;DEC2HEX(J4,4)&amp;","</f>
        <v>Experimental		= 0x0101,</v>
      </c>
      <c r="AA4" t="str">
        <f t="shared" ref="AA4:AA67" si="8">"case "&amp;IF(J4=L4,"0x"&amp;DEC2HEX(J4,4),"ushort type when (type &gt;= "&amp;K4&amp;") &amp;&amp; (type &lt;= "&amp;M4&amp;")")&amp;": return """&amp;O4&amp;""";"</f>
        <v>case ushort type when (type &gt;= 0x0101) &amp;&amp; (type &lt;= 0x01FF): return "Experimental";</v>
      </c>
    </row>
    <row r="5" spans="1:27" x14ac:dyDescent="0.4">
      <c r="A5" s="2">
        <v>512</v>
      </c>
      <c r="B5" s="2">
        <v>200</v>
      </c>
      <c r="C5" s="2">
        <v>512</v>
      </c>
      <c r="D5" s="2">
        <v>1000</v>
      </c>
      <c r="E5" s="1" t="s">
        <v>12</v>
      </c>
      <c r="F5" s="1" t="s">
        <v>13</v>
      </c>
      <c r="I5" t="e">
        <f t="shared" si="0"/>
        <v>#VALUE!</v>
      </c>
      <c r="J5" s="2">
        <f t="shared" si="1"/>
        <v>512</v>
      </c>
      <c r="K5" s="2" t="str">
        <f t="shared" si="2"/>
        <v>0x0200</v>
      </c>
      <c r="L5" s="2">
        <f t="shared" si="3"/>
        <v>512</v>
      </c>
      <c r="M5" s="2" t="str">
        <f t="shared" si="4"/>
        <v>0x0200</v>
      </c>
      <c r="N5" s="2">
        <f t="shared" si="5"/>
        <v>1</v>
      </c>
      <c r="O5" s="1" t="s">
        <v>362</v>
      </c>
      <c r="Q5" t="str">
        <f t="shared" si="6"/>
        <v>XEROX_PUP</v>
      </c>
      <c r="V5" t="str">
        <f t="shared" si="7"/>
        <v>XEROX_PUP		= 0x0200,</v>
      </c>
      <c r="AA5" t="str">
        <f t="shared" si="8"/>
        <v>case 0x0200: return "XEROX PUP";</v>
      </c>
    </row>
    <row r="6" spans="1:27" x14ac:dyDescent="0.4">
      <c r="A6" s="2">
        <v>513</v>
      </c>
      <c r="B6" s="2">
        <v>201</v>
      </c>
      <c r="C6" s="2" t="s">
        <v>7</v>
      </c>
      <c r="D6" s="2" t="s">
        <v>7</v>
      </c>
      <c r="E6" s="1" t="s">
        <v>14</v>
      </c>
      <c r="F6" s="1" t="s">
        <v>9</v>
      </c>
      <c r="I6" t="e">
        <f t="shared" si="0"/>
        <v>#VALUE!</v>
      </c>
      <c r="J6" s="2">
        <f t="shared" si="1"/>
        <v>513</v>
      </c>
      <c r="K6" s="2" t="str">
        <f t="shared" si="2"/>
        <v>0x0201</v>
      </c>
      <c r="L6" s="2">
        <f t="shared" si="3"/>
        <v>513</v>
      </c>
      <c r="M6" s="2" t="str">
        <f t="shared" si="4"/>
        <v>0x0201</v>
      </c>
      <c r="N6" s="2">
        <f t="shared" si="5"/>
        <v>1</v>
      </c>
      <c r="O6" s="1" t="s">
        <v>363</v>
      </c>
      <c r="Q6" t="str">
        <f t="shared" si="6"/>
        <v>PUP_Addr_Trans</v>
      </c>
      <c r="V6" t="str">
        <f t="shared" si="7"/>
        <v>PUP_Addr_Trans		= 0x0201,</v>
      </c>
      <c r="AA6" t="str">
        <f t="shared" si="8"/>
        <v>case 0x0201: return "PUP Addr Trans";</v>
      </c>
    </row>
    <row r="7" spans="1:27" x14ac:dyDescent="0.4">
      <c r="B7" s="2">
        <v>400</v>
      </c>
      <c r="E7" s="1" t="s">
        <v>15</v>
      </c>
      <c r="F7" s="1" t="s">
        <v>9</v>
      </c>
      <c r="I7" t="e">
        <f t="shared" si="0"/>
        <v>#VALUE!</v>
      </c>
      <c r="J7" s="2">
        <f t="shared" si="1"/>
        <v>1024</v>
      </c>
      <c r="K7" s="2" t="str">
        <f t="shared" si="2"/>
        <v>0x0400</v>
      </c>
      <c r="L7" s="2">
        <f t="shared" si="3"/>
        <v>1024</v>
      </c>
      <c r="M7" s="2" t="str">
        <f t="shared" si="4"/>
        <v>0x0400</v>
      </c>
      <c r="N7" s="2">
        <f t="shared" si="5"/>
        <v>1</v>
      </c>
      <c r="O7" s="1" t="s">
        <v>15</v>
      </c>
      <c r="Q7" t="str">
        <f t="shared" si="6"/>
        <v>Nixdorf</v>
      </c>
      <c r="V7" t="str">
        <f t="shared" si="7"/>
        <v>Nixdorf		= 0x0400,</v>
      </c>
      <c r="AA7" t="str">
        <f t="shared" si="8"/>
        <v>case 0x0400: return "Nixdorf";</v>
      </c>
    </row>
    <row r="8" spans="1:27" x14ac:dyDescent="0.4">
      <c r="A8" s="2">
        <v>1536</v>
      </c>
      <c r="B8" s="2">
        <v>600</v>
      </c>
      <c r="C8" s="2">
        <v>1536</v>
      </c>
      <c r="D8" s="2">
        <v>3000</v>
      </c>
      <c r="E8" s="1" t="s">
        <v>16</v>
      </c>
      <c r="F8" s="1" t="s">
        <v>17</v>
      </c>
      <c r="I8" t="e">
        <f t="shared" si="0"/>
        <v>#VALUE!</v>
      </c>
      <c r="J8" s="2">
        <f t="shared" si="1"/>
        <v>1536</v>
      </c>
      <c r="K8" s="2" t="str">
        <f t="shared" si="2"/>
        <v>0x0600</v>
      </c>
      <c r="L8" s="2">
        <f t="shared" si="3"/>
        <v>1536</v>
      </c>
      <c r="M8" s="2" t="str">
        <f t="shared" si="4"/>
        <v>0x0600</v>
      </c>
      <c r="N8" s="2">
        <f t="shared" si="5"/>
        <v>1</v>
      </c>
      <c r="O8" s="1" t="s">
        <v>16</v>
      </c>
      <c r="Q8" t="str">
        <f t="shared" si="6"/>
        <v>XEROX_NS_IDP</v>
      </c>
      <c r="V8" t="str">
        <f t="shared" si="7"/>
        <v>XEROX_NS_IDP		= 0x0600,</v>
      </c>
      <c r="AA8" t="str">
        <f t="shared" si="8"/>
        <v>case 0x0600: return "XEROX NS IDP";</v>
      </c>
    </row>
    <row r="9" spans="1:27" x14ac:dyDescent="0.4">
      <c r="B9" s="2">
        <v>660</v>
      </c>
      <c r="E9" s="1" t="s">
        <v>18</v>
      </c>
      <c r="F9" s="1" t="s">
        <v>9</v>
      </c>
      <c r="I9" t="e">
        <f t="shared" si="0"/>
        <v>#VALUE!</v>
      </c>
      <c r="J9" s="2">
        <f t="shared" si="1"/>
        <v>1632</v>
      </c>
      <c r="K9" s="2" t="str">
        <f t="shared" si="2"/>
        <v>0x0660</v>
      </c>
      <c r="L9" s="2">
        <f t="shared" si="3"/>
        <v>1632</v>
      </c>
      <c r="M9" s="2" t="str">
        <f t="shared" si="4"/>
        <v>0x0660</v>
      </c>
      <c r="N9" s="2">
        <f t="shared" si="5"/>
        <v>1</v>
      </c>
      <c r="O9" s="1" t="s">
        <v>364</v>
      </c>
      <c r="Q9" t="str">
        <f t="shared" si="6"/>
        <v>DLOG_0x0660</v>
      </c>
      <c r="V9" t="str">
        <f t="shared" si="7"/>
        <v>DLOG_0x0660		= 0x0660,</v>
      </c>
      <c r="AA9" t="str">
        <f t="shared" si="8"/>
        <v>case 0x0660: return "DLOG_0x0660";</v>
      </c>
    </row>
    <row r="10" spans="1:27" x14ac:dyDescent="0.4">
      <c r="B10" s="2">
        <v>661</v>
      </c>
      <c r="E10" s="1" t="s">
        <v>18</v>
      </c>
      <c r="F10" s="1" t="s">
        <v>9</v>
      </c>
      <c r="I10" t="e">
        <f t="shared" si="0"/>
        <v>#VALUE!</v>
      </c>
      <c r="J10" s="2">
        <f t="shared" si="1"/>
        <v>1633</v>
      </c>
      <c r="K10" s="2" t="str">
        <f t="shared" si="2"/>
        <v>0x0661</v>
      </c>
      <c r="L10" s="2">
        <f t="shared" si="3"/>
        <v>1633</v>
      </c>
      <c r="M10" s="2" t="str">
        <f t="shared" si="4"/>
        <v>0x0661</v>
      </c>
      <c r="N10" s="2">
        <f t="shared" si="5"/>
        <v>1</v>
      </c>
      <c r="O10" s="1" t="s">
        <v>365</v>
      </c>
      <c r="Q10" t="str">
        <f t="shared" si="6"/>
        <v>DLOG_0x0661</v>
      </c>
      <c r="V10" t="str">
        <f t="shared" si="7"/>
        <v>DLOG_0x0661		= 0x0661,</v>
      </c>
      <c r="AA10" t="str">
        <f t="shared" si="8"/>
        <v>case 0x0661: return "DLOG_0x0661";</v>
      </c>
    </row>
    <row r="11" spans="1:27" x14ac:dyDescent="0.4">
      <c r="A11" s="2">
        <v>2048</v>
      </c>
      <c r="B11" s="2">
        <v>800</v>
      </c>
      <c r="C11" s="2">
        <v>513</v>
      </c>
      <c r="D11" s="2">
        <v>1001</v>
      </c>
      <c r="E11" s="1" t="s">
        <v>19</v>
      </c>
      <c r="F11" s="1" t="s">
        <v>20</v>
      </c>
      <c r="I11" t="e">
        <f t="shared" si="0"/>
        <v>#VALUE!</v>
      </c>
      <c r="J11" s="2">
        <f t="shared" si="1"/>
        <v>2048</v>
      </c>
      <c r="K11" s="2" t="str">
        <f t="shared" si="2"/>
        <v>0x0800</v>
      </c>
      <c r="L11" s="2">
        <f t="shared" si="3"/>
        <v>2048</v>
      </c>
      <c r="M11" s="2" t="str">
        <f t="shared" si="4"/>
        <v>0x0800</v>
      </c>
      <c r="N11" s="2">
        <f t="shared" si="5"/>
        <v>1</v>
      </c>
      <c r="O11" s="1" t="s">
        <v>366</v>
      </c>
      <c r="Q11" t="str">
        <f t="shared" si="6"/>
        <v>IPv4</v>
      </c>
      <c r="V11" t="str">
        <f t="shared" si="7"/>
        <v>IPv4		= 0x0800,</v>
      </c>
      <c r="AA11" t="str">
        <f t="shared" si="8"/>
        <v>case 0x0800: return "IPv4";</v>
      </c>
    </row>
    <row r="12" spans="1:27" x14ac:dyDescent="0.4">
      <c r="A12" s="2">
        <v>2049</v>
      </c>
      <c r="B12" s="2">
        <v>801</v>
      </c>
      <c r="C12" s="2" t="s">
        <v>7</v>
      </c>
      <c r="D12" s="2" t="s">
        <v>7</v>
      </c>
      <c r="E12" s="1" t="s">
        <v>21</v>
      </c>
      <c r="F12" s="1" t="s">
        <v>9</v>
      </c>
      <c r="I12" t="e">
        <f t="shared" si="0"/>
        <v>#VALUE!</v>
      </c>
      <c r="J12" s="2">
        <f t="shared" si="1"/>
        <v>2049</v>
      </c>
      <c r="K12" s="2" t="str">
        <f t="shared" si="2"/>
        <v>0x0801</v>
      </c>
      <c r="L12" s="2">
        <f t="shared" si="3"/>
        <v>2049</v>
      </c>
      <c r="M12" s="2" t="str">
        <f t="shared" si="4"/>
        <v>0x0801</v>
      </c>
      <c r="N12" s="2">
        <f t="shared" si="5"/>
        <v>1</v>
      </c>
      <c r="O12" s="1" t="s">
        <v>367</v>
      </c>
      <c r="Q12" t="str">
        <f t="shared" si="6"/>
        <v>X75</v>
      </c>
      <c r="V12" t="str">
        <f t="shared" si="7"/>
        <v>X75		= 0x0801,</v>
      </c>
      <c r="AA12" t="str">
        <f t="shared" si="8"/>
        <v>case 0x0801: return "X.75";</v>
      </c>
    </row>
    <row r="13" spans="1:27" x14ac:dyDescent="0.4">
      <c r="A13" s="2">
        <v>2050</v>
      </c>
      <c r="B13" s="2">
        <v>802</v>
      </c>
      <c r="C13" s="2" t="s">
        <v>7</v>
      </c>
      <c r="D13" s="2" t="s">
        <v>7</v>
      </c>
      <c r="E13" s="1" t="s">
        <v>22</v>
      </c>
      <c r="F13" s="1" t="s">
        <v>9</v>
      </c>
      <c r="I13" t="e">
        <f t="shared" si="0"/>
        <v>#VALUE!</v>
      </c>
      <c r="J13" s="2">
        <f t="shared" si="1"/>
        <v>2050</v>
      </c>
      <c r="K13" s="2" t="str">
        <f t="shared" si="2"/>
        <v>0x0802</v>
      </c>
      <c r="L13" s="2">
        <f t="shared" si="3"/>
        <v>2050</v>
      </c>
      <c r="M13" s="2" t="str">
        <f t="shared" si="4"/>
        <v>0x0802</v>
      </c>
      <c r="N13" s="2">
        <f t="shared" si="5"/>
        <v>1</v>
      </c>
      <c r="O13" s="1" t="s">
        <v>368</v>
      </c>
      <c r="Q13" t="str">
        <f t="shared" si="6"/>
        <v>NBS</v>
      </c>
      <c r="V13" t="str">
        <f t="shared" si="7"/>
        <v>NBS		= 0x0802,</v>
      </c>
      <c r="AA13" t="str">
        <f t="shared" si="8"/>
        <v>case 0x0802: return "NBS";</v>
      </c>
    </row>
    <row r="14" spans="1:27" x14ac:dyDescent="0.4">
      <c r="A14" s="2">
        <v>2051</v>
      </c>
      <c r="B14" s="2">
        <v>803</v>
      </c>
      <c r="C14" s="2" t="s">
        <v>7</v>
      </c>
      <c r="D14" s="2" t="s">
        <v>7</v>
      </c>
      <c r="E14" s="1" t="s">
        <v>23</v>
      </c>
      <c r="F14" s="1" t="s">
        <v>9</v>
      </c>
      <c r="I14" t="e">
        <f t="shared" si="0"/>
        <v>#VALUE!</v>
      </c>
      <c r="J14" s="2">
        <f t="shared" si="1"/>
        <v>2051</v>
      </c>
      <c r="K14" s="2" t="str">
        <f t="shared" si="2"/>
        <v>0x0803</v>
      </c>
      <c r="L14" s="2">
        <f t="shared" si="3"/>
        <v>2051</v>
      </c>
      <c r="M14" s="2" t="str">
        <f t="shared" si="4"/>
        <v>0x0803</v>
      </c>
      <c r="N14" s="2">
        <f t="shared" si="5"/>
        <v>1</v>
      </c>
      <c r="O14" s="1" t="s">
        <v>370</v>
      </c>
      <c r="Q14" t="str">
        <f t="shared" si="6"/>
        <v>ECMA</v>
      </c>
      <c r="V14" t="str">
        <f t="shared" si="7"/>
        <v>ECMA		= 0x0803,</v>
      </c>
      <c r="AA14" t="str">
        <f t="shared" si="8"/>
        <v>case 0x0803: return "ECMA";</v>
      </c>
    </row>
    <row r="15" spans="1:27" x14ac:dyDescent="0.4">
      <c r="A15" s="2">
        <v>2052</v>
      </c>
      <c r="B15" s="2">
        <v>804</v>
      </c>
      <c r="C15" s="2" t="s">
        <v>7</v>
      </c>
      <c r="D15" s="2" t="s">
        <v>7</v>
      </c>
      <c r="E15" s="1" t="s">
        <v>24</v>
      </c>
      <c r="F15" s="1" t="s">
        <v>9</v>
      </c>
      <c r="I15" t="e">
        <f t="shared" si="0"/>
        <v>#VALUE!</v>
      </c>
      <c r="J15" s="2">
        <f t="shared" si="1"/>
        <v>2052</v>
      </c>
      <c r="K15" s="2" t="str">
        <f t="shared" si="2"/>
        <v>0x0804</v>
      </c>
      <c r="L15" s="2">
        <f t="shared" si="3"/>
        <v>2052</v>
      </c>
      <c r="M15" s="2" t="str">
        <f t="shared" si="4"/>
        <v>0x0804</v>
      </c>
      <c r="N15" s="2">
        <f t="shared" si="5"/>
        <v>1</v>
      </c>
      <c r="O15" s="1" t="s">
        <v>24</v>
      </c>
      <c r="Q15" t="str">
        <f t="shared" si="6"/>
        <v>Chaosnet</v>
      </c>
      <c r="V15" t="str">
        <f t="shared" si="7"/>
        <v>Chaosnet		= 0x0804,</v>
      </c>
      <c r="AA15" t="str">
        <f t="shared" si="8"/>
        <v>case 0x0804: return "Chaosnet";</v>
      </c>
    </row>
    <row r="16" spans="1:27" x14ac:dyDescent="0.4">
      <c r="A16" s="2">
        <v>2053</v>
      </c>
      <c r="B16" s="2">
        <v>805</v>
      </c>
      <c r="C16" s="2" t="s">
        <v>7</v>
      </c>
      <c r="D16" s="2" t="s">
        <v>7</v>
      </c>
      <c r="E16" s="1" t="s">
        <v>25</v>
      </c>
      <c r="F16" s="1" t="s">
        <v>9</v>
      </c>
      <c r="I16" t="e">
        <f t="shared" si="0"/>
        <v>#VALUE!</v>
      </c>
      <c r="J16" s="2">
        <f t="shared" si="1"/>
        <v>2053</v>
      </c>
      <c r="K16" s="2" t="str">
        <f t="shared" si="2"/>
        <v>0x0805</v>
      </c>
      <c r="L16" s="2">
        <f t="shared" si="3"/>
        <v>2053</v>
      </c>
      <c r="M16" s="2" t="str">
        <f t="shared" si="4"/>
        <v>0x0805</v>
      </c>
      <c r="N16" s="2">
        <f t="shared" si="5"/>
        <v>1</v>
      </c>
      <c r="O16" s="1" t="s">
        <v>369</v>
      </c>
      <c r="Q16" t="str">
        <f t="shared" si="6"/>
        <v>X25_Level3</v>
      </c>
      <c r="V16" t="str">
        <f t="shared" si="7"/>
        <v>X25_Level3		= 0x0805,</v>
      </c>
      <c r="AA16" t="str">
        <f t="shared" si="8"/>
        <v>case 0x0805: return "X.25 Level3";</v>
      </c>
    </row>
    <row r="17" spans="1:27" x14ac:dyDescent="0.4">
      <c r="A17" s="2">
        <v>2054</v>
      </c>
      <c r="B17" s="2">
        <v>806</v>
      </c>
      <c r="C17" s="2" t="s">
        <v>7</v>
      </c>
      <c r="D17" s="2" t="s">
        <v>7</v>
      </c>
      <c r="E17" s="1" t="s">
        <v>26</v>
      </c>
      <c r="F17" s="1" t="s">
        <v>20</v>
      </c>
      <c r="I17" t="e">
        <f t="shared" si="0"/>
        <v>#VALUE!</v>
      </c>
      <c r="J17" s="2">
        <f t="shared" si="1"/>
        <v>2054</v>
      </c>
      <c r="K17" s="2" t="str">
        <f t="shared" si="2"/>
        <v>0x0806</v>
      </c>
      <c r="L17" s="2">
        <f t="shared" si="3"/>
        <v>2054</v>
      </c>
      <c r="M17" s="2" t="str">
        <f t="shared" si="4"/>
        <v>0x0806</v>
      </c>
      <c r="N17" s="2">
        <f t="shared" si="5"/>
        <v>1</v>
      </c>
      <c r="O17" s="1" t="s">
        <v>371</v>
      </c>
      <c r="Q17" t="str">
        <f t="shared" si="6"/>
        <v>ARP</v>
      </c>
      <c r="V17" t="str">
        <f t="shared" si="7"/>
        <v>ARP		= 0x0806,</v>
      </c>
      <c r="AA17" t="str">
        <f t="shared" si="8"/>
        <v>case 0x0806: return "ARP";</v>
      </c>
    </row>
    <row r="18" spans="1:27" x14ac:dyDescent="0.4">
      <c r="A18" s="2">
        <v>2055</v>
      </c>
      <c r="B18" s="2">
        <v>807</v>
      </c>
      <c r="C18" s="2" t="s">
        <v>7</v>
      </c>
      <c r="D18" s="2" t="s">
        <v>7</v>
      </c>
      <c r="E18" s="1" t="s">
        <v>27</v>
      </c>
      <c r="F18" s="1" t="s">
        <v>9</v>
      </c>
      <c r="I18" t="e">
        <f t="shared" si="0"/>
        <v>#VALUE!</v>
      </c>
      <c r="J18" s="2">
        <f t="shared" si="1"/>
        <v>2055</v>
      </c>
      <c r="K18" s="2" t="str">
        <f t="shared" si="2"/>
        <v>0x0807</v>
      </c>
      <c r="L18" s="2">
        <f t="shared" si="3"/>
        <v>2055</v>
      </c>
      <c r="M18" s="2" t="str">
        <f t="shared" si="4"/>
        <v>0x0807</v>
      </c>
      <c r="N18" s="2">
        <f t="shared" si="5"/>
        <v>1</v>
      </c>
      <c r="O18" s="1" t="s">
        <v>27</v>
      </c>
      <c r="Q18" t="str">
        <f t="shared" si="6"/>
        <v>XNS_Compatability</v>
      </c>
      <c r="V18" t="str">
        <f t="shared" si="7"/>
        <v>XNS_Compatability		= 0x0807,</v>
      </c>
      <c r="AA18" t="str">
        <f t="shared" si="8"/>
        <v>case 0x0807: return "XNS Compatability";</v>
      </c>
    </row>
    <row r="19" spans="1:27" x14ac:dyDescent="0.4">
      <c r="A19" s="2">
        <v>2056</v>
      </c>
      <c r="B19" s="2">
        <v>808</v>
      </c>
      <c r="C19" s="2" t="s">
        <v>7</v>
      </c>
      <c r="D19" s="2" t="s">
        <v>7</v>
      </c>
      <c r="E19" s="1" t="s">
        <v>28</v>
      </c>
      <c r="F19" s="1" t="s">
        <v>29</v>
      </c>
      <c r="I19" t="e">
        <f t="shared" si="0"/>
        <v>#VALUE!</v>
      </c>
      <c r="J19" s="2">
        <f t="shared" si="1"/>
        <v>2056</v>
      </c>
      <c r="K19" s="2" t="str">
        <f t="shared" si="2"/>
        <v>0x0808</v>
      </c>
      <c r="L19" s="2">
        <f t="shared" si="3"/>
        <v>2056</v>
      </c>
      <c r="M19" s="2" t="str">
        <f t="shared" si="4"/>
        <v>0x0808</v>
      </c>
      <c r="N19" s="2">
        <f t="shared" si="5"/>
        <v>1</v>
      </c>
      <c r="O19" s="1" t="s">
        <v>28</v>
      </c>
      <c r="Q19" t="str">
        <f t="shared" si="6"/>
        <v>Frame_Relay_ARP</v>
      </c>
      <c r="V19" t="str">
        <f t="shared" si="7"/>
        <v>Frame_Relay_ARP		= 0x0808,</v>
      </c>
      <c r="AA19" t="str">
        <f t="shared" si="8"/>
        <v>case 0x0808: return "Frame Relay ARP";</v>
      </c>
    </row>
    <row r="20" spans="1:27" x14ac:dyDescent="0.4">
      <c r="A20" s="2">
        <v>2076</v>
      </c>
      <c r="B20" s="2" t="s">
        <v>30</v>
      </c>
      <c r="C20" s="2" t="s">
        <v>7</v>
      </c>
      <c r="D20" s="2" t="s">
        <v>7</v>
      </c>
      <c r="E20" s="1" t="s">
        <v>31</v>
      </c>
      <c r="F20" s="1" t="s">
        <v>32</v>
      </c>
      <c r="I20" t="e">
        <f t="shared" si="0"/>
        <v>#VALUE!</v>
      </c>
      <c r="J20" s="2">
        <f t="shared" si="1"/>
        <v>2076</v>
      </c>
      <c r="K20" s="2" t="str">
        <f t="shared" si="2"/>
        <v>0x081C</v>
      </c>
      <c r="L20" s="2">
        <f t="shared" si="3"/>
        <v>2076</v>
      </c>
      <c r="M20" s="2" t="str">
        <f t="shared" si="4"/>
        <v>0x081C</v>
      </c>
      <c r="N20" s="2">
        <f t="shared" si="5"/>
        <v>1</v>
      </c>
      <c r="O20" s="1" t="s">
        <v>31</v>
      </c>
      <c r="Q20" t="str">
        <f t="shared" si="6"/>
        <v>Symbolics_Private</v>
      </c>
      <c r="V20" t="str">
        <f t="shared" si="7"/>
        <v>Symbolics_Private		= 0x081C,</v>
      </c>
      <c r="AA20" t="str">
        <f t="shared" si="8"/>
        <v>case 0x081C: return "Symbolics Private";</v>
      </c>
    </row>
    <row r="21" spans="1:27" x14ac:dyDescent="0.4">
      <c r="B21" s="2">
        <v>842</v>
      </c>
      <c r="E21" s="1" t="s">
        <v>380</v>
      </c>
      <c r="I21" t="e">
        <f t="shared" ref="I21" si="9">FIND("-",B21,1)</f>
        <v>#VALUE!</v>
      </c>
      <c r="J21" s="2">
        <f t="shared" ref="J21" si="10">HEX2DEC(IF(ISERR(I21),B21,LEFT(B21,I21-1)))</f>
        <v>2114</v>
      </c>
      <c r="K21" s="2" t="str">
        <f t="shared" ref="K21" si="11">"0x"&amp;DEC2HEX(J21,4)</f>
        <v>0x0842</v>
      </c>
      <c r="L21" s="2">
        <f t="shared" ref="L21" si="12">HEX2DEC(IF(ISERR(I21),B21,MID(B21,I21+1,LEN(B21))))</f>
        <v>2114</v>
      </c>
      <c r="M21" s="2" t="str">
        <f t="shared" ref="M21" si="13">"0x"&amp;DEC2HEX(L21,4)</f>
        <v>0x0842</v>
      </c>
      <c r="N21" s="2">
        <f t="shared" ref="N21" si="14">HEX2DEC(L21)-HEX2DEC(J21)+1</f>
        <v>1</v>
      </c>
      <c r="O21" s="1" t="s">
        <v>380</v>
      </c>
      <c r="Q21" t="str">
        <f t="shared" si="6"/>
        <v>WakeOnLan</v>
      </c>
      <c r="AA21" t="str">
        <f t="shared" si="8"/>
        <v>case 0x0842: return "WakeOnLan";</v>
      </c>
    </row>
    <row r="22" spans="1:27" x14ac:dyDescent="0.4">
      <c r="A22" s="2">
        <v>2184</v>
      </c>
      <c r="B22" s="2" t="s">
        <v>33</v>
      </c>
      <c r="C22" s="2" t="s">
        <v>7</v>
      </c>
      <c r="D22" s="2" t="s">
        <v>7</v>
      </c>
      <c r="E22" s="1" t="s">
        <v>34</v>
      </c>
      <c r="F22" s="1" t="s">
        <v>9</v>
      </c>
      <c r="I22">
        <f t="shared" si="0"/>
        <v>5</v>
      </c>
      <c r="J22" s="2">
        <f t="shared" si="1"/>
        <v>2184</v>
      </c>
      <c r="K22" s="2" t="str">
        <f t="shared" si="2"/>
        <v>0x0888</v>
      </c>
      <c r="L22" s="2">
        <f t="shared" si="3"/>
        <v>2186</v>
      </c>
      <c r="M22" s="2" t="str">
        <f t="shared" si="4"/>
        <v>0x088A</v>
      </c>
      <c r="N22" s="2">
        <f t="shared" si="5"/>
        <v>3</v>
      </c>
      <c r="O22" s="1" t="s">
        <v>34</v>
      </c>
      <c r="Q22" t="str">
        <f t="shared" si="6"/>
        <v>Xyplex</v>
      </c>
      <c r="V22" t="str">
        <f t="shared" si="7"/>
        <v>Xyplex		= 0x0888,</v>
      </c>
      <c r="AA22" t="str">
        <f t="shared" si="8"/>
        <v>case ushort type when (type &gt;= 0x0888) &amp;&amp; (type &lt;= 0x088A): return "Xyplex";</v>
      </c>
    </row>
    <row r="23" spans="1:27" x14ac:dyDescent="0.4">
      <c r="A23" s="2">
        <v>2304</v>
      </c>
      <c r="B23" s="2">
        <v>900</v>
      </c>
      <c r="C23" s="2" t="s">
        <v>7</v>
      </c>
      <c r="D23" s="2" t="s">
        <v>7</v>
      </c>
      <c r="E23" s="1" t="s">
        <v>35</v>
      </c>
      <c r="F23" s="1" t="s">
        <v>9</v>
      </c>
      <c r="I23" t="e">
        <f t="shared" si="0"/>
        <v>#VALUE!</v>
      </c>
      <c r="J23" s="2">
        <f t="shared" si="1"/>
        <v>2304</v>
      </c>
      <c r="K23" s="2" t="str">
        <f t="shared" si="2"/>
        <v>0x0900</v>
      </c>
      <c r="L23" s="2">
        <f t="shared" si="3"/>
        <v>2304</v>
      </c>
      <c r="M23" s="2" t="str">
        <f t="shared" si="4"/>
        <v>0x0900</v>
      </c>
      <c r="N23" s="2">
        <f t="shared" si="5"/>
        <v>1</v>
      </c>
      <c r="O23" s="1" t="s">
        <v>35</v>
      </c>
      <c r="Q23" t="str">
        <f t="shared" si="6"/>
        <v>Ungermann_Bass_net_debugr</v>
      </c>
      <c r="V23" t="str">
        <f t="shared" si="7"/>
        <v>Ungermann_Bass_net_debugr		= 0x0900,</v>
      </c>
      <c r="AA23" t="str">
        <f t="shared" si="8"/>
        <v>case 0x0900: return "Ungermann-Bass net debugr";</v>
      </c>
    </row>
    <row r="24" spans="1:27" x14ac:dyDescent="0.4">
      <c r="A24" s="2">
        <v>2560</v>
      </c>
      <c r="B24" s="2" t="s">
        <v>36</v>
      </c>
      <c r="C24" s="2" t="s">
        <v>7</v>
      </c>
      <c r="D24" s="2" t="s">
        <v>7</v>
      </c>
      <c r="E24" s="1" t="s">
        <v>37</v>
      </c>
      <c r="F24" s="1" t="s">
        <v>9</v>
      </c>
      <c r="I24" t="e">
        <f t="shared" si="0"/>
        <v>#VALUE!</v>
      </c>
      <c r="J24" s="2">
        <f t="shared" si="1"/>
        <v>2560</v>
      </c>
      <c r="K24" s="2" t="str">
        <f t="shared" si="2"/>
        <v>0x0A00</v>
      </c>
      <c r="L24" s="2">
        <f t="shared" si="3"/>
        <v>2560</v>
      </c>
      <c r="M24" s="2" t="str">
        <f t="shared" si="4"/>
        <v>0x0A00</v>
      </c>
      <c r="N24" s="2">
        <f t="shared" si="5"/>
        <v>1</v>
      </c>
      <c r="O24" s="1" t="s">
        <v>37</v>
      </c>
      <c r="Q24" t="str">
        <f t="shared" si="6"/>
        <v>Xerox_IEEE8023_PUP</v>
      </c>
      <c r="V24" t="str">
        <f t="shared" si="7"/>
        <v>Xerox_IEEE8023_PUP		= 0x0A00,</v>
      </c>
      <c r="AA24" t="str">
        <f t="shared" si="8"/>
        <v>case 0x0A00: return "Xerox IEEE802.3 PUP";</v>
      </c>
    </row>
    <row r="25" spans="1:27" x14ac:dyDescent="0.4">
      <c r="A25" s="2">
        <v>2561</v>
      </c>
      <c r="B25" s="2" t="s">
        <v>38</v>
      </c>
      <c r="C25" s="2" t="s">
        <v>7</v>
      </c>
      <c r="D25" s="2" t="s">
        <v>7</v>
      </c>
      <c r="E25" s="1" t="s">
        <v>39</v>
      </c>
      <c r="F25" s="1" t="s">
        <v>9</v>
      </c>
      <c r="I25" t="e">
        <f t="shared" si="0"/>
        <v>#VALUE!</v>
      </c>
      <c r="J25" s="2">
        <f t="shared" si="1"/>
        <v>2561</v>
      </c>
      <c r="K25" s="2" t="str">
        <f t="shared" si="2"/>
        <v>0x0A01</v>
      </c>
      <c r="L25" s="2">
        <f t="shared" si="3"/>
        <v>2561</v>
      </c>
      <c r="M25" s="2" t="str">
        <f t="shared" si="4"/>
        <v>0x0A01</v>
      </c>
      <c r="N25" s="2">
        <f t="shared" si="5"/>
        <v>1</v>
      </c>
      <c r="O25" s="1" t="s">
        <v>39</v>
      </c>
      <c r="Q25" t="str">
        <f t="shared" si="6"/>
        <v>PUP_Addr_Trans</v>
      </c>
      <c r="V25" t="str">
        <f t="shared" si="7"/>
        <v>PUP_Addr_Trans		= 0x0A01,</v>
      </c>
      <c r="AA25" t="str">
        <f t="shared" si="8"/>
        <v>case 0x0A01: return "PUP Addr Trans";</v>
      </c>
    </row>
    <row r="26" spans="1:27" x14ac:dyDescent="0.4">
      <c r="A26" s="2">
        <v>2989</v>
      </c>
      <c r="B26" s="2" t="s">
        <v>40</v>
      </c>
      <c r="C26" s="2" t="s">
        <v>7</v>
      </c>
      <c r="D26" s="2" t="s">
        <v>7</v>
      </c>
      <c r="E26" s="1" t="s">
        <v>41</v>
      </c>
      <c r="F26" s="1" t="s">
        <v>9</v>
      </c>
      <c r="I26" t="e">
        <f t="shared" si="0"/>
        <v>#VALUE!</v>
      </c>
      <c r="J26" s="2">
        <f t="shared" si="1"/>
        <v>2989</v>
      </c>
      <c r="K26" s="2" t="str">
        <f t="shared" si="2"/>
        <v>0x0BAD</v>
      </c>
      <c r="L26" s="2">
        <f t="shared" si="3"/>
        <v>2989</v>
      </c>
      <c r="M26" s="2" t="str">
        <f t="shared" si="4"/>
        <v>0x0BAD</v>
      </c>
      <c r="N26" s="2">
        <f t="shared" si="5"/>
        <v>1</v>
      </c>
      <c r="O26" s="1" t="s">
        <v>41</v>
      </c>
      <c r="Q26" t="str">
        <f t="shared" si="6"/>
        <v>Banyan_VINES</v>
      </c>
      <c r="V26" t="str">
        <f t="shared" si="7"/>
        <v>Banyan_VINES		= 0x0BAD,</v>
      </c>
      <c r="AA26" t="str">
        <f t="shared" si="8"/>
        <v>case 0x0BAD: return "Banyan VINES";</v>
      </c>
    </row>
    <row r="27" spans="1:27" x14ac:dyDescent="0.4">
      <c r="A27" s="2">
        <v>2990</v>
      </c>
      <c r="B27" s="2" t="s">
        <v>42</v>
      </c>
      <c r="C27" s="2" t="s">
        <v>7</v>
      </c>
      <c r="D27" s="2" t="s">
        <v>7</v>
      </c>
      <c r="E27" s="1" t="s">
        <v>43</v>
      </c>
      <c r="F27" s="1" t="s">
        <v>29</v>
      </c>
      <c r="I27" t="e">
        <f t="shared" si="0"/>
        <v>#VALUE!</v>
      </c>
      <c r="J27" s="2">
        <f t="shared" si="1"/>
        <v>2990</v>
      </c>
      <c r="K27" s="2" t="str">
        <f t="shared" si="2"/>
        <v>0x0BAE</v>
      </c>
      <c r="L27" s="2">
        <f t="shared" si="3"/>
        <v>2990</v>
      </c>
      <c r="M27" s="2" t="str">
        <f t="shared" si="4"/>
        <v>0x0BAE</v>
      </c>
      <c r="N27" s="2">
        <f t="shared" si="5"/>
        <v>1</v>
      </c>
      <c r="O27" s="1" t="s">
        <v>43</v>
      </c>
      <c r="Q27" t="str">
        <f t="shared" si="6"/>
        <v>VINES_Loopback</v>
      </c>
      <c r="V27" t="str">
        <f t="shared" si="7"/>
        <v>VINES_Loopback		= 0x0BAE,</v>
      </c>
      <c r="AA27" t="str">
        <f t="shared" si="8"/>
        <v>case 0x0BAE: return "VINES Loopback";</v>
      </c>
    </row>
    <row r="28" spans="1:27" x14ac:dyDescent="0.4">
      <c r="A28" s="2">
        <v>2991</v>
      </c>
      <c r="B28" s="2" t="s">
        <v>44</v>
      </c>
      <c r="C28" s="2" t="s">
        <v>7</v>
      </c>
      <c r="D28" s="2" t="s">
        <v>7</v>
      </c>
      <c r="E28" s="1" t="s">
        <v>45</v>
      </c>
      <c r="F28" s="1" t="s">
        <v>29</v>
      </c>
      <c r="I28" t="e">
        <f t="shared" si="0"/>
        <v>#VALUE!</v>
      </c>
      <c r="J28" s="2">
        <f t="shared" si="1"/>
        <v>2991</v>
      </c>
      <c r="K28" s="2" t="str">
        <f t="shared" si="2"/>
        <v>0x0BAF</v>
      </c>
      <c r="L28" s="2">
        <f t="shared" si="3"/>
        <v>2991</v>
      </c>
      <c r="M28" s="2" t="str">
        <f t="shared" si="4"/>
        <v>0x0BAF</v>
      </c>
      <c r="N28" s="2">
        <f t="shared" si="5"/>
        <v>1</v>
      </c>
      <c r="O28" s="1" t="s">
        <v>45</v>
      </c>
      <c r="Q28" t="str">
        <f t="shared" si="6"/>
        <v>VINES_Echo</v>
      </c>
      <c r="V28" t="str">
        <f t="shared" si="7"/>
        <v>VINES_Echo		= 0x0BAF,</v>
      </c>
      <c r="AA28" t="str">
        <f t="shared" si="8"/>
        <v>case 0x0BAF: return "VINES Echo";</v>
      </c>
    </row>
    <row r="29" spans="1:27" x14ac:dyDescent="0.4">
      <c r="A29" s="2">
        <v>4096</v>
      </c>
      <c r="B29" s="2">
        <v>1000</v>
      </c>
      <c r="C29" s="2" t="s">
        <v>7</v>
      </c>
      <c r="D29" s="2" t="s">
        <v>7</v>
      </c>
      <c r="E29" s="1" t="s">
        <v>46</v>
      </c>
      <c r="F29" s="1" t="s">
        <v>9</v>
      </c>
      <c r="I29" t="e">
        <f t="shared" si="0"/>
        <v>#VALUE!</v>
      </c>
      <c r="J29" s="2">
        <f t="shared" si="1"/>
        <v>4096</v>
      </c>
      <c r="K29" s="2" t="str">
        <f t="shared" si="2"/>
        <v>0x1000</v>
      </c>
      <c r="L29" s="2">
        <f t="shared" si="3"/>
        <v>4096</v>
      </c>
      <c r="M29" s="2" t="str">
        <f t="shared" si="4"/>
        <v>0x1000</v>
      </c>
      <c r="N29" s="2">
        <f t="shared" si="5"/>
        <v>1</v>
      </c>
      <c r="O29" s="1" t="s">
        <v>46</v>
      </c>
      <c r="Q29" t="str">
        <f t="shared" si="6"/>
        <v>Berkeley_Trailer_nego</v>
      </c>
      <c r="V29" t="str">
        <f t="shared" si="7"/>
        <v>Berkeley_Trailer_nego		= 0x1000,</v>
      </c>
      <c r="AA29" t="str">
        <f t="shared" si="8"/>
        <v>case 0x1000: return "Berkeley Trailer nego";</v>
      </c>
    </row>
    <row r="30" spans="1:27" x14ac:dyDescent="0.4">
      <c r="A30" s="2">
        <v>4097</v>
      </c>
      <c r="B30" s="2" t="s">
        <v>47</v>
      </c>
      <c r="C30" s="2" t="s">
        <v>7</v>
      </c>
      <c r="D30" s="2" t="s">
        <v>7</v>
      </c>
      <c r="E30" s="1" t="s">
        <v>48</v>
      </c>
      <c r="F30" s="1" t="s">
        <v>9</v>
      </c>
      <c r="I30">
        <f t="shared" si="0"/>
        <v>5</v>
      </c>
      <c r="J30" s="2">
        <f t="shared" si="1"/>
        <v>4097</v>
      </c>
      <c r="K30" s="2" t="str">
        <f t="shared" si="2"/>
        <v>0x1001</v>
      </c>
      <c r="L30" s="2">
        <f t="shared" si="3"/>
        <v>4111</v>
      </c>
      <c r="M30" s="2" t="str">
        <f t="shared" si="4"/>
        <v>0x100F</v>
      </c>
      <c r="N30" s="2">
        <f t="shared" si="5"/>
        <v>123</v>
      </c>
      <c r="O30" s="1" t="s">
        <v>48</v>
      </c>
      <c r="Q30" t="str">
        <f t="shared" si="6"/>
        <v>Berkeley_Trailer_encap/IP</v>
      </c>
      <c r="V30" t="str">
        <f t="shared" si="7"/>
        <v>Berkeley_Trailer_encap/IP		= 0x1001,</v>
      </c>
      <c r="AA30" t="str">
        <f t="shared" si="8"/>
        <v>case ushort type when (type &gt;= 0x1001) &amp;&amp; (type &lt;= 0x100F): return "Berkeley Trailer encap/IP";</v>
      </c>
    </row>
    <row r="31" spans="1:27" x14ac:dyDescent="0.4">
      <c r="A31" s="2">
        <v>5632</v>
      </c>
      <c r="B31" s="2">
        <v>1600</v>
      </c>
      <c r="C31" s="2" t="s">
        <v>7</v>
      </c>
      <c r="D31" s="2" t="s">
        <v>7</v>
      </c>
      <c r="E31" s="1" t="s">
        <v>49</v>
      </c>
      <c r="F31" s="1" t="s">
        <v>9</v>
      </c>
      <c r="I31" t="e">
        <f t="shared" si="0"/>
        <v>#VALUE!</v>
      </c>
      <c r="J31" s="2">
        <f t="shared" si="1"/>
        <v>5632</v>
      </c>
      <c r="K31" s="2" t="str">
        <f t="shared" si="2"/>
        <v>0x1600</v>
      </c>
      <c r="L31" s="2">
        <f t="shared" si="3"/>
        <v>5632</v>
      </c>
      <c r="M31" s="2" t="str">
        <f t="shared" si="4"/>
        <v>0x1600</v>
      </c>
      <c r="N31" s="2">
        <f t="shared" si="5"/>
        <v>1</v>
      </c>
      <c r="O31" s="1" t="s">
        <v>49</v>
      </c>
      <c r="Q31" t="str">
        <f t="shared" si="6"/>
        <v>Valid_Systems</v>
      </c>
      <c r="V31" t="str">
        <f t="shared" si="7"/>
        <v>Valid_Systems		= 0x1600,</v>
      </c>
      <c r="AA31" t="str">
        <f t="shared" si="8"/>
        <v>case 0x1600: return "Valid Systems";</v>
      </c>
    </row>
    <row r="32" spans="1:27" x14ac:dyDescent="0.4">
      <c r="B32" s="2" t="s">
        <v>50</v>
      </c>
      <c r="E32" s="1" t="s">
        <v>51</v>
      </c>
      <c r="F32" s="1" t="s">
        <v>52</v>
      </c>
      <c r="I32" t="e">
        <f t="shared" si="0"/>
        <v>#VALUE!</v>
      </c>
      <c r="J32" s="2">
        <f t="shared" si="1"/>
        <v>8947</v>
      </c>
      <c r="K32" s="2" t="str">
        <f t="shared" si="2"/>
        <v>0x22F3</v>
      </c>
      <c r="L32" s="2">
        <f t="shared" si="3"/>
        <v>8947</v>
      </c>
      <c r="M32" s="2" t="str">
        <f t="shared" si="4"/>
        <v>0x22F3</v>
      </c>
      <c r="N32" s="2">
        <f t="shared" si="5"/>
        <v>1</v>
      </c>
      <c r="O32" s="1" t="s">
        <v>51</v>
      </c>
      <c r="Q32" t="str">
        <f t="shared" si="6"/>
        <v>TRILL</v>
      </c>
      <c r="V32" t="str">
        <f t="shared" si="7"/>
        <v>TRILL		= 0x22F3,</v>
      </c>
      <c r="AA32" t="str">
        <f t="shared" si="8"/>
        <v>case 0x22F3: return "TRILL";</v>
      </c>
    </row>
    <row r="33" spans="1:27" x14ac:dyDescent="0.4">
      <c r="B33" s="2" t="s">
        <v>53</v>
      </c>
      <c r="E33" s="1" t="s">
        <v>54</v>
      </c>
      <c r="F33" s="1" t="s">
        <v>52</v>
      </c>
      <c r="I33" t="e">
        <f t="shared" si="0"/>
        <v>#VALUE!</v>
      </c>
      <c r="J33" s="2">
        <f t="shared" si="1"/>
        <v>8948</v>
      </c>
      <c r="K33" s="2" t="str">
        <f t="shared" si="2"/>
        <v>0x22F4</v>
      </c>
      <c r="L33" s="2">
        <f t="shared" si="3"/>
        <v>8948</v>
      </c>
      <c r="M33" s="2" t="str">
        <f t="shared" si="4"/>
        <v>0x22F4</v>
      </c>
      <c r="N33" s="2">
        <f t="shared" si="5"/>
        <v>1</v>
      </c>
      <c r="O33" s="1" t="s">
        <v>54</v>
      </c>
      <c r="Q33" t="str">
        <f t="shared" si="6"/>
        <v>L2_IS_IS</v>
      </c>
      <c r="V33" t="str">
        <f t="shared" si="7"/>
        <v>L2_IS_IS		= 0x22F4,</v>
      </c>
      <c r="AA33" t="str">
        <f t="shared" si="8"/>
        <v>case 0x22F4: return "L2-IS-IS";</v>
      </c>
    </row>
    <row r="34" spans="1:27" x14ac:dyDescent="0.4">
      <c r="A34" s="2">
        <v>16962</v>
      </c>
      <c r="B34" s="2">
        <v>4242</v>
      </c>
      <c r="C34" s="2" t="s">
        <v>7</v>
      </c>
      <c r="D34" s="2" t="s">
        <v>7</v>
      </c>
      <c r="E34" s="1" t="s">
        <v>55</v>
      </c>
      <c r="F34" s="1" t="s">
        <v>9</v>
      </c>
      <c r="I34" t="e">
        <f t="shared" si="0"/>
        <v>#VALUE!</v>
      </c>
      <c r="J34" s="2">
        <f t="shared" si="1"/>
        <v>16962</v>
      </c>
      <c r="K34" s="2" t="str">
        <f t="shared" si="2"/>
        <v>0x4242</v>
      </c>
      <c r="L34" s="2">
        <f t="shared" si="3"/>
        <v>16962</v>
      </c>
      <c r="M34" s="2" t="str">
        <f t="shared" si="4"/>
        <v>0x4242</v>
      </c>
      <c r="N34" s="2">
        <f t="shared" si="5"/>
        <v>1</v>
      </c>
      <c r="O34" s="1" t="s">
        <v>55</v>
      </c>
      <c r="Q34" t="str">
        <f t="shared" si="6"/>
        <v>PCS_Basic_Block_Protocol</v>
      </c>
      <c r="V34" t="str">
        <f t="shared" si="7"/>
        <v>PCS_Basic_Block_Protocol		= 0x4242,</v>
      </c>
      <c r="AA34" t="str">
        <f t="shared" si="8"/>
        <v>case 0x4242: return "PCS Basic Block Protocol";</v>
      </c>
    </row>
    <row r="35" spans="1:27" x14ac:dyDescent="0.4">
      <c r="A35" s="2">
        <v>21000</v>
      </c>
      <c r="B35" s="2">
        <v>5208</v>
      </c>
      <c r="C35" s="2" t="s">
        <v>7</v>
      </c>
      <c r="D35" s="2" t="s">
        <v>7</v>
      </c>
      <c r="E35" s="1" t="s">
        <v>56</v>
      </c>
      <c r="F35" s="1" t="s">
        <v>9</v>
      </c>
      <c r="I35" t="e">
        <f t="shared" si="0"/>
        <v>#VALUE!</v>
      </c>
      <c r="J35" s="2">
        <f t="shared" si="1"/>
        <v>21000</v>
      </c>
      <c r="K35" s="2" t="str">
        <f t="shared" si="2"/>
        <v>0x5208</v>
      </c>
      <c r="L35" s="2">
        <f t="shared" si="3"/>
        <v>21000</v>
      </c>
      <c r="M35" s="2" t="str">
        <f t="shared" si="4"/>
        <v>0x5208</v>
      </c>
      <c r="N35" s="2">
        <f t="shared" si="5"/>
        <v>1</v>
      </c>
      <c r="O35" s="1" t="s">
        <v>56</v>
      </c>
      <c r="Q35" t="str">
        <f t="shared" si="6"/>
        <v>BBN_Simnet</v>
      </c>
      <c r="V35" t="str">
        <f t="shared" si="7"/>
        <v>BBN_Simnet		= 0x5208,</v>
      </c>
      <c r="AA35" t="str">
        <f t="shared" si="8"/>
        <v>case 0x5208: return "BBN Simnet";</v>
      </c>
    </row>
    <row r="36" spans="1:27" x14ac:dyDescent="0.4">
      <c r="A36" s="2">
        <v>24576</v>
      </c>
      <c r="B36" s="2">
        <v>6000</v>
      </c>
      <c r="C36" s="2" t="s">
        <v>7</v>
      </c>
      <c r="D36" s="2" t="s">
        <v>7</v>
      </c>
      <c r="E36" s="1" t="s">
        <v>57</v>
      </c>
      <c r="F36" s="1" t="s">
        <v>9</v>
      </c>
      <c r="I36" t="e">
        <f t="shared" si="0"/>
        <v>#VALUE!</v>
      </c>
      <c r="J36" s="2">
        <f t="shared" si="1"/>
        <v>24576</v>
      </c>
      <c r="K36" s="2" t="str">
        <f t="shared" si="2"/>
        <v>0x6000</v>
      </c>
      <c r="L36" s="2">
        <f t="shared" si="3"/>
        <v>24576</v>
      </c>
      <c r="M36" s="2" t="str">
        <f t="shared" si="4"/>
        <v>0x6000</v>
      </c>
      <c r="N36" s="2">
        <f t="shared" si="5"/>
        <v>1</v>
      </c>
      <c r="O36" s="1" t="s">
        <v>57</v>
      </c>
      <c r="Q36" t="str">
        <f t="shared" si="6"/>
        <v>DEC_Unassigned_(Exp)</v>
      </c>
      <c r="V36" t="str">
        <f t="shared" si="7"/>
        <v>DEC_Unassigned_(Exp)		= 0x6000,</v>
      </c>
      <c r="AA36" t="str">
        <f t="shared" si="8"/>
        <v>case 0x6000: return "DEC Unassigned (Exp.)";</v>
      </c>
    </row>
    <row r="37" spans="1:27" x14ac:dyDescent="0.4">
      <c r="A37" s="2">
        <v>24577</v>
      </c>
      <c r="B37" s="2">
        <v>6001</v>
      </c>
      <c r="C37" s="2" t="s">
        <v>7</v>
      </c>
      <c r="D37" s="2" t="s">
        <v>7</v>
      </c>
      <c r="E37" s="1" t="s">
        <v>58</v>
      </c>
      <c r="F37" s="1" t="s">
        <v>9</v>
      </c>
      <c r="I37" t="e">
        <f t="shared" si="0"/>
        <v>#VALUE!</v>
      </c>
      <c r="J37" s="2">
        <f t="shared" si="1"/>
        <v>24577</v>
      </c>
      <c r="K37" s="2" t="str">
        <f t="shared" si="2"/>
        <v>0x6001</v>
      </c>
      <c r="L37" s="2">
        <f t="shared" si="3"/>
        <v>24577</v>
      </c>
      <c r="M37" s="2" t="str">
        <f t="shared" si="4"/>
        <v>0x6001</v>
      </c>
      <c r="N37" s="2">
        <f t="shared" si="5"/>
        <v>1</v>
      </c>
      <c r="O37" s="1" t="s">
        <v>58</v>
      </c>
      <c r="Q37" t="str">
        <f t="shared" si="6"/>
        <v>DEC_MOP_Dump/Load</v>
      </c>
      <c r="V37" t="str">
        <f t="shared" si="7"/>
        <v>DEC_MOP_Dump/Load		= 0x6001,</v>
      </c>
      <c r="AA37" t="str">
        <f t="shared" si="8"/>
        <v>case 0x6001: return "DEC MOP Dump/Load";</v>
      </c>
    </row>
    <row r="38" spans="1:27" x14ac:dyDescent="0.4">
      <c r="A38" s="2">
        <v>24578</v>
      </c>
      <c r="B38" s="2">
        <v>6002</v>
      </c>
      <c r="C38" s="2" t="s">
        <v>7</v>
      </c>
      <c r="D38" s="2" t="s">
        <v>7</v>
      </c>
      <c r="E38" s="1" t="s">
        <v>59</v>
      </c>
      <c r="F38" s="1" t="s">
        <v>9</v>
      </c>
      <c r="I38" t="e">
        <f t="shared" si="0"/>
        <v>#VALUE!</v>
      </c>
      <c r="J38" s="2">
        <f t="shared" si="1"/>
        <v>24578</v>
      </c>
      <c r="K38" s="2" t="str">
        <f t="shared" si="2"/>
        <v>0x6002</v>
      </c>
      <c r="L38" s="2">
        <f t="shared" si="3"/>
        <v>24578</v>
      </c>
      <c r="M38" s="2" t="str">
        <f t="shared" si="4"/>
        <v>0x6002</v>
      </c>
      <c r="N38" s="2">
        <f t="shared" si="5"/>
        <v>1</v>
      </c>
      <c r="O38" s="1" t="s">
        <v>59</v>
      </c>
      <c r="Q38" t="str">
        <f t="shared" si="6"/>
        <v>DEC_MOP_Remote_Console</v>
      </c>
      <c r="V38" t="str">
        <f t="shared" si="7"/>
        <v>DEC_MOP_Remote_Console		= 0x6002,</v>
      </c>
      <c r="AA38" t="str">
        <f t="shared" si="8"/>
        <v>case 0x6002: return "DEC MOP Remote Console";</v>
      </c>
    </row>
    <row r="39" spans="1:27" x14ac:dyDescent="0.4">
      <c r="A39" s="2">
        <v>24579</v>
      </c>
      <c r="B39" s="2">
        <v>6003</v>
      </c>
      <c r="C39" s="2" t="s">
        <v>7</v>
      </c>
      <c r="D39" s="2" t="s">
        <v>7</v>
      </c>
      <c r="E39" s="1" t="s">
        <v>60</v>
      </c>
      <c r="F39" s="1" t="s">
        <v>9</v>
      </c>
      <c r="I39" t="e">
        <f t="shared" si="0"/>
        <v>#VALUE!</v>
      </c>
      <c r="J39" s="2">
        <f t="shared" si="1"/>
        <v>24579</v>
      </c>
      <c r="K39" s="2" t="str">
        <f t="shared" si="2"/>
        <v>0x6003</v>
      </c>
      <c r="L39" s="2">
        <f t="shared" si="3"/>
        <v>24579</v>
      </c>
      <c r="M39" s="2" t="str">
        <f t="shared" si="4"/>
        <v>0x6003</v>
      </c>
      <c r="N39" s="2">
        <f t="shared" si="5"/>
        <v>1</v>
      </c>
      <c r="O39" s="1" t="s">
        <v>60</v>
      </c>
      <c r="Q39" t="str">
        <f t="shared" si="6"/>
        <v>DEC_DECNET_Phase_IV_Route</v>
      </c>
      <c r="V39" t="str">
        <f t="shared" si="7"/>
        <v>DEC_DECNET_Phase_IV_Route		= 0x6003,</v>
      </c>
      <c r="AA39" t="str">
        <f t="shared" si="8"/>
        <v>case 0x6003: return "DEC DECNET Phase IV Route";</v>
      </c>
    </row>
    <row r="40" spans="1:27" x14ac:dyDescent="0.4">
      <c r="A40" s="2">
        <v>24580</v>
      </c>
      <c r="B40" s="2">
        <v>6004</v>
      </c>
      <c r="C40" s="2" t="s">
        <v>7</v>
      </c>
      <c r="D40" s="2" t="s">
        <v>7</v>
      </c>
      <c r="E40" s="1" t="s">
        <v>61</v>
      </c>
      <c r="F40" s="1" t="s">
        <v>9</v>
      </c>
      <c r="I40" t="e">
        <f t="shared" si="0"/>
        <v>#VALUE!</v>
      </c>
      <c r="J40" s="2">
        <f t="shared" si="1"/>
        <v>24580</v>
      </c>
      <c r="K40" s="2" t="str">
        <f t="shared" si="2"/>
        <v>0x6004</v>
      </c>
      <c r="L40" s="2">
        <f t="shared" si="3"/>
        <v>24580</v>
      </c>
      <c r="M40" s="2" t="str">
        <f t="shared" si="4"/>
        <v>0x6004</v>
      </c>
      <c r="N40" s="2">
        <f t="shared" si="5"/>
        <v>1</v>
      </c>
      <c r="O40" s="1" t="s">
        <v>61</v>
      </c>
      <c r="Q40" t="str">
        <f t="shared" si="6"/>
        <v>DEC_LAT</v>
      </c>
      <c r="V40" t="str">
        <f t="shared" si="7"/>
        <v>DEC_LAT		= 0x6004,</v>
      </c>
      <c r="AA40" t="str">
        <f t="shared" si="8"/>
        <v>case 0x6004: return "DEC LAT";</v>
      </c>
    </row>
    <row r="41" spans="1:27" x14ac:dyDescent="0.4">
      <c r="A41" s="2">
        <v>24581</v>
      </c>
      <c r="B41" s="2">
        <v>6005</v>
      </c>
      <c r="C41" s="2" t="s">
        <v>7</v>
      </c>
      <c r="D41" s="2" t="s">
        <v>7</v>
      </c>
      <c r="E41" s="1" t="s">
        <v>62</v>
      </c>
      <c r="F41" s="1" t="s">
        <v>9</v>
      </c>
      <c r="I41" t="e">
        <f t="shared" si="0"/>
        <v>#VALUE!</v>
      </c>
      <c r="J41" s="2">
        <f t="shared" si="1"/>
        <v>24581</v>
      </c>
      <c r="K41" s="2" t="str">
        <f t="shared" si="2"/>
        <v>0x6005</v>
      </c>
      <c r="L41" s="2">
        <f t="shared" si="3"/>
        <v>24581</v>
      </c>
      <c r="M41" s="2" t="str">
        <f t="shared" si="4"/>
        <v>0x6005</v>
      </c>
      <c r="N41" s="2">
        <f t="shared" si="5"/>
        <v>1</v>
      </c>
      <c r="O41" s="1" t="s">
        <v>62</v>
      </c>
      <c r="Q41" t="str">
        <f t="shared" si="6"/>
        <v>DEC_Diagnostic_Protocol</v>
      </c>
      <c r="V41" t="str">
        <f t="shared" si="7"/>
        <v>DEC_Diagnostic_Protocol		= 0x6005,</v>
      </c>
      <c r="AA41" t="str">
        <f t="shared" si="8"/>
        <v>case 0x6005: return "DEC Diagnostic Protocol";</v>
      </c>
    </row>
    <row r="42" spans="1:27" x14ac:dyDescent="0.4">
      <c r="A42" s="2">
        <v>24582</v>
      </c>
      <c r="B42" s="2">
        <v>6006</v>
      </c>
      <c r="C42" s="2" t="s">
        <v>7</v>
      </c>
      <c r="D42" s="2" t="s">
        <v>7</v>
      </c>
      <c r="E42" s="1" t="s">
        <v>63</v>
      </c>
      <c r="F42" s="1" t="s">
        <v>9</v>
      </c>
      <c r="I42" t="e">
        <f t="shared" si="0"/>
        <v>#VALUE!</v>
      </c>
      <c r="J42" s="2">
        <f t="shared" si="1"/>
        <v>24582</v>
      </c>
      <c r="K42" s="2" t="str">
        <f t="shared" si="2"/>
        <v>0x6006</v>
      </c>
      <c r="L42" s="2">
        <f t="shared" si="3"/>
        <v>24582</v>
      </c>
      <c r="M42" s="2" t="str">
        <f t="shared" si="4"/>
        <v>0x6006</v>
      </c>
      <c r="N42" s="2">
        <f t="shared" si="5"/>
        <v>1</v>
      </c>
      <c r="O42" s="1" t="s">
        <v>63</v>
      </c>
      <c r="Q42" t="str">
        <f t="shared" si="6"/>
        <v>DEC_Customer_Protocol</v>
      </c>
      <c r="V42" t="str">
        <f t="shared" si="7"/>
        <v>DEC_Customer_Protocol		= 0x6006,</v>
      </c>
      <c r="AA42" t="str">
        <f t="shared" si="8"/>
        <v>case 0x6006: return "DEC Customer Protocol";</v>
      </c>
    </row>
    <row r="43" spans="1:27" x14ac:dyDescent="0.4">
      <c r="A43" s="2">
        <v>24583</v>
      </c>
      <c r="B43" s="2">
        <v>6007</v>
      </c>
      <c r="C43" s="2" t="s">
        <v>7</v>
      </c>
      <c r="D43" s="2" t="s">
        <v>7</v>
      </c>
      <c r="E43" s="1" t="s">
        <v>64</v>
      </c>
      <c r="F43" s="1" t="s">
        <v>9</v>
      </c>
      <c r="I43" t="e">
        <f t="shared" si="0"/>
        <v>#VALUE!</v>
      </c>
      <c r="J43" s="2">
        <f t="shared" si="1"/>
        <v>24583</v>
      </c>
      <c r="K43" s="2" t="str">
        <f t="shared" si="2"/>
        <v>0x6007</v>
      </c>
      <c r="L43" s="2">
        <f t="shared" si="3"/>
        <v>24583</v>
      </c>
      <c r="M43" s="2" t="str">
        <f t="shared" si="4"/>
        <v>0x6007</v>
      </c>
      <c r="N43" s="2">
        <f t="shared" si="5"/>
        <v>1</v>
      </c>
      <c r="O43" s="1" t="s">
        <v>64</v>
      </c>
      <c r="Q43" t="str">
        <f t="shared" si="6"/>
        <v>DEC_LAVC,_SCA</v>
      </c>
      <c r="V43" t="str">
        <f t="shared" si="7"/>
        <v>DEC_LAVC,_SCA		= 0x6007,</v>
      </c>
      <c r="AA43" t="str">
        <f t="shared" si="8"/>
        <v>case 0x6007: return "DEC LAVC, SCA";</v>
      </c>
    </row>
    <row r="44" spans="1:27" x14ac:dyDescent="0.4">
      <c r="A44" s="2">
        <v>24584</v>
      </c>
      <c r="B44" s="2" t="s">
        <v>65</v>
      </c>
      <c r="C44" s="2" t="s">
        <v>7</v>
      </c>
      <c r="D44" s="2" t="s">
        <v>7</v>
      </c>
      <c r="E44" s="1" t="s">
        <v>66</v>
      </c>
      <c r="F44" s="1" t="s">
        <v>9</v>
      </c>
      <c r="I44">
        <f t="shared" si="0"/>
        <v>5</v>
      </c>
      <c r="J44" s="2">
        <f t="shared" si="1"/>
        <v>24584</v>
      </c>
      <c r="K44" s="2" t="str">
        <f t="shared" si="2"/>
        <v>0x6008</v>
      </c>
      <c r="L44" s="2">
        <f t="shared" si="3"/>
        <v>24585</v>
      </c>
      <c r="M44" s="2" t="str">
        <f t="shared" si="4"/>
        <v>0x6009</v>
      </c>
      <c r="N44" s="2">
        <f t="shared" si="5"/>
        <v>2</v>
      </c>
      <c r="O44" s="1" t="s">
        <v>66</v>
      </c>
      <c r="Q44" t="str">
        <f t="shared" si="6"/>
        <v>DEC_Unassigned</v>
      </c>
      <c r="V44" t="str">
        <f t="shared" si="7"/>
        <v>DEC_Unassigned		= 0x6008,</v>
      </c>
      <c r="AA44" t="str">
        <f t="shared" si="8"/>
        <v>case ushort type when (type &gt;= 0x6008) &amp;&amp; (type &lt;= 0x6009): return "DEC Unassigned";</v>
      </c>
    </row>
    <row r="45" spans="1:27" x14ac:dyDescent="0.4">
      <c r="A45" s="2">
        <v>24592</v>
      </c>
      <c r="B45" s="2" t="s">
        <v>67</v>
      </c>
      <c r="C45" s="2" t="s">
        <v>7</v>
      </c>
      <c r="D45" s="2" t="s">
        <v>7</v>
      </c>
      <c r="E45" s="1" t="s">
        <v>68</v>
      </c>
      <c r="F45" s="1" t="s">
        <v>9</v>
      </c>
      <c r="I45">
        <f t="shared" si="0"/>
        <v>5</v>
      </c>
      <c r="J45" s="2">
        <f t="shared" si="1"/>
        <v>24592</v>
      </c>
      <c r="K45" s="2" t="str">
        <f t="shared" si="2"/>
        <v>0x6010</v>
      </c>
      <c r="L45" s="2">
        <f t="shared" si="3"/>
        <v>24596</v>
      </c>
      <c r="M45" s="2" t="str">
        <f t="shared" si="4"/>
        <v>0x6014</v>
      </c>
      <c r="N45" s="2">
        <f t="shared" si="5"/>
        <v>5</v>
      </c>
      <c r="O45" s="1" t="s">
        <v>68</v>
      </c>
      <c r="Q45" t="str">
        <f t="shared" si="6"/>
        <v>3Com_Corporation</v>
      </c>
      <c r="V45" t="str">
        <f t="shared" si="7"/>
        <v>3Com_Corporation		= 0x6010,</v>
      </c>
      <c r="AA45" t="str">
        <f t="shared" si="8"/>
        <v>case ushort type when (type &gt;= 0x6010) &amp;&amp; (type &lt;= 0x6014): return "3Com Corporation";</v>
      </c>
    </row>
    <row r="46" spans="1:27" x14ac:dyDescent="0.4">
      <c r="A46" s="2">
        <v>25944</v>
      </c>
      <c r="B46" s="2">
        <v>6558</v>
      </c>
      <c r="C46" s="2" t="s">
        <v>7</v>
      </c>
      <c r="D46" s="2" t="s">
        <v>7</v>
      </c>
      <c r="E46" s="1" t="s">
        <v>69</v>
      </c>
      <c r="F46" s="1" t="s">
        <v>29</v>
      </c>
      <c r="I46" t="e">
        <f t="shared" si="0"/>
        <v>#VALUE!</v>
      </c>
      <c r="J46" s="2">
        <f t="shared" si="1"/>
        <v>25944</v>
      </c>
      <c r="K46" s="2" t="str">
        <f t="shared" si="2"/>
        <v>0x6558</v>
      </c>
      <c r="L46" s="2">
        <f t="shared" si="3"/>
        <v>25944</v>
      </c>
      <c r="M46" s="2" t="str">
        <f t="shared" si="4"/>
        <v>0x6558</v>
      </c>
      <c r="N46" s="2">
        <f t="shared" si="5"/>
        <v>1</v>
      </c>
      <c r="O46" s="1" t="s">
        <v>69</v>
      </c>
      <c r="Q46" t="str">
        <f t="shared" si="6"/>
        <v>Trans_Ether_Bridging</v>
      </c>
      <c r="V46" t="str">
        <f t="shared" si="7"/>
        <v>Trans_Ether_Bridging		= 0x6558,</v>
      </c>
      <c r="AA46" t="str">
        <f t="shared" si="8"/>
        <v>case 0x6558: return "Trans Ether Bridging";</v>
      </c>
    </row>
    <row r="47" spans="1:27" x14ac:dyDescent="0.4">
      <c r="A47" s="2">
        <v>25945</v>
      </c>
      <c r="B47" s="2">
        <v>6559</v>
      </c>
      <c r="C47" s="2" t="s">
        <v>7</v>
      </c>
      <c r="D47" s="2" t="s">
        <v>7</v>
      </c>
      <c r="E47" s="1" t="s">
        <v>70</v>
      </c>
      <c r="F47" s="1" t="s">
        <v>29</v>
      </c>
      <c r="I47" t="e">
        <f t="shared" si="0"/>
        <v>#VALUE!</v>
      </c>
      <c r="J47" s="2">
        <f t="shared" si="1"/>
        <v>25945</v>
      </c>
      <c r="K47" s="2" t="str">
        <f t="shared" si="2"/>
        <v>0x6559</v>
      </c>
      <c r="L47" s="2">
        <f t="shared" si="3"/>
        <v>25945</v>
      </c>
      <c r="M47" s="2" t="str">
        <f t="shared" si="4"/>
        <v>0x6559</v>
      </c>
      <c r="N47" s="2">
        <f t="shared" si="5"/>
        <v>1</v>
      </c>
      <c r="O47" s="1" t="s">
        <v>70</v>
      </c>
      <c r="Q47" t="str">
        <f t="shared" si="6"/>
        <v>Raw_Frame_Relay</v>
      </c>
      <c r="V47" t="str">
        <f t="shared" si="7"/>
        <v>Raw_Frame_Relay		= 0x6559,</v>
      </c>
      <c r="AA47" t="str">
        <f t="shared" si="8"/>
        <v>case 0x6559: return "Raw Frame Relay";</v>
      </c>
    </row>
    <row r="48" spans="1:27" x14ac:dyDescent="0.4">
      <c r="A48" s="2">
        <v>28672</v>
      </c>
      <c r="B48" s="2">
        <v>7000</v>
      </c>
      <c r="C48" s="2" t="s">
        <v>7</v>
      </c>
      <c r="D48" s="2" t="s">
        <v>7</v>
      </c>
      <c r="E48" s="1" t="s">
        <v>71</v>
      </c>
      <c r="F48" s="1" t="s">
        <v>9</v>
      </c>
      <c r="I48" t="e">
        <f t="shared" si="0"/>
        <v>#VALUE!</v>
      </c>
      <c r="J48" s="2">
        <f t="shared" si="1"/>
        <v>28672</v>
      </c>
      <c r="K48" s="2" t="str">
        <f t="shared" si="2"/>
        <v>0x7000</v>
      </c>
      <c r="L48" s="2">
        <f t="shared" si="3"/>
        <v>28672</v>
      </c>
      <c r="M48" s="2" t="str">
        <f t="shared" si="4"/>
        <v>0x7000</v>
      </c>
      <c r="N48" s="2">
        <f t="shared" si="5"/>
        <v>1</v>
      </c>
      <c r="O48" s="1" t="s">
        <v>71</v>
      </c>
      <c r="Q48" t="str">
        <f t="shared" si="6"/>
        <v>Ungermann_Bass_download</v>
      </c>
      <c r="V48" t="str">
        <f t="shared" si="7"/>
        <v>Ungermann_Bass_download		= 0x7000,</v>
      </c>
      <c r="AA48" t="str">
        <f t="shared" si="8"/>
        <v>case 0x7000: return "Ungermann-Bass download";</v>
      </c>
    </row>
    <row r="49" spans="1:27" x14ac:dyDescent="0.4">
      <c r="A49" s="2">
        <v>28674</v>
      </c>
      <c r="B49" s="2">
        <v>7002</v>
      </c>
      <c r="C49" s="2" t="s">
        <v>7</v>
      </c>
      <c r="D49" s="2" t="s">
        <v>7</v>
      </c>
      <c r="E49" s="1" t="s">
        <v>72</v>
      </c>
      <c r="F49" s="1" t="s">
        <v>9</v>
      </c>
      <c r="I49" t="e">
        <f t="shared" si="0"/>
        <v>#VALUE!</v>
      </c>
      <c r="J49" s="2">
        <f t="shared" si="1"/>
        <v>28674</v>
      </c>
      <c r="K49" s="2" t="str">
        <f t="shared" si="2"/>
        <v>0x7002</v>
      </c>
      <c r="L49" s="2">
        <f t="shared" si="3"/>
        <v>28674</v>
      </c>
      <c r="M49" s="2" t="str">
        <f t="shared" si="4"/>
        <v>0x7002</v>
      </c>
      <c r="N49" s="2">
        <f t="shared" si="5"/>
        <v>1</v>
      </c>
      <c r="O49" s="1" t="s">
        <v>72</v>
      </c>
      <c r="Q49" t="str">
        <f t="shared" si="6"/>
        <v>Ungermann_Bass_dia/loop</v>
      </c>
      <c r="V49" t="str">
        <f t="shared" si="7"/>
        <v>Ungermann_Bass_dia/loop		= 0x7002,</v>
      </c>
      <c r="AA49" t="str">
        <f t="shared" si="8"/>
        <v>case 0x7002: return "Ungermann-Bass dia/loop";</v>
      </c>
    </row>
    <row r="50" spans="1:27" x14ac:dyDescent="0.4">
      <c r="A50" s="2">
        <v>28704</v>
      </c>
      <c r="B50" s="2" t="s">
        <v>73</v>
      </c>
      <c r="C50" s="2" t="s">
        <v>7</v>
      </c>
      <c r="D50" s="2" t="s">
        <v>7</v>
      </c>
      <c r="E50" s="1" t="s">
        <v>74</v>
      </c>
      <c r="F50" s="1" t="s">
        <v>9</v>
      </c>
      <c r="I50">
        <f t="shared" si="0"/>
        <v>5</v>
      </c>
      <c r="J50" s="2">
        <f t="shared" si="1"/>
        <v>28704</v>
      </c>
      <c r="K50" s="2" t="str">
        <f t="shared" si="2"/>
        <v>0x7020</v>
      </c>
      <c r="L50" s="2">
        <f t="shared" si="3"/>
        <v>28713</v>
      </c>
      <c r="M50" s="2" t="str">
        <f t="shared" si="4"/>
        <v>0x7029</v>
      </c>
      <c r="N50" s="2">
        <f t="shared" si="5"/>
        <v>16</v>
      </c>
      <c r="O50" s="1" t="s">
        <v>74</v>
      </c>
      <c r="Q50" t="str">
        <f t="shared" si="6"/>
        <v>LRT</v>
      </c>
      <c r="V50" t="str">
        <f t="shared" si="7"/>
        <v>LRT		= 0x7020,</v>
      </c>
      <c r="AA50" t="str">
        <f t="shared" si="8"/>
        <v>case ushort type when (type &gt;= 0x7020) &amp;&amp; (type &lt;= 0x7029): return "LRT";</v>
      </c>
    </row>
    <row r="51" spans="1:27" x14ac:dyDescent="0.4">
      <c r="A51" s="2">
        <v>28720</v>
      </c>
      <c r="B51" s="2">
        <v>7030</v>
      </c>
      <c r="C51" s="2" t="s">
        <v>7</v>
      </c>
      <c r="D51" s="2" t="s">
        <v>7</v>
      </c>
      <c r="E51" s="1" t="s">
        <v>75</v>
      </c>
      <c r="F51" s="1" t="s">
        <v>9</v>
      </c>
      <c r="I51" t="e">
        <f t="shared" si="0"/>
        <v>#VALUE!</v>
      </c>
      <c r="J51" s="2">
        <f t="shared" si="1"/>
        <v>28720</v>
      </c>
      <c r="K51" s="2" t="str">
        <f t="shared" si="2"/>
        <v>0x7030</v>
      </c>
      <c r="L51" s="2">
        <f t="shared" si="3"/>
        <v>28720</v>
      </c>
      <c r="M51" s="2" t="str">
        <f t="shared" si="4"/>
        <v>0x7030</v>
      </c>
      <c r="N51" s="2">
        <f t="shared" si="5"/>
        <v>1</v>
      </c>
      <c r="O51" s="1" t="s">
        <v>75</v>
      </c>
      <c r="Q51" t="str">
        <f t="shared" si="6"/>
        <v>Proteon</v>
      </c>
      <c r="V51" t="str">
        <f t="shared" si="7"/>
        <v>Proteon		= 0x7030,</v>
      </c>
      <c r="AA51" t="str">
        <f t="shared" si="8"/>
        <v>case 0x7030: return "Proteon";</v>
      </c>
    </row>
    <row r="52" spans="1:27" x14ac:dyDescent="0.4">
      <c r="A52" s="2">
        <v>28724</v>
      </c>
      <c r="B52" s="2">
        <v>7034</v>
      </c>
      <c r="C52" s="2" t="s">
        <v>7</v>
      </c>
      <c r="D52" s="2" t="s">
        <v>7</v>
      </c>
      <c r="E52" s="1" t="s">
        <v>76</v>
      </c>
      <c r="F52" s="1" t="s">
        <v>9</v>
      </c>
      <c r="I52" t="e">
        <f t="shared" si="0"/>
        <v>#VALUE!</v>
      </c>
      <c r="J52" s="2">
        <f t="shared" si="1"/>
        <v>28724</v>
      </c>
      <c r="K52" s="2" t="str">
        <f t="shared" si="2"/>
        <v>0x7034</v>
      </c>
      <c r="L52" s="2">
        <f t="shared" si="3"/>
        <v>28724</v>
      </c>
      <c r="M52" s="2" t="str">
        <f t="shared" si="4"/>
        <v>0x7034</v>
      </c>
      <c r="N52" s="2">
        <f t="shared" si="5"/>
        <v>1</v>
      </c>
      <c r="O52" s="1" t="s">
        <v>76</v>
      </c>
      <c r="Q52" t="str">
        <f t="shared" si="6"/>
        <v>Cabletron</v>
      </c>
      <c r="V52" t="str">
        <f t="shared" si="7"/>
        <v>Cabletron		= 0x7034,</v>
      </c>
      <c r="AA52" t="str">
        <f t="shared" si="8"/>
        <v>case 0x7034: return "Cabletron";</v>
      </c>
    </row>
    <row r="53" spans="1:27" x14ac:dyDescent="0.4">
      <c r="A53" s="2">
        <v>32771</v>
      </c>
      <c r="B53" s="2">
        <v>8003</v>
      </c>
      <c r="C53" s="2" t="s">
        <v>7</v>
      </c>
      <c r="D53" s="2" t="s">
        <v>7</v>
      </c>
      <c r="E53" s="1" t="s">
        <v>77</v>
      </c>
      <c r="F53" s="1" t="s">
        <v>78</v>
      </c>
      <c r="I53" t="e">
        <f t="shared" si="0"/>
        <v>#VALUE!</v>
      </c>
      <c r="J53" s="2">
        <f t="shared" si="1"/>
        <v>32771</v>
      </c>
      <c r="K53" s="2" t="str">
        <f t="shared" si="2"/>
        <v>0x8003</v>
      </c>
      <c r="L53" s="2">
        <f t="shared" si="3"/>
        <v>32771</v>
      </c>
      <c r="M53" s="2" t="str">
        <f t="shared" si="4"/>
        <v>0x8003</v>
      </c>
      <c r="N53" s="2">
        <f t="shared" si="5"/>
        <v>1</v>
      </c>
      <c r="O53" s="1" t="s">
        <v>77</v>
      </c>
      <c r="Q53" t="str">
        <f t="shared" si="6"/>
        <v>Cronus_VLN</v>
      </c>
      <c r="V53" t="str">
        <f t="shared" si="7"/>
        <v>Cronus_VLN		= 0x8003,</v>
      </c>
      <c r="AA53" t="str">
        <f t="shared" si="8"/>
        <v>case 0x8003: return "Cronus VLN";</v>
      </c>
    </row>
    <row r="54" spans="1:27" x14ac:dyDescent="0.4">
      <c r="A54" s="2">
        <v>32772</v>
      </c>
      <c r="B54" s="2">
        <v>8004</v>
      </c>
      <c r="C54" s="2" t="s">
        <v>7</v>
      </c>
      <c r="D54" s="2" t="s">
        <v>7</v>
      </c>
      <c r="E54" s="1" t="s">
        <v>79</v>
      </c>
      <c r="F54" s="1" t="s">
        <v>78</v>
      </c>
      <c r="I54" t="e">
        <f t="shared" si="0"/>
        <v>#VALUE!</v>
      </c>
      <c r="J54" s="2">
        <f t="shared" si="1"/>
        <v>32772</v>
      </c>
      <c r="K54" s="2" t="str">
        <f t="shared" si="2"/>
        <v>0x8004</v>
      </c>
      <c r="L54" s="2">
        <f t="shared" si="3"/>
        <v>32772</v>
      </c>
      <c r="M54" s="2" t="str">
        <f t="shared" si="4"/>
        <v>0x8004</v>
      </c>
      <c r="N54" s="2">
        <f t="shared" si="5"/>
        <v>1</v>
      </c>
      <c r="O54" s="1" t="s">
        <v>79</v>
      </c>
      <c r="Q54" t="str">
        <f t="shared" si="6"/>
        <v>Cronus_Direct</v>
      </c>
      <c r="V54" t="str">
        <f t="shared" si="7"/>
        <v>Cronus_Direct		= 0x8004,</v>
      </c>
      <c r="AA54" t="str">
        <f t="shared" si="8"/>
        <v>case 0x8004: return "Cronus Direct";</v>
      </c>
    </row>
    <row r="55" spans="1:27" x14ac:dyDescent="0.4">
      <c r="A55" s="2">
        <v>32773</v>
      </c>
      <c r="B55" s="2">
        <v>8005</v>
      </c>
      <c r="C55" s="2" t="s">
        <v>7</v>
      </c>
      <c r="D55" s="2" t="s">
        <v>7</v>
      </c>
      <c r="E55" s="1" t="s">
        <v>80</v>
      </c>
      <c r="F55" s="1" t="s">
        <v>9</v>
      </c>
      <c r="I55" t="e">
        <f t="shared" si="0"/>
        <v>#VALUE!</v>
      </c>
      <c r="J55" s="2">
        <f t="shared" si="1"/>
        <v>32773</v>
      </c>
      <c r="K55" s="2" t="str">
        <f t="shared" si="2"/>
        <v>0x8005</v>
      </c>
      <c r="L55" s="2">
        <f t="shared" si="3"/>
        <v>32773</v>
      </c>
      <c r="M55" s="2" t="str">
        <f t="shared" si="4"/>
        <v>0x8005</v>
      </c>
      <c r="N55" s="2">
        <f t="shared" si="5"/>
        <v>1</v>
      </c>
      <c r="O55" s="1" t="s">
        <v>80</v>
      </c>
      <c r="Q55" t="str">
        <f t="shared" si="6"/>
        <v>HP_Probe</v>
      </c>
      <c r="V55" t="str">
        <f t="shared" si="7"/>
        <v>HP_Probe		= 0x8005,</v>
      </c>
      <c r="AA55" t="str">
        <f t="shared" si="8"/>
        <v>case 0x8005: return "HP Probe";</v>
      </c>
    </row>
    <row r="56" spans="1:27" x14ac:dyDescent="0.4">
      <c r="A56" s="2">
        <v>32774</v>
      </c>
      <c r="B56" s="2">
        <v>8006</v>
      </c>
      <c r="C56" s="2" t="s">
        <v>7</v>
      </c>
      <c r="D56" s="2" t="s">
        <v>7</v>
      </c>
      <c r="E56" s="1" t="s">
        <v>81</v>
      </c>
      <c r="F56" s="1" t="s">
        <v>9</v>
      </c>
      <c r="I56" t="e">
        <f t="shared" si="0"/>
        <v>#VALUE!</v>
      </c>
      <c r="J56" s="2">
        <f t="shared" si="1"/>
        <v>32774</v>
      </c>
      <c r="K56" s="2" t="str">
        <f t="shared" si="2"/>
        <v>0x8006</v>
      </c>
      <c r="L56" s="2">
        <f t="shared" si="3"/>
        <v>32774</v>
      </c>
      <c r="M56" s="2" t="str">
        <f t="shared" si="4"/>
        <v>0x8006</v>
      </c>
      <c r="N56" s="2">
        <f t="shared" si="5"/>
        <v>1</v>
      </c>
      <c r="O56" s="1" t="s">
        <v>81</v>
      </c>
      <c r="Q56" t="str">
        <f t="shared" si="6"/>
        <v>Nestar</v>
      </c>
      <c r="V56" t="str">
        <f t="shared" si="7"/>
        <v>Nestar		= 0x8006,</v>
      </c>
      <c r="AA56" t="str">
        <f t="shared" si="8"/>
        <v>case 0x8006: return "Nestar";</v>
      </c>
    </row>
    <row r="57" spans="1:27" x14ac:dyDescent="0.4">
      <c r="A57" s="2">
        <v>32776</v>
      </c>
      <c r="B57" s="2">
        <v>8008</v>
      </c>
      <c r="C57" s="2" t="s">
        <v>7</v>
      </c>
      <c r="D57" s="2" t="s">
        <v>7</v>
      </c>
      <c r="E57" s="1" t="s">
        <v>82</v>
      </c>
      <c r="F57" s="1" t="s">
        <v>9</v>
      </c>
      <c r="I57" t="e">
        <f t="shared" si="0"/>
        <v>#VALUE!</v>
      </c>
      <c r="J57" s="2">
        <f t="shared" si="1"/>
        <v>32776</v>
      </c>
      <c r="K57" s="2" t="str">
        <f t="shared" si="2"/>
        <v>0x8008</v>
      </c>
      <c r="L57" s="2">
        <f t="shared" si="3"/>
        <v>32776</v>
      </c>
      <c r="M57" s="2" t="str">
        <f t="shared" si="4"/>
        <v>0x8008</v>
      </c>
      <c r="N57" s="2">
        <f t="shared" si="5"/>
        <v>1</v>
      </c>
      <c r="O57" s="1" t="s">
        <v>82</v>
      </c>
      <c r="Q57" t="str">
        <f t="shared" si="6"/>
        <v>AT&amp;T</v>
      </c>
      <c r="V57" t="str">
        <f t="shared" si="7"/>
        <v>AT&amp;T		= 0x8008,</v>
      </c>
      <c r="AA57" t="str">
        <f t="shared" si="8"/>
        <v>case 0x8008: return "AT&amp;T";</v>
      </c>
    </row>
    <row r="58" spans="1:27" x14ac:dyDescent="0.4">
      <c r="A58" s="2">
        <v>32784</v>
      </c>
      <c r="B58" s="2">
        <v>8010</v>
      </c>
      <c r="C58" s="2" t="s">
        <v>7</v>
      </c>
      <c r="D58" s="2" t="s">
        <v>7</v>
      </c>
      <c r="E58" s="1" t="s">
        <v>83</v>
      </c>
      <c r="F58" s="1" t="s">
        <v>9</v>
      </c>
      <c r="I58" t="e">
        <f t="shared" si="0"/>
        <v>#VALUE!</v>
      </c>
      <c r="J58" s="2">
        <f t="shared" si="1"/>
        <v>32784</v>
      </c>
      <c r="K58" s="2" t="str">
        <f t="shared" si="2"/>
        <v>0x8010</v>
      </c>
      <c r="L58" s="2">
        <f t="shared" si="3"/>
        <v>32784</v>
      </c>
      <c r="M58" s="2" t="str">
        <f t="shared" si="4"/>
        <v>0x8010</v>
      </c>
      <c r="N58" s="2">
        <f t="shared" si="5"/>
        <v>1</v>
      </c>
      <c r="O58" s="1" t="s">
        <v>83</v>
      </c>
      <c r="Q58" t="str">
        <f t="shared" si="6"/>
        <v>Excelan</v>
      </c>
      <c r="V58" t="str">
        <f t="shared" si="7"/>
        <v>Excelan		= 0x8010,</v>
      </c>
      <c r="AA58" t="str">
        <f t="shared" si="8"/>
        <v>case 0x8010: return "Excelan";</v>
      </c>
    </row>
    <row r="59" spans="1:27" x14ac:dyDescent="0.4">
      <c r="A59" s="2">
        <v>32787</v>
      </c>
      <c r="B59" s="2">
        <v>8013</v>
      </c>
      <c r="C59" s="2" t="s">
        <v>7</v>
      </c>
      <c r="D59" s="2" t="s">
        <v>7</v>
      </c>
      <c r="E59" s="1" t="s">
        <v>84</v>
      </c>
      <c r="F59" s="1" t="s">
        <v>85</v>
      </c>
      <c r="I59" t="e">
        <f t="shared" si="0"/>
        <v>#VALUE!</v>
      </c>
      <c r="J59" s="2">
        <f t="shared" si="1"/>
        <v>32787</v>
      </c>
      <c r="K59" s="2" t="str">
        <f t="shared" si="2"/>
        <v>0x8013</v>
      </c>
      <c r="L59" s="2">
        <f t="shared" si="3"/>
        <v>32787</v>
      </c>
      <c r="M59" s="2" t="str">
        <f t="shared" si="4"/>
        <v>0x8013</v>
      </c>
      <c r="N59" s="2">
        <f t="shared" si="5"/>
        <v>1</v>
      </c>
      <c r="O59" s="1" t="s">
        <v>84</v>
      </c>
      <c r="Q59" t="str">
        <f t="shared" si="6"/>
        <v>SGI_diagnostics</v>
      </c>
      <c r="V59" t="str">
        <f t="shared" si="7"/>
        <v>SGI_diagnostics		= 0x8013,</v>
      </c>
      <c r="AA59" t="str">
        <f t="shared" si="8"/>
        <v>case 0x8013: return "SGI diagnostics";</v>
      </c>
    </row>
    <row r="60" spans="1:27" x14ac:dyDescent="0.4">
      <c r="A60" s="2">
        <v>32788</v>
      </c>
      <c r="B60" s="2">
        <v>8014</v>
      </c>
      <c r="C60" s="2" t="s">
        <v>7</v>
      </c>
      <c r="D60" s="2" t="s">
        <v>7</v>
      </c>
      <c r="E60" s="1" t="s">
        <v>86</v>
      </c>
      <c r="F60" s="1" t="s">
        <v>85</v>
      </c>
      <c r="I60" t="e">
        <f t="shared" si="0"/>
        <v>#VALUE!</v>
      </c>
      <c r="J60" s="2">
        <f t="shared" si="1"/>
        <v>32788</v>
      </c>
      <c r="K60" s="2" t="str">
        <f t="shared" si="2"/>
        <v>0x8014</v>
      </c>
      <c r="L60" s="2">
        <f t="shared" si="3"/>
        <v>32788</v>
      </c>
      <c r="M60" s="2" t="str">
        <f t="shared" si="4"/>
        <v>0x8014</v>
      </c>
      <c r="N60" s="2">
        <f t="shared" si="5"/>
        <v>1</v>
      </c>
      <c r="O60" s="1" t="s">
        <v>86</v>
      </c>
      <c r="Q60" t="str">
        <f t="shared" si="6"/>
        <v>SGI_network_games</v>
      </c>
      <c r="V60" t="str">
        <f t="shared" si="7"/>
        <v>SGI_network_games		= 0x8014,</v>
      </c>
      <c r="AA60" t="str">
        <f t="shared" si="8"/>
        <v>case 0x8014: return "SGI network games";</v>
      </c>
    </row>
    <row r="61" spans="1:27" x14ac:dyDescent="0.4">
      <c r="A61" s="2">
        <v>32789</v>
      </c>
      <c r="B61" s="2">
        <v>8015</v>
      </c>
      <c r="C61" s="2" t="s">
        <v>7</v>
      </c>
      <c r="D61" s="2" t="s">
        <v>7</v>
      </c>
      <c r="E61" s="1" t="s">
        <v>87</v>
      </c>
      <c r="F61" s="1" t="s">
        <v>85</v>
      </c>
      <c r="I61" t="e">
        <f t="shared" si="0"/>
        <v>#VALUE!</v>
      </c>
      <c r="J61" s="2">
        <f t="shared" si="1"/>
        <v>32789</v>
      </c>
      <c r="K61" s="2" t="str">
        <f t="shared" si="2"/>
        <v>0x8015</v>
      </c>
      <c r="L61" s="2">
        <f t="shared" si="3"/>
        <v>32789</v>
      </c>
      <c r="M61" s="2" t="str">
        <f t="shared" si="4"/>
        <v>0x8015</v>
      </c>
      <c r="N61" s="2">
        <f t="shared" si="5"/>
        <v>1</v>
      </c>
      <c r="O61" s="1" t="s">
        <v>87</v>
      </c>
      <c r="Q61" t="str">
        <f t="shared" si="6"/>
        <v>SGI_reserved</v>
      </c>
      <c r="V61" t="str">
        <f t="shared" si="7"/>
        <v>SGI_reserved		= 0x8015,</v>
      </c>
      <c r="AA61" t="str">
        <f t="shared" si="8"/>
        <v>case 0x8015: return "SGI reserved";</v>
      </c>
    </row>
    <row r="62" spans="1:27" x14ac:dyDescent="0.4">
      <c r="A62" s="2">
        <v>32790</v>
      </c>
      <c r="B62" s="2">
        <v>8016</v>
      </c>
      <c r="C62" s="2" t="s">
        <v>7</v>
      </c>
      <c r="D62" s="2" t="s">
        <v>7</v>
      </c>
      <c r="E62" s="1" t="s">
        <v>88</v>
      </c>
      <c r="F62" s="1" t="s">
        <v>85</v>
      </c>
      <c r="I62" t="e">
        <f t="shared" si="0"/>
        <v>#VALUE!</v>
      </c>
      <c r="J62" s="2">
        <f t="shared" si="1"/>
        <v>32790</v>
      </c>
      <c r="K62" s="2" t="str">
        <f t="shared" si="2"/>
        <v>0x8016</v>
      </c>
      <c r="L62" s="2">
        <f t="shared" si="3"/>
        <v>32790</v>
      </c>
      <c r="M62" s="2" t="str">
        <f t="shared" si="4"/>
        <v>0x8016</v>
      </c>
      <c r="N62" s="2">
        <f t="shared" si="5"/>
        <v>1</v>
      </c>
      <c r="O62" s="1" t="s">
        <v>88</v>
      </c>
      <c r="Q62" t="str">
        <f t="shared" si="6"/>
        <v>SGI_bounce_server</v>
      </c>
      <c r="V62" t="str">
        <f t="shared" si="7"/>
        <v>SGI_bounce_server		= 0x8016,</v>
      </c>
      <c r="AA62" t="str">
        <f t="shared" si="8"/>
        <v>case 0x8016: return "SGI bounce server";</v>
      </c>
    </row>
    <row r="63" spans="1:27" x14ac:dyDescent="0.4">
      <c r="A63" s="2">
        <v>32793</v>
      </c>
      <c r="B63" s="2">
        <v>8019</v>
      </c>
      <c r="C63" s="2" t="s">
        <v>7</v>
      </c>
      <c r="D63" s="2" t="s">
        <v>7</v>
      </c>
      <c r="E63" s="1" t="s">
        <v>89</v>
      </c>
      <c r="F63" s="1" t="s">
        <v>9</v>
      </c>
      <c r="I63" t="e">
        <f t="shared" si="0"/>
        <v>#VALUE!</v>
      </c>
      <c r="J63" s="2">
        <f t="shared" si="1"/>
        <v>32793</v>
      </c>
      <c r="K63" s="2" t="str">
        <f t="shared" si="2"/>
        <v>0x8019</v>
      </c>
      <c r="L63" s="2">
        <f t="shared" si="3"/>
        <v>32793</v>
      </c>
      <c r="M63" s="2" t="str">
        <f t="shared" si="4"/>
        <v>0x8019</v>
      </c>
      <c r="N63" s="2">
        <f t="shared" si="5"/>
        <v>1</v>
      </c>
      <c r="O63" s="1" t="s">
        <v>89</v>
      </c>
      <c r="Q63" t="str">
        <f t="shared" si="6"/>
        <v>Apollo_Domain</v>
      </c>
      <c r="V63" t="str">
        <f t="shared" si="7"/>
        <v>Apollo_Domain		= 0x8019,</v>
      </c>
      <c r="AA63" t="str">
        <f t="shared" si="8"/>
        <v>case 0x8019: return "Apollo Domain";</v>
      </c>
    </row>
    <row r="64" spans="1:27" x14ac:dyDescent="0.4">
      <c r="A64" s="2">
        <v>32814</v>
      </c>
      <c r="B64" s="2" t="s">
        <v>90</v>
      </c>
      <c r="C64" s="2" t="s">
        <v>7</v>
      </c>
      <c r="D64" s="2" t="s">
        <v>7</v>
      </c>
      <c r="E64" s="1" t="s">
        <v>91</v>
      </c>
      <c r="F64" s="1" t="s">
        <v>9</v>
      </c>
      <c r="I64" t="e">
        <f t="shared" si="0"/>
        <v>#VALUE!</v>
      </c>
      <c r="J64" s="2">
        <f t="shared" si="1"/>
        <v>32814</v>
      </c>
      <c r="K64" s="2" t="str">
        <f t="shared" si="2"/>
        <v>0x802E</v>
      </c>
      <c r="L64" s="2">
        <f t="shared" si="3"/>
        <v>32814</v>
      </c>
      <c r="M64" s="2" t="str">
        <f t="shared" si="4"/>
        <v>0x802E</v>
      </c>
      <c r="N64" s="2">
        <f t="shared" si="5"/>
        <v>1</v>
      </c>
      <c r="O64" s="1" t="s">
        <v>91</v>
      </c>
      <c r="Q64" t="str">
        <f t="shared" si="6"/>
        <v>Tymshare</v>
      </c>
      <c r="V64" t="str">
        <f t="shared" si="7"/>
        <v>Tymshare		= 0x802E,</v>
      </c>
      <c r="AA64" t="str">
        <f t="shared" si="8"/>
        <v>case 0x802E: return "Tymshare";</v>
      </c>
    </row>
    <row r="65" spans="1:27" x14ac:dyDescent="0.4">
      <c r="A65" s="2">
        <v>32815</v>
      </c>
      <c r="B65" s="2" t="s">
        <v>92</v>
      </c>
      <c r="C65" s="2" t="s">
        <v>7</v>
      </c>
      <c r="D65" s="2" t="s">
        <v>7</v>
      </c>
      <c r="E65" s="1" t="s">
        <v>93</v>
      </c>
      <c r="F65" s="1" t="s">
        <v>9</v>
      </c>
      <c r="I65" t="e">
        <f t="shared" si="0"/>
        <v>#VALUE!</v>
      </c>
      <c r="J65" s="2">
        <f t="shared" si="1"/>
        <v>32815</v>
      </c>
      <c r="K65" s="2" t="str">
        <f t="shared" si="2"/>
        <v>0x802F</v>
      </c>
      <c r="L65" s="2">
        <f t="shared" si="3"/>
        <v>32815</v>
      </c>
      <c r="M65" s="2" t="str">
        <f t="shared" si="4"/>
        <v>0x802F</v>
      </c>
      <c r="N65" s="2">
        <f t="shared" si="5"/>
        <v>1</v>
      </c>
      <c r="O65" s="1" t="s">
        <v>93</v>
      </c>
      <c r="Q65" t="str">
        <f t="shared" si="6"/>
        <v>Tigan,_Inc</v>
      </c>
      <c r="V65" t="str">
        <f t="shared" si="7"/>
        <v>Tigan,_Inc		= 0x802F,</v>
      </c>
      <c r="AA65" t="str">
        <f t="shared" si="8"/>
        <v>case 0x802F: return "Tigan, Inc.";</v>
      </c>
    </row>
    <row r="66" spans="1:27" x14ac:dyDescent="0.4">
      <c r="A66" s="2">
        <v>32821</v>
      </c>
      <c r="B66" s="2">
        <v>8035</v>
      </c>
      <c r="C66" s="2" t="s">
        <v>7</v>
      </c>
      <c r="D66" s="2" t="s">
        <v>7</v>
      </c>
      <c r="E66" s="1" t="s">
        <v>94</v>
      </c>
      <c r="F66" s="1" t="s">
        <v>95</v>
      </c>
      <c r="I66" t="e">
        <f t="shared" si="0"/>
        <v>#VALUE!</v>
      </c>
      <c r="J66" s="2">
        <f t="shared" si="1"/>
        <v>32821</v>
      </c>
      <c r="K66" s="2" t="str">
        <f t="shared" si="2"/>
        <v>0x8035</v>
      </c>
      <c r="L66" s="2">
        <f t="shared" si="3"/>
        <v>32821</v>
      </c>
      <c r="M66" s="2" t="str">
        <f t="shared" si="4"/>
        <v>0x8035</v>
      </c>
      <c r="N66" s="2">
        <f t="shared" si="5"/>
        <v>1</v>
      </c>
      <c r="O66" s="1" t="s">
        <v>94</v>
      </c>
      <c r="Q66" t="str">
        <f t="shared" si="6"/>
        <v>Reverse_Address_Resolution_Protocol_(RARP)</v>
      </c>
      <c r="V66" t="str">
        <f t="shared" si="7"/>
        <v>Reverse_Address_Resolution_Protocol_(RARP)		= 0x8035,</v>
      </c>
      <c r="AA66" t="str">
        <f t="shared" si="8"/>
        <v>case 0x8035: return "Reverse Address Resolution Protocol (RARP)";</v>
      </c>
    </row>
    <row r="67" spans="1:27" x14ac:dyDescent="0.4">
      <c r="A67" s="2">
        <v>32822</v>
      </c>
      <c r="B67" s="2">
        <v>8036</v>
      </c>
      <c r="C67" s="2" t="s">
        <v>7</v>
      </c>
      <c r="D67" s="2" t="s">
        <v>7</v>
      </c>
      <c r="E67" s="1" t="s">
        <v>96</v>
      </c>
      <c r="F67" s="1" t="s">
        <v>9</v>
      </c>
      <c r="I67" t="e">
        <f t="shared" si="0"/>
        <v>#VALUE!</v>
      </c>
      <c r="J67" s="2">
        <f t="shared" si="1"/>
        <v>32822</v>
      </c>
      <c r="K67" s="2" t="str">
        <f t="shared" si="2"/>
        <v>0x8036</v>
      </c>
      <c r="L67" s="2">
        <f t="shared" si="3"/>
        <v>32822</v>
      </c>
      <c r="M67" s="2" t="str">
        <f t="shared" si="4"/>
        <v>0x8036</v>
      </c>
      <c r="N67" s="2">
        <f t="shared" si="5"/>
        <v>1</v>
      </c>
      <c r="O67" s="1" t="s">
        <v>96</v>
      </c>
      <c r="Q67" t="str">
        <f t="shared" si="6"/>
        <v>Aeonic_Systems</v>
      </c>
      <c r="V67" t="str">
        <f t="shared" si="7"/>
        <v>Aeonic_Systems		= 0x8036,</v>
      </c>
      <c r="AA67" t="str">
        <f t="shared" si="8"/>
        <v>case 0x8036: return "Aeonic Systems";</v>
      </c>
    </row>
    <row r="68" spans="1:27" x14ac:dyDescent="0.4">
      <c r="A68" s="2">
        <v>32824</v>
      </c>
      <c r="B68" s="2">
        <v>8038</v>
      </c>
      <c r="C68" s="2" t="s">
        <v>7</v>
      </c>
      <c r="D68" s="2" t="s">
        <v>7</v>
      </c>
      <c r="E68" s="1" t="s">
        <v>97</v>
      </c>
      <c r="F68" s="1" t="s">
        <v>9</v>
      </c>
      <c r="I68" t="e">
        <f t="shared" si="0"/>
        <v>#VALUE!</v>
      </c>
      <c r="J68" s="2">
        <f t="shared" si="1"/>
        <v>32824</v>
      </c>
      <c r="K68" s="2" t="str">
        <f t="shared" si="2"/>
        <v>0x8038</v>
      </c>
      <c r="L68" s="2">
        <f t="shared" si="3"/>
        <v>32824</v>
      </c>
      <c r="M68" s="2" t="str">
        <f t="shared" si="4"/>
        <v>0x8038</v>
      </c>
      <c r="N68" s="2">
        <f t="shared" si="5"/>
        <v>1</v>
      </c>
      <c r="O68" s="1" t="s">
        <v>97</v>
      </c>
      <c r="Q68" t="str">
        <f t="shared" si="6"/>
        <v>DEC_LANBridge</v>
      </c>
      <c r="V68" t="str">
        <f t="shared" si="7"/>
        <v>DEC_LANBridge		= 0x8038,</v>
      </c>
      <c r="AA68" t="str">
        <f t="shared" ref="AA68:AA131" si="15">"case "&amp;IF(J68=L68,"0x"&amp;DEC2HEX(J68,4),"ushort type when (type &gt;= "&amp;K68&amp;") &amp;&amp; (type &lt;= "&amp;M68&amp;")")&amp;": return """&amp;O68&amp;""";"</f>
        <v>case 0x8038: return "DEC LANBridge";</v>
      </c>
    </row>
    <row r="69" spans="1:27" x14ac:dyDescent="0.4">
      <c r="A69" s="2">
        <v>32825</v>
      </c>
      <c r="B69" s="2" t="s">
        <v>98</v>
      </c>
      <c r="C69" s="2" t="s">
        <v>7</v>
      </c>
      <c r="D69" s="2" t="s">
        <v>7</v>
      </c>
      <c r="E69" s="1" t="s">
        <v>66</v>
      </c>
      <c r="F69" s="1" t="s">
        <v>9</v>
      </c>
      <c r="I69">
        <f t="shared" ref="I69:I132" si="16">FIND("-",B69,1)</f>
        <v>5</v>
      </c>
      <c r="J69" s="2">
        <f t="shared" ref="J69:J132" si="17">HEX2DEC(IF(ISERR(I69),B69,LEFT(B69,I69-1)))</f>
        <v>32825</v>
      </c>
      <c r="K69" s="2" t="str">
        <f t="shared" ref="K69:K132" si="18">"0x"&amp;DEC2HEX(J69,4)</f>
        <v>0x8039</v>
      </c>
      <c r="L69" s="2">
        <f t="shared" ref="L69:L132" si="19">HEX2DEC(IF(ISERR(I69),B69,MID(B69,I69+1,LEN(B69))))</f>
        <v>32828</v>
      </c>
      <c r="M69" s="2" t="str">
        <f t="shared" ref="M69:M132" si="20">"0x"&amp;DEC2HEX(L69,4)</f>
        <v>0x803C</v>
      </c>
      <c r="N69" s="2">
        <f t="shared" ref="N69:N132" si="21">HEX2DEC(L69)-HEX2DEC(J69)+1</f>
        <v>4</v>
      </c>
      <c r="O69" s="1" t="s">
        <v>66</v>
      </c>
      <c r="Q69" t="str">
        <f t="shared" ref="Q69:Q132" si="22">SUBSTITUTE(SUBSTITUTE(SUBSTITUTE(O69,"-","_")," ","_"),".","")</f>
        <v>DEC_Unassigned</v>
      </c>
      <c r="V69" t="str">
        <f t="shared" ref="V69:V132" si="23">Q69&amp;CHAR(9)&amp;CHAR(9)&amp;"= 0x"&amp;DEC2HEX(J69,4)&amp;","</f>
        <v>DEC_Unassigned		= 0x8039,</v>
      </c>
      <c r="AA69" t="str">
        <f t="shared" si="15"/>
        <v>case ushort type when (type &gt;= 0x8039) &amp;&amp; (type &lt;= 0x803C): return "DEC Unassigned";</v>
      </c>
    </row>
    <row r="70" spans="1:27" x14ac:dyDescent="0.4">
      <c r="A70" s="2">
        <v>32829</v>
      </c>
      <c r="B70" s="2" t="s">
        <v>99</v>
      </c>
      <c r="C70" s="2" t="s">
        <v>7</v>
      </c>
      <c r="D70" s="2" t="s">
        <v>7</v>
      </c>
      <c r="E70" s="1" t="s">
        <v>100</v>
      </c>
      <c r="F70" s="1" t="s">
        <v>9</v>
      </c>
      <c r="I70" t="e">
        <f t="shared" si="16"/>
        <v>#VALUE!</v>
      </c>
      <c r="J70" s="2">
        <f t="shared" si="17"/>
        <v>32829</v>
      </c>
      <c r="K70" s="2" t="str">
        <f t="shared" si="18"/>
        <v>0x803D</v>
      </c>
      <c r="L70" s="2">
        <f t="shared" si="19"/>
        <v>32829</v>
      </c>
      <c r="M70" s="2" t="str">
        <f t="shared" si="20"/>
        <v>0x803D</v>
      </c>
      <c r="N70" s="2">
        <f t="shared" si="21"/>
        <v>1</v>
      </c>
      <c r="O70" s="1" t="s">
        <v>100</v>
      </c>
      <c r="Q70" t="str">
        <f t="shared" si="22"/>
        <v>DEC_Ethernet_Encryption</v>
      </c>
      <c r="V70" t="str">
        <f t="shared" si="23"/>
        <v>DEC_Ethernet_Encryption		= 0x803D,</v>
      </c>
      <c r="AA70" t="str">
        <f t="shared" si="15"/>
        <v>case 0x803D: return "DEC Ethernet Encryption";</v>
      </c>
    </row>
    <row r="71" spans="1:27" x14ac:dyDescent="0.4">
      <c r="A71" s="2">
        <v>32830</v>
      </c>
      <c r="B71" s="2" t="s">
        <v>101</v>
      </c>
      <c r="C71" s="2" t="s">
        <v>7</v>
      </c>
      <c r="D71" s="2" t="s">
        <v>7</v>
      </c>
      <c r="E71" s="1" t="s">
        <v>66</v>
      </c>
      <c r="F71" s="1" t="s">
        <v>9</v>
      </c>
      <c r="I71" t="e">
        <f t="shared" si="16"/>
        <v>#VALUE!</v>
      </c>
      <c r="J71" s="2">
        <f t="shared" si="17"/>
        <v>32830</v>
      </c>
      <c r="K71" s="2" t="str">
        <f t="shared" si="18"/>
        <v>0x803E</v>
      </c>
      <c r="L71" s="2">
        <f t="shared" si="19"/>
        <v>32830</v>
      </c>
      <c r="M71" s="2" t="str">
        <f t="shared" si="20"/>
        <v>0x803E</v>
      </c>
      <c r="N71" s="2">
        <f t="shared" si="21"/>
        <v>1</v>
      </c>
      <c r="O71" s="1" t="s">
        <v>66</v>
      </c>
      <c r="Q71" t="str">
        <f t="shared" si="22"/>
        <v>DEC_Unassigned</v>
      </c>
      <c r="V71" t="str">
        <f t="shared" si="23"/>
        <v>DEC_Unassigned		= 0x803E,</v>
      </c>
      <c r="AA71" t="str">
        <f t="shared" si="15"/>
        <v>case 0x803E: return "DEC Unassigned";</v>
      </c>
    </row>
    <row r="72" spans="1:27" x14ac:dyDescent="0.4">
      <c r="A72" s="2">
        <v>32831</v>
      </c>
      <c r="B72" s="2" t="s">
        <v>102</v>
      </c>
      <c r="C72" s="2" t="s">
        <v>7</v>
      </c>
      <c r="D72" s="2" t="s">
        <v>7</v>
      </c>
      <c r="E72" s="1" t="s">
        <v>103</v>
      </c>
      <c r="F72" s="1" t="s">
        <v>9</v>
      </c>
      <c r="I72" t="e">
        <f t="shared" si="16"/>
        <v>#VALUE!</v>
      </c>
      <c r="J72" s="2">
        <f t="shared" si="17"/>
        <v>32831</v>
      </c>
      <c r="K72" s="2" t="str">
        <f t="shared" si="18"/>
        <v>0x803F</v>
      </c>
      <c r="L72" s="2">
        <f t="shared" si="19"/>
        <v>32831</v>
      </c>
      <c r="M72" s="2" t="str">
        <f t="shared" si="20"/>
        <v>0x803F</v>
      </c>
      <c r="N72" s="2">
        <f t="shared" si="21"/>
        <v>1</v>
      </c>
      <c r="O72" s="1" t="s">
        <v>103</v>
      </c>
      <c r="Q72" t="str">
        <f t="shared" si="22"/>
        <v>DEC_LAN_Traffic_Monitor</v>
      </c>
      <c r="V72" t="str">
        <f t="shared" si="23"/>
        <v>DEC_LAN_Traffic_Monitor		= 0x803F,</v>
      </c>
      <c r="AA72" t="str">
        <f t="shared" si="15"/>
        <v>case 0x803F: return "DEC LAN Traffic Monitor";</v>
      </c>
    </row>
    <row r="73" spans="1:27" x14ac:dyDescent="0.4">
      <c r="A73" s="2">
        <v>32832</v>
      </c>
      <c r="B73" s="2" t="s">
        <v>104</v>
      </c>
      <c r="C73" s="2" t="s">
        <v>7</v>
      </c>
      <c r="D73" s="2" t="s">
        <v>7</v>
      </c>
      <c r="E73" s="1" t="s">
        <v>66</v>
      </c>
      <c r="F73" s="1" t="s">
        <v>9</v>
      </c>
      <c r="I73">
        <f t="shared" si="16"/>
        <v>5</v>
      </c>
      <c r="J73" s="2">
        <f t="shared" si="17"/>
        <v>32832</v>
      </c>
      <c r="K73" s="2" t="str">
        <f t="shared" si="18"/>
        <v>0x8040</v>
      </c>
      <c r="L73" s="2">
        <f t="shared" si="19"/>
        <v>32834</v>
      </c>
      <c r="M73" s="2" t="str">
        <f t="shared" si="20"/>
        <v>0x8042</v>
      </c>
      <c r="N73" s="2">
        <f t="shared" si="21"/>
        <v>3</v>
      </c>
      <c r="O73" s="1" t="s">
        <v>66</v>
      </c>
      <c r="Q73" t="str">
        <f t="shared" si="22"/>
        <v>DEC_Unassigned</v>
      </c>
      <c r="V73" t="str">
        <f t="shared" si="23"/>
        <v>DEC_Unassigned		= 0x8040,</v>
      </c>
      <c r="AA73" t="str">
        <f t="shared" si="15"/>
        <v>case ushort type when (type &gt;= 0x8040) &amp;&amp; (type &lt;= 0x8042): return "DEC Unassigned";</v>
      </c>
    </row>
    <row r="74" spans="1:27" x14ac:dyDescent="0.4">
      <c r="A74" s="2">
        <v>32836</v>
      </c>
      <c r="B74" s="2">
        <v>8044</v>
      </c>
      <c r="C74" s="2" t="s">
        <v>7</v>
      </c>
      <c r="D74" s="2" t="s">
        <v>7</v>
      </c>
      <c r="E74" s="1" t="s">
        <v>105</v>
      </c>
      <c r="F74" s="1" t="s">
        <v>9</v>
      </c>
      <c r="I74" t="e">
        <f t="shared" si="16"/>
        <v>#VALUE!</v>
      </c>
      <c r="J74" s="2">
        <f t="shared" si="17"/>
        <v>32836</v>
      </c>
      <c r="K74" s="2" t="str">
        <f t="shared" si="18"/>
        <v>0x8044</v>
      </c>
      <c r="L74" s="2">
        <f t="shared" si="19"/>
        <v>32836</v>
      </c>
      <c r="M74" s="2" t="str">
        <f t="shared" si="20"/>
        <v>0x8044</v>
      </c>
      <c r="N74" s="2">
        <f t="shared" si="21"/>
        <v>1</v>
      </c>
      <c r="O74" s="1" t="s">
        <v>105</v>
      </c>
      <c r="Q74" t="str">
        <f t="shared" si="22"/>
        <v>Planning_Research_Corp</v>
      </c>
      <c r="V74" t="str">
        <f t="shared" si="23"/>
        <v>Planning_Research_Corp		= 0x8044,</v>
      </c>
      <c r="AA74" t="str">
        <f t="shared" si="15"/>
        <v>case 0x8044: return "Planning Research Corp.";</v>
      </c>
    </row>
    <row r="75" spans="1:27" x14ac:dyDescent="0.4">
      <c r="A75" s="2">
        <v>32838</v>
      </c>
      <c r="B75" s="2">
        <v>8046</v>
      </c>
      <c r="C75" s="2" t="s">
        <v>7</v>
      </c>
      <c r="D75" s="2" t="s">
        <v>7</v>
      </c>
      <c r="E75" s="1" t="s">
        <v>82</v>
      </c>
      <c r="F75" s="1" t="s">
        <v>9</v>
      </c>
      <c r="I75" t="e">
        <f t="shared" si="16"/>
        <v>#VALUE!</v>
      </c>
      <c r="J75" s="2">
        <f t="shared" si="17"/>
        <v>32838</v>
      </c>
      <c r="K75" s="2" t="str">
        <f t="shared" si="18"/>
        <v>0x8046</v>
      </c>
      <c r="L75" s="2">
        <f t="shared" si="19"/>
        <v>32838</v>
      </c>
      <c r="M75" s="2" t="str">
        <f t="shared" si="20"/>
        <v>0x8046</v>
      </c>
      <c r="N75" s="2">
        <f t="shared" si="21"/>
        <v>1</v>
      </c>
      <c r="O75" s="1" t="s">
        <v>82</v>
      </c>
      <c r="Q75" t="str">
        <f t="shared" si="22"/>
        <v>AT&amp;T</v>
      </c>
      <c r="V75" t="str">
        <f t="shared" si="23"/>
        <v>AT&amp;T		= 0x8046,</v>
      </c>
      <c r="AA75" t="str">
        <f t="shared" si="15"/>
        <v>case 0x8046: return "AT&amp;T";</v>
      </c>
    </row>
    <row r="76" spans="1:27" x14ac:dyDescent="0.4">
      <c r="A76" s="2">
        <v>32839</v>
      </c>
      <c r="B76" s="2">
        <v>8047</v>
      </c>
      <c r="C76" s="2" t="s">
        <v>7</v>
      </c>
      <c r="D76" s="2" t="s">
        <v>7</v>
      </c>
      <c r="E76" s="1" t="s">
        <v>82</v>
      </c>
      <c r="F76" s="1" t="s">
        <v>9</v>
      </c>
      <c r="I76" t="e">
        <f t="shared" si="16"/>
        <v>#VALUE!</v>
      </c>
      <c r="J76" s="2">
        <f t="shared" si="17"/>
        <v>32839</v>
      </c>
      <c r="K76" s="2" t="str">
        <f t="shared" si="18"/>
        <v>0x8047</v>
      </c>
      <c r="L76" s="2">
        <f t="shared" si="19"/>
        <v>32839</v>
      </c>
      <c r="M76" s="2" t="str">
        <f t="shared" si="20"/>
        <v>0x8047</v>
      </c>
      <c r="N76" s="2">
        <f t="shared" si="21"/>
        <v>1</v>
      </c>
      <c r="O76" s="1" t="s">
        <v>82</v>
      </c>
      <c r="Q76" t="str">
        <f t="shared" si="22"/>
        <v>AT&amp;T</v>
      </c>
      <c r="V76" t="str">
        <f t="shared" si="23"/>
        <v>AT&amp;T		= 0x8047,</v>
      </c>
      <c r="AA76" t="str">
        <f t="shared" si="15"/>
        <v>case 0x8047: return "AT&amp;T";</v>
      </c>
    </row>
    <row r="77" spans="1:27" x14ac:dyDescent="0.4">
      <c r="A77" s="2">
        <v>32841</v>
      </c>
      <c r="B77" s="2">
        <v>8049</v>
      </c>
      <c r="C77" s="2" t="s">
        <v>7</v>
      </c>
      <c r="D77" s="2" t="s">
        <v>7</v>
      </c>
      <c r="E77" s="1" t="s">
        <v>106</v>
      </c>
      <c r="F77" s="1" t="s">
        <v>9</v>
      </c>
      <c r="I77" t="e">
        <f t="shared" si="16"/>
        <v>#VALUE!</v>
      </c>
      <c r="J77" s="2">
        <f t="shared" si="17"/>
        <v>32841</v>
      </c>
      <c r="K77" s="2" t="str">
        <f t="shared" si="18"/>
        <v>0x8049</v>
      </c>
      <c r="L77" s="2">
        <f t="shared" si="19"/>
        <v>32841</v>
      </c>
      <c r="M77" s="2" t="str">
        <f t="shared" si="20"/>
        <v>0x8049</v>
      </c>
      <c r="N77" s="2">
        <f t="shared" si="21"/>
        <v>1</v>
      </c>
      <c r="O77" s="1" t="s">
        <v>106</v>
      </c>
      <c r="Q77" t="str">
        <f t="shared" si="22"/>
        <v>ExperData</v>
      </c>
      <c r="V77" t="str">
        <f t="shared" si="23"/>
        <v>ExperData		= 0x8049,</v>
      </c>
      <c r="AA77" t="str">
        <f t="shared" si="15"/>
        <v>case 0x8049: return "ExperData";</v>
      </c>
    </row>
    <row r="78" spans="1:27" x14ac:dyDescent="0.4">
      <c r="A78" s="2">
        <v>32859</v>
      </c>
      <c r="B78" s="2" t="s">
        <v>107</v>
      </c>
      <c r="C78" s="2" t="s">
        <v>7</v>
      </c>
      <c r="D78" s="2" t="s">
        <v>7</v>
      </c>
      <c r="E78" s="1" t="s">
        <v>108</v>
      </c>
      <c r="F78" s="1" t="s">
        <v>9</v>
      </c>
      <c r="I78" t="e">
        <f t="shared" si="16"/>
        <v>#VALUE!</v>
      </c>
      <c r="J78" s="2">
        <f t="shared" si="17"/>
        <v>32859</v>
      </c>
      <c r="K78" s="2" t="str">
        <f t="shared" si="18"/>
        <v>0x805B</v>
      </c>
      <c r="L78" s="2">
        <f t="shared" si="19"/>
        <v>32859</v>
      </c>
      <c r="M78" s="2" t="str">
        <f t="shared" si="20"/>
        <v>0x805B</v>
      </c>
      <c r="N78" s="2">
        <f t="shared" si="21"/>
        <v>1</v>
      </c>
      <c r="O78" s="1" t="s">
        <v>108</v>
      </c>
      <c r="Q78" t="str">
        <f t="shared" si="22"/>
        <v>Stanford_V_Kernel_exp</v>
      </c>
      <c r="V78" t="str">
        <f t="shared" si="23"/>
        <v>Stanford_V_Kernel_exp		= 0x805B,</v>
      </c>
      <c r="AA78" t="str">
        <f t="shared" si="15"/>
        <v>case 0x805B: return "Stanford V Kernel exp.";</v>
      </c>
    </row>
    <row r="79" spans="1:27" x14ac:dyDescent="0.4">
      <c r="A79" s="2">
        <v>32860</v>
      </c>
      <c r="B79" s="2" t="s">
        <v>109</v>
      </c>
      <c r="C79" s="2" t="s">
        <v>7</v>
      </c>
      <c r="D79" s="2" t="s">
        <v>7</v>
      </c>
      <c r="E79" s="1" t="s">
        <v>110</v>
      </c>
      <c r="F79" s="1" t="s">
        <v>9</v>
      </c>
      <c r="I79" t="e">
        <f t="shared" si="16"/>
        <v>#VALUE!</v>
      </c>
      <c r="J79" s="2">
        <f t="shared" si="17"/>
        <v>32860</v>
      </c>
      <c r="K79" s="2" t="str">
        <f t="shared" si="18"/>
        <v>0x805C</v>
      </c>
      <c r="L79" s="2">
        <f t="shared" si="19"/>
        <v>32860</v>
      </c>
      <c r="M79" s="2" t="str">
        <f t="shared" si="20"/>
        <v>0x805C</v>
      </c>
      <c r="N79" s="2">
        <f t="shared" si="21"/>
        <v>1</v>
      </c>
      <c r="O79" s="1" t="s">
        <v>110</v>
      </c>
      <c r="Q79" t="str">
        <f t="shared" si="22"/>
        <v>Stanford_V_Kernel_prod</v>
      </c>
      <c r="V79" t="str">
        <f t="shared" si="23"/>
        <v>Stanford_V_Kernel_prod		= 0x805C,</v>
      </c>
      <c r="AA79" t="str">
        <f t="shared" si="15"/>
        <v>case 0x805C: return "Stanford V Kernel prod.";</v>
      </c>
    </row>
    <row r="80" spans="1:27" x14ac:dyDescent="0.4">
      <c r="A80" s="2">
        <v>32861</v>
      </c>
      <c r="B80" s="2" t="s">
        <v>111</v>
      </c>
      <c r="C80" s="2" t="s">
        <v>7</v>
      </c>
      <c r="D80" s="2" t="s">
        <v>7</v>
      </c>
      <c r="E80" s="1" t="s">
        <v>112</v>
      </c>
      <c r="F80" s="1" t="s">
        <v>9</v>
      </c>
      <c r="I80" t="e">
        <f t="shared" si="16"/>
        <v>#VALUE!</v>
      </c>
      <c r="J80" s="2">
        <f t="shared" si="17"/>
        <v>32861</v>
      </c>
      <c r="K80" s="2" t="str">
        <f t="shared" si="18"/>
        <v>0x805D</v>
      </c>
      <c r="L80" s="2">
        <f t="shared" si="19"/>
        <v>32861</v>
      </c>
      <c r="M80" s="2" t="str">
        <f t="shared" si="20"/>
        <v>0x805D</v>
      </c>
      <c r="N80" s="2">
        <f t="shared" si="21"/>
        <v>1</v>
      </c>
      <c r="O80" s="1" t="s">
        <v>112</v>
      </c>
      <c r="Q80" t="str">
        <f t="shared" si="22"/>
        <v>Evans_&amp;_Sutherland</v>
      </c>
      <c r="V80" t="str">
        <f t="shared" si="23"/>
        <v>Evans_&amp;_Sutherland		= 0x805D,</v>
      </c>
      <c r="AA80" t="str">
        <f t="shared" si="15"/>
        <v>case 0x805D: return "Evans &amp; Sutherland";</v>
      </c>
    </row>
    <row r="81" spans="1:27" x14ac:dyDescent="0.4">
      <c r="A81" s="2">
        <v>32864</v>
      </c>
      <c r="B81" s="2">
        <v>8060</v>
      </c>
      <c r="C81" s="2" t="s">
        <v>7</v>
      </c>
      <c r="D81" s="2" t="s">
        <v>7</v>
      </c>
      <c r="E81" s="1" t="s">
        <v>113</v>
      </c>
      <c r="F81" s="1" t="s">
        <v>9</v>
      </c>
      <c r="I81" t="e">
        <f t="shared" si="16"/>
        <v>#VALUE!</v>
      </c>
      <c r="J81" s="2">
        <f t="shared" si="17"/>
        <v>32864</v>
      </c>
      <c r="K81" s="2" t="str">
        <f t="shared" si="18"/>
        <v>0x8060</v>
      </c>
      <c r="L81" s="2">
        <f t="shared" si="19"/>
        <v>32864</v>
      </c>
      <c r="M81" s="2" t="str">
        <f t="shared" si="20"/>
        <v>0x8060</v>
      </c>
      <c r="N81" s="2">
        <f t="shared" si="21"/>
        <v>1</v>
      </c>
      <c r="O81" s="1" t="s">
        <v>113</v>
      </c>
      <c r="Q81" t="str">
        <f t="shared" si="22"/>
        <v>Little_Machines</v>
      </c>
      <c r="V81" t="str">
        <f t="shared" si="23"/>
        <v>Little_Machines		= 0x8060,</v>
      </c>
      <c r="AA81" t="str">
        <f t="shared" si="15"/>
        <v>case 0x8060: return "Little Machines";</v>
      </c>
    </row>
    <row r="82" spans="1:27" x14ac:dyDescent="0.4">
      <c r="A82" s="2">
        <v>32866</v>
      </c>
      <c r="B82" s="2">
        <v>8062</v>
      </c>
      <c r="C82" s="2" t="s">
        <v>7</v>
      </c>
      <c r="D82" s="2" t="s">
        <v>7</v>
      </c>
      <c r="E82" s="1" t="s">
        <v>114</v>
      </c>
      <c r="F82" s="1" t="s">
        <v>9</v>
      </c>
      <c r="I82" t="e">
        <f t="shared" si="16"/>
        <v>#VALUE!</v>
      </c>
      <c r="J82" s="2">
        <f t="shared" si="17"/>
        <v>32866</v>
      </c>
      <c r="K82" s="2" t="str">
        <f t="shared" si="18"/>
        <v>0x8062</v>
      </c>
      <c r="L82" s="2">
        <f t="shared" si="19"/>
        <v>32866</v>
      </c>
      <c r="M82" s="2" t="str">
        <f t="shared" si="20"/>
        <v>0x8062</v>
      </c>
      <c r="N82" s="2">
        <f t="shared" si="21"/>
        <v>1</v>
      </c>
      <c r="O82" s="1" t="s">
        <v>114</v>
      </c>
      <c r="Q82" t="str">
        <f t="shared" si="22"/>
        <v>Counterpoint_Computers</v>
      </c>
      <c r="V82" t="str">
        <f t="shared" si="23"/>
        <v>Counterpoint_Computers		= 0x8062,</v>
      </c>
      <c r="AA82" t="str">
        <f t="shared" si="15"/>
        <v>case 0x8062: return "Counterpoint Computers";</v>
      </c>
    </row>
    <row r="83" spans="1:27" x14ac:dyDescent="0.4">
      <c r="A83" s="2">
        <v>32869</v>
      </c>
      <c r="B83" s="2">
        <v>8065</v>
      </c>
      <c r="C83" s="2" t="s">
        <v>7</v>
      </c>
      <c r="D83" s="2" t="s">
        <v>7</v>
      </c>
      <c r="E83" s="1" t="s">
        <v>115</v>
      </c>
      <c r="F83" s="1" t="s">
        <v>9</v>
      </c>
      <c r="I83" t="e">
        <f t="shared" si="16"/>
        <v>#VALUE!</v>
      </c>
      <c r="J83" s="2">
        <f t="shared" si="17"/>
        <v>32869</v>
      </c>
      <c r="K83" s="2" t="str">
        <f t="shared" si="18"/>
        <v>0x8065</v>
      </c>
      <c r="L83" s="2">
        <f t="shared" si="19"/>
        <v>32869</v>
      </c>
      <c r="M83" s="2" t="str">
        <f t="shared" si="20"/>
        <v>0x8065</v>
      </c>
      <c r="N83" s="2">
        <f t="shared" si="21"/>
        <v>1</v>
      </c>
      <c r="O83" s="1" t="s">
        <v>115</v>
      </c>
      <c r="Q83" t="str">
        <f t="shared" si="22"/>
        <v>Univ_of_Mass_@_Amherst</v>
      </c>
      <c r="V83" t="str">
        <f t="shared" si="23"/>
        <v>Univ_of_Mass_@_Amherst		= 0x8065,</v>
      </c>
      <c r="AA83" t="str">
        <f t="shared" si="15"/>
        <v>case 0x8065: return "Univ. of Mass. @ Amherst";</v>
      </c>
    </row>
    <row r="84" spans="1:27" x14ac:dyDescent="0.4">
      <c r="A84" s="2">
        <v>32870</v>
      </c>
      <c r="B84" s="2">
        <v>8066</v>
      </c>
      <c r="C84" s="2" t="s">
        <v>7</v>
      </c>
      <c r="D84" s="2" t="s">
        <v>7</v>
      </c>
      <c r="E84" s="1" t="s">
        <v>115</v>
      </c>
      <c r="F84" s="1" t="s">
        <v>9</v>
      </c>
      <c r="I84" t="e">
        <f t="shared" si="16"/>
        <v>#VALUE!</v>
      </c>
      <c r="J84" s="2">
        <f t="shared" si="17"/>
        <v>32870</v>
      </c>
      <c r="K84" s="2" t="str">
        <f t="shared" si="18"/>
        <v>0x8066</v>
      </c>
      <c r="L84" s="2">
        <f t="shared" si="19"/>
        <v>32870</v>
      </c>
      <c r="M84" s="2" t="str">
        <f t="shared" si="20"/>
        <v>0x8066</v>
      </c>
      <c r="N84" s="2">
        <f t="shared" si="21"/>
        <v>1</v>
      </c>
      <c r="O84" s="1" t="s">
        <v>115</v>
      </c>
      <c r="Q84" t="str">
        <f t="shared" si="22"/>
        <v>Univ_of_Mass_@_Amherst</v>
      </c>
      <c r="V84" t="str">
        <f t="shared" si="23"/>
        <v>Univ_of_Mass_@_Amherst		= 0x8066,</v>
      </c>
      <c r="AA84" t="str">
        <f t="shared" si="15"/>
        <v>case 0x8066: return "Univ. of Mass. @ Amherst";</v>
      </c>
    </row>
    <row r="85" spans="1:27" x14ac:dyDescent="0.4">
      <c r="A85" s="2">
        <v>32871</v>
      </c>
      <c r="B85" s="2">
        <v>8067</v>
      </c>
      <c r="C85" s="2" t="s">
        <v>7</v>
      </c>
      <c r="D85" s="2" t="s">
        <v>7</v>
      </c>
      <c r="E85" s="1" t="s">
        <v>116</v>
      </c>
      <c r="F85" s="1" t="s">
        <v>9</v>
      </c>
      <c r="I85" t="e">
        <f t="shared" si="16"/>
        <v>#VALUE!</v>
      </c>
      <c r="J85" s="2">
        <f t="shared" si="17"/>
        <v>32871</v>
      </c>
      <c r="K85" s="2" t="str">
        <f t="shared" si="18"/>
        <v>0x8067</v>
      </c>
      <c r="L85" s="2">
        <f t="shared" si="19"/>
        <v>32871</v>
      </c>
      <c r="M85" s="2" t="str">
        <f t="shared" si="20"/>
        <v>0x8067</v>
      </c>
      <c r="N85" s="2">
        <f t="shared" si="21"/>
        <v>1</v>
      </c>
      <c r="O85" s="1" t="s">
        <v>116</v>
      </c>
      <c r="Q85" t="str">
        <f t="shared" si="22"/>
        <v>Veeco_Integrated_Auto</v>
      </c>
      <c r="V85" t="str">
        <f t="shared" si="23"/>
        <v>Veeco_Integrated_Auto		= 0x8067,</v>
      </c>
      <c r="AA85" t="str">
        <f t="shared" si="15"/>
        <v>case 0x8067: return "Veeco Integrated Auto.";</v>
      </c>
    </row>
    <row r="86" spans="1:27" x14ac:dyDescent="0.4">
      <c r="A86" s="2">
        <v>32872</v>
      </c>
      <c r="B86" s="2">
        <v>8068</v>
      </c>
      <c r="C86" s="2" t="s">
        <v>7</v>
      </c>
      <c r="D86" s="2" t="s">
        <v>7</v>
      </c>
      <c r="E86" s="1" t="s">
        <v>117</v>
      </c>
      <c r="F86" s="1" t="s">
        <v>9</v>
      </c>
      <c r="I86" t="e">
        <f t="shared" si="16"/>
        <v>#VALUE!</v>
      </c>
      <c r="J86" s="2">
        <f t="shared" si="17"/>
        <v>32872</v>
      </c>
      <c r="K86" s="2" t="str">
        <f t="shared" si="18"/>
        <v>0x8068</v>
      </c>
      <c r="L86" s="2">
        <f t="shared" si="19"/>
        <v>32872</v>
      </c>
      <c r="M86" s="2" t="str">
        <f t="shared" si="20"/>
        <v>0x8068</v>
      </c>
      <c r="N86" s="2">
        <f t="shared" si="21"/>
        <v>1</v>
      </c>
      <c r="O86" s="1" t="s">
        <v>117</v>
      </c>
      <c r="Q86" t="str">
        <f t="shared" si="22"/>
        <v>General_Dynamics</v>
      </c>
      <c r="V86" t="str">
        <f t="shared" si="23"/>
        <v>General_Dynamics		= 0x8068,</v>
      </c>
      <c r="AA86" t="str">
        <f t="shared" si="15"/>
        <v>case 0x8068: return "General Dynamics";</v>
      </c>
    </row>
    <row r="87" spans="1:27" x14ac:dyDescent="0.4">
      <c r="A87" s="2">
        <v>32873</v>
      </c>
      <c r="B87" s="2">
        <v>8069</v>
      </c>
      <c r="C87" s="2" t="s">
        <v>7</v>
      </c>
      <c r="D87" s="2" t="s">
        <v>7</v>
      </c>
      <c r="E87" s="1" t="s">
        <v>82</v>
      </c>
      <c r="F87" s="1" t="s">
        <v>9</v>
      </c>
      <c r="I87" t="e">
        <f t="shared" si="16"/>
        <v>#VALUE!</v>
      </c>
      <c r="J87" s="2">
        <f t="shared" si="17"/>
        <v>32873</v>
      </c>
      <c r="K87" s="2" t="str">
        <f t="shared" si="18"/>
        <v>0x8069</v>
      </c>
      <c r="L87" s="2">
        <f t="shared" si="19"/>
        <v>32873</v>
      </c>
      <c r="M87" s="2" t="str">
        <f t="shared" si="20"/>
        <v>0x8069</v>
      </c>
      <c r="N87" s="2">
        <f t="shared" si="21"/>
        <v>1</v>
      </c>
      <c r="O87" s="1" t="s">
        <v>412</v>
      </c>
      <c r="Q87" t="str">
        <f t="shared" si="22"/>
        <v>AT&amp;T</v>
      </c>
      <c r="V87" t="str">
        <f t="shared" si="23"/>
        <v>AT&amp;T		= 0x8069,</v>
      </c>
      <c r="AA87" t="str">
        <f t="shared" si="15"/>
        <v>case 0x8069: return "AT&amp;T";</v>
      </c>
    </row>
    <row r="88" spans="1:27" x14ac:dyDescent="0.4">
      <c r="A88" s="2">
        <v>32874</v>
      </c>
      <c r="B88" s="2" t="s">
        <v>118</v>
      </c>
      <c r="C88" s="2" t="s">
        <v>7</v>
      </c>
      <c r="D88" s="2" t="s">
        <v>7</v>
      </c>
      <c r="E88" s="1" t="s">
        <v>119</v>
      </c>
      <c r="F88" s="1" t="s">
        <v>9</v>
      </c>
      <c r="I88" t="e">
        <f t="shared" si="16"/>
        <v>#VALUE!</v>
      </c>
      <c r="J88" s="2">
        <f t="shared" si="17"/>
        <v>32874</v>
      </c>
      <c r="K88" s="2" t="str">
        <f t="shared" si="18"/>
        <v>0x806A</v>
      </c>
      <c r="L88" s="2">
        <f t="shared" si="19"/>
        <v>32874</v>
      </c>
      <c r="M88" s="2" t="str">
        <f t="shared" si="20"/>
        <v>0x806A</v>
      </c>
      <c r="N88" s="2">
        <f t="shared" si="21"/>
        <v>1</v>
      </c>
      <c r="O88" s="1" t="s">
        <v>119</v>
      </c>
      <c r="Q88" t="str">
        <f t="shared" si="22"/>
        <v>Autophon</v>
      </c>
      <c r="V88" t="str">
        <f t="shared" si="23"/>
        <v>Autophon		= 0x806A,</v>
      </c>
      <c r="AA88" t="str">
        <f t="shared" si="15"/>
        <v>case 0x806A: return "Autophon";</v>
      </c>
    </row>
    <row r="89" spans="1:27" x14ac:dyDescent="0.4">
      <c r="A89" s="2">
        <v>32876</v>
      </c>
      <c r="B89" s="2" t="s">
        <v>120</v>
      </c>
      <c r="C89" s="2" t="s">
        <v>7</v>
      </c>
      <c r="D89" s="2" t="s">
        <v>7</v>
      </c>
      <c r="E89" s="1" t="s">
        <v>121</v>
      </c>
      <c r="F89" s="1" t="s">
        <v>9</v>
      </c>
      <c r="I89" t="e">
        <f t="shared" si="16"/>
        <v>#VALUE!</v>
      </c>
      <c r="J89" s="2">
        <f t="shared" si="17"/>
        <v>32876</v>
      </c>
      <c r="K89" s="2" t="str">
        <f t="shared" si="18"/>
        <v>0x806C</v>
      </c>
      <c r="L89" s="2">
        <f t="shared" si="19"/>
        <v>32876</v>
      </c>
      <c r="M89" s="2" t="str">
        <f t="shared" si="20"/>
        <v>0x806C</v>
      </c>
      <c r="N89" s="2">
        <f t="shared" si="21"/>
        <v>1</v>
      </c>
      <c r="O89" s="1" t="s">
        <v>121</v>
      </c>
      <c r="Q89" t="str">
        <f t="shared" si="22"/>
        <v>ComDesign</v>
      </c>
      <c r="V89" t="str">
        <f t="shared" si="23"/>
        <v>ComDesign		= 0x806C,</v>
      </c>
      <c r="AA89" t="str">
        <f t="shared" si="15"/>
        <v>case 0x806C: return "ComDesign";</v>
      </c>
    </row>
    <row r="90" spans="1:27" x14ac:dyDescent="0.4">
      <c r="A90" s="2">
        <v>32877</v>
      </c>
      <c r="B90" s="2" t="s">
        <v>122</v>
      </c>
      <c r="C90" s="2" t="s">
        <v>7</v>
      </c>
      <c r="D90" s="2" t="s">
        <v>7</v>
      </c>
      <c r="E90" s="1" t="s">
        <v>123</v>
      </c>
      <c r="F90" s="1" t="s">
        <v>9</v>
      </c>
      <c r="I90" t="e">
        <f t="shared" si="16"/>
        <v>#VALUE!</v>
      </c>
      <c r="J90" s="2">
        <f t="shared" si="17"/>
        <v>32877</v>
      </c>
      <c r="K90" s="2" t="str">
        <f t="shared" si="18"/>
        <v>0x806D</v>
      </c>
      <c r="L90" s="2">
        <f t="shared" si="19"/>
        <v>32877</v>
      </c>
      <c r="M90" s="2" t="str">
        <f t="shared" si="20"/>
        <v>0x806D</v>
      </c>
      <c r="N90" s="2">
        <f t="shared" si="21"/>
        <v>1</v>
      </c>
      <c r="O90" s="1" t="s">
        <v>123</v>
      </c>
      <c r="Q90" t="str">
        <f t="shared" si="22"/>
        <v>Computgraphic_Corp</v>
      </c>
      <c r="V90" t="str">
        <f t="shared" si="23"/>
        <v>Computgraphic_Corp		= 0x806D,</v>
      </c>
      <c r="AA90" t="str">
        <f t="shared" si="15"/>
        <v>case 0x806D: return "Computgraphic Corp.";</v>
      </c>
    </row>
    <row r="91" spans="1:27" x14ac:dyDescent="0.4">
      <c r="A91" s="2">
        <v>32878</v>
      </c>
      <c r="B91" s="2" t="s">
        <v>124</v>
      </c>
      <c r="C91" s="2" t="s">
        <v>7</v>
      </c>
      <c r="D91" s="2" t="s">
        <v>7</v>
      </c>
      <c r="E91" s="1" t="s">
        <v>125</v>
      </c>
      <c r="F91" s="1" t="s">
        <v>9</v>
      </c>
      <c r="I91">
        <f t="shared" si="16"/>
        <v>5</v>
      </c>
      <c r="J91" s="2">
        <f t="shared" si="17"/>
        <v>32878</v>
      </c>
      <c r="K91" s="2" t="str">
        <f t="shared" si="18"/>
        <v>0x806E</v>
      </c>
      <c r="L91" s="2">
        <f t="shared" si="19"/>
        <v>32887</v>
      </c>
      <c r="M91" s="2" t="str">
        <f t="shared" si="20"/>
        <v>0x8077</v>
      </c>
      <c r="N91" s="2">
        <f t="shared" si="21"/>
        <v>16</v>
      </c>
      <c r="O91" s="1" t="s">
        <v>125</v>
      </c>
      <c r="Q91" t="str">
        <f t="shared" si="22"/>
        <v>Landmark_Graphics_Corp</v>
      </c>
      <c r="V91" t="str">
        <f t="shared" si="23"/>
        <v>Landmark_Graphics_Corp		= 0x806E,</v>
      </c>
      <c r="AA91" t="str">
        <f t="shared" si="15"/>
        <v>case ushort type when (type &gt;= 0x806E) &amp;&amp; (type &lt;= 0x8077): return "Landmark Graphics Corp.";</v>
      </c>
    </row>
    <row r="92" spans="1:27" x14ac:dyDescent="0.4">
      <c r="A92" s="2">
        <v>32890</v>
      </c>
      <c r="B92" s="2" t="s">
        <v>126</v>
      </c>
      <c r="C92" s="2" t="s">
        <v>7</v>
      </c>
      <c r="D92" s="2" t="s">
        <v>7</v>
      </c>
      <c r="E92" s="1" t="s">
        <v>127</v>
      </c>
      <c r="F92" s="1" t="s">
        <v>9</v>
      </c>
      <c r="I92" t="e">
        <f t="shared" si="16"/>
        <v>#VALUE!</v>
      </c>
      <c r="J92" s="2">
        <f t="shared" si="17"/>
        <v>32890</v>
      </c>
      <c r="K92" s="2" t="str">
        <f t="shared" si="18"/>
        <v>0x807A</v>
      </c>
      <c r="L92" s="2">
        <f t="shared" si="19"/>
        <v>32890</v>
      </c>
      <c r="M92" s="2" t="str">
        <f t="shared" si="20"/>
        <v>0x807A</v>
      </c>
      <c r="N92" s="2">
        <f t="shared" si="21"/>
        <v>1</v>
      </c>
      <c r="O92" s="1" t="s">
        <v>127</v>
      </c>
      <c r="Q92" t="str">
        <f t="shared" si="22"/>
        <v>Matra</v>
      </c>
      <c r="V92" t="str">
        <f t="shared" si="23"/>
        <v>Matra		= 0x807A,</v>
      </c>
      <c r="AA92" t="str">
        <f t="shared" si="15"/>
        <v>case 0x807A: return "Matra";</v>
      </c>
    </row>
    <row r="93" spans="1:27" x14ac:dyDescent="0.4">
      <c r="A93" s="2">
        <v>32891</v>
      </c>
      <c r="B93" s="2" t="s">
        <v>128</v>
      </c>
      <c r="C93" s="2" t="s">
        <v>7</v>
      </c>
      <c r="D93" s="2" t="s">
        <v>7</v>
      </c>
      <c r="E93" s="1" t="s">
        <v>129</v>
      </c>
      <c r="F93" s="1" t="s">
        <v>9</v>
      </c>
      <c r="I93" t="e">
        <f t="shared" si="16"/>
        <v>#VALUE!</v>
      </c>
      <c r="J93" s="2">
        <f t="shared" si="17"/>
        <v>32891</v>
      </c>
      <c r="K93" s="2" t="str">
        <f t="shared" si="18"/>
        <v>0x807B</v>
      </c>
      <c r="L93" s="2">
        <f t="shared" si="19"/>
        <v>32891</v>
      </c>
      <c r="M93" s="2" t="str">
        <f t="shared" si="20"/>
        <v>0x807B</v>
      </c>
      <c r="N93" s="2">
        <f t="shared" si="21"/>
        <v>1</v>
      </c>
      <c r="O93" s="1" t="s">
        <v>129</v>
      </c>
      <c r="Q93" t="str">
        <f t="shared" si="22"/>
        <v>Dansk_Data_Elektronik</v>
      </c>
      <c r="V93" t="str">
        <f t="shared" si="23"/>
        <v>Dansk_Data_Elektronik		= 0x807B,</v>
      </c>
      <c r="AA93" t="str">
        <f t="shared" si="15"/>
        <v>case 0x807B: return "Dansk Data Elektronik";</v>
      </c>
    </row>
    <row r="94" spans="1:27" x14ac:dyDescent="0.4">
      <c r="A94" s="2">
        <v>32892</v>
      </c>
      <c r="B94" s="2" t="s">
        <v>130</v>
      </c>
      <c r="C94" s="2" t="s">
        <v>7</v>
      </c>
      <c r="D94" s="2" t="s">
        <v>7</v>
      </c>
      <c r="E94" s="1" t="s">
        <v>131</v>
      </c>
      <c r="F94" s="1" t="s">
        <v>132</v>
      </c>
      <c r="I94" t="e">
        <f t="shared" si="16"/>
        <v>#VALUE!</v>
      </c>
      <c r="J94" s="2">
        <f t="shared" si="17"/>
        <v>32892</v>
      </c>
      <c r="K94" s="2" t="str">
        <f t="shared" si="18"/>
        <v>0x807C</v>
      </c>
      <c r="L94" s="2">
        <f t="shared" si="19"/>
        <v>32892</v>
      </c>
      <c r="M94" s="2" t="str">
        <f t="shared" si="20"/>
        <v>0x807C</v>
      </c>
      <c r="N94" s="2">
        <f t="shared" si="21"/>
        <v>1</v>
      </c>
      <c r="O94" s="1" t="s">
        <v>131</v>
      </c>
      <c r="Q94" t="str">
        <f t="shared" si="22"/>
        <v>Merit_Internodal</v>
      </c>
      <c r="V94" t="str">
        <f t="shared" si="23"/>
        <v>Merit_Internodal		= 0x807C,</v>
      </c>
      <c r="AA94" t="str">
        <f t="shared" si="15"/>
        <v>case 0x807C: return "Merit Internodal";</v>
      </c>
    </row>
    <row r="95" spans="1:27" x14ac:dyDescent="0.4">
      <c r="A95" s="2">
        <v>32893</v>
      </c>
      <c r="B95" s="2" t="s">
        <v>133</v>
      </c>
      <c r="C95" s="2" t="s">
        <v>7</v>
      </c>
      <c r="D95" s="2" t="s">
        <v>7</v>
      </c>
      <c r="E95" s="1" t="s">
        <v>134</v>
      </c>
      <c r="F95" s="1" t="s">
        <v>9</v>
      </c>
      <c r="I95">
        <f t="shared" si="16"/>
        <v>5</v>
      </c>
      <c r="J95" s="2">
        <f t="shared" si="17"/>
        <v>32893</v>
      </c>
      <c r="K95" s="2" t="str">
        <f t="shared" si="18"/>
        <v>0x807D</v>
      </c>
      <c r="L95" s="2">
        <f t="shared" si="19"/>
        <v>32895</v>
      </c>
      <c r="M95" s="2" t="str">
        <f t="shared" si="20"/>
        <v>0x807F</v>
      </c>
      <c r="N95" s="2">
        <f t="shared" si="21"/>
        <v>3</v>
      </c>
      <c r="O95" s="1" t="s">
        <v>134</v>
      </c>
      <c r="Q95" t="str">
        <f t="shared" si="22"/>
        <v>Vitalink_Communications</v>
      </c>
      <c r="V95" t="str">
        <f t="shared" si="23"/>
        <v>Vitalink_Communications		= 0x807D,</v>
      </c>
      <c r="AA95" t="str">
        <f t="shared" si="15"/>
        <v>case ushort type when (type &gt;= 0x807D) &amp;&amp; (type &lt;= 0x807F): return "Vitalink Communications";</v>
      </c>
    </row>
    <row r="96" spans="1:27" x14ac:dyDescent="0.4">
      <c r="A96" s="2">
        <v>32896</v>
      </c>
      <c r="B96" s="2">
        <v>8080</v>
      </c>
      <c r="C96" s="2" t="s">
        <v>7</v>
      </c>
      <c r="D96" s="2" t="s">
        <v>7</v>
      </c>
      <c r="E96" s="1" t="s">
        <v>135</v>
      </c>
      <c r="F96" s="1" t="s">
        <v>9</v>
      </c>
      <c r="I96" t="e">
        <f t="shared" si="16"/>
        <v>#VALUE!</v>
      </c>
      <c r="J96" s="2">
        <f t="shared" si="17"/>
        <v>32896</v>
      </c>
      <c r="K96" s="2" t="str">
        <f t="shared" si="18"/>
        <v>0x8080</v>
      </c>
      <c r="L96" s="2">
        <f t="shared" si="19"/>
        <v>32896</v>
      </c>
      <c r="M96" s="2" t="str">
        <f t="shared" si="20"/>
        <v>0x8080</v>
      </c>
      <c r="N96" s="2">
        <f t="shared" si="21"/>
        <v>1</v>
      </c>
      <c r="O96" s="1" t="s">
        <v>135</v>
      </c>
      <c r="Q96" t="str">
        <f t="shared" si="22"/>
        <v>Vitalink_TransLAN_III</v>
      </c>
      <c r="V96" t="str">
        <f t="shared" si="23"/>
        <v>Vitalink_TransLAN_III		= 0x8080,</v>
      </c>
      <c r="AA96" t="str">
        <f t="shared" si="15"/>
        <v>case 0x8080: return "Vitalink TransLAN III";</v>
      </c>
    </row>
    <row r="97" spans="1:27" x14ac:dyDescent="0.4">
      <c r="A97" s="2">
        <v>32897</v>
      </c>
      <c r="B97" s="2" t="s">
        <v>136</v>
      </c>
      <c r="C97" s="2" t="s">
        <v>7</v>
      </c>
      <c r="D97" s="2" t="s">
        <v>7</v>
      </c>
      <c r="E97" s="1" t="s">
        <v>114</v>
      </c>
      <c r="F97" s="1" t="s">
        <v>9</v>
      </c>
      <c r="I97">
        <f t="shared" si="16"/>
        <v>5</v>
      </c>
      <c r="J97" s="2">
        <f t="shared" si="17"/>
        <v>32897</v>
      </c>
      <c r="K97" s="2" t="str">
        <f t="shared" si="18"/>
        <v>0x8081</v>
      </c>
      <c r="L97" s="2">
        <f t="shared" si="19"/>
        <v>32899</v>
      </c>
      <c r="M97" s="2" t="str">
        <f t="shared" si="20"/>
        <v>0x8083</v>
      </c>
      <c r="N97" s="2">
        <f t="shared" si="21"/>
        <v>3</v>
      </c>
      <c r="O97" s="1" t="s">
        <v>114</v>
      </c>
      <c r="Q97" t="str">
        <f t="shared" si="22"/>
        <v>Counterpoint_Computers</v>
      </c>
      <c r="V97" t="str">
        <f t="shared" si="23"/>
        <v>Counterpoint_Computers		= 0x8081,</v>
      </c>
      <c r="AA97" t="str">
        <f t="shared" si="15"/>
        <v>case ushort type when (type &gt;= 0x8081) &amp;&amp; (type &lt;= 0x8083): return "Counterpoint Computers";</v>
      </c>
    </row>
    <row r="98" spans="1:27" x14ac:dyDescent="0.4">
      <c r="A98" s="2">
        <v>32923</v>
      </c>
      <c r="B98" s="2" t="s">
        <v>137</v>
      </c>
      <c r="C98" s="2" t="s">
        <v>7</v>
      </c>
      <c r="D98" s="2" t="s">
        <v>7</v>
      </c>
      <c r="E98" s="1" t="s">
        <v>138</v>
      </c>
      <c r="F98" s="1" t="s">
        <v>9</v>
      </c>
      <c r="I98" t="e">
        <f t="shared" si="16"/>
        <v>#VALUE!</v>
      </c>
      <c r="J98" s="2">
        <f t="shared" si="17"/>
        <v>32923</v>
      </c>
      <c r="K98" s="2" t="str">
        <f t="shared" si="18"/>
        <v>0x809B</v>
      </c>
      <c r="L98" s="2">
        <f t="shared" si="19"/>
        <v>32923</v>
      </c>
      <c r="M98" s="2" t="str">
        <f t="shared" si="20"/>
        <v>0x809B</v>
      </c>
      <c r="N98" s="2">
        <f t="shared" si="21"/>
        <v>1</v>
      </c>
      <c r="O98" s="1" t="s">
        <v>138</v>
      </c>
      <c r="Q98" t="str">
        <f t="shared" si="22"/>
        <v>Appletalk</v>
      </c>
      <c r="V98" t="str">
        <f t="shared" si="23"/>
        <v>Appletalk		= 0x809B,</v>
      </c>
      <c r="AA98" t="str">
        <f t="shared" si="15"/>
        <v>case 0x809B: return "Appletalk";</v>
      </c>
    </row>
    <row r="99" spans="1:27" x14ac:dyDescent="0.4">
      <c r="A99" s="2">
        <v>32924</v>
      </c>
      <c r="B99" s="2" t="s">
        <v>139</v>
      </c>
      <c r="C99" s="2" t="s">
        <v>7</v>
      </c>
      <c r="D99" s="2" t="s">
        <v>7</v>
      </c>
      <c r="E99" s="1" t="s">
        <v>140</v>
      </c>
      <c r="F99" s="1" t="s">
        <v>9</v>
      </c>
      <c r="I99">
        <f t="shared" si="16"/>
        <v>5</v>
      </c>
      <c r="J99" s="2">
        <f t="shared" si="17"/>
        <v>32924</v>
      </c>
      <c r="K99" s="2" t="str">
        <f t="shared" si="18"/>
        <v>0x809C</v>
      </c>
      <c r="L99" s="2">
        <f t="shared" si="19"/>
        <v>32926</v>
      </c>
      <c r="M99" s="2" t="str">
        <f t="shared" si="20"/>
        <v>0x809E</v>
      </c>
      <c r="N99" s="2">
        <f t="shared" si="21"/>
        <v>3</v>
      </c>
      <c r="O99" s="1" t="s">
        <v>140</v>
      </c>
      <c r="Q99" t="str">
        <f t="shared" si="22"/>
        <v>Datability</v>
      </c>
      <c r="V99" t="str">
        <f t="shared" si="23"/>
        <v>Datability		= 0x809C,</v>
      </c>
      <c r="AA99" t="str">
        <f t="shared" si="15"/>
        <v>case ushort type when (type &gt;= 0x809C) &amp;&amp; (type &lt;= 0x809E): return "Datability";</v>
      </c>
    </row>
    <row r="100" spans="1:27" x14ac:dyDescent="0.4">
      <c r="A100" s="2">
        <v>32927</v>
      </c>
      <c r="B100" s="2" t="s">
        <v>141</v>
      </c>
      <c r="C100" s="2" t="s">
        <v>7</v>
      </c>
      <c r="D100" s="2" t="s">
        <v>7</v>
      </c>
      <c r="E100" s="1" t="s">
        <v>142</v>
      </c>
      <c r="F100" s="1" t="s">
        <v>9</v>
      </c>
      <c r="I100" t="e">
        <f t="shared" si="16"/>
        <v>#VALUE!</v>
      </c>
      <c r="J100" s="2">
        <f t="shared" si="17"/>
        <v>32927</v>
      </c>
      <c r="K100" s="2" t="str">
        <f t="shared" si="18"/>
        <v>0x809F</v>
      </c>
      <c r="L100" s="2">
        <f t="shared" si="19"/>
        <v>32927</v>
      </c>
      <c r="M100" s="2" t="str">
        <f t="shared" si="20"/>
        <v>0x809F</v>
      </c>
      <c r="N100" s="2">
        <f t="shared" si="21"/>
        <v>1</v>
      </c>
      <c r="O100" s="1" t="s">
        <v>142</v>
      </c>
      <c r="Q100" t="str">
        <f t="shared" si="22"/>
        <v>Spider_Systems_Ltd</v>
      </c>
      <c r="V100" t="str">
        <f t="shared" si="23"/>
        <v>Spider_Systems_Ltd		= 0x809F,</v>
      </c>
      <c r="AA100" t="str">
        <f t="shared" si="15"/>
        <v>case 0x809F: return "Spider Systems Ltd.";</v>
      </c>
    </row>
    <row r="101" spans="1:27" x14ac:dyDescent="0.4">
      <c r="A101" s="2">
        <v>32931</v>
      </c>
      <c r="B101" s="2" t="s">
        <v>143</v>
      </c>
      <c r="C101" s="2" t="s">
        <v>7</v>
      </c>
      <c r="D101" s="2" t="s">
        <v>7</v>
      </c>
      <c r="E101" s="1" t="s">
        <v>144</v>
      </c>
      <c r="F101" s="1" t="s">
        <v>9</v>
      </c>
      <c r="I101" t="e">
        <f t="shared" si="16"/>
        <v>#VALUE!</v>
      </c>
      <c r="J101" s="2">
        <f t="shared" si="17"/>
        <v>32931</v>
      </c>
      <c r="K101" s="2" t="str">
        <f t="shared" si="18"/>
        <v>0x80A3</v>
      </c>
      <c r="L101" s="2">
        <f t="shared" si="19"/>
        <v>32931</v>
      </c>
      <c r="M101" s="2" t="str">
        <f t="shared" si="20"/>
        <v>0x80A3</v>
      </c>
      <c r="N101" s="2">
        <f t="shared" si="21"/>
        <v>1</v>
      </c>
      <c r="O101" s="1" t="s">
        <v>144</v>
      </c>
      <c r="Q101" t="str">
        <f t="shared" si="22"/>
        <v>Nixdorf_Computers</v>
      </c>
      <c r="V101" t="str">
        <f t="shared" si="23"/>
        <v>Nixdorf_Computers		= 0x80A3,</v>
      </c>
      <c r="AA101" t="str">
        <f t="shared" si="15"/>
        <v>case 0x80A3: return "Nixdorf Computers";</v>
      </c>
    </row>
    <row r="102" spans="1:27" x14ac:dyDescent="0.4">
      <c r="A102" s="2">
        <v>32932</v>
      </c>
      <c r="B102" s="2" t="s">
        <v>145</v>
      </c>
      <c r="C102" s="2" t="s">
        <v>7</v>
      </c>
      <c r="D102" s="2" t="s">
        <v>7</v>
      </c>
      <c r="E102" s="1" t="s">
        <v>146</v>
      </c>
      <c r="F102" s="1" t="s">
        <v>9</v>
      </c>
      <c r="I102">
        <f t="shared" si="16"/>
        <v>5</v>
      </c>
      <c r="J102" s="2">
        <f t="shared" si="17"/>
        <v>32932</v>
      </c>
      <c r="K102" s="2" t="str">
        <f t="shared" si="18"/>
        <v>0x80A4</v>
      </c>
      <c r="L102" s="2">
        <f t="shared" si="19"/>
        <v>32947</v>
      </c>
      <c r="M102" s="2" t="str">
        <f t="shared" si="20"/>
        <v>0x80B3</v>
      </c>
      <c r="N102" s="2">
        <f t="shared" si="21"/>
        <v>22</v>
      </c>
      <c r="O102" s="1" t="s">
        <v>146</v>
      </c>
      <c r="Q102" t="str">
        <f t="shared" si="22"/>
        <v>Siemens_Gammasonics_Inc</v>
      </c>
      <c r="V102" t="str">
        <f t="shared" si="23"/>
        <v>Siemens_Gammasonics_Inc		= 0x80A4,</v>
      </c>
      <c r="AA102" t="str">
        <f t="shared" si="15"/>
        <v>case ushort type when (type &gt;= 0x80A4) &amp;&amp; (type &lt;= 0x80B3): return "Siemens Gammasonics Inc.";</v>
      </c>
    </row>
    <row r="103" spans="1:27" x14ac:dyDescent="0.4">
      <c r="A103" s="2">
        <v>32960</v>
      </c>
      <c r="B103" s="2" t="s">
        <v>147</v>
      </c>
      <c r="C103" s="2" t="s">
        <v>7</v>
      </c>
      <c r="D103" s="2" t="s">
        <v>7</v>
      </c>
      <c r="E103" s="1" t="s">
        <v>148</v>
      </c>
      <c r="F103" s="1" t="s">
        <v>9</v>
      </c>
      <c r="I103">
        <f t="shared" si="16"/>
        <v>5</v>
      </c>
      <c r="J103" s="2">
        <f t="shared" si="17"/>
        <v>32960</v>
      </c>
      <c r="K103" s="2" t="str">
        <f t="shared" si="18"/>
        <v>0x80C0</v>
      </c>
      <c r="L103" s="2">
        <f t="shared" si="19"/>
        <v>32963</v>
      </c>
      <c r="M103" s="2" t="str">
        <f t="shared" si="20"/>
        <v>0x80C3</v>
      </c>
      <c r="N103" s="2">
        <f t="shared" si="21"/>
        <v>4</v>
      </c>
      <c r="O103" s="1" t="s">
        <v>148</v>
      </c>
      <c r="Q103" t="str">
        <f t="shared" si="22"/>
        <v>DCA_Data_Exchange_Cluster</v>
      </c>
      <c r="V103" t="str">
        <f t="shared" si="23"/>
        <v>DCA_Data_Exchange_Cluster		= 0x80C0,</v>
      </c>
      <c r="AA103" t="str">
        <f t="shared" si="15"/>
        <v>case ushort type when (type &gt;= 0x80C0) &amp;&amp; (type &lt;= 0x80C3): return "DCA Data Exchange Cluster";</v>
      </c>
    </row>
    <row r="104" spans="1:27" x14ac:dyDescent="0.4">
      <c r="A104" s="2">
        <v>32964</v>
      </c>
      <c r="B104" s="2" t="s">
        <v>149</v>
      </c>
      <c r="C104" s="2" t="s">
        <v>7</v>
      </c>
      <c r="D104" s="2" t="s">
        <v>7</v>
      </c>
      <c r="E104" s="1" t="s">
        <v>150</v>
      </c>
      <c r="F104" s="1" t="s">
        <v>9</v>
      </c>
      <c r="I104" t="e">
        <f t="shared" si="16"/>
        <v>#VALUE!</v>
      </c>
      <c r="J104" s="2">
        <f t="shared" si="17"/>
        <v>32964</v>
      </c>
      <c r="K104" s="2" t="str">
        <f t="shared" si="18"/>
        <v>0x80C4</v>
      </c>
      <c r="L104" s="2">
        <f t="shared" si="19"/>
        <v>32964</v>
      </c>
      <c r="M104" s="2" t="str">
        <f t="shared" si="20"/>
        <v>0x80C4</v>
      </c>
      <c r="N104" s="2">
        <f t="shared" si="21"/>
        <v>1</v>
      </c>
      <c r="O104" s="1" t="s">
        <v>150</v>
      </c>
      <c r="Q104" t="str">
        <f t="shared" si="22"/>
        <v>Banyan_Systems</v>
      </c>
      <c r="V104" t="str">
        <f t="shared" si="23"/>
        <v>Banyan_Systems		= 0x80C4,</v>
      </c>
      <c r="AA104" t="str">
        <f t="shared" si="15"/>
        <v>case 0x80C4: return "Banyan Systems";</v>
      </c>
    </row>
    <row r="105" spans="1:27" x14ac:dyDescent="0.4">
      <c r="A105" s="2">
        <v>32965</v>
      </c>
      <c r="B105" s="2" t="s">
        <v>151</v>
      </c>
      <c r="C105" s="2" t="s">
        <v>7</v>
      </c>
      <c r="D105" s="2" t="s">
        <v>7</v>
      </c>
      <c r="E105" s="1" t="s">
        <v>150</v>
      </c>
      <c r="F105" s="1" t="s">
        <v>9</v>
      </c>
      <c r="I105" t="e">
        <f t="shared" si="16"/>
        <v>#VALUE!</v>
      </c>
      <c r="J105" s="2">
        <f t="shared" si="17"/>
        <v>32965</v>
      </c>
      <c r="K105" s="2" t="str">
        <f t="shared" si="18"/>
        <v>0x80C5</v>
      </c>
      <c r="L105" s="2">
        <f t="shared" si="19"/>
        <v>32965</v>
      </c>
      <c r="M105" s="2" t="str">
        <f t="shared" si="20"/>
        <v>0x80C5</v>
      </c>
      <c r="N105" s="2">
        <f t="shared" si="21"/>
        <v>1</v>
      </c>
      <c r="O105" s="1" t="s">
        <v>150</v>
      </c>
      <c r="Q105" t="str">
        <f t="shared" si="22"/>
        <v>Banyan_Systems</v>
      </c>
      <c r="V105" t="str">
        <f t="shared" si="23"/>
        <v>Banyan_Systems		= 0x80C5,</v>
      </c>
      <c r="AA105" t="str">
        <f t="shared" si="15"/>
        <v>case 0x80C5: return "Banyan Systems";</v>
      </c>
    </row>
    <row r="106" spans="1:27" x14ac:dyDescent="0.4">
      <c r="A106" s="2">
        <v>32966</v>
      </c>
      <c r="B106" s="2" t="s">
        <v>152</v>
      </c>
      <c r="C106" s="2" t="s">
        <v>7</v>
      </c>
      <c r="D106" s="2" t="s">
        <v>7</v>
      </c>
      <c r="E106" s="1" t="s">
        <v>153</v>
      </c>
      <c r="F106" s="1" t="s">
        <v>9</v>
      </c>
      <c r="I106" t="e">
        <f t="shared" si="16"/>
        <v>#VALUE!</v>
      </c>
      <c r="J106" s="2">
        <f t="shared" si="17"/>
        <v>32966</v>
      </c>
      <c r="K106" s="2" t="str">
        <f t="shared" si="18"/>
        <v>0x80C6</v>
      </c>
      <c r="L106" s="2">
        <f t="shared" si="19"/>
        <v>32966</v>
      </c>
      <c r="M106" s="2" t="str">
        <f t="shared" si="20"/>
        <v>0x80C6</v>
      </c>
      <c r="N106" s="2">
        <f t="shared" si="21"/>
        <v>1</v>
      </c>
      <c r="O106" s="1" t="s">
        <v>153</v>
      </c>
      <c r="Q106" t="str">
        <f t="shared" si="22"/>
        <v>Pacer_Software</v>
      </c>
      <c r="V106" t="str">
        <f t="shared" si="23"/>
        <v>Pacer_Software		= 0x80C6,</v>
      </c>
      <c r="AA106" t="str">
        <f t="shared" si="15"/>
        <v>case 0x80C6: return "Pacer Software";</v>
      </c>
    </row>
    <row r="107" spans="1:27" x14ac:dyDescent="0.4">
      <c r="A107" s="2">
        <v>32967</v>
      </c>
      <c r="B107" s="2" t="s">
        <v>154</v>
      </c>
      <c r="C107" s="2" t="s">
        <v>7</v>
      </c>
      <c r="D107" s="2" t="s">
        <v>7</v>
      </c>
      <c r="E107" s="1" t="s">
        <v>155</v>
      </c>
      <c r="F107" s="1" t="s">
        <v>9</v>
      </c>
      <c r="I107" t="e">
        <f t="shared" si="16"/>
        <v>#VALUE!</v>
      </c>
      <c r="J107" s="2">
        <f t="shared" si="17"/>
        <v>32967</v>
      </c>
      <c r="K107" s="2" t="str">
        <f t="shared" si="18"/>
        <v>0x80C7</v>
      </c>
      <c r="L107" s="2">
        <f t="shared" si="19"/>
        <v>32967</v>
      </c>
      <c r="M107" s="2" t="str">
        <f t="shared" si="20"/>
        <v>0x80C7</v>
      </c>
      <c r="N107" s="2">
        <f t="shared" si="21"/>
        <v>1</v>
      </c>
      <c r="O107" s="1" t="s">
        <v>155</v>
      </c>
      <c r="Q107" t="str">
        <f t="shared" si="22"/>
        <v>Applitek_Corporation</v>
      </c>
      <c r="V107" t="str">
        <f t="shared" si="23"/>
        <v>Applitek_Corporation		= 0x80C7,</v>
      </c>
      <c r="AA107" t="str">
        <f t="shared" si="15"/>
        <v>case 0x80C7: return "Applitek Corporation";</v>
      </c>
    </row>
    <row r="108" spans="1:27" x14ac:dyDescent="0.4">
      <c r="A108" s="2">
        <v>32968</v>
      </c>
      <c r="B108" s="2" t="s">
        <v>156</v>
      </c>
      <c r="C108" s="2" t="s">
        <v>7</v>
      </c>
      <c r="D108" s="2" t="s">
        <v>7</v>
      </c>
      <c r="E108" s="1" t="s">
        <v>157</v>
      </c>
      <c r="F108" s="1" t="s">
        <v>9</v>
      </c>
      <c r="I108">
        <f t="shared" si="16"/>
        <v>5</v>
      </c>
      <c r="J108" s="2">
        <f t="shared" si="17"/>
        <v>32968</v>
      </c>
      <c r="K108" s="2" t="str">
        <f t="shared" si="18"/>
        <v>0x80C8</v>
      </c>
      <c r="L108" s="2">
        <f t="shared" si="19"/>
        <v>32972</v>
      </c>
      <c r="M108" s="2" t="str">
        <f t="shared" si="20"/>
        <v>0x80CC</v>
      </c>
      <c r="N108" s="2">
        <f t="shared" si="21"/>
        <v>11</v>
      </c>
      <c r="O108" s="1" t="s">
        <v>157</v>
      </c>
      <c r="Q108" t="str">
        <f t="shared" si="22"/>
        <v>Intergraph_Corporation</v>
      </c>
      <c r="V108" t="str">
        <f t="shared" si="23"/>
        <v>Intergraph_Corporation		= 0x80C8,</v>
      </c>
      <c r="AA108" t="str">
        <f t="shared" si="15"/>
        <v>case ushort type when (type &gt;= 0x80C8) &amp;&amp; (type &lt;= 0x80CC): return "Intergraph Corporation";</v>
      </c>
    </row>
    <row r="109" spans="1:27" x14ac:dyDescent="0.4">
      <c r="A109" s="2">
        <v>32973</v>
      </c>
      <c r="B109" s="2" t="s">
        <v>158</v>
      </c>
      <c r="C109" s="2" t="s">
        <v>7</v>
      </c>
      <c r="D109" s="2" t="s">
        <v>7</v>
      </c>
      <c r="E109" s="1" t="s">
        <v>159</v>
      </c>
      <c r="F109" s="1" t="s">
        <v>9</v>
      </c>
      <c r="I109">
        <f t="shared" si="16"/>
        <v>5</v>
      </c>
      <c r="J109" s="2">
        <f t="shared" si="17"/>
        <v>32973</v>
      </c>
      <c r="K109" s="2" t="str">
        <f t="shared" si="18"/>
        <v>0x80CD</v>
      </c>
      <c r="L109" s="2">
        <f t="shared" si="19"/>
        <v>32974</v>
      </c>
      <c r="M109" s="2" t="str">
        <f t="shared" si="20"/>
        <v>0x80CE</v>
      </c>
      <c r="N109" s="2">
        <f t="shared" si="21"/>
        <v>2</v>
      </c>
      <c r="O109" s="1" t="s">
        <v>159</v>
      </c>
      <c r="Q109" t="str">
        <f t="shared" si="22"/>
        <v>Harris_Corporation</v>
      </c>
      <c r="V109" t="str">
        <f t="shared" si="23"/>
        <v>Harris_Corporation		= 0x80CD,</v>
      </c>
      <c r="AA109" t="str">
        <f t="shared" si="15"/>
        <v>case ushort type when (type &gt;= 0x80CD) &amp;&amp; (type &lt;= 0x80CE): return "Harris Corporation";</v>
      </c>
    </row>
    <row r="110" spans="1:27" x14ac:dyDescent="0.4">
      <c r="A110" s="2">
        <v>32975</v>
      </c>
      <c r="B110" s="2" t="s">
        <v>160</v>
      </c>
      <c r="C110" s="2" t="s">
        <v>7</v>
      </c>
      <c r="D110" s="2" t="s">
        <v>7</v>
      </c>
      <c r="E110" s="1" t="s">
        <v>161</v>
      </c>
      <c r="F110" s="1" t="s">
        <v>9</v>
      </c>
      <c r="I110">
        <f t="shared" si="16"/>
        <v>5</v>
      </c>
      <c r="J110" s="2">
        <f t="shared" si="17"/>
        <v>32975</v>
      </c>
      <c r="K110" s="2" t="str">
        <f t="shared" si="18"/>
        <v>0x80CF</v>
      </c>
      <c r="L110" s="2">
        <f t="shared" si="19"/>
        <v>32978</v>
      </c>
      <c r="M110" s="2" t="str">
        <f t="shared" si="20"/>
        <v>0x80D2</v>
      </c>
      <c r="N110" s="2">
        <f t="shared" si="21"/>
        <v>4</v>
      </c>
      <c r="O110" s="1" t="s">
        <v>161</v>
      </c>
      <c r="Q110" t="str">
        <f t="shared" si="22"/>
        <v>Taylor_Instrument</v>
      </c>
      <c r="V110" t="str">
        <f t="shared" si="23"/>
        <v>Taylor_Instrument		= 0x80CF,</v>
      </c>
      <c r="AA110" t="str">
        <f t="shared" si="15"/>
        <v>case ushort type when (type &gt;= 0x80CF) &amp;&amp; (type &lt;= 0x80D2): return "Taylor Instrument";</v>
      </c>
    </row>
    <row r="111" spans="1:27" x14ac:dyDescent="0.4">
      <c r="A111" s="2">
        <v>32979</v>
      </c>
      <c r="B111" s="2" t="s">
        <v>162</v>
      </c>
      <c r="C111" s="2" t="s">
        <v>7</v>
      </c>
      <c r="D111" s="2" t="s">
        <v>7</v>
      </c>
      <c r="E111" s="1" t="s">
        <v>163</v>
      </c>
      <c r="F111" s="1" t="s">
        <v>9</v>
      </c>
      <c r="I111">
        <f t="shared" si="16"/>
        <v>5</v>
      </c>
      <c r="J111" s="2">
        <f t="shared" si="17"/>
        <v>32979</v>
      </c>
      <c r="K111" s="2" t="str">
        <f t="shared" si="18"/>
        <v>0x80D3</v>
      </c>
      <c r="L111" s="2">
        <f t="shared" si="19"/>
        <v>32980</v>
      </c>
      <c r="M111" s="2" t="str">
        <f t="shared" si="20"/>
        <v>0x80D4</v>
      </c>
      <c r="N111" s="2">
        <f t="shared" si="21"/>
        <v>8</v>
      </c>
      <c r="O111" s="1" t="s">
        <v>163</v>
      </c>
      <c r="Q111" t="str">
        <f t="shared" si="22"/>
        <v>Rosemount_Corporation</v>
      </c>
      <c r="V111" t="str">
        <f t="shared" si="23"/>
        <v>Rosemount_Corporation		= 0x80D3,</v>
      </c>
      <c r="AA111" t="str">
        <f t="shared" si="15"/>
        <v>case ushort type when (type &gt;= 0x80D3) &amp;&amp; (type &lt;= 0x80D4): return "Rosemount Corporation";</v>
      </c>
    </row>
    <row r="112" spans="1:27" x14ac:dyDescent="0.4">
      <c r="A112" s="2">
        <v>32981</v>
      </c>
      <c r="B112" s="2" t="s">
        <v>164</v>
      </c>
      <c r="C112" s="2" t="s">
        <v>7</v>
      </c>
      <c r="D112" s="2" t="s">
        <v>7</v>
      </c>
      <c r="E112" s="1" t="s">
        <v>165</v>
      </c>
      <c r="F112" s="1" t="s">
        <v>9</v>
      </c>
      <c r="I112" t="e">
        <f t="shared" si="16"/>
        <v>#VALUE!</v>
      </c>
      <c r="J112" s="2">
        <f t="shared" si="17"/>
        <v>32981</v>
      </c>
      <c r="K112" s="2" t="str">
        <f t="shared" si="18"/>
        <v>0x80D5</v>
      </c>
      <c r="L112" s="2">
        <f t="shared" si="19"/>
        <v>32981</v>
      </c>
      <c r="M112" s="2" t="str">
        <f t="shared" si="20"/>
        <v>0x80D5</v>
      </c>
      <c r="N112" s="2">
        <f t="shared" si="21"/>
        <v>1</v>
      </c>
      <c r="O112" s="1" t="s">
        <v>165</v>
      </c>
      <c r="Q112" t="str">
        <f t="shared" si="22"/>
        <v>IBM_SNA_Service_on_Ether</v>
      </c>
      <c r="V112" t="str">
        <f t="shared" si="23"/>
        <v>IBM_SNA_Service_on_Ether		= 0x80D5,</v>
      </c>
      <c r="AA112" t="str">
        <f t="shared" si="15"/>
        <v>case 0x80D5: return "IBM SNA Service on Ether";</v>
      </c>
    </row>
    <row r="113" spans="1:27" x14ac:dyDescent="0.4">
      <c r="A113" s="2">
        <v>32989</v>
      </c>
      <c r="B113" s="2" t="s">
        <v>166</v>
      </c>
      <c r="C113" s="2" t="s">
        <v>7</v>
      </c>
      <c r="D113" s="2" t="s">
        <v>7</v>
      </c>
      <c r="E113" s="1" t="s">
        <v>167</v>
      </c>
      <c r="F113" s="1" t="s">
        <v>9</v>
      </c>
      <c r="I113" t="e">
        <f t="shared" si="16"/>
        <v>#VALUE!</v>
      </c>
      <c r="J113" s="2">
        <f t="shared" si="17"/>
        <v>32989</v>
      </c>
      <c r="K113" s="2" t="str">
        <f t="shared" si="18"/>
        <v>0x80DD</v>
      </c>
      <c r="L113" s="2">
        <f t="shared" si="19"/>
        <v>32989</v>
      </c>
      <c r="M113" s="2" t="str">
        <f t="shared" si="20"/>
        <v>0x80DD</v>
      </c>
      <c r="N113" s="2">
        <f t="shared" si="21"/>
        <v>1</v>
      </c>
      <c r="O113" s="1" t="s">
        <v>167</v>
      </c>
      <c r="Q113" t="str">
        <f t="shared" si="22"/>
        <v>Varian_Associates</v>
      </c>
      <c r="V113" t="str">
        <f t="shared" si="23"/>
        <v>Varian_Associates		= 0x80DD,</v>
      </c>
      <c r="AA113" t="str">
        <f t="shared" si="15"/>
        <v>case 0x80DD: return "Varian Associates";</v>
      </c>
    </row>
    <row r="114" spans="1:27" x14ac:dyDescent="0.4">
      <c r="A114" s="2">
        <v>32990</v>
      </c>
      <c r="B114" s="2" t="s">
        <v>168</v>
      </c>
      <c r="C114" s="2" t="s">
        <v>7</v>
      </c>
      <c r="D114" s="2" t="s">
        <v>7</v>
      </c>
      <c r="E114" s="1" t="s">
        <v>169</v>
      </c>
      <c r="F114" s="1" t="s">
        <v>9</v>
      </c>
      <c r="I114">
        <f t="shared" si="16"/>
        <v>5</v>
      </c>
      <c r="J114" s="2">
        <f t="shared" si="17"/>
        <v>32990</v>
      </c>
      <c r="K114" s="2" t="str">
        <f t="shared" si="18"/>
        <v>0x80DE</v>
      </c>
      <c r="L114" s="2">
        <f t="shared" si="19"/>
        <v>32991</v>
      </c>
      <c r="M114" s="2" t="str">
        <f t="shared" si="20"/>
        <v>0x80DF</v>
      </c>
      <c r="N114" s="2">
        <f t="shared" si="21"/>
        <v>2</v>
      </c>
      <c r="O114" s="1" t="s">
        <v>169</v>
      </c>
      <c r="Q114" t="str">
        <f t="shared" si="22"/>
        <v>Integrated_Solutions_TRFS</v>
      </c>
      <c r="V114" t="str">
        <f t="shared" si="23"/>
        <v>Integrated_Solutions_TRFS		= 0x80DE,</v>
      </c>
      <c r="AA114" t="str">
        <f t="shared" si="15"/>
        <v>case ushort type when (type &gt;= 0x80DE) &amp;&amp; (type &lt;= 0x80DF): return "Integrated Solutions TRFS";</v>
      </c>
    </row>
    <row r="115" spans="1:27" x14ac:dyDescent="0.4">
      <c r="A115" s="2">
        <v>32992</v>
      </c>
      <c r="B115" s="2" t="s">
        <v>170</v>
      </c>
      <c r="C115" s="2" t="s">
        <v>7</v>
      </c>
      <c r="D115" s="2" t="s">
        <v>7</v>
      </c>
      <c r="E115" s="1" t="s">
        <v>171</v>
      </c>
      <c r="F115" s="1" t="s">
        <v>9</v>
      </c>
      <c r="I115">
        <f t="shared" si="16"/>
        <v>5</v>
      </c>
      <c r="J115" s="2">
        <f t="shared" si="17"/>
        <v>32992</v>
      </c>
      <c r="K115" s="2" t="str">
        <f t="shared" si="18"/>
        <v>0x80E0</v>
      </c>
      <c r="L115" s="2">
        <f t="shared" si="19"/>
        <v>32995</v>
      </c>
      <c r="M115" s="2" t="str">
        <f t="shared" si="20"/>
        <v>0x80E3</v>
      </c>
      <c r="N115" s="2">
        <f t="shared" si="21"/>
        <v>4</v>
      </c>
      <c r="O115" s="1" t="s">
        <v>171</v>
      </c>
      <c r="Q115" t="str">
        <f t="shared" si="22"/>
        <v>Allen_Bradley</v>
      </c>
      <c r="V115" t="str">
        <f t="shared" si="23"/>
        <v>Allen_Bradley		= 0x80E0,</v>
      </c>
      <c r="AA115" t="str">
        <f t="shared" si="15"/>
        <v>case ushort type when (type &gt;= 0x80E0) &amp;&amp; (type &lt;= 0x80E3): return "Allen-Bradley";</v>
      </c>
    </row>
    <row r="116" spans="1:27" x14ac:dyDescent="0.4">
      <c r="A116" s="2">
        <v>32996</v>
      </c>
      <c r="B116" s="2" t="s">
        <v>172</v>
      </c>
      <c r="C116" s="2" t="s">
        <v>7</v>
      </c>
      <c r="D116" s="2" t="s">
        <v>7</v>
      </c>
      <c r="E116" s="1" t="s">
        <v>140</v>
      </c>
      <c r="F116" s="1" t="s">
        <v>9</v>
      </c>
      <c r="I116">
        <f t="shared" si="16"/>
        <v>5</v>
      </c>
      <c r="J116" s="2">
        <f t="shared" si="17"/>
        <v>32996</v>
      </c>
      <c r="K116" s="2" t="str">
        <f t="shared" si="18"/>
        <v>0x80E4</v>
      </c>
      <c r="L116" s="2">
        <f t="shared" si="19"/>
        <v>33008</v>
      </c>
      <c r="M116" s="2" t="str">
        <f t="shared" si="20"/>
        <v>0x80F0</v>
      </c>
      <c r="N116" s="2">
        <f t="shared" si="21"/>
        <v>1651</v>
      </c>
      <c r="O116" s="1" t="s">
        <v>140</v>
      </c>
      <c r="Q116" t="str">
        <f t="shared" si="22"/>
        <v>Datability</v>
      </c>
      <c r="V116" t="str">
        <f t="shared" si="23"/>
        <v>Datability		= 0x80E4,</v>
      </c>
      <c r="AA116" t="str">
        <f t="shared" si="15"/>
        <v>case ushort type when (type &gt;= 0x80E4) &amp;&amp; (type &lt;= 0x80F0): return "Datability";</v>
      </c>
    </row>
    <row r="117" spans="1:27" x14ac:dyDescent="0.4">
      <c r="A117" s="2">
        <v>33010</v>
      </c>
      <c r="B117" s="2" t="s">
        <v>173</v>
      </c>
      <c r="C117" s="2" t="s">
        <v>7</v>
      </c>
      <c r="D117" s="2" t="s">
        <v>7</v>
      </c>
      <c r="E117" s="1" t="s">
        <v>174</v>
      </c>
      <c r="F117" s="1" t="s">
        <v>9</v>
      </c>
      <c r="I117" t="e">
        <f t="shared" si="16"/>
        <v>#VALUE!</v>
      </c>
      <c r="J117" s="2">
        <f t="shared" si="17"/>
        <v>33010</v>
      </c>
      <c r="K117" s="2" t="str">
        <f t="shared" si="18"/>
        <v>0x80F2</v>
      </c>
      <c r="L117" s="2">
        <f t="shared" si="19"/>
        <v>33010</v>
      </c>
      <c r="M117" s="2" t="str">
        <f t="shared" si="20"/>
        <v>0x80F2</v>
      </c>
      <c r="N117" s="2">
        <f t="shared" si="21"/>
        <v>1</v>
      </c>
      <c r="O117" s="1" t="s">
        <v>174</v>
      </c>
      <c r="Q117" t="str">
        <f t="shared" si="22"/>
        <v>Retix</v>
      </c>
      <c r="V117" t="str">
        <f t="shared" si="23"/>
        <v>Retix		= 0x80F2,</v>
      </c>
      <c r="AA117" t="str">
        <f t="shared" si="15"/>
        <v>case 0x80F2: return "Retix";</v>
      </c>
    </row>
    <row r="118" spans="1:27" x14ac:dyDescent="0.4">
      <c r="A118" s="2">
        <v>33011</v>
      </c>
      <c r="B118" s="2" t="s">
        <v>175</v>
      </c>
      <c r="C118" s="2" t="s">
        <v>7</v>
      </c>
      <c r="D118" s="2" t="s">
        <v>7</v>
      </c>
      <c r="E118" s="1" t="s">
        <v>176</v>
      </c>
      <c r="F118" s="1" t="s">
        <v>9</v>
      </c>
      <c r="I118" t="e">
        <f t="shared" si="16"/>
        <v>#VALUE!</v>
      </c>
      <c r="J118" s="2">
        <f t="shared" si="17"/>
        <v>33011</v>
      </c>
      <c r="K118" s="2" t="str">
        <f t="shared" si="18"/>
        <v>0x80F3</v>
      </c>
      <c r="L118" s="2">
        <f t="shared" si="19"/>
        <v>33011</v>
      </c>
      <c r="M118" s="2" t="str">
        <f t="shared" si="20"/>
        <v>0x80F3</v>
      </c>
      <c r="N118" s="2">
        <f t="shared" si="21"/>
        <v>1</v>
      </c>
      <c r="O118" s="1" t="s">
        <v>400</v>
      </c>
      <c r="Q118" t="str">
        <f t="shared" si="22"/>
        <v>AppleTalk_AARP</v>
      </c>
      <c r="V118" t="str">
        <f t="shared" si="23"/>
        <v>AppleTalk_AARP		= 0x80F3,</v>
      </c>
      <c r="AA118" t="str">
        <f t="shared" si="15"/>
        <v>case 0x80F3: return "AppleTalk AARP";</v>
      </c>
    </row>
    <row r="119" spans="1:27" x14ac:dyDescent="0.4">
      <c r="A119" s="2">
        <v>33012</v>
      </c>
      <c r="B119" s="2" t="s">
        <v>177</v>
      </c>
      <c r="C119" s="2" t="s">
        <v>7</v>
      </c>
      <c r="D119" s="2" t="s">
        <v>7</v>
      </c>
      <c r="E119" s="1" t="s">
        <v>178</v>
      </c>
      <c r="F119" s="1" t="s">
        <v>9</v>
      </c>
      <c r="I119">
        <f t="shared" si="16"/>
        <v>5</v>
      </c>
      <c r="J119" s="2">
        <f t="shared" si="17"/>
        <v>33012</v>
      </c>
      <c r="K119" s="2" t="str">
        <f t="shared" si="18"/>
        <v>0x80F4</v>
      </c>
      <c r="L119" s="2">
        <f t="shared" si="19"/>
        <v>33013</v>
      </c>
      <c r="M119" s="2" t="str">
        <f t="shared" si="20"/>
        <v>0x80F5</v>
      </c>
      <c r="N119" s="2">
        <f t="shared" si="21"/>
        <v>2</v>
      </c>
      <c r="O119" s="1" t="s">
        <v>178</v>
      </c>
      <c r="Q119" t="str">
        <f t="shared" si="22"/>
        <v>Kinetics</v>
      </c>
      <c r="V119" t="str">
        <f t="shared" si="23"/>
        <v>Kinetics		= 0x80F4,</v>
      </c>
      <c r="AA119" t="str">
        <f t="shared" si="15"/>
        <v>case ushort type when (type &gt;= 0x80F4) &amp;&amp; (type &lt;= 0x80F5): return "Kinetics";</v>
      </c>
    </row>
    <row r="120" spans="1:27" x14ac:dyDescent="0.4">
      <c r="A120" s="2">
        <v>33015</v>
      </c>
      <c r="B120" s="2" t="s">
        <v>179</v>
      </c>
      <c r="C120" s="2" t="s">
        <v>7</v>
      </c>
      <c r="D120" s="2" t="s">
        <v>7</v>
      </c>
      <c r="E120" s="1" t="s">
        <v>180</v>
      </c>
      <c r="F120" s="1" t="s">
        <v>9</v>
      </c>
      <c r="I120" t="e">
        <f t="shared" si="16"/>
        <v>#VALUE!</v>
      </c>
      <c r="J120" s="2">
        <f t="shared" si="17"/>
        <v>33015</v>
      </c>
      <c r="K120" s="2" t="str">
        <f t="shared" si="18"/>
        <v>0x80F7</v>
      </c>
      <c r="L120" s="2">
        <f t="shared" si="19"/>
        <v>33015</v>
      </c>
      <c r="M120" s="2" t="str">
        <f t="shared" si="20"/>
        <v>0x80F7</v>
      </c>
      <c r="N120" s="2">
        <f t="shared" si="21"/>
        <v>1</v>
      </c>
      <c r="O120" s="1" t="s">
        <v>180</v>
      </c>
      <c r="Q120" t="str">
        <f t="shared" si="22"/>
        <v>Apollo_Computer</v>
      </c>
      <c r="V120" t="str">
        <f t="shared" si="23"/>
        <v>Apollo_Computer		= 0x80F7,</v>
      </c>
      <c r="AA120" t="str">
        <f t="shared" si="15"/>
        <v>case 0x80F7: return "Apollo Computer";</v>
      </c>
    </row>
    <row r="121" spans="1:27" x14ac:dyDescent="0.4">
      <c r="A121" s="2">
        <v>33023</v>
      </c>
      <c r="B121" s="2" t="s">
        <v>181</v>
      </c>
      <c r="C121" s="2" t="s">
        <v>7</v>
      </c>
      <c r="D121" s="2" t="s">
        <v>7</v>
      </c>
      <c r="E121" s="1" t="s">
        <v>182</v>
      </c>
      <c r="F121" s="1" t="s">
        <v>9</v>
      </c>
      <c r="I121" t="e">
        <f t="shared" si="16"/>
        <v>#VALUE!</v>
      </c>
      <c r="J121" s="2">
        <f t="shared" si="17"/>
        <v>33023</v>
      </c>
      <c r="K121" s="2" t="str">
        <f t="shared" si="18"/>
        <v>0x80FF</v>
      </c>
      <c r="L121" s="2">
        <f t="shared" si="19"/>
        <v>33023</v>
      </c>
      <c r="M121" s="2" t="str">
        <f t="shared" si="20"/>
        <v>0x80FF</v>
      </c>
      <c r="N121" s="2">
        <f t="shared" si="21"/>
        <v>1</v>
      </c>
      <c r="O121" s="1" t="s">
        <v>182</v>
      </c>
      <c r="Q121" t="str">
        <f t="shared" si="22"/>
        <v>Wellfleet_Communications</v>
      </c>
      <c r="V121" t="str">
        <f t="shared" si="23"/>
        <v>Wellfleet_Communications		= 0x80FF,</v>
      </c>
      <c r="AA121" t="str">
        <f t="shared" si="15"/>
        <v>case 0x80FF: return "Wellfleet Communications";</v>
      </c>
    </row>
    <row r="122" spans="1:27" x14ac:dyDescent="0.4">
      <c r="A122" s="2">
        <v>33024</v>
      </c>
      <c r="B122" s="2">
        <v>8100</v>
      </c>
      <c r="C122" s="2" t="s">
        <v>7</v>
      </c>
      <c r="D122" s="2" t="s">
        <v>7</v>
      </c>
      <c r="E122" s="1" t="s">
        <v>183</v>
      </c>
      <c r="F122" s="1" t="s">
        <v>20</v>
      </c>
      <c r="I122" t="e">
        <f t="shared" si="16"/>
        <v>#VALUE!</v>
      </c>
      <c r="J122" s="2">
        <f t="shared" si="17"/>
        <v>33024</v>
      </c>
      <c r="K122" s="2" t="str">
        <f t="shared" si="18"/>
        <v>0x8100</v>
      </c>
      <c r="L122" s="2">
        <f t="shared" si="19"/>
        <v>33024</v>
      </c>
      <c r="M122" s="2" t="str">
        <f t="shared" si="20"/>
        <v>0x8100</v>
      </c>
      <c r="N122" s="2">
        <f t="shared" si="21"/>
        <v>1</v>
      </c>
      <c r="O122" s="1" t="s">
        <v>399</v>
      </c>
      <c r="Q122" t="str">
        <f t="shared" si="22"/>
        <v>VLAN_C_Tag</v>
      </c>
      <c r="V122" t="str">
        <f t="shared" si="23"/>
        <v>VLAN_C_Tag		= 0x8100,</v>
      </c>
      <c r="AA122" t="str">
        <f t="shared" si="15"/>
        <v>case 0x8100: return "VLAN C-Tag";</v>
      </c>
    </row>
    <row r="123" spans="1:27" x14ac:dyDescent="0.4">
      <c r="A123" s="2">
        <v>33025</v>
      </c>
      <c r="B123" s="2" t="s">
        <v>184</v>
      </c>
      <c r="C123" s="2" t="s">
        <v>7</v>
      </c>
      <c r="D123" s="2" t="s">
        <v>7</v>
      </c>
      <c r="E123" s="1" t="s">
        <v>182</v>
      </c>
      <c r="F123" s="1" t="s">
        <v>9</v>
      </c>
      <c r="I123">
        <f t="shared" si="16"/>
        <v>5</v>
      </c>
      <c r="J123" s="2">
        <f t="shared" si="17"/>
        <v>33025</v>
      </c>
      <c r="K123" s="2" t="str">
        <f t="shared" si="18"/>
        <v>0x8101</v>
      </c>
      <c r="L123" s="2">
        <f t="shared" si="19"/>
        <v>33027</v>
      </c>
      <c r="M123" s="2" t="str">
        <f t="shared" si="20"/>
        <v>0x8103</v>
      </c>
      <c r="N123" s="2">
        <f t="shared" si="21"/>
        <v>3</v>
      </c>
      <c r="O123" s="1" t="s">
        <v>182</v>
      </c>
      <c r="Q123" t="str">
        <f t="shared" si="22"/>
        <v>Wellfleet_Communications</v>
      </c>
      <c r="V123" t="str">
        <f t="shared" si="23"/>
        <v>Wellfleet_Communications		= 0x8101,</v>
      </c>
      <c r="AA123" t="str">
        <f t="shared" si="15"/>
        <v>case ushort type when (type &gt;= 0x8101) &amp;&amp; (type &lt;= 0x8103): return "Wellfleet Communications";</v>
      </c>
    </row>
    <row r="124" spans="1:27" x14ac:dyDescent="0.4">
      <c r="A124" s="2">
        <v>33031</v>
      </c>
      <c r="B124" s="2" t="s">
        <v>185</v>
      </c>
      <c r="C124" s="2" t="s">
        <v>7</v>
      </c>
      <c r="D124" s="2" t="s">
        <v>7</v>
      </c>
      <c r="E124" s="1" t="s">
        <v>31</v>
      </c>
      <c r="F124" s="1" t="s">
        <v>9</v>
      </c>
      <c r="I124">
        <f t="shared" si="16"/>
        <v>5</v>
      </c>
      <c r="J124" s="2">
        <f t="shared" si="17"/>
        <v>33031</v>
      </c>
      <c r="K124" s="2" t="str">
        <f t="shared" si="18"/>
        <v>0x8107</v>
      </c>
      <c r="L124" s="2">
        <f t="shared" si="19"/>
        <v>33033</v>
      </c>
      <c r="M124" s="2" t="str">
        <f t="shared" si="20"/>
        <v>0x8109</v>
      </c>
      <c r="N124" s="2">
        <f t="shared" si="21"/>
        <v>3</v>
      </c>
      <c r="O124" s="1" t="s">
        <v>31</v>
      </c>
      <c r="Q124" t="str">
        <f t="shared" si="22"/>
        <v>Symbolics_Private</v>
      </c>
      <c r="V124" t="str">
        <f t="shared" si="23"/>
        <v>Symbolics_Private		= 0x8107,</v>
      </c>
      <c r="AA124" t="str">
        <f t="shared" si="15"/>
        <v>case ushort type when (type &gt;= 0x8107) &amp;&amp; (type &lt;= 0x8109): return "Symbolics Private";</v>
      </c>
    </row>
    <row r="125" spans="1:27" x14ac:dyDescent="0.4">
      <c r="A125" s="2">
        <v>33072</v>
      </c>
      <c r="B125" s="2">
        <v>8130</v>
      </c>
      <c r="C125" s="2" t="s">
        <v>7</v>
      </c>
      <c r="D125" s="2" t="s">
        <v>7</v>
      </c>
      <c r="E125" s="1" t="s">
        <v>186</v>
      </c>
      <c r="F125" s="1" t="s">
        <v>9</v>
      </c>
      <c r="I125" t="e">
        <f t="shared" si="16"/>
        <v>#VALUE!</v>
      </c>
      <c r="J125" s="2">
        <f t="shared" si="17"/>
        <v>33072</v>
      </c>
      <c r="K125" s="2" t="str">
        <f t="shared" si="18"/>
        <v>0x8130</v>
      </c>
      <c r="L125" s="2">
        <f t="shared" si="19"/>
        <v>33072</v>
      </c>
      <c r="M125" s="2" t="str">
        <f t="shared" si="20"/>
        <v>0x8130</v>
      </c>
      <c r="N125" s="2">
        <f t="shared" si="21"/>
        <v>1</v>
      </c>
      <c r="O125" s="1" t="s">
        <v>186</v>
      </c>
      <c r="Q125" t="str">
        <f t="shared" si="22"/>
        <v>Hayes_Microcomputers</v>
      </c>
      <c r="V125" t="str">
        <f t="shared" si="23"/>
        <v>Hayes_Microcomputers		= 0x8130,</v>
      </c>
      <c r="AA125" t="str">
        <f t="shared" si="15"/>
        <v>case 0x8130: return "Hayes Microcomputers";</v>
      </c>
    </row>
    <row r="126" spans="1:27" x14ac:dyDescent="0.4">
      <c r="A126" s="2">
        <v>33073</v>
      </c>
      <c r="B126" s="2">
        <v>8131</v>
      </c>
      <c r="C126" s="2" t="s">
        <v>7</v>
      </c>
      <c r="D126" s="2" t="s">
        <v>7</v>
      </c>
      <c r="E126" s="1" t="s">
        <v>187</v>
      </c>
      <c r="F126" s="1" t="s">
        <v>9</v>
      </c>
      <c r="I126" t="e">
        <f t="shared" si="16"/>
        <v>#VALUE!</v>
      </c>
      <c r="J126" s="2">
        <f t="shared" si="17"/>
        <v>33073</v>
      </c>
      <c r="K126" s="2" t="str">
        <f t="shared" si="18"/>
        <v>0x8131</v>
      </c>
      <c r="L126" s="2">
        <f t="shared" si="19"/>
        <v>33073</v>
      </c>
      <c r="M126" s="2" t="str">
        <f t="shared" si="20"/>
        <v>0x8131</v>
      </c>
      <c r="N126" s="2">
        <f t="shared" si="21"/>
        <v>1</v>
      </c>
      <c r="O126" s="1" t="s">
        <v>187</v>
      </c>
      <c r="Q126" t="str">
        <f t="shared" si="22"/>
        <v>VG_Laboratory_Systems</v>
      </c>
      <c r="V126" t="str">
        <f t="shared" si="23"/>
        <v>VG_Laboratory_Systems		= 0x8131,</v>
      </c>
      <c r="AA126" t="str">
        <f t="shared" si="15"/>
        <v>case 0x8131: return "VG Laboratory Systems";</v>
      </c>
    </row>
    <row r="127" spans="1:27" x14ac:dyDescent="0.4">
      <c r="A127" s="2">
        <v>33074</v>
      </c>
      <c r="B127" s="2" t="s">
        <v>188</v>
      </c>
      <c r="E127" s="1" t="s">
        <v>189</v>
      </c>
      <c r="F127" s="1" t="s">
        <v>9</v>
      </c>
      <c r="I127">
        <f t="shared" si="16"/>
        <v>5</v>
      </c>
      <c r="J127" s="2">
        <f t="shared" si="17"/>
        <v>33074</v>
      </c>
      <c r="K127" s="2" t="str">
        <f t="shared" si="18"/>
        <v>0x8132</v>
      </c>
      <c r="L127" s="2">
        <f t="shared" si="19"/>
        <v>33078</v>
      </c>
      <c r="M127" s="2" t="str">
        <f t="shared" si="20"/>
        <v>0x8136</v>
      </c>
      <c r="N127" s="2">
        <f t="shared" si="21"/>
        <v>5</v>
      </c>
      <c r="O127" s="1" t="s">
        <v>189</v>
      </c>
      <c r="Q127" t="str">
        <f t="shared" si="22"/>
        <v>Bridge_Communications</v>
      </c>
      <c r="V127" t="str">
        <f t="shared" si="23"/>
        <v>Bridge_Communications		= 0x8132,</v>
      </c>
      <c r="AA127" t="str">
        <f t="shared" si="15"/>
        <v>case ushort type when (type &gt;= 0x8132) &amp;&amp; (type &lt;= 0x8136): return "Bridge Communications";</v>
      </c>
    </row>
    <row r="128" spans="1:27" x14ac:dyDescent="0.4">
      <c r="A128" s="2">
        <v>33079</v>
      </c>
      <c r="B128" s="2" t="s">
        <v>190</v>
      </c>
      <c r="C128" s="2" t="s">
        <v>7</v>
      </c>
      <c r="D128" s="2" t="s">
        <v>7</v>
      </c>
      <c r="E128" s="1" t="s">
        <v>191</v>
      </c>
      <c r="F128" s="1" t="s">
        <v>9</v>
      </c>
      <c r="I128">
        <f t="shared" si="16"/>
        <v>5</v>
      </c>
      <c r="J128" s="2">
        <f t="shared" si="17"/>
        <v>33079</v>
      </c>
      <c r="K128" s="2" t="str">
        <f t="shared" si="18"/>
        <v>0x8137</v>
      </c>
      <c r="L128" s="2">
        <f t="shared" si="19"/>
        <v>33080</v>
      </c>
      <c r="M128" s="2" t="str">
        <f t="shared" si="20"/>
        <v>0x8138</v>
      </c>
      <c r="N128" s="2">
        <f t="shared" si="21"/>
        <v>8</v>
      </c>
      <c r="O128" s="1" t="s">
        <v>191</v>
      </c>
      <c r="Q128" t="str">
        <f t="shared" si="22"/>
        <v>Novell,_Inc</v>
      </c>
      <c r="V128" t="str">
        <f t="shared" si="23"/>
        <v>Novell,_Inc		= 0x8137,</v>
      </c>
      <c r="AA128" t="str">
        <f t="shared" si="15"/>
        <v>case ushort type when (type &gt;= 0x8137) &amp;&amp; (type &lt;= 0x8138): return "Novell, Inc.";</v>
      </c>
    </row>
    <row r="129" spans="1:27" x14ac:dyDescent="0.4">
      <c r="A129" s="2">
        <v>33081</v>
      </c>
      <c r="B129" s="2" t="s">
        <v>192</v>
      </c>
      <c r="C129" s="2" t="s">
        <v>7</v>
      </c>
      <c r="D129" s="2" t="s">
        <v>7</v>
      </c>
      <c r="E129" s="1" t="s">
        <v>193</v>
      </c>
      <c r="F129" s="1" t="s">
        <v>9</v>
      </c>
      <c r="I129">
        <f t="shared" si="16"/>
        <v>5</v>
      </c>
      <c r="J129" s="2">
        <f t="shared" si="17"/>
        <v>33081</v>
      </c>
      <c r="K129" s="2" t="str">
        <f t="shared" si="18"/>
        <v>0x8139</v>
      </c>
      <c r="L129" s="2">
        <f t="shared" si="19"/>
        <v>33085</v>
      </c>
      <c r="M129" s="2" t="str">
        <f t="shared" si="20"/>
        <v>0x813D</v>
      </c>
      <c r="N129" s="2">
        <f t="shared" si="21"/>
        <v>5</v>
      </c>
      <c r="O129" s="1" t="s">
        <v>193</v>
      </c>
      <c r="Q129" t="str">
        <f t="shared" si="22"/>
        <v>KTI</v>
      </c>
      <c r="V129" t="str">
        <f t="shared" si="23"/>
        <v>KTI		= 0x8139,</v>
      </c>
      <c r="AA129" t="str">
        <f t="shared" si="15"/>
        <v>case ushort type when (type &gt;= 0x8139) &amp;&amp; (type &lt;= 0x813D): return "KTI";</v>
      </c>
    </row>
    <row r="130" spans="1:27" x14ac:dyDescent="0.4">
      <c r="B130" s="2">
        <v>8148</v>
      </c>
      <c r="E130" s="1" t="s">
        <v>194</v>
      </c>
      <c r="F130" s="1" t="s">
        <v>9</v>
      </c>
      <c r="I130" t="e">
        <f t="shared" si="16"/>
        <v>#VALUE!</v>
      </c>
      <c r="J130" s="2">
        <f t="shared" si="17"/>
        <v>33096</v>
      </c>
      <c r="K130" s="2" t="str">
        <f t="shared" si="18"/>
        <v>0x8148</v>
      </c>
      <c r="L130" s="2">
        <f t="shared" si="19"/>
        <v>33096</v>
      </c>
      <c r="M130" s="2" t="str">
        <f t="shared" si="20"/>
        <v>0x8148</v>
      </c>
      <c r="N130" s="2">
        <f t="shared" si="21"/>
        <v>1</v>
      </c>
      <c r="O130" s="1" t="s">
        <v>194</v>
      </c>
      <c r="Q130" t="str">
        <f t="shared" si="22"/>
        <v>Logicraft</v>
      </c>
      <c r="V130" t="str">
        <f t="shared" si="23"/>
        <v>Logicraft		= 0x8148,</v>
      </c>
      <c r="AA130" t="str">
        <f t="shared" si="15"/>
        <v>case 0x8148: return "Logicraft";</v>
      </c>
    </row>
    <row r="131" spans="1:27" x14ac:dyDescent="0.4">
      <c r="B131" s="2">
        <v>8149</v>
      </c>
      <c r="E131" s="1" t="s">
        <v>195</v>
      </c>
      <c r="F131" s="1" t="s">
        <v>9</v>
      </c>
      <c r="I131" t="e">
        <f t="shared" si="16"/>
        <v>#VALUE!</v>
      </c>
      <c r="J131" s="2">
        <f t="shared" si="17"/>
        <v>33097</v>
      </c>
      <c r="K131" s="2" t="str">
        <f t="shared" si="18"/>
        <v>0x8149</v>
      </c>
      <c r="L131" s="2">
        <f t="shared" si="19"/>
        <v>33097</v>
      </c>
      <c r="M131" s="2" t="str">
        <f t="shared" si="20"/>
        <v>0x8149</v>
      </c>
      <c r="N131" s="2">
        <f t="shared" si="21"/>
        <v>1</v>
      </c>
      <c r="O131" s="1" t="s">
        <v>195</v>
      </c>
      <c r="Q131" t="str">
        <f t="shared" si="22"/>
        <v>Network_Computing_Devices</v>
      </c>
      <c r="V131" t="str">
        <f t="shared" si="23"/>
        <v>Network_Computing_Devices		= 0x8149,</v>
      </c>
      <c r="AA131" t="str">
        <f t="shared" si="15"/>
        <v>case 0x8149: return "Network Computing Devices";</v>
      </c>
    </row>
    <row r="132" spans="1:27" x14ac:dyDescent="0.4">
      <c r="B132" s="2" t="s">
        <v>196</v>
      </c>
      <c r="E132" s="1" t="s">
        <v>197</v>
      </c>
      <c r="F132" s="1" t="s">
        <v>9</v>
      </c>
      <c r="I132" t="e">
        <f t="shared" si="16"/>
        <v>#VALUE!</v>
      </c>
      <c r="J132" s="2">
        <f t="shared" si="17"/>
        <v>33098</v>
      </c>
      <c r="K132" s="2" t="str">
        <f t="shared" si="18"/>
        <v>0x814A</v>
      </c>
      <c r="L132" s="2">
        <f t="shared" si="19"/>
        <v>33098</v>
      </c>
      <c r="M132" s="2" t="str">
        <f t="shared" si="20"/>
        <v>0x814A</v>
      </c>
      <c r="N132" s="2">
        <f t="shared" si="21"/>
        <v>1</v>
      </c>
      <c r="O132" s="1" t="s">
        <v>197</v>
      </c>
      <c r="Q132" t="str">
        <f t="shared" si="22"/>
        <v>Alpha_Micro</v>
      </c>
      <c r="V132" t="str">
        <f t="shared" si="23"/>
        <v>Alpha_Micro		= 0x814A,</v>
      </c>
      <c r="AA132" t="str">
        <f t="shared" ref="AA132:AA195" si="24">"case "&amp;IF(J132=L132,"0x"&amp;DEC2HEX(J132,4),"ushort type when (type &gt;= "&amp;K132&amp;") &amp;&amp; (type &lt;= "&amp;M132&amp;")")&amp;": return """&amp;O132&amp;""";"</f>
        <v>case 0x814A: return "Alpha Micro";</v>
      </c>
    </row>
    <row r="133" spans="1:27" x14ac:dyDescent="0.4">
      <c r="A133" s="2">
        <v>33100</v>
      </c>
      <c r="B133" s="2" t="s">
        <v>198</v>
      </c>
      <c r="C133" s="2" t="s">
        <v>7</v>
      </c>
      <c r="D133" s="2" t="s">
        <v>7</v>
      </c>
      <c r="E133" s="1" t="s">
        <v>199</v>
      </c>
      <c r="F133" s="1" t="s">
        <v>200</v>
      </c>
      <c r="I133" t="e">
        <f t="shared" ref="I133:I196" si="25">FIND("-",B133,1)</f>
        <v>#VALUE!</v>
      </c>
      <c r="J133" s="2">
        <f t="shared" ref="J133:J196" si="26">HEX2DEC(IF(ISERR(I133),B133,LEFT(B133,I133-1)))</f>
        <v>33100</v>
      </c>
      <c r="K133" s="2" t="str">
        <f t="shared" ref="K133:K196" si="27">"0x"&amp;DEC2HEX(J133,4)</f>
        <v>0x814C</v>
      </c>
      <c r="L133" s="2">
        <f t="shared" ref="L133:L196" si="28">HEX2DEC(IF(ISERR(I133),B133,MID(B133,I133+1,LEN(B133))))</f>
        <v>33100</v>
      </c>
      <c r="M133" s="2" t="str">
        <f t="shared" ref="M133:M196" si="29">"0x"&amp;DEC2HEX(L133,4)</f>
        <v>0x814C</v>
      </c>
      <c r="N133" s="2">
        <f t="shared" ref="N133:N196" si="30">HEX2DEC(L133)-HEX2DEC(J133)+1</f>
        <v>1</v>
      </c>
      <c r="O133" s="1" t="s">
        <v>199</v>
      </c>
      <c r="Q133" t="str">
        <f t="shared" ref="Q133:Q196" si="31">SUBSTITUTE(SUBSTITUTE(SUBSTITUTE(O133,"-","_")," ","_"),".","")</f>
        <v>SNMP</v>
      </c>
      <c r="V133" t="str">
        <f t="shared" ref="V133:V196" si="32">Q133&amp;CHAR(9)&amp;CHAR(9)&amp;"= 0x"&amp;DEC2HEX(J133,4)&amp;","</f>
        <v>SNMP		= 0x814C,</v>
      </c>
      <c r="AA133" t="str">
        <f t="shared" si="24"/>
        <v>case 0x814C: return "SNMP";</v>
      </c>
    </row>
    <row r="134" spans="1:27" x14ac:dyDescent="0.4">
      <c r="B134" s="2" t="s">
        <v>201</v>
      </c>
      <c r="E134" s="1" t="s">
        <v>202</v>
      </c>
      <c r="F134" s="1" t="s">
        <v>9</v>
      </c>
      <c r="I134" t="e">
        <f t="shared" si="25"/>
        <v>#VALUE!</v>
      </c>
      <c r="J134" s="2">
        <f t="shared" si="26"/>
        <v>33101</v>
      </c>
      <c r="K134" s="2" t="str">
        <f t="shared" si="27"/>
        <v>0x814D</v>
      </c>
      <c r="L134" s="2">
        <f t="shared" si="28"/>
        <v>33101</v>
      </c>
      <c r="M134" s="2" t="str">
        <f t="shared" si="29"/>
        <v>0x814D</v>
      </c>
      <c r="N134" s="2">
        <f t="shared" si="30"/>
        <v>1</v>
      </c>
      <c r="O134" s="1" t="s">
        <v>202</v>
      </c>
      <c r="Q134" t="str">
        <f t="shared" si="31"/>
        <v>BIIN</v>
      </c>
      <c r="V134" t="str">
        <f t="shared" si="32"/>
        <v>BIIN		= 0x814D,</v>
      </c>
      <c r="AA134" t="str">
        <f t="shared" si="24"/>
        <v>case 0x814D: return "BIIN";</v>
      </c>
    </row>
    <row r="135" spans="1:27" x14ac:dyDescent="0.4">
      <c r="B135" s="2" t="s">
        <v>203</v>
      </c>
      <c r="E135" s="1" t="s">
        <v>202</v>
      </c>
      <c r="F135" s="1" t="s">
        <v>9</v>
      </c>
      <c r="I135" t="e">
        <f t="shared" si="25"/>
        <v>#VALUE!</v>
      </c>
      <c r="J135" s="2">
        <f t="shared" si="26"/>
        <v>33102</v>
      </c>
      <c r="K135" s="2" t="str">
        <f t="shared" si="27"/>
        <v>0x814E</v>
      </c>
      <c r="L135" s="2">
        <f t="shared" si="28"/>
        <v>33102</v>
      </c>
      <c r="M135" s="2" t="str">
        <f t="shared" si="29"/>
        <v>0x814E</v>
      </c>
      <c r="N135" s="2">
        <f t="shared" si="30"/>
        <v>1</v>
      </c>
      <c r="O135" s="1" t="s">
        <v>202</v>
      </c>
      <c r="Q135" t="str">
        <f t="shared" si="31"/>
        <v>BIIN</v>
      </c>
      <c r="V135" t="str">
        <f t="shared" si="32"/>
        <v>BIIN		= 0x814E,</v>
      </c>
      <c r="AA135" t="str">
        <f t="shared" si="24"/>
        <v>case 0x814E: return "BIIN";</v>
      </c>
    </row>
    <row r="136" spans="1:27" x14ac:dyDescent="0.4">
      <c r="B136" s="2" t="s">
        <v>204</v>
      </c>
      <c r="E136" s="1" t="s">
        <v>205</v>
      </c>
      <c r="F136" s="1" t="s">
        <v>9</v>
      </c>
      <c r="I136" t="e">
        <f t="shared" si="25"/>
        <v>#VALUE!</v>
      </c>
      <c r="J136" s="2">
        <f t="shared" si="26"/>
        <v>33103</v>
      </c>
      <c r="K136" s="2" t="str">
        <f t="shared" si="27"/>
        <v>0x814F</v>
      </c>
      <c r="L136" s="2">
        <f t="shared" si="28"/>
        <v>33103</v>
      </c>
      <c r="M136" s="2" t="str">
        <f t="shared" si="29"/>
        <v>0x814F</v>
      </c>
      <c r="N136" s="2">
        <f t="shared" si="30"/>
        <v>1</v>
      </c>
      <c r="O136" s="1" t="s">
        <v>205</v>
      </c>
      <c r="Q136" t="str">
        <f t="shared" si="31"/>
        <v>Technically_Elite_Concept</v>
      </c>
      <c r="V136" t="str">
        <f t="shared" si="32"/>
        <v>Technically_Elite_Concept		= 0x814F,</v>
      </c>
      <c r="AA136" t="str">
        <f t="shared" si="24"/>
        <v>case 0x814F: return "Technically Elite Concept";</v>
      </c>
    </row>
    <row r="137" spans="1:27" x14ac:dyDescent="0.4">
      <c r="B137" s="2">
        <v>8150</v>
      </c>
      <c r="E137" s="1" t="s">
        <v>206</v>
      </c>
      <c r="F137" s="1" t="s">
        <v>9</v>
      </c>
      <c r="I137" t="e">
        <f t="shared" si="25"/>
        <v>#VALUE!</v>
      </c>
      <c r="J137" s="2">
        <f t="shared" si="26"/>
        <v>33104</v>
      </c>
      <c r="K137" s="2" t="str">
        <f t="shared" si="27"/>
        <v>0x8150</v>
      </c>
      <c r="L137" s="2">
        <f t="shared" si="28"/>
        <v>33104</v>
      </c>
      <c r="M137" s="2" t="str">
        <f t="shared" si="29"/>
        <v>0x8150</v>
      </c>
      <c r="N137" s="2">
        <f t="shared" si="30"/>
        <v>1</v>
      </c>
      <c r="O137" s="1" t="s">
        <v>206</v>
      </c>
      <c r="Q137" t="str">
        <f t="shared" si="31"/>
        <v>Rational_Corp</v>
      </c>
      <c r="V137" t="str">
        <f t="shared" si="32"/>
        <v>Rational_Corp		= 0x8150,</v>
      </c>
      <c r="AA137" t="str">
        <f t="shared" si="24"/>
        <v>case 0x8150: return "Rational Corp";</v>
      </c>
    </row>
    <row r="138" spans="1:27" x14ac:dyDescent="0.4">
      <c r="B138" s="2" t="s">
        <v>207</v>
      </c>
      <c r="E138" s="1" t="s">
        <v>208</v>
      </c>
      <c r="F138" s="1" t="s">
        <v>9</v>
      </c>
      <c r="I138">
        <f t="shared" si="25"/>
        <v>5</v>
      </c>
      <c r="J138" s="2">
        <f t="shared" si="26"/>
        <v>33105</v>
      </c>
      <c r="K138" s="2" t="str">
        <f t="shared" si="27"/>
        <v>0x8151</v>
      </c>
      <c r="L138" s="2">
        <f t="shared" si="28"/>
        <v>33107</v>
      </c>
      <c r="M138" s="2" t="str">
        <f t="shared" si="29"/>
        <v>0x8153</v>
      </c>
      <c r="N138" s="2">
        <f t="shared" si="30"/>
        <v>3</v>
      </c>
      <c r="O138" s="1" t="s">
        <v>208</v>
      </c>
      <c r="Q138" t="str">
        <f t="shared" si="31"/>
        <v>Qualcomm</v>
      </c>
      <c r="V138" t="str">
        <f t="shared" si="32"/>
        <v>Qualcomm		= 0x8151,</v>
      </c>
      <c r="AA138" t="str">
        <f t="shared" si="24"/>
        <v>case ushort type when (type &gt;= 0x8151) &amp;&amp; (type &lt;= 0x8153): return "Qualcomm";</v>
      </c>
    </row>
    <row r="139" spans="1:27" x14ac:dyDescent="0.4">
      <c r="B139" s="2" t="s">
        <v>209</v>
      </c>
      <c r="E139" s="1" t="s">
        <v>210</v>
      </c>
      <c r="F139" s="1" t="s">
        <v>9</v>
      </c>
      <c r="I139">
        <f t="shared" si="25"/>
        <v>5</v>
      </c>
      <c r="J139" s="2">
        <f t="shared" si="26"/>
        <v>33116</v>
      </c>
      <c r="K139" s="2" t="str">
        <f t="shared" si="27"/>
        <v>0x815C</v>
      </c>
      <c r="L139" s="2">
        <f t="shared" si="28"/>
        <v>33118</v>
      </c>
      <c r="M139" s="2" t="str">
        <f t="shared" si="29"/>
        <v>0x815E</v>
      </c>
      <c r="N139" s="2">
        <f t="shared" si="30"/>
        <v>3</v>
      </c>
      <c r="O139" s="1" t="s">
        <v>210</v>
      </c>
      <c r="Q139" t="str">
        <f t="shared" si="31"/>
        <v>Computer_Protocol_Pty_Ltd</v>
      </c>
      <c r="V139" t="str">
        <f t="shared" si="32"/>
        <v>Computer_Protocol_Pty_Ltd		= 0x815C,</v>
      </c>
      <c r="AA139" t="str">
        <f t="shared" si="24"/>
        <v>case ushort type when (type &gt;= 0x815C) &amp;&amp; (type &lt;= 0x815E): return "Computer Protocol Pty Ltd";</v>
      </c>
    </row>
    <row r="140" spans="1:27" x14ac:dyDescent="0.4">
      <c r="B140" s="2" t="s">
        <v>211</v>
      </c>
      <c r="E140" s="1" t="s">
        <v>212</v>
      </c>
      <c r="F140" s="1" t="s">
        <v>9</v>
      </c>
      <c r="I140">
        <f t="shared" si="25"/>
        <v>5</v>
      </c>
      <c r="J140" s="2">
        <f t="shared" si="26"/>
        <v>33124</v>
      </c>
      <c r="K140" s="2" t="str">
        <f t="shared" si="27"/>
        <v>0x8164</v>
      </c>
      <c r="L140" s="2">
        <f t="shared" si="28"/>
        <v>33126</v>
      </c>
      <c r="M140" s="2" t="str">
        <f t="shared" si="29"/>
        <v>0x8166</v>
      </c>
      <c r="N140" s="2">
        <f t="shared" si="30"/>
        <v>3</v>
      </c>
      <c r="O140" s="1" t="s">
        <v>212</v>
      </c>
      <c r="Q140" t="str">
        <f t="shared" si="31"/>
        <v>Charles_River_Data_System</v>
      </c>
      <c r="V140" t="str">
        <f t="shared" si="32"/>
        <v>Charles_River_Data_System		= 0x8164,</v>
      </c>
      <c r="AA140" t="str">
        <f t="shared" si="24"/>
        <v>case ushort type when (type &gt;= 0x8164) &amp;&amp; (type &lt;= 0x8166): return "Charles River Data System";</v>
      </c>
    </row>
    <row r="141" spans="1:27" x14ac:dyDescent="0.4">
      <c r="B141" s="2" t="s">
        <v>213</v>
      </c>
      <c r="E141" s="1" t="s">
        <v>214</v>
      </c>
      <c r="F141" s="1" t="s">
        <v>9</v>
      </c>
      <c r="I141" t="e">
        <f t="shared" si="25"/>
        <v>#VALUE!</v>
      </c>
      <c r="J141" s="2">
        <f t="shared" si="26"/>
        <v>33149</v>
      </c>
      <c r="K141" s="2" t="str">
        <f t="shared" si="27"/>
        <v>0x817D</v>
      </c>
      <c r="L141" s="2">
        <f t="shared" si="28"/>
        <v>33149</v>
      </c>
      <c r="M141" s="2" t="str">
        <f t="shared" si="29"/>
        <v>0x817D</v>
      </c>
      <c r="N141" s="2">
        <f t="shared" si="30"/>
        <v>1</v>
      </c>
      <c r="O141" s="1" t="s">
        <v>214</v>
      </c>
      <c r="Q141" t="str">
        <f t="shared" si="31"/>
        <v>XTP</v>
      </c>
      <c r="V141" t="str">
        <f t="shared" si="32"/>
        <v>XTP		= 0x817D,</v>
      </c>
      <c r="AA141" t="str">
        <f t="shared" si="24"/>
        <v>case 0x817D: return "XTP";</v>
      </c>
    </row>
    <row r="142" spans="1:27" x14ac:dyDescent="0.4">
      <c r="B142" s="2" t="s">
        <v>215</v>
      </c>
      <c r="E142" s="1" t="s">
        <v>216</v>
      </c>
      <c r="F142" s="1" t="s">
        <v>9</v>
      </c>
      <c r="I142" t="e">
        <f t="shared" si="25"/>
        <v>#VALUE!</v>
      </c>
      <c r="J142" s="2">
        <f t="shared" si="26"/>
        <v>33150</v>
      </c>
      <c r="K142" s="2" t="str">
        <f t="shared" si="27"/>
        <v>0x817E</v>
      </c>
      <c r="L142" s="2">
        <f t="shared" si="28"/>
        <v>33150</v>
      </c>
      <c r="M142" s="2" t="str">
        <f t="shared" si="29"/>
        <v>0x817E</v>
      </c>
      <c r="N142" s="2">
        <f t="shared" si="30"/>
        <v>1</v>
      </c>
      <c r="O142" s="1" t="s">
        <v>411</v>
      </c>
      <c r="Q142" t="str">
        <f t="shared" si="31"/>
        <v>SGITime_Warner_prop</v>
      </c>
      <c r="V142" t="str">
        <f t="shared" si="32"/>
        <v>SGITime_Warner_prop		= 0x817E,</v>
      </c>
      <c r="AA142" t="str">
        <f t="shared" si="24"/>
        <v>case 0x817E: return "SGITime Warner prop.";</v>
      </c>
    </row>
    <row r="143" spans="1:27" x14ac:dyDescent="0.4">
      <c r="B143" s="2">
        <v>8180</v>
      </c>
      <c r="E143" s="1" t="s">
        <v>217</v>
      </c>
      <c r="F143" s="1" t="s">
        <v>9</v>
      </c>
      <c r="I143" t="e">
        <f t="shared" si="25"/>
        <v>#VALUE!</v>
      </c>
      <c r="J143" s="2">
        <f t="shared" si="26"/>
        <v>33152</v>
      </c>
      <c r="K143" s="2" t="str">
        <f t="shared" si="27"/>
        <v>0x8180</v>
      </c>
      <c r="L143" s="2">
        <f t="shared" si="28"/>
        <v>33152</v>
      </c>
      <c r="M143" s="2" t="str">
        <f t="shared" si="29"/>
        <v>0x8180</v>
      </c>
      <c r="N143" s="2">
        <f t="shared" si="30"/>
        <v>1</v>
      </c>
      <c r="O143" s="1" t="s">
        <v>217</v>
      </c>
      <c r="Q143" t="str">
        <f t="shared" si="31"/>
        <v>HIPPI_FP_encapsulation</v>
      </c>
      <c r="V143" t="str">
        <f t="shared" si="32"/>
        <v>HIPPI_FP_encapsulation		= 0x8180,</v>
      </c>
      <c r="AA143" t="str">
        <f t="shared" si="24"/>
        <v>case 0x8180: return "HIPPI-FP encapsulation";</v>
      </c>
    </row>
    <row r="144" spans="1:27" x14ac:dyDescent="0.4">
      <c r="B144" s="2">
        <v>8181</v>
      </c>
      <c r="E144" s="1" t="s">
        <v>218</v>
      </c>
      <c r="F144" s="1" t="s">
        <v>9</v>
      </c>
      <c r="I144" t="e">
        <f t="shared" si="25"/>
        <v>#VALUE!</v>
      </c>
      <c r="J144" s="2">
        <f t="shared" si="26"/>
        <v>33153</v>
      </c>
      <c r="K144" s="2" t="str">
        <f t="shared" si="27"/>
        <v>0x8181</v>
      </c>
      <c r="L144" s="2">
        <f t="shared" si="28"/>
        <v>33153</v>
      </c>
      <c r="M144" s="2" t="str">
        <f t="shared" si="29"/>
        <v>0x8181</v>
      </c>
      <c r="N144" s="2">
        <f t="shared" si="30"/>
        <v>1</v>
      </c>
      <c r="O144" s="1" t="s">
        <v>218</v>
      </c>
      <c r="Q144" t="str">
        <f t="shared" si="31"/>
        <v>STP,_HIPPI_ST</v>
      </c>
      <c r="V144" t="str">
        <f t="shared" si="32"/>
        <v>STP,_HIPPI_ST		= 0x8181,</v>
      </c>
      <c r="AA144" t="str">
        <f t="shared" si="24"/>
        <v>case 0x8181: return "STP, HIPPI-ST";</v>
      </c>
    </row>
    <row r="145" spans="2:27" x14ac:dyDescent="0.4">
      <c r="B145" s="2">
        <v>8182</v>
      </c>
      <c r="E145" s="1" t="s">
        <v>219</v>
      </c>
      <c r="F145" s="1" t="s">
        <v>9</v>
      </c>
      <c r="I145" t="e">
        <f t="shared" si="25"/>
        <v>#VALUE!</v>
      </c>
      <c r="J145" s="2">
        <f t="shared" si="26"/>
        <v>33154</v>
      </c>
      <c r="K145" s="2" t="str">
        <f t="shared" si="27"/>
        <v>0x8182</v>
      </c>
      <c r="L145" s="2">
        <f t="shared" si="28"/>
        <v>33154</v>
      </c>
      <c r="M145" s="2" t="str">
        <f t="shared" si="29"/>
        <v>0x8182</v>
      </c>
      <c r="N145" s="2">
        <f t="shared" si="30"/>
        <v>1</v>
      </c>
      <c r="O145" s="1" t="s">
        <v>219</v>
      </c>
      <c r="Q145" t="str">
        <f t="shared" si="31"/>
        <v>Reserved_for_HIPPI_6400</v>
      </c>
      <c r="V145" t="str">
        <f t="shared" si="32"/>
        <v>Reserved_for_HIPPI_6400		= 0x8182,</v>
      </c>
      <c r="AA145" t="str">
        <f t="shared" si="24"/>
        <v>case 0x8182: return "Reserved for HIPPI-6400";</v>
      </c>
    </row>
    <row r="146" spans="2:27" x14ac:dyDescent="0.4">
      <c r="B146" s="2">
        <v>8183</v>
      </c>
      <c r="E146" s="1" t="s">
        <v>219</v>
      </c>
      <c r="F146" s="1" t="s">
        <v>9</v>
      </c>
      <c r="I146" t="e">
        <f t="shared" si="25"/>
        <v>#VALUE!</v>
      </c>
      <c r="J146" s="2">
        <f t="shared" si="26"/>
        <v>33155</v>
      </c>
      <c r="K146" s="2" t="str">
        <f t="shared" si="27"/>
        <v>0x8183</v>
      </c>
      <c r="L146" s="2">
        <f t="shared" si="28"/>
        <v>33155</v>
      </c>
      <c r="M146" s="2" t="str">
        <f t="shared" si="29"/>
        <v>0x8183</v>
      </c>
      <c r="N146" s="2">
        <f t="shared" si="30"/>
        <v>1</v>
      </c>
      <c r="O146" s="1" t="s">
        <v>219</v>
      </c>
      <c r="Q146" t="str">
        <f t="shared" si="31"/>
        <v>Reserved_for_HIPPI_6400</v>
      </c>
      <c r="V146" t="str">
        <f t="shared" si="32"/>
        <v>Reserved_for_HIPPI_6400		= 0x8183,</v>
      </c>
      <c r="AA146" t="str">
        <f t="shared" si="24"/>
        <v>case 0x8183: return "Reserved for HIPPI-6400";</v>
      </c>
    </row>
    <row r="147" spans="2:27" x14ac:dyDescent="0.4">
      <c r="B147" s="2" t="s">
        <v>220</v>
      </c>
      <c r="E147" s="1" t="s">
        <v>221</v>
      </c>
      <c r="F147" s="1" t="s">
        <v>9</v>
      </c>
      <c r="I147">
        <f t="shared" si="25"/>
        <v>5</v>
      </c>
      <c r="J147" s="2">
        <f t="shared" si="26"/>
        <v>33156</v>
      </c>
      <c r="K147" s="2" t="str">
        <f t="shared" si="27"/>
        <v>0x8184</v>
      </c>
      <c r="L147" s="2">
        <f t="shared" si="28"/>
        <v>33164</v>
      </c>
      <c r="M147" s="2" t="str">
        <f t="shared" si="29"/>
        <v>0x818C</v>
      </c>
      <c r="N147" s="2">
        <f t="shared" si="30"/>
        <v>15</v>
      </c>
      <c r="O147" s="1" t="s">
        <v>221</v>
      </c>
      <c r="Q147" t="str">
        <f t="shared" si="31"/>
        <v>Silicon_Graphics_prop</v>
      </c>
      <c r="V147" t="str">
        <f t="shared" si="32"/>
        <v>Silicon_Graphics_prop		= 0x8184,</v>
      </c>
      <c r="AA147" t="str">
        <f t="shared" si="24"/>
        <v>case ushort type when (type &gt;= 0x8184) &amp;&amp; (type &lt;= 0x818C): return "Silicon Graphics prop.";</v>
      </c>
    </row>
    <row r="148" spans="2:27" x14ac:dyDescent="0.4">
      <c r="B148" s="2" t="s">
        <v>222</v>
      </c>
      <c r="E148" s="1" t="s">
        <v>223</v>
      </c>
      <c r="F148" s="1" t="s">
        <v>9</v>
      </c>
      <c r="I148" t="e">
        <f t="shared" si="25"/>
        <v>#VALUE!</v>
      </c>
      <c r="J148" s="2">
        <f t="shared" si="26"/>
        <v>33165</v>
      </c>
      <c r="K148" s="2" t="str">
        <f t="shared" si="27"/>
        <v>0x818D</v>
      </c>
      <c r="L148" s="2">
        <f t="shared" si="28"/>
        <v>33165</v>
      </c>
      <c r="M148" s="2" t="str">
        <f t="shared" si="29"/>
        <v>0x818D</v>
      </c>
      <c r="N148" s="2">
        <f t="shared" si="30"/>
        <v>1</v>
      </c>
      <c r="O148" s="1" t="s">
        <v>223</v>
      </c>
      <c r="Q148" t="str">
        <f t="shared" si="31"/>
        <v>Motorola_Computer</v>
      </c>
      <c r="V148" t="str">
        <f t="shared" si="32"/>
        <v>Motorola_Computer		= 0x818D,</v>
      </c>
      <c r="AA148" t="str">
        <f t="shared" si="24"/>
        <v>case 0x818D: return "Motorola Computer";</v>
      </c>
    </row>
    <row r="149" spans="2:27" x14ac:dyDescent="0.4">
      <c r="B149" s="2" t="s">
        <v>224</v>
      </c>
      <c r="E149" s="1" t="s">
        <v>208</v>
      </c>
      <c r="F149" s="1" t="s">
        <v>9</v>
      </c>
      <c r="I149">
        <f t="shared" si="25"/>
        <v>5</v>
      </c>
      <c r="J149" s="2">
        <f t="shared" si="26"/>
        <v>33178</v>
      </c>
      <c r="K149" s="2" t="str">
        <f t="shared" si="27"/>
        <v>0x819A</v>
      </c>
      <c r="L149" s="2">
        <f t="shared" si="28"/>
        <v>33187</v>
      </c>
      <c r="M149" s="2" t="str">
        <f t="shared" si="29"/>
        <v>0x81A3</v>
      </c>
      <c r="N149" s="2">
        <f t="shared" si="30"/>
        <v>16</v>
      </c>
      <c r="O149" s="1" t="s">
        <v>208</v>
      </c>
      <c r="Q149" t="str">
        <f t="shared" si="31"/>
        <v>Qualcomm</v>
      </c>
      <c r="V149" t="str">
        <f t="shared" si="32"/>
        <v>Qualcomm		= 0x819A,</v>
      </c>
      <c r="AA149" t="str">
        <f t="shared" si="24"/>
        <v>case ushort type when (type &gt;= 0x819A) &amp;&amp; (type &lt;= 0x81A3): return "Qualcomm";</v>
      </c>
    </row>
    <row r="150" spans="2:27" x14ac:dyDescent="0.4">
      <c r="B150" s="2" t="s">
        <v>225</v>
      </c>
      <c r="E150" s="1" t="s">
        <v>226</v>
      </c>
      <c r="F150" s="1" t="s">
        <v>9</v>
      </c>
      <c r="I150" t="e">
        <f t="shared" si="25"/>
        <v>#VALUE!</v>
      </c>
      <c r="J150" s="2">
        <f t="shared" si="26"/>
        <v>33188</v>
      </c>
      <c r="K150" s="2" t="str">
        <f t="shared" si="27"/>
        <v>0x81A4</v>
      </c>
      <c r="L150" s="2">
        <f t="shared" si="28"/>
        <v>33188</v>
      </c>
      <c r="M150" s="2" t="str">
        <f t="shared" si="29"/>
        <v>0x81A4</v>
      </c>
      <c r="N150" s="2">
        <f t="shared" si="30"/>
        <v>1</v>
      </c>
      <c r="O150" s="1" t="s">
        <v>226</v>
      </c>
      <c r="Q150" t="str">
        <f t="shared" si="31"/>
        <v>ARAI_Bunkichi</v>
      </c>
      <c r="V150" t="str">
        <f t="shared" si="32"/>
        <v>ARAI_Bunkichi		= 0x81A4,</v>
      </c>
      <c r="AA150" t="str">
        <f t="shared" si="24"/>
        <v>case 0x81A4: return "ARAI Bunkichi";</v>
      </c>
    </row>
    <row r="151" spans="2:27" x14ac:dyDescent="0.4">
      <c r="B151" s="2" t="s">
        <v>227</v>
      </c>
      <c r="E151" s="1" t="s">
        <v>228</v>
      </c>
      <c r="F151" s="1" t="s">
        <v>9</v>
      </c>
      <c r="I151">
        <f t="shared" si="25"/>
        <v>5</v>
      </c>
      <c r="J151" s="2">
        <f t="shared" si="26"/>
        <v>33189</v>
      </c>
      <c r="K151" s="2" t="str">
        <f t="shared" si="27"/>
        <v>0x81A5</v>
      </c>
      <c r="L151" s="2">
        <f t="shared" si="28"/>
        <v>33198</v>
      </c>
      <c r="M151" s="2" t="str">
        <f t="shared" si="29"/>
        <v>0x81AE</v>
      </c>
      <c r="N151" s="2">
        <f t="shared" si="30"/>
        <v>16</v>
      </c>
      <c r="O151" s="1" t="s">
        <v>228</v>
      </c>
      <c r="Q151" t="str">
        <f t="shared" si="31"/>
        <v>RAD_Network_Devices</v>
      </c>
      <c r="V151" t="str">
        <f t="shared" si="32"/>
        <v>RAD_Network_Devices		= 0x81A5,</v>
      </c>
      <c r="AA151" t="str">
        <f t="shared" si="24"/>
        <v>case ushort type when (type &gt;= 0x81A5) &amp;&amp; (type &lt;= 0x81AE): return "RAD Network Devices";</v>
      </c>
    </row>
    <row r="152" spans="2:27" x14ac:dyDescent="0.4">
      <c r="B152" s="2" t="s">
        <v>229</v>
      </c>
      <c r="E152" s="1" t="s">
        <v>34</v>
      </c>
      <c r="F152" s="1" t="s">
        <v>9</v>
      </c>
      <c r="I152">
        <f t="shared" si="25"/>
        <v>5</v>
      </c>
      <c r="J152" s="2">
        <f t="shared" si="26"/>
        <v>33207</v>
      </c>
      <c r="K152" s="2" t="str">
        <f t="shared" si="27"/>
        <v>0x81B7</v>
      </c>
      <c r="L152" s="2">
        <f t="shared" si="28"/>
        <v>33209</v>
      </c>
      <c r="M152" s="2" t="str">
        <f t="shared" si="29"/>
        <v>0x81B9</v>
      </c>
      <c r="N152" s="2">
        <f t="shared" si="30"/>
        <v>3</v>
      </c>
      <c r="O152" s="1" t="s">
        <v>34</v>
      </c>
      <c r="Q152" t="str">
        <f t="shared" si="31"/>
        <v>Xyplex</v>
      </c>
      <c r="V152" t="str">
        <f t="shared" si="32"/>
        <v>Xyplex		= 0x81B7,</v>
      </c>
      <c r="AA152" t="str">
        <f t="shared" si="24"/>
        <v>case ushort type when (type &gt;= 0x81B7) &amp;&amp; (type &lt;= 0x81B9): return "Xyplex";</v>
      </c>
    </row>
    <row r="153" spans="2:27" x14ac:dyDescent="0.4">
      <c r="B153" s="2" t="s">
        <v>230</v>
      </c>
      <c r="E153" s="1" t="s">
        <v>231</v>
      </c>
      <c r="F153" s="1" t="s">
        <v>9</v>
      </c>
      <c r="I153">
        <f t="shared" si="25"/>
        <v>5</v>
      </c>
      <c r="J153" s="2">
        <f t="shared" si="26"/>
        <v>33228</v>
      </c>
      <c r="K153" s="2" t="str">
        <f t="shared" si="27"/>
        <v>0x81CC</v>
      </c>
      <c r="L153" s="2">
        <f t="shared" si="28"/>
        <v>33237</v>
      </c>
      <c r="M153" s="2" t="str">
        <f t="shared" si="29"/>
        <v>0x81D5</v>
      </c>
      <c r="N153" s="2">
        <f t="shared" si="30"/>
        <v>16</v>
      </c>
      <c r="O153" s="1" t="s">
        <v>231</v>
      </c>
      <c r="Q153" t="str">
        <f t="shared" si="31"/>
        <v>Apricot_Computers</v>
      </c>
      <c r="V153" t="str">
        <f t="shared" si="32"/>
        <v>Apricot_Computers		= 0x81CC,</v>
      </c>
      <c r="AA153" t="str">
        <f t="shared" si="24"/>
        <v>case ushort type when (type &gt;= 0x81CC) &amp;&amp; (type &lt;= 0x81D5): return "Apricot Computers";</v>
      </c>
    </row>
    <row r="154" spans="2:27" x14ac:dyDescent="0.4">
      <c r="B154" s="2" t="s">
        <v>232</v>
      </c>
      <c r="E154" s="1" t="s">
        <v>233</v>
      </c>
      <c r="F154" s="1" t="s">
        <v>9</v>
      </c>
      <c r="I154">
        <f t="shared" si="25"/>
        <v>5</v>
      </c>
      <c r="J154" s="2">
        <f t="shared" si="26"/>
        <v>33238</v>
      </c>
      <c r="K154" s="2" t="str">
        <f t="shared" si="27"/>
        <v>0x81D6</v>
      </c>
      <c r="L154" s="2">
        <f t="shared" si="28"/>
        <v>33245</v>
      </c>
      <c r="M154" s="2" t="str">
        <f t="shared" si="29"/>
        <v>0x81DD</v>
      </c>
      <c r="N154" s="2">
        <f t="shared" si="30"/>
        <v>14</v>
      </c>
      <c r="O154" s="1" t="s">
        <v>233</v>
      </c>
      <c r="Q154" t="str">
        <f t="shared" si="31"/>
        <v>Artisoft</v>
      </c>
      <c r="V154" t="str">
        <f t="shared" si="32"/>
        <v>Artisoft		= 0x81D6,</v>
      </c>
      <c r="AA154" t="str">
        <f t="shared" si="24"/>
        <v>case ushort type when (type &gt;= 0x81D6) &amp;&amp; (type &lt;= 0x81DD): return "Artisoft";</v>
      </c>
    </row>
    <row r="155" spans="2:27" x14ac:dyDescent="0.4">
      <c r="B155" s="2" t="s">
        <v>234</v>
      </c>
      <c r="E155" s="1" t="s">
        <v>235</v>
      </c>
      <c r="F155" s="1" t="s">
        <v>9</v>
      </c>
      <c r="I155">
        <f t="shared" si="25"/>
        <v>5</v>
      </c>
      <c r="J155" s="2">
        <f t="shared" si="26"/>
        <v>33254</v>
      </c>
      <c r="K155" s="2" t="str">
        <f t="shared" si="27"/>
        <v>0x81E6</v>
      </c>
      <c r="L155" s="2">
        <f t="shared" si="28"/>
        <v>33263</v>
      </c>
      <c r="M155" s="2" t="str">
        <f t="shared" si="29"/>
        <v>0x81EF</v>
      </c>
      <c r="N155" s="2">
        <f t="shared" si="30"/>
        <v>16</v>
      </c>
      <c r="O155" s="1" t="s">
        <v>235</v>
      </c>
      <c r="Q155" t="str">
        <f t="shared" si="31"/>
        <v>Polygon</v>
      </c>
      <c r="V155" t="str">
        <f t="shared" si="32"/>
        <v>Polygon		= 0x81E6,</v>
      </c>
      <c r="AA155" t="str">
        <f t="shared" si="24"/>
        <v>case ushort type when (type &gt;= 0x81E6) &amp;&amp; (type &lt;= 0x81EF): return "Polygon";</v>
      </c>
    </row>
    <row r="156" spans="2:27" x14ac:dyDescent="0.4">
      <c r="B156" s="2" t="s">
        <v>236</v>
      </c>
      <c r="E156" s="1" t="s">
        <v>237</v>
      </c>
      <c r="F156" s="1" t="s">
        <v>9</v>
      </c>
      <c r="I156">
        <f t="shared" si="25"/>
        <v>5</v>
      </c>
      <c r="J156" s="2">
        <f t="shared" si="26"/>
        <v>33264</v>
      </c>
      <c r="K156" s="2" t="str">
        <f t="shared" si="27"/>
        <v>0x81F0</v>
      </c>
      <c r="L156" s="2">
        <f t="shared" si="28"/>
        <v>33266</v>
      </c>
      <c r="M156" s="2" t="str">
        <f t="shared" si="29"/>
        <v>0x81F2</v>
      </c>
      <c r="N156" s="2">
        <f t="shared" si="30"/>
        <v>3</v>
      </c>
      <c r="O156" s="1" t="s">
        <v>237</v>
      </c>
      <c r="Q156" t="str">
        <f t="shared" si="31"/>
        <v>Comsat_Labs</v>
      </c>
      <c r="V156" t="str">
        <f t="shared" si="32"/>
        <v>Comsat_Labs		= 0x81F0,</v>
      </c>
      <c r="AA156" t="str">
        <f t="shared" si="24"/>
        <v>case ushort type when (type &gt;= 0x81F0) &amp;&amp; (type &lt;= 0x81F2): return "Comsat Labs";</v>
      </c>
    </row>
    <row r="157" spans="2:27" x14ac:dyDescent="0.4">
      <c r="B157" s="2" t="s">
        <v>238</v>
      </c>
      <c r="E157" s="1" t="s">
        <v>239</v>
      </c>
      <c r="F157" s="1" t="s">
        <v>9</v>
      </c>
      <c r="I157">
        <f t="shared" si="25"/>
        <v>5</v>
      </c>
      <c r="J157" s="2">
        <f t="shared" si="26"/>
        <v>33267</v>
      </c>
      <c r="K157" s="2" t="str">
        <f t="shared" si="27"/>
        <v>0x81F3</v>
      </c>
      <c r="L157" s="2">
        <f t="shared" si="28"/>
        <v>33269</v>
      </c>
      <c r="M157" s="2" t="str">
        <f t="shared" si="29"/>
        <v>0x81F5</v>
      </c>
      <c r="N157" s="2">
        <f t="shared" si="30"/>
        <v>3</v>
      </c>
      <c r="O157" s="1" t="s">
        <v>239</v>
      </c>
      <c r="Q157" t="str">
        <f t="shared" si="31"/>
        <v>SAIC</v>
      </c>
      <c r="V157" t="str">
        <f t="shared" si="32"/>
        <v>SAIC		= 0x81F3,</v>
      </c>
      <c r="AA157" t="str">
        <f t="shared" si="24"/>
        <v>case ushort type when (type &gt;= 0x81F3) &amp;&amp; (type &lt;= 0x81F5): return "SAIC";</v>
      </c>
    </row>
    <row r="158" spans="2:27" x14ac:dyDescent="0.4">
      <c r="B158" s="2" t="s">
        <v>240</v>
      </c>
      <c r="E158" s="1" t="s">
        <v>241</v>
      </c>
      <c r="F158" s="1" t="s">
        <v>9</v>
      </c>
      <c r="I158">
        <f t="shared" si="25"/>
        <v>5</v>
      </c>
      <c r="J158" s="2">
        <f t="shared" si="26"/>
        <v>33270</v>
      </c>
      <c r="K158" s="2" t="str">
        <f t="shared" si="27"/>
        <v>0x81F6</v>
      </c>
      <c r="L158" s="2">
        <f t="shared" si="28"/>
        <v>33272</v>
      </c>
      <c r="M158" s="2" t="str">
        <f t="shared" si="29"/>
        <v>0x81F8</v>
      </c>
      <c r="N158" s="2">
        <f t="shared" si="30"/>
        <v>3</v>
      </c>
      <c r="O158" s="1" t="s">
        <v>241</v>
      </c>
      <c r="Q158" t="str">
        <f t="shared" si="31"/>
        <v>VG_Analytical</v>
      </c>
      <c r="V158" t="str">
        <f t="shared" si="32"/>
        <v>VG_Analytical		= 0x81F6,</v>
      </c>
      <c r="AA158" t="str">
        <f t="shared" si="24"/>
        <v>case ushort type when (type &gt;= 0x81F6) &amp;&amp; (type &lt;= 0x81F8): return "VG Analytical";</v>
      </c>
    </row>
    <row r="159" spans="2:27" x14ac:dyDescent="0.4">
      <c r="B159" s="2" t="s">
        <v>242</v>
      </c>
      <c r="E159" s="1" t="s">
        <v>243</v>
      </c>
      <c r="F159" s="1" t="s">
        <v>9</v>
      </c>
      <c r="I159">
        <f t="shared" si="25"/>
        <v>5</v>
      </c>
      <c r="J159" s="2">
        <f t="shared" si="26"/>
        <v>33283</v>
      </c>
      <c r="K159" s="2" t="str">
        <f t="shared" si="27"/>
        <v>0x8203</v>
      </c>
      <c r="L159" s="2">
        <f t="shared" si="28"/>
        <v>33285</v>
      </c>
      <c r="M159" s="2" t="str">
        <f t="shared" si="29"/>
        <v>0x8205</v>
      </c>
      <c r="N159" s="2">
        <f t="shared" si="30"/>
        <v>3</v>
      </c>
      <c r="O159" s="1" t="s">
        <v>243</v>
      </c>
      <c r="Q159" t="str">
        <f t="shared" si="31"/>
        <v>Quantum_Software</v>
      </c>
      <c r="V159" t="str">
        <f t="shared" si="32"/>
        <v>Quantum_Software		= 0x8203,</v>
      </c>
      <c r="AA159" t="str">
        <f t="shared" si="24"/>
        <v>case ushort type when (type &gt;= 0x8203) &amp;&amp; (type &lt;= 0x8205): return "Quantum Software";</v>
      </c>
    </row>
    <row r="160" spans="2:27" x14ac:dyDescent="0.4">
      <c r="B160" s="2" t="s">
        <v>244</v>
      </c>
      <c r="E160" s="1" t="s">
        <v>245</v>
      </c>
      <c r="F160" s="1" t="s">
        <v>9</v>
      </c>
      <c r="I160">
        <f t="shared" si="25"/>
        <v>5</v>
      </c>
      <c r="J160" s="2">
        <f t="shared" si="26"/>
        <v>33313</v>
      </c>
      <c r="K160" s="2" t="str">
        <f t="shared" si="27"/>
        <v>0x8221</v>
      </c>
      <c r="L160" s="2">
        <f t="shared" si="28"/>
        <v>33314</v>
      </c>
      <c r="M160" s="2" t="str">
        <f t="shared" si="29"/>
        <v>0x8222</v>
      </c>
      <c r="N160" s="2">
        <f t="shared" si="30"/>
        <v>2</v>
      </c>
      <c r="O160" s="1" t="s">
        <v>245</v>
      </c>
      <c r="Q160" t="str">
        <f t="shared" si="31"/>
        <v>Ascom_Banking_Systems</v>
      </c>
      <c r="V160" t="str">
        <f t="shared" si="32"/>
        <v>Ascom_Banking_Systems		= 0x8221,</v>
      </c>
      <c r="AA160" t="str">
        <f t="shared" si="24"/>
        <v>case ushort type when (type &gt;= 0x8221) &amp;&amp; (type &lt;= 0x8222): return "Ascom Banking Systems";</v>
      </c>
    </row>
    <row r="161" spans="1:27" x14ac:dyDescent="0.4">
      <c r="B161" s="2" t="s">
        <v>246</v>
      </c>
      <c r="E161" s="1" t="s">
        <v>247</v>
      </c>
      <c r="F161" s="1" t="s">
        <v>9</v>
      </c>
      <c r="I161">
        <f t="shared" si="25"/>
        <v>5</v>
      </c>
      <c r="J161" s="2">
        <f t="shared" si="26"/>
        <v>33342</v>
      </c>
      <c r="K161" s="2" t="str">
        <f t="shared" si="27"/>
        <v>0x823E</v>
      </c>
      <c r="L161" s="2">
        <f t="shared" si="28"/>
        <v>33344</v>
      </c>
      <c r="M161" s="2" t="str">
        <f t="shared" si="29"/>
        <v>0x8240</v>
      </c>
      <c r="N161" s="2">
        <f t="shared" si="30"/>
        <v>3</v>
      </c>
      <c r="O161" s="1" t="s">
        <v>247</v>
      </c>
      <c r="Q161" t="str">
        <f t="shared" si="31"/>
        <v>Advanced_Encryption_Syste</v>
      </c>
      <c r="V161" t="str">
        <f t="shared" si="32"/>
        <v>Advanced_Encryption_Syste		= 0x823E,</v>
      </c>
      <c r="AA161" t="str">
        <f t="shared" si="24"/>
        <v>case ushort type when (type &gt;= 0x823E) &amp;&amp; (type &lt;= 0x8240): return "Advanced Encryption Syste";</v>
      </c>
    </row>
    <row r="162" spans="1:27" x14ac:dyDescent="0.4">
      <c r="B162" s="2" t="s">
        <v>248</v>
      </c>
      <c r="E162" s="1" t="s">
        <v>249</v>
      </c>
      <c r="F162" s="1" t="s">
        <v>9</v>
      </c>
      <c r="I162">
        <f t="shared" si="25"/>
        <v>5</v>
      </c>
      <c r="J162" s="2">
        <f t="shared" si="26"/>
        <v>33407</v>
      </c>
      <c r="K162" s="2" t="str">
        <f t="shared" si="27"/>
        <v>0x827F</v>
      </c>
      <c r="L162" s="2">
        <f t="shared" si="28"/>
        <v>33410</v>
      </c>
      <c r="M162" s="2" t="str">
        <f t="shared" si="29"/>
        <v>0x8282</v>
      </c>
      <c r="N162" s="2">
        <f t="shared" si="30"/>
        <v>10</v>
      </c>
      <c r="O162" s="1" t="s">
        <v>249</v>
      </c>
      <c r="Q162" t="str">
        <f t="shared" si="31"/>
        <v>Athena_Programming</v>
      </c>
      <c r="V162" t="str">
        <f t="shared" si="32"/>
        <v>Athena_Programming		= 0x827F,</v>
      </c>
      <c r="AA162" t="str">
        <f t="shared" si="24"/>
        <v>case ushort type when (type &gt;= 0x827F) &amp;&amp; (type &lt;= 0x8282): return "Athena Programming";</v>
      </c>
    </row>
    <row r="163" spans="1:27" x14ac:dyDescent="0.4">
      <c r="B163" s="2" t="s">
        <v>250</v>
      </c>
      <c r="E163" s="1" t="s">
        <v>212</v>
      </c>
      <c r="F163" s="1" t="s">
        <v>9</v>
      </c>
      <c r="I163">
        <f t="shared" si="25"/>
        <v>5</v>
      </c>
      <c r="J163" s="2">
        <f t="shared" si="26"/>
        <v>33379</v>
      </c>
      <c r="K163" s="2" t="str">
        <f t="shared" si="27"/>
        <v>0x8263</v>
      </c>
      <c r="L163" s="2">
        <f t="shared" si="28"/>
        <v>33386</v>
      </c>
      <c r="M163" s="2" t="str">
        <f t="shared" si="29"/>
        <v>0x826A</v>
      </c>
      <c r="N163" s="2">
        <f t="shared" si="30"/>
        <v>14</v>
      </c>
      <c r="O163" s="1" t="s">
        <v>212</v>
      </c>
      <c r="Q163" t="str">
        <f t="shared" si="31"/>
        <v>Charles_River_Data_System</v>
      </c>
      <c r="V163" t="str">
        <f t="shared" si="32"/>
        <v>Charles_River_Data_System		= 0x8263,</v>
      </c>
      <c r="AA163" t="str">
        <f t="shared" si="24"/>
        <v>case ushort type when (type &gt;= 0x8263) &amp;&amp; (type &lt;= 0x826A): return "Charles River Data System";</v>
      </c>
    </row>
    <row r="164" spans="1:27" x14ac:dyDescent="0.4">
      <c r="B164" s="2" t="s">
        <v>251</v>
      </c>
      <c r="E164" s="1" t="s">
        <v>252</v>
      </c>
      <c r="F164" s="1" t="s">
        <v>9</v>
      </c>
      <c r="I164">
        <f t="shared" si="25"/>
        <v>5</v>
      </c>
      <c r="J164" s="2">
        <f t="shared" si="26"/>
        <v>33434</v>
      </c>
      <c r="K164" s="2" t="str">
        <f t="shared" si="27"/>
        <v>0x829A</v>
      </c>
      <c r="L164" s="2">
        <f t="shared" si="28"/>
        <v>33435</v>
      </c>
      <c r="M164" s="2" t="str">
        <f t="shared" si="29"/>
        <v>0x829B</v>
      </c>
      <c r="N164" s="2">
        <f t="shared" si="30"/>
        <v>2</v>
      </c>
      <c r="O164" s="1" t="s">
        <v>252</v>
      </c>
      <c r="Q164" t="str">
        <f t="shared" si="31"/>
        <v>Inst_Ind_Info_Tech</v>
      </c>
      <c r="V164" t="str">
        <f t="shared" si="32"/>
        <v>Inst_Ind_Info_Tech		= 0x829A,</v>
      </c>
      <c r="AA164" t="str">
        <f t="shared" si="24"/>
        <v>case ushort type when (type &gt;= 0x829A) &amp;&amp; (type &lt;= 0x829B): return "Inst Ind Info Tech";</v>
      </c>
    </row>
    <row r="165" spans="1:27" x14ac:dyDescent="0.4">
      <c r="B165" s="2" t="s">
        <v>253</v>
      </c>
      <c r="E165" s="1" t="s">
        <v>254</v>
      </c>
      <c r="F165" s="1" t="s">
        <v>9</v>
      </c>
      <c r="I165">
        <f t="shared" si="25"/>
        <v>5</v>
      </c>
      <c r="J165" s="2">
        <f t="shared" si="26"/>
        <v>33436</v>
      </c>
      <c r="K165" s="2" t="str">
        <f t="shared" si="27"/>
        <v>0x829C</v>
      </c>
      <c r="L165" s="2">
        <f t="shared" si="28"/>
        <v>33451</v>
      </c>
      <c r="M165" s="2" t="str">
        <f t="shared" si="29"/>
        <v>0x82AB</v>
      </c>
      <c r="N165" s="2">
        <f t="shared" si="30"/>
        <v>28</v>
      </c>
      <c r="O165" s="1" t="s">
        <v>254</v>
      </c>
      <c r="Q165" t="str">
        <f t="shared" si="31"/>
        <v>Taurus_Controls</v>
      </c>
      <c r="V165" t="str">
        <f t="shared" si="32"/>
        <v>Taurus_Controls		= 0x829C,</v>
      </c>
      <c r="AA165" t="str">
        <f t="shared" si="24"/>
        <v>case ushort type when (type &gt;= 0x829C) &amp;&amp; (type &lt;= 0x82AB): return "Taurus Controls";</v>
      </c>
    </row>
    <row r="166" spans="1:27" x14ac:dyDescent="0.4">
      <c r="B166" s="2" t="s">
        <v>255</v>
      </c>
      <c r="E166" s="1" t="s">
        <v>256</v>
      </c>
      <c r="F166" s="1" t="s">
        <v>9</v>
      </c>
      <c r="I166">
        <f t="shared" si="25"/>
        <v>5</v>
      </c>
      <c r="J166" s="2">
        <f t="shared" si="26"/>
        <v>33452</v>
      </c>
      <c r="K166" s="2" t="str">
        <f t="shared" si="27"/>
        <v>0x82AC</v>
      </c>
      <c r="L166" s="2">
        <f t="shared" si="28"/>
        <v>34451</v>
      </c>
      <c r="M166" s="2" t="str">
        <f t="shared" si="29"/>
        <v>0x8693</v>
      </c>
      <c r="N166" s="2">
        <f t="shared" si="30"/>
        <v>4096</v>
      </c>
      <c r="O166" s="1" t="s">
        <v>256</v>
      </c>
      <c r="Q166" t="str">
        <f t="shared" si="31"/>
        <v>Walker_Richer_&amp;_Quinn</v>
      </c>
      <c r="V166" t="str">
        <f t="shared" si="32"/>
        <v>Walker_Richer_&amp;_Quinn		= 0x82AC,</v>
      </c>
      <c r="AA166" t="str">
        <f t="shared" si="24"/>
        <v>case ushort type when (type &gt;= 0x82AC) &amp;&amp; (type &lt;= 0x8693): return "Walker Richer &amp; Quinn";</v>
      </c>
    </row>
    <row r="167" spans="1:27" x14ac:dyDescent="0.4">
      <c r="B167" s="2" t="s">
        <v>257</v>
      </c>
      <c r="E167" s="1" t="s">
        <v>258</v>
      </c>
      <c r="F167" s="1" t="s">
        <v>9</v>
      </c>
      <c r="I167">
        <f t="shared" si="25"/>
        <v>5</v>
      </c>
      <c r="J167" s="2">
        <f t="shared" si="26"/>
        <v>34452</v>
      </c>
      <c r="K167" s="2" t="str">
        <f t="shared" si="27"/>
        <v>0x8694</v>
      </c>
      <c r="L167" s="2">
        <f t="shared" si="28"/>
        <v>34461</v>
      </c>
      <c r="M167" s="2" t="str">
        <f t="shared" si="29"/>
        <v>0x869D</v>
      </c>
      <c r="N167" s="2">
        <f t="shared" si="30"/>
        <v>16</v>
      </c>
      <c r="O167" s="1" t="s">
        <v>258</v>
      </c>
      <c r="Q167" t="str">
        <f t="shared" si="31"/>
        <v>Idea_Courier</v>
      </c>
      <c r="V167" t="str">
        <f t="shared" si="32"/>
        <v>Idea_Courier		= 0x8694,</v>
      </c>
      <c r="AA167" t="str">
        <f t="shared" si="24"/>
        <v>case ushort type when (type &gt;= 0x8694) &amp;&amp; (type &lt;= 0x869D): return "Idea Courier";</v>
      </c>
    </row>
    <row r="168" spans="1:27" x14ac:dyDescent="0.4">
      <c r="B168" s="2" t="s">
        <v>259</v>
      </c>
      <c r="E168" s="1" t="s">
        <v>260</v>
      </c>
      <c r="F168" s="1" t="s">
        <v>9</v>
      </c>
      <c r="I168">
        <f t="shared" si="25"/>
        <v>5</v>
      </c>
      <c r="J168" s="2">
        <f t="shared" si="26"/>
        <v>34462</v>
      </c>
      <c r="K168" s="2" t="str">
        <f t="shared" si="27"/>
        <v>0x869E</v>
      </c>
      <c r="L168" s="2">
        <f t="shared" si="28"/>
        <v>34465</v>
      </c>
      <c r="M168" s="2" t="str">
        <f t="shared" si="29"/>
        <v>0x86A1</v>
      </c>
      <c r="N168" s="2">
        <f t="shared" si="30"/>
        <v>4</v>
      </c>
      <c r="O168" s="1" t="s">
        <v>260</v>
      </c>
      <c r="Q168" t="str">
        <f t="shared" si="31"/>
        <v>Computer_Network_Tech</v>
      </c>
      <c r="V168" t="str">
        <f t="shared" si="32"/>
        <v>Computer_Network_Tech		= 0x869E,</v>
      </c>
      <c r="AA168" t="str">
        <f t="shared" si="24"/>
        <v>case ushort type when (type &gt;= 0x869E) &amp;&amp; (type &lt;= 0x86A1): return "Computer Network Tech";</v>
      </c>
    </row>
    <row r="169" spans="1:27" x14ac:dyDescent="0.4">
      <c r="B169" s="2" t="s">
        <v>261</v>
      </c>
      <c r="E169" s="1" t="s">
        <v>262</v>
      </c>
      <c r="F169" s="1" t="s">
        <v>9</v>
      </c>
      <c r="I169">
        <f t="shared" si="25"/>
        <v>5</v>
      </c>
      <c r="J169" s="2">
        <f t="shared" si="26"/>
        <v>34467</v>
      </c>
      <c r="K169" s="2" t="str">
        <f t="shared" si="27"/>
        <v>0x86A3</v>
      </c>
      <c r="L169" s="2">
        <f t="shared" si="28"/>
        <v>34476</v>
      </c>
      <c r="M169" s="2" t="str">
        <f t="shared" si="29"/>
        <v>0x86AC</v>
      </c>
      <c r="N169" s="2">
        <f t="shared" si="30"/>
        <v>16</v>
      </c>
      <c r="O169" s="1" t="s">
        <v>262</v>
      </c>
      <c r="Q169" t="str">
        <f t="shared" si="31"/>
        <v>Gateway_Communications</v>
      </c>
      <c r="V169" t="str">
        <f t="shared" si="32"/>
        <v>Gateway_Communications		= 0x86A3,</v>
      </c>
      <c r="AA169" t="str">
        <f t="shared" si="24"/>
        <v>case ushort type when (type &gt;= 0x86A3) &amp;&amp; (type &lt;= 0x86AC): return "Gateway Communications";</v>
      </c>
    </row>
    <row r="170" spans="1:27" x14ac:dyDescent="0.4">
      <c r="B170" s="2" t="s">
        <v>263</v>
      </c>
      <c r="E170" s="1" t="s">
        <v>264</v>
      </c>
      <c r="F170" s="1" t="s">
        <v>9</v>
      </c>
      <c r="I170" t="e">
        <f t="shared" si="25"/>
        <v>#VALUE!</v>
      </c>
      <c r="J170" s="2">
        <f t="shared" si="26"/>
        <v>34523</v>
      </c>
      <c r="K170" s="2" t="str">
        <f t="shared" si="27"/>
        <v>0x86DB</v>
      </c>
      <c r="L170" s="2">
        <f t="shared" si="28"/>
        <v>34523</v>
      </c>
      <c r="M170" s="2" t="str">
        <f t="shared" si="29"/>
        <v>0x86DB</v>
      </c>
      <c r="N170" s="2">
        <f t="shared" si="30"/>
        <v>1</v>
      </c>
      <c r="O170" s="1" t="s">
        <v>264</v>
      </c>
      <c r="Q170" t="str">
        <f t="shared" si="31"/>
        <v>SECTRA</v>
      </c>
      <c r="V170" t="str">
        <f t="shared" si="32"/>
        <v>SECTRA		= 0x86DB,</v>
      </c>
      <c r="AA170" t="str">
        <f t="shared" si="24"/>
        <v>case 0x86DB: return "SECTRA";</v>
      </c>
    </row>
    <row r="171" spans="1:27" x14ac:dyDescent="0.4">
      <c r="B171" s="2" t="s">
        <v>265</v>
      </c>
      <c r="E171" s="1" t="s">
        <v>266</v>
      </c>
      <c r="F171" s="1" t="s">
        <v>9</v>
      </c>
      <c r="I171" t="e">
        <f t="shared" si="25"/>
        <v>#VALUE!</v>
      </c>
      <c r="J171" s="2">
        <f t="shared" si="26"/>
        <v>34526</v>
      </c>
      <c r="K171" s="2" t="str">
        <f t="shared" si="27"/>
        <v>0x86DE</v>
      </c>
      <c r="L171" s="2">
        <f t="shared" si="28"/>
        <v>34526</v>
      </c>
      <c r="M171" s="2" t="str">
        <f t="shared" si="29"/>
        <v>0x86DE</v>
      </c>
      <c r="N171" s="2">
        <f t="shared" si="30"/>
        <v>1</v>
      </c>
      <c r="O171" s="1" t="s">
        <v>266</v>
      </c>
      <c r="Q171" t="str">
        <f t="shared" si="31"/>
        <v>Delta_Controls</v>
      </c>
      <c r="V171" t="str">
        <f t="shared" si="32"/>
        <v>Delta_Controls		= 0x86DE,</v>
      </c>
      <c r="AA171" t="str">
        <f t="shared" si="24"/>
        <v>case 0x86DE: return "Delta Controls";</v>
      </c>
    </row>
    <row r="172" spans="1:27" x14ac:dyDescent="0.4">
      <c r="B172" s="2" t="s">
        <v>267</v>
      </c>
      <c r="E172" s="1" t="s">
        <v>268</v>
      </c>
      <c r="F172" s="1" t="s">
        <v>20</v>
      </c>
      <c r="I172" t="e">
        <f t="shared" si="25"/>
        <v>#VALUE!</v>
      </c>
      <c r="J172" s="2">
        <f t="shared" si="26"/>
        <v>34525</v>
      </c>
      <c r="K172" s="2" t="str">
        <f t="shared" si="27"/>
        <v>0x86DD</v>
      </c>
      <c r="L172" s="2">
        <f t="shared" si="28"/>
        <v>34525</v>
      </c>
      <c r="M172" s="2" t="str">
        <f t="shared" si="29"/>
        <v>0x86DD</v>
      </c>
      <c r="N172" s="2">
        <f t="shared" si="30"/>
        <v>1</v>
      </c>
      <c r="O172" s="1" t="s">
        <v>398</v>
      </c>
      <c r="Q172" t="str">
        <f t="shared" si="31"/>
        <v>IPv6</v>
      </c>
      <c r="V172" t="str">
        <f t="shared" si="32"/>
        <v>IPv6		= 0x86DD,</v>
      </c>
      <c r="AA172" t="str">
        <f t="shared" si="24"/>
        <v>case 0x86DD: return "IPv6";</v>
      </c>
    </row>
    <row r="173" spans="1:27" x14ac:dyDescent="0.4">
      <c r="A173" s="2">
        <v>34527</v>
      </c>
      <c r="B173" s="2" t="s">
        <v>269</v>
      </c>
      <c r="C173" s="2" t="s">
        <v>7</v>
      </c>
      <c r="D173" s="2" t="s">
        <v>7</v>
      </c>
      <c r="E173" s="1" t="s">
        <v>270</v>
      </c>
      <c r="F173" s="1" t="s">
        <v>271</v>
      </c>
      <c r="I173" t="e">
        <f t="shared" si="25"/>
        <v>#VALUE!</v>
      </c>
      <c r="J173" s="2">
        <f t="shared" si="26"/>
        <v>34527</v>
      </c>
      <c r="K173" s="2" t="str">
        <f t="shared" si="27"/>
        <v>0x86DF</v>
      </c>
      <c r="L173" s="2">
        <f t="shared" si="28"/>
        <v>34527</v>
      </c>
      <c r="M173" s="2" t="str">
        <f t="shared" si="29"/>
        <v>0x86DF</v>
      </c>
      <c r="N173" s="2">
        <f t="shared" si="30"/>
        <v>1</v>
      </c>
      <c r="O173" s="1" t="s">
        <v>270</v>
      </c>
      <c r="Q173" t="str">
        <f t="shared" si="31"/>
        <v>ATOMIC</v>
      </c>
      <c r="V173" t="str">
        <f t="shared" si="32"/>
        <v>ATOMIC		= 0x86DF,</v>
      </c>
      <c r="AA173" t="str">
        <f t="shared" si="24"/>
        <v>case 0x86DF: return "ATOMIC";</v>
      </c>
    </row>
    <row r="174" spans="1:27" x14ac:dyDescent="0.4">
      <c r="B174" s="2" t="s">
        <v>272</v>
      </c>
      <c r="E174" s="1" t="s">
        <v>273</v>
      </c>
      <c r="F174" s="1" t="s">
        <v>9</v>
      </c>
      <c r="I174">
        <f t="shared" si="25"/>
        <v>5</v>
      </c>
      <c r="J174" s="2">
        <f t="shared" si="26"/>
        <v>34528</v>
      </c>
      <c r="K174" s="2" t="str">
        <f t="shared" si="27"/>
        <v>0x86E0</v>
      </c>
      <c r="L174" s="2">
        <f t="shared" si="28"/>
        <v>34543</v>
      </c>
      <c r="M174" s="2" t="str">
        <f t="shared" si="29"/>
        <v>0x86EF</v>
      </c>
      <c r="N174" s="2">
        <f t="shared" si="30"/>
        <v>28</v>
      </c>
      <c r="O174" s="1" t="s">
        <v>410</v>
      </c>
      <c r="Q174" t="str">
        <f t="shared" si="31"/>
        <v>Landis_GyrPowers</v>
      </c>
      <c r="V174" t="str">
        <f t="shared" si="32"/>
        <v>Landis_GyrPowers		= 0x86E0,</v>
      </c>
      <c r="AA174" t="str">
        <f t="shared" si="24"/>
        <v>case ushort type when (type &gt;= 0x86E0) &amp;&amp; (type &lt;= 0x86EF): return "Landis GyrPowers";</v>
      </c>
    </row>
    <row r="175" spans="1:27" x14ac:dyDescent="0.4">
      <c r="B175" s="2" t="s">
        <v>274</v>
      </c>
      <c r="E175" s="1" t="s">
        <v>275</v>
      </c>
      <c r="F175" s="1" t="s">
        <v>9</v>
      </c>
      <c r="I175">
        <f t="shared" si="25"/>
        <v>5</v>
      </c>
      <c r="J175" s="2">
        <f t="shared" si="26"/>
        <v>34560</v>
      </c>
      <c r="K175" s="2" t="str">
        <f t="shared" si="27"/>
        <v>0x8700</v>
      </c>
      <c r="L175" s="2">
        <f t="shared" si="28"/>
        <v>34576</v>
      </c>
      <c r="M175" s="2" t="str">
        <f t="shared" si="29"/>
        <v>0x8710</v>
      </c>
      <c r="N175" s="2">
        <f t="shared" si="30"/>
        <v>23</v>
      </c>
      <c r="O175" s="1" t="s">
        <v>275</v>
      </c>
      <c r="Q175" t="str">
        <f t="shared" si="31"/>
        <v>Motorola</v>
      </c>
      <c r="V175" t="str">
        <f t="shared" si="32"/>
        <v>Motorola		= 0x8700,</v>
      </c>
      <c r="AA175" t="str">
        <f t="shared" si="24"/>
        <v>case ushort type when (type &gt;= 0x8700) &amp;&amp; (type &lt;= 0x8710): return "Motorola";</v>
      </c>
    </row>
    <row r="176" spans="1:27" x14ac:dyDescent="0.4">
      <c r="A176" s="2">
        <v>34667</v>
      </c>
      <c r="B176" s="2" t="s">
        <v>276</v>
      </c>
      <c r="C176" s="2" t="s">
        <v>7</v>
      </c>
      <c r="D176" s="2" t="s">
        <v>7</v>
      </c>
      <c r="E176" s="1" t="s">
        <v>277</v>
      </c>
      <c r="F176" s="1" t="s">
        <v>278</v>
      </c>
      <c r="I176" t="e">
        <f t="shared" si="25"/>
        <v>#VALUE!</v>
      </c>
      <c r="J176" s="2">
        <f t="shared" si="26"/>
        <v>34667</v>
      </c>
      <c r="K176" s="2" t="str">
        <f t="shared" si="27"/>
        <v>0x876B</v>
      </c>
      <c r="L176" s="2">
        <f t="shared" si="28"/>
        <v>34667</v>
      </c>
      <c r="M176" s="2" t="str">
        <f t="shared" si="29"/>
        <v>0x876B</v>
      </c>
      <c r="N176" s="2">
        <f t="shared" si="30"/>
        <v>1</v>
      </c>
      <c r="O176" s="1" t="s">
        <v>277</v>
      </c>
      <c r="Q176" t="str">
        <f t="shared" si="31"/>
        <v>TCP/IP_Compression</v>
      </c>
      <c r="V176" t="str">
        <f t="shared" si="32"/>
        <v>TCP/IP_Compression		= 0x876B,</v>
      </c>
      <c r="AA176" t="str">
        <f t="shared" si="24"/>
        <v>case 0x876B: return "TCP/IP Compression";</v>
      </c>
    </row>
    <row r="177" spans="1:27" x14ac:dyDescent="0.4">
      <c r="A177" s="2">
        <v>34668</v>
      </c>
      <c r="B177" s="2" t="s">
        <v>279</v>
      </c>
      <c r="C177" s="2" t="s">
        <v>7</v>
      </c>
      <c r="D177" s="2" t="s">
        <v>7</v>
      </c>
      <c r="E177" s="1" t="s">
        <v>280</v>
      </c>
      <c r="F177" s="1" t="s">
        <v>29</v>
      </c>
      <c r="I177" t="e">
        <f t="shared" si="25"/>
        <v>#VALUE!</v>
      </c>
      <c r="J177" s="2">
        <f t="shared" si="26"/>
        <v>34668</v>
      </c>
      <c r="K177" s="2" t="str">
        <f t="shared" si="27"/>
        <v>0x876C</v>
      </c>
      <c r="L177" s="2">
        <f t="shared" si="28"/>
        <v>34668</v>
      </c>
      <c r="M177" s="2" t="str">
        <f t="shared" si="29"/>
        <v>0x876C</v>
      </c>
      <c r="N177" s="2">
        <f t="shared" si="30"/>
        <v>1</v>
      </c>
      <c r="O177" s="1" t="s">
        <v>280</v>
      </c>
      <c r="Q177" t="str">
        <f t="shared" si="31"/>
        <v>IP_Autonomous_Systems</v>
      </c>
      <c r="V177" t="str">
        <f t="shared" si="32"/>
        <v>IP_Autonomous_Systems		= 0x876C,</v>
      </c>
      <c r="AA177" t="str">
        <f t="shared" si="24"/>
        <v>case 0x876C: return "IP Autonomous Systems";</v>
      </c>
    </row>
    <row r="178" spans="1:27" x14ac:dyDescent="0.4">
      <c r="A178" s="2">
        <v>34669</v>
      </c>
      <c r="B178" s="2" t="s">
        <v>281</v>
      </c>
      <c r="C178" s="2" t="s">
        <v>7</v>
      </c>
      <c r="D178" s="2" t="s">
        <v>7</v>
      </c>
      <c r="E178" s="1" t="s">
        <v>282</v>
      </c>
      <c r="F178" s="1" t="s">
        <v>29</v>
      </c>
      <c r="I178" t="e">
        <f t="shared" si="25"/>
        <v>#VALUE!</v>
      </c>
      <c r="J178" s="2">
        <f t="shared" si="26"/>
        <v>34669</v>
      </c>
      <c r="K178" s="2" t="str">
        <f t="shared" si="27"/>
        <v>0x876D</v>
      </c>
      <c r="L178" s="2">
        <f t="shared" si="28"/>
        <v>34669</v>
      </c>
      <c r="M178" s="2" t="str">
        <f t="shared" si="29"/>
        <v>0x876D</v>
      </c>
      <c r="N178" s="2">
        <f t="shared" si="30"/>
        <v>1</v>
      </c>
      <c r="O178" s="1" t="s">
        <v>282</v>
      </c>
      <c r="Q178" t="str">
        <f t="shared" si="31"/>
        <v>Secure_Data</v>
      </c>
      <c r="V178" t="str">
        <f t="shared" si="32"/>
        <v>Secure_Data		= 0x876D,</v>
      </c>
      <c r="AA178" t="str">
        <f t="shared" si="24"/>
        <v>case 0x876D: return "Secure Data";</v>
      </c>
    </row>
    <row r="179" spans="1:27" x14ac:dyDescent="0.4">
      <c r="B179" s="2">
        <v>8808</v>
      </c>
      <c r="E179" s="1" t="s">
        <v>283</v>
      </c>
      <c r="F179" s="1" t="s">
        <v>284</v>
      </c>
      <c r="I179" t="e">
        <f t="shared" si="25"/>
        <v>#VALUE!</v>
      </c>
      <c r="J179" s="2">
        <f t="shared" si="26"/>
        <v>34824</v>
      </c>
      <c r="K179" s="2" t="str">
        <f t="shared" si="27"/>
        <v>0x8808</v>
      </c>
      <c r="L179" s="2">
        <f t="shared" si="28"/>
        <v>34824</v>
      </c>
      <c r="M179" s="2" t="str">
        <f t="shared" si="29"/>
        <v>0x8808</v>
      </c>
      <c r="N179" s="2">
        <f t="shared" si="30"/>
        <v>1</v>
      </c>
      <c r="O179" s="1" t="s">
        <v>387</v>
      </c>
      <c r="Q179" t="str">
        <f t="shared" si="31"/>
        <v>EPON</v>
      </c>
      <c r="V179" t="str">
        <f t="shared" si="32"/>
        <v>EPON		= 0x8808,</v>
      </c>
      <c r="AA179" t="str">
        <f t="shared" si="24"/>
        <v>case 0x8808: return "EPON";</v>
      </c>
    </row>
    <row r="180" spans="1:27" x14ac:dyDescent="0.4">
      <c r="B180" s="2" t="s">
        <v>285</v>
      </c>
      <c r="E180" s="1" t="s">
        <v>286</v>
      </c>
      <c r="F180" s="1" t="s">
        <v>20</v>
      </c>
      <c r="I180" t="e">
        <f t="shared" si="25"/>
        <v>#VALUE!</v>
      </c>
      <c r="J180" s="2">
        <f t="shared" si="26"/>
        <v>34827</v>
      </c>
      <c r="K180" s="2" t="str">
        <f t="shared" si="27"/>
        <v>0x880B</v>
      </c>
      <c r="L180" s="2">
        <f t="shared" si="28"/>
        <v>34827</v>
      </c>
      <c r="M180" s="2" t="str">
        <f t="shared" si="29"/>
        <v>0x880B</v>
      </c>
      <c r="N180" s="2">
        <f t="shared" si="30"/>
        <v>1</v>
      </c>
      <c r="O180" s="1" t="s">
        <v>386</v>
      </c>
      <c r="Q180" t="str">
        <f t="shared" si="31"/>
        <v>PPP</v>
      </c>
      <c r="V180" t="str">
        <f t="shared" si="32"/>
        <v>PPP		= 0x880B,</v>
      </c>
      <c r="AA180" t="str">
        <f t="shared" si="24"/>
        <v>case 0x880B: return "PPP";</v>
      </c>
    </row>
    <row r="181" spans="1:27" x14ac:dyDescent="0.4">
      <c r="B181" s="2" t="s">
        <v>287</v>
      </c>
      <c r="E181" s="1" t="s">
        <v>288</v>
      </c>
      <c r="F181" s="1" t="s">
        <v>20</v>
      </c>
      <c r="I181" t="e">
        <f t="shared" si="25"/>
        <v>#VALUE!</v>
      </c>
      <c r="J181" s="2">
        <f t="shared" si="26"/>
        <v>34828</v>
      </c>
      <c r="K181" s="2" t="str">
        <f t="shared" si="27"/>
        <v>0x880C</v>
      </c>
      <c r="L181" s="2">
        <f t="shared" si="28"/>
        <v>34828</v>
      </c>
      <c r="M181" s="2" t="str">
        <f t="shared" si="29"/>
        <v>0x880C</v>
      </c>
      <c r="N181" s="2">
        <f t="shared" si="30"/>
        <v>1</v>
      </c>
      <c r="O181" s="1" t="s">
        <v>385</v>
      </c>
      <c r="Q181" t="str">
        <f t="shared" si="31"/>
        <v>GSMP</v>
      </c>
      <c r="V181" t="str">
        <f t="shared" si="32"/>
        <v>GSMP		= 0x880C,</v>
      </c>
      <c r="AA181" t="str">
        <f t="shared" si="24"/>
        <v>case 0x880C: return "GSMP";</v>
      </c>
    </row>
    <row r="182" spans="1:27" x14ac:dyDescent="0.4">
      <c r="B182" s="2">
        <v>8847</v>
      </c>
      <c r="E182" s="1" t="s">
        <v>381</v>
      </c>
      <c r="F182" s="1" t="s">
        <v>289</v>
      </c>
      <c r="I182" t="e">
        <f t="shared" si="25"/>
        <v>#VALUE!</v>
      </c>
      <c r="J182" s="2">
        <f t="shared" si="26"/>
        <v>34887</v>
      </c>
      <c r="K182" s="2" t="str">
        <f t="shared" si="27"/>
        <v>0x8847</v>
      </c>
      <c r="L182" s="2">
        <f t="shared" si="28"/>
        <v>34887</v>
      </c>
      <c r="M182" s="2" t="str">
        <f t="shared" si="29"/>
        <v>0x8847</v>
      </c>
      <c r="N182" s="2">
        <f t="shared" si="30"/>
        <v>1</v>
      </c>
      <c r="O182" s="1" t="s">
        <v>382</v>
      </c>
      <c r="Q182" t="str">
        <f t="shared" si="31"/>
        <v>MPLS_Unicast</v>
      </c>
      <c r="V182" t="str">
        <f t="shared" si="32"/>
        <v>MPLS_Unicast		= 0x8847,</v>
      </c>
      <c r="AA182" t="str">
        <f t="shared" si="24"/>
        <v>case 0x8847: return "MPLS Unicast";</v>
      </c>
    </row>
    <row r="183" spans="1:27" x14ac:dyDescent="0.4">
      <c r="B183" s="2">
        <v>8848</v>
      </c>
      <c r="E183" s="1" t="s">
        <v>290</v>
      </c>
      <c r="F183" s="1" t="s">
        <v>289</v>
      </c>
      <c r="I183" t="e">
        <f t="shared" si="25"/>
        <v>#VALUE!</v>
      </c>
      <c r="J183" s="2">
        <f t="shared" si="26"/>
        <v>34888</v>
      </c>
      <c r="K183" s="2" t="str">
        <f t="shared" si="27"/>
        <v>0x8848</v>
      </c>
      <c r="L183" s="2">
        <f t="shared" si="28"/>
        <v>34888</v>
      </c>
      <c r="M183" s="2" t="str">
        <f t="shared" si="29"/>
        <v>0x8848</v>
      </c>
      <c r="N183" s="2">
        <f t="shared" si="30"/>
        <v>1</v>
      </c>
      <c r="O183" s="1" t="s">
        <v>383</v>
      </c>
      <c r="Q183" t="str">
        <f t="shared" si="31"/>
        <v>MPLS_Multicast</v>
      </c>
      <c r="V183" t="str">
        <f t="shared" si="32"/>
        <v>MPLS_Multicast		= 0x8848,</v>
      </c>
      <c r="AA183" t="str">
        <f t="shared" si="24"/>
        <v>case 0x8848: return "MPLS Multicast";</v>
      </c>
    </row>
    <row r="184" spans="1:27" x14ac:dyDescent="0.4">
      <c r="B184" s="2">
        <v>8861</v>
      </c>
      <c r="E184" s="1" t="s">
        <v>291</v>
      </c>
      <c r="F184" s="1" t="s">
        <v>20</v>
      </c>
      <c r="I184" t="e">
        <f t="shared" si="25"/>
        <v>#VALUE!</v>
      </c>
      <c r="J184" s="2">
        <f t="shared" si="26"/>
        <v>34913</v>
      </c>
      <c r="K184" s="2" t="str">
        <f t="shared" si="27"/>
        <v>0x8861</v>
      </c>
      <c r="L184" s="2">
        <f t="shared" si="28"/>
        <v>34913</v>
      </c>
      <c r="M184" s="2" t="str">
        <f t="shared" si="29"/>
        <v>0x8861</v>
      </c>
      <c r="N184" s="2">
        <f t="shared" si="30"/>
        <v>1</v>
      </c>
      <c r="O184" s="1" t="s">
        <v>384</v>
      </c>
      <c r="Q184" t="str">
        <f t="shared" si="31"/>
        <v>MCAP</v>
      </c>
      <c r="V184" t="str">
        <f t="shared" si="32"/>
        <v>MCAP		= 0x8861,</v>
      </c>
      <c r="AA184" t="str">
        <f t="shared" si="24"/>
        <v>case 0x8861: return "MCAP";</v>
      </c>
    </row>
    <row r="185" spans="1:27" x14ac:dyDescent="0.4">
      <c r="A185" s="2">
        <v>34915</v>
      </c>
      <c r="B185" s="2">
        <v>8863</v>
      </c>
      <c r="C185" s="2" t="s">
        <v>7</v>
      </c>
      <c r="D185" s="2" t="s">
        <v>7</v>
      </c>
      <c r="E185" s="1" t="s">
        <v>292</v>
      </c>
      <c r="F185" s="1" t="s">
        <v>293</v>
      </c>
      <c r="I185" t="e">
        <f t="shared" si="25"/>
        <v>#VALUE!</v>
      </c>
      <c r="J185" s="2">
        <f t="shared" si="26"/>
        <v>34915</v>
      </c>
      <c r="K185" s="2" t="str">
        <f t="shared" si="27"/>
        <v>0x8863</v>
      </c>
      <c r="L185" s="2">
        <f t="shared" si="28"/>
        <v>34915</v>
      </c>
      <c r="M185" s="2" t="str">
        <f t="shared" si="29"/>
        <v>0x8863</v>
      </c>
      <c r="N185" s="2">
        <f t="shared" si="30"/>
        <v>1</v>
      </c>
      <c r="O185" s="1" t="s">
        <v>388</v>
      </c>
      <c r="Q185" t="str">
        <f t="shared" si="31"/>
        <v>PPPoE_Discovery_Stage</v>
      </c>
      <c r="V185" t="str">
        <f t="shared" si="32"/>
        <v>PPPoE_Discovery_Stage		= 0x8863,</v>
      </c>
      <c r="AA185" t="str">
        <f t="shared" si="24"/>
        <v>case 0x8863: return "PPPoE Discovery Stage";</v>
      </c>
    </row>
    <row r="186" spans="1:27" x14ac:dyDescent="0.4">
      <c r="A186" s="2">
        <v>34916</v>
      </c>
      <c r="B186" s="2">
        <v>8864</v>
      </c>
      <c r="C186" s="2" t="s">
        <v>7</v>
      </c>
      <c r="D186" s="2" t="s">
        <v>7</v>
      </c>
      <c r="E186" s="1" t="s">
        <v>294</v>
      </c>
      <c r="F186" s="1" t="s">
        <v>295</v>
      </c>
      <c r="I186" t="e">
        <f t="shared" si="25"/>
        <v>#VALUE!</v>
      </c>
      <c r="J186" s="2">
        <f t="shared" si="26"/>
        <v>34916</v>
      </c>
      <c r="K186" s="2" t="str">
        <f t="shared" si="27"/>
        <v>0x8864</v>
      </c>
      <c r="L186" s="2">
        <f t="shared" si="28"/>
        <v>34916</v>
      </c>
      <c r="M186" s="2" t="str">
        <f t="shared" si="29"/>
        <v>0x8864</v>
      </c>
      <c r="N186" s="2">
        <f t="shared" si="30"/>
        <v>1</v>
      </c>
      <c r="O186" s="1" t="s">
        <v>389</v>
      </c>
      <c r="Q186" t="str">
        <f t="shared" si="31"/>
        <v>PPPoE_Session_Stage</v>
      </c>
      <c r="V186" t="str">
        <f t="shared" si="32"/>
        <v>PPPoE_Session_Stage		= 0x8864,</v>
      </c>
      <c r="AA186" t="str">
        <f t="shared" si="24"/>
        <v>case 0x8864: return "PPPoE Session Stage";</v>
      </c>
    </row>
    <row r="187" spans="1:27" x14ac:dyDescent="0.4">
      <c r="A187" s="2">
        <v>34958</v>
      </c>
      <c r="B187" s="2" t="s">
        <v>296</v>
      </c>
      <c r="C187" s="2" t="s">
        <v>7</v>
      </c>
      <c r="D187" s="2" t="s">
        <v>7</v>
      </c>
      <c r="E187" s="1" t="s">
        <v>297</v>
      </c>
      <c r="F187" s="1" t="s">
        <v>298</v>
      </c>
      <c r="I187" t="e">
        <f t="shared" si="25"/>
        <v>#VALUE!</v>
      </c>
      <c r="J187" s="2">
        <f t="shared" si="26"/>
        <v>34958</v>
      </c>
      <c r="K187" s="2" t="str">
        <f t="shared" si="27"/>
        <v>0x888E</v>
      </c>
      <c r="L187" s="2">
        <f t="shared" si="28"/>
        <v>34958</v>
      </c>
      <c r="M187" s="2" t="str">
        <f t="shared" si="29"/>
        <v>0x888E</v>
      </c>
      <c r="N187" s="2">
        <f t="shared" si="30"/>
        <v>1</v>
      </c>
      <c r="O187" s="1" t="s">
        <v>390</v>
      </c>
      <c r="Q187" t="str">
        <f t="shared" si="31"/>
        <v>IEEE_8021X</v>
      </c>
      <c r="V187" t="str">
        <f t="shared" si="32"/>
        <v>IEEE_8021X		= 0x888E,</v>
      </c>
      <c r="AA187" t="str">
        <f t="shared" si="24"/>
        <v>case 0x888E: return "IEEE 802.1X";</v>
      </c>
    </row>
    <row r="188" spans="1:27" x14ac:dyDescent="0.4">
      <c r="A188" s="2">
        <v>34984</v>
      </c>
      <c r="B188" s="2" t="s">
        <v>299</v>
      </c>
      <c r="C188" s="2" t="s">
        <v>7</v>
      </c>
      <c r="D188" s="2" t="s">
        <v>7</v>
      </c>
      <c r="E188" s="1" t="s">
        <v>300</v>
      </c>
      <c r="F188" s="1" t="s">
        <v>298</v>
      </c>
      <c r="I188" t="e">
        <f t="shared" si="25"/>
        <v>#VALUE!</v>
      </c>
      <c r="J188" s="2">
        <f t="shared" si="26"/>
        <v>34984</v>
      </c>
      <c r="K188" s="2" t="str">
        <f t="shared" si="27"/>
        <v>0x88A8</v>
      </c>
      <c r="L188" s="2">
        <f t="shared" si="28"/>
        <v>34984</v>
      </c>
      <c r="M188" s="2" t="str">
        <f t="shared" si="29"/>
        <v>0x88A8</v>
      </c>
      <c r="N188" s="2">
        <f t="shared" si="30"/>
        <v>1</v>
      </c>
      <c r="O188" s="1" t="s">
        <v>391</v>
      </c>
      <c r="Q188" t="str">
        <f t="shared" si="31"/>
        <v>IEEE_8021Q_S_Tag</v>
      </c>
      <c r="V188" t="str">
        <f t="shared" si="32"/>
        <v>IEEE_8021Q_S_Tag		= 0x88A8,</v>
      </c>
      <c r="AA188" t="str">
        <f t="shared" si="24"/>
        <v>case 0x88A8: return "IEEE 802.1Q S-Tag";</v>
      </c>
    </row>
    <row r="189" spans="1:27" x14ac:dyDescent="0.4">
      <c r="B189" s="2" t="s">
        <v>301</v>
      </c>
      <c r="E189" s="1" t="s">
        <v>302</v>
      </c>
      <c r="F189" s="1" t="s">
        <v>9</v>
      </c>
      <c r="I189">
        <f t="shared" si="25"/>
        <v>5</v>
      </c>
      <c r="J189" s="2">
        <f t="shared" si="26"/>
        <v>35478</v>
      </c>
      <c r="K189" s="2" t="str">
        <f t="shared" si="27"/>
        <v>0x8A96</v>
      </c>
      <c r="L189" s="2">
        <f t="shared" si="28"/>
        <v>35479</v>
      </c>
      <c r="M189" s="2" t="str">
        <f t="shared" si="29"/>
        <v>0x8A97</v>
      </c>
      <c r="N189" s="2">
        <f t="shared" si="30"/>
        <v>2</v>
      </c>
      <c r="O189" s="1" t="s">
        <v>302</v>
      </c>
      <c r="Q189" t="str">
        <f t="shared" si="31"/>
        <v>Invisible_Software</v>
      </c>
      <c r="V189" t="str">
        <f t="shared" si="32"/>
        <v>Invisible_Software		= 0x8A96,</v>
      </c>
      <c r="AA189" t="str">
        <f t="shared" si="24"/>
        <v>case ushort type when (type &gt;= 0x8A96) &amp;&amp; (type &lt;= 0x8A97): return "Invisible Software";</v>
      </c>
    </row>
    <row r="190" spans="1:27" x14ac:dyDescent="0.4">
      <c r="A190" s="2">
        <v>34997</v>
      </c>
      <c r="B190" s="2" t="s">
        <v>303</v>
      </c>
      <c r="C190" s="2" t="s">
        <v>7</v>
      </c>
      <c r="D190" s="2" t="s">
        <v>7</v>
      </c>
      <c r="E190" s="1" t="s">
        <v>304</v>
      </c>
      <c r="F190" s="1" t="s">
        <v>298</v>
      </c>
      <c r="I190" t="e">
        <f t="shared" si="25"/>
        <v>#VALUE!</v>
      </c>
      <c r="J190" s="2">
        <f t="shared" si="26"/>
        <v>34997</v>
      </c>
      <c r="K190" s="2" t="str">
        <f t="shared" si="27"/>
        <v>0x88B5</v>
      </c>
      <c r="L190" s="2">
        <f t="shared" si="28"/>
        <v>34997</v>
      </c>
      <c r="M190" s="2" t="str">
        <f t="shared" si="29"/>
        <v>0x88B5</v>
      </c>
      <c r="N190" s="2">
        <f t="shared" si="30"/>
        <v>1</v>
      </c>
      <c r="O190" s="1" t="s">
        <v>403</v>
      </c>
      <c r="Q190" t="str">
        <f t="shared" si="31"/>
        <v>IEEE_802_Local_Experimental_Ethertype</v>
      </c>
      <c r="V190" t="str">
        <f t="shared" si="32"/>
        <v>IEEE_802_Local_Experimental_Ethertype		= 0x88B5,</v>
      </c>
      <c r="AA190" t="str">
        <f t="shared" si="24"/>
        <v>case 0x88B5: return "IEEE 802 Local Experimental Ethertype";</v>
      </c>
    </row>
    <row r="191" spans="1:27" x14ac:dyDescent="0.4">
      <c r="A191" s="2">
        <v>34998</v>
      </c>
      <c r="B191" s="2" t="s">
        <v>305</v>
      </c>
      <c r="C191" s="2" t="s">
        <v>7</v>
      </c>
      <c r="D191" s="2" t="s">
        <v>7</v>
      </c>
      <c r="E191" s="1" t="s">
        <v>304</v>
      </c>
      <c r="F191" s="1" t="s">
        <v>298</v>
      </c>
      <c r="I191" t="e">
        <f t="shared" si="25"/>
        <v>#VALUE!</v>
      </c>
      <c r="J191" s="2">
        <f t="shared" si="26"/>
        <v>34998</v>
      </c>
      <c r="K191" s="2" t="str">
        <f t="shared" si="27"/>
        <v>0x88B6</v>
      </c>
      <c r="L191" s="2">
        <f t="shared" si="28"/>
        <v>34998</v>
      </c>
      <c r="M191" s="2" t="str">
        <f t="shared" si="29"/>
        <v>0x88B6</v>
      </c>
      <c r="N191" s="2">
        <f t="shared" si="30"/>
        <v>1</v>
      </c>
      <c r="O191" s="1" t="s">
        <v>403</v>
      </c>
      <c r="Q191" t="str">
        <f t="shared" si="31"/>
        <v>IEEE_802_Local_Experimental_Ethertype</v>
      </c>
      <c r="V191" t="str">
        <f t="shared" si="32"/>
        <v>IEEE_802_Local_Experimental_Ethertype		= 0x88B6,</v>
      </c>
      <c r="AA191" t="str">
        <f t="shared" si="24"/>
        <v>case 0x88B6: return "IEEE 802 Local Experimental Ethertype";</v>
      </c>
    </row>
    <row r="192" spans="1:27" x14ac:dyDescent="0.4">
      <c r="A192" s="2">
        <v>34999</v>
      </c>
      <c r="B192" s="2" t="s">
        <v>306</v>
      </c>
      <c r="C192" s="2" t="s">
        <v>7</v>
      </c>
      <c r="D192" s="2" t="s">
        <v>7</v>
      </c>
      <c r="E192" s="1" t="s">
        <v>307</v>
      </c>
      <c r="F192" s="1" t="s">
        <v>298</v>
      </c>
      <c r="I192" t="e">
        <f t="shared" si="25"/>
        <v>#VALUE!</v>
      </c>
      <c r="J192" s="2">
        <f t="shared" si="26"/>
        <v>34999</v>
      </c>
      <c r="K192" s="2" t="str">
        <f t="shared" si="27"/>
        <v>0x88B7</v>
      </c>
      <c r="L192" s="2">
        <f t="shared" si="28"/>
        <v>34999</v>
      </c>
      <c r="M192" s="2" t="str">
        <f t="shared" si="29"/>
        <v>0x88B7</v>
      </c>
      <c r="N192" s="2">
        <f t="shared" si="30"/>
        <v>1</v>
      </c>
      <c r="O192" s="1" t="s">
        <v>402</v>
      </c>
      <c r="Q192" t="str">
        <f t="shared" si="31"/>
        <v>IEEE_802_OUI_Extended_Ethertype</v>
      </c>
      <c r="V192" t="str">
        <f t="shared" si="32"/>
        <v>IEEE_802_OUI_Extended_Ethertype		= 0x88B7,</v>
      </c>
      <c r="AA192" t="str">
        <f t="shared" si="24"/>
        <v>case 0x88B7: return "IEEE 802 OUI Extended Ethertype";</v>
      </c>
    </row>
    <row r="193" spans="1:27" x14ac:dyDescent="0.4">
      <c r="A193" s="2">
        <v>35015</v>
      </c>
      <c r="B193" s="2" t="s">
        <v>308</v>
      </c>
      <c r="C193" s="2" t="s">
        <v>7</v>
      </c>
      <c r="D193" s="2" t="s">
        <v>7</v>
      </c>
      <c r="E193" s="1" t="s">
        <v>309</v>
      </c>
      <c r="F193" s="1" t="s">
        <v>298</v>
      </c>
      <c r="I193" t="e">
        <f t="shared" si="25"/>
        <v>#VALUE!</v>
      </c>
      <c r="J193" s="2">
        <f t="shared" si="26"/>
        <v>35015</v>
      </c>
      <c r="K193" s="2" t="str">
        <f t="shared" si="27"/>
        <v>0x88C7</v>
      </c>
      <c r="L193" s="2">
        <f t="shared" si="28"/>
        <v>35015</v>
      </c>
      <c r="M193" s="2" t="str">
        <f t="shared" si="29"/>
        <v>0x88C7</v>
      </c>
      <c r="N193" s="2">
        <f t="shared" si="30"/>
        <v>1</v>
      </c>
      <c r="O193" s="1" t="s">
        <v>401</v>
      </c>
      <c r="Q193" t="str">
        <f t="shared" si="31"/>
        <v>IEEE_80211_Pre_Authentication</v>
      </c>
      <c r="V193" t="str">
        <f t="shared" si="32"/>
        <v>IEEE_80211_Pre_Authentication		= 0x88C7,</v>
      </c>
      <c r="AA193" t="str">
        <f t="shared" si="24"/>
        <v>case 0x88C7: return "IEEE 802.11 Pre-Authentication";</v>
      </c>
    </row>
    <row r="194" spans="1:27" x14ac:dyDescent="0.4">
      <c r="A194" s="2">
        <v>35020</v>
      </c>
      <c r="B194" s="2" t="s">
        <v>310</v>
      </c>
      <c r="C194" s="2" t="s">
        <v>7</v>
      </c>
      <c r="D194" s="2" t="s">
        <v>7</v>
      </c>
      <c r="E194" s="1" t="s">
        <v>311</v>
      </c>
      <c r="F194" s="1" t="s">
        <v>298</v>
      </c>
      <c r="I194" t="e">
        <f t="shared" si="25"/>
        <v>#VALUE!</v>
      </c>
      <c r="J194" s="2">
        <f t="shared" si="26"/>
        <v>35020</v>
      </c>
      <c r="K194" s="2" t="str">
        <f t="shared" si="27"/>
        <v>0x88CC</v>
      </c>
      <c r="L194" s="2">
        <f t="shared" si="28"/>
        <v>35020</v>
      </c>
      <c r="M194" s="2" t="str">
        <f t="shared" si="29"/>
        <v>0x88CC</v>
      </c>
      <c r="N194" s="2">
        <f t="shared" si="30"/>
        <v>1</v>
      </c>
      <c r="O194" s="1" t="s">
        <v>372</v>
      </c>
      <c r="Q194" t="str">
        <f t="shared" si="31"/>
        <v>LLDP</v>
      </c>
      <c r="V194" t="str">
        <f t="shared" si="32"/>
        <v>LLDP		= 0x88CC,</v>
      </c>
      <c r="AA194" t="str">
        <f t="shared" si="24"/>
        <v>case 0x88CC: return "LLDP";</v>
      </c>
    </row>
    <row r="195" spans="1:27" x14ac:dyDescent="0.4">
      <c r="A195" s="2">
        <v>35045</v>
      </c>
      <c r="B195" s="3" t="s">
        <v>359</v>
      </c>
      <c r="C195" s="2" t="s">
        <v>7</v>
      </c>
      <c r="D195" s="2" t="s">
        <v>7</v>
      </c>
      <c r="E195" s="1" t="s">
        <v>312</v>
      </c>
      <c r="F195" s="1" t="s">
        <v>298</v>
      </c>
      <c r="I195" t="e">
        <f t="shared" si="25"/>
        <v>#VALUE!</v>
      </c>
      <c r="J195" s="2">
        <f t="shared" si="26"/>
        <v>35045</v>
      </c>
      <c r="K195" s="2" t="str">
        <f t="shared" si="27"/>
        <v>0x88E5</v>
      </c>
      <c r="L195" s="2">
        <f t="shared" si="28"/>
        <v>35045</v>
      </c>
      <c r="M195" s="2" t="str">
        <f t="shared" si="29"/>
        <v>0x88E5</v>
      </c>
      <c r="N195" s="2">
        <f t="shared" si="30"/>
        <v>1</v>
      </c>
      <c r="O195" s="1" t="s">
        <v>392</v>
      </c>
      <c r="Q195" t="str">
        <f t="shared" si="31"/>
        <v>MACSec</v>
      </c>
      <c r="V195" t="str">
        <f t="shared" si="32"/>
        <v>MACSec		= 0x88E5,</v>
      </c>
      <c r="AA195" t="str">
        <f t="shared" si="24"/>
        <v>case 0x88E5: return "MACSec";</v>
      </c>
    </row>
    <row r="196" spans="1:27" x14ac:dyDescent="0.4">
      <c r="A196" s="2">
        <v>35047</v>
      </c>
      <c r="B196" s="3" t="s">
        <v>360</v>
      </c>
      <c r="C196" s="2" t="s">
        <v>7</v>
      </c>
      <c r="D196" s="2" t="s">
        <v>7</v>
      </c>
      <c r="E196" s="1" t="s">
        <v>313</v>
      </c>
      <c r="F196" s="1" t="s">
        <v>314</v>
      </c>
      <c r="I196" t="e">
        <f t="shared" si="25"/>
        <v>#VALUE!</v>
      </c>
      <c r="J196" s="2">
        <f t="shared" si="26"/>
        <v>35047</v>
      </c>
      <c r="K196" s="2" t="str">
        <f t="shared" si="27"/>
        <v>0x88E7</v>
      </c>
      <c r="L196" s="2">
        <f t="shared" si="28"/>
        <v>35047</v>
      </c>
      <c r="M196" s="2" t="str">
        <f t="shared" si="29"/>
        <v>0x88E7</v>
      </c>
      <c r="N196" s="2">
        <f t="shared" si="30"/>
        <v>1</v>
      </c>
      <c r="O196" s="1" t="s">
        <v>313</v>
      </c>
      <c r="Q196" t="str">
        <f t="shared" si="31"/>
        <v>Provider_Backbone_Bridging_Instance_tag</v>
      </c>
      <c r="V196" t="str">
        <f t="shared" si="32"/>
        <v>Provider_Backbone_Bridging_Instance_tag		= 0x88E7,</v>
      </c>
      <c r="AA196" t="str">
        <f t="shared" ref="AA196:AA218" si="33">"case "&amp;IF(J196=L196,"0x"&amp;DEC2HEX(J196,4),"ushort type when (type &gt;= "&amp;K196&amp;") &amp;&amp; (type &lt;= "&amp;M196&amp;")")&amp;": return """&amp;O196&amp;""";"</f>
        <v>case 0x88E7: return "Provider Backbone Bridging Instance tag";</v>
      </c>
    </row>
    <row r="197" spans="1:27" x14ac:dyDescent="0.4">
      <c r="A197" s="2">
        <v>35061</v>
      </c>
      <c r="B197" s="2" t="s">
        <v>315</v>
      </c>
      <c r="C197" s="2" t="s">
        <v>7</v>
      </c>
      <c r="D197" s="2" t="s">
        <v>7</v>
      </c>
      <c r="E197" s="1" t="s">
        <v>316</v>
      </c>
      <c r="F197" s="1" t="s">
        <v>298</v>
      </c>
      <c r="I197" t="e">
        <f t="shared" ref="I197:I218" si="34">FIND("-",B197,1)</f>
        <v>#VALUE!</v>
      </c>
      <c r="J197" s="2">
        <f t="shared" ref="J197:J218" si="35">HEX2DEC(IF(ISERR(I197),B197,LEFT(B197,I197-1)))</f>
        <v>35061</v>
      </c>
      <c r="K197" s="2" t="str">
        <f t="shared" ref="K197:K218" si="36">"0x"&amp;DEC2HEX(J197,4)</f>
        <v>0x88F5</v>
      </c>
      <c r="L197" s="2">
        <f t="shared" ref="L197:L218" si="37">HEX2DEC(IF(ISERR(I197),B197,MID(B197,I197+1,LEN(B197))))</f>
        <v>35061</v>
      </c>
      <c r="M197" s="2" t="str">
        <f t="shared" ref="M197:M218" si="38">"0x"&amp;DEC2HEX(L197,4)</f>
        <v>0x88F5</v>
      </c>
      <c r="N197" s="2">
        <f t="shared" ref="N197:N218" si="39">HEX2DEC(L197)-HEX2DEC(J197)+1</f>
        <v>1</v>
      </c>
      <c r="O197" s="1" t="s">
        <v>373</v>
      </c>
      <c r="Q197" t="str">
        <f t="shared" ref="Q197:Q218" si="40">SUBSTITUTE(SUBSTITUTE(SUBSTITUTE(O197,"-","_")," ","_"),".","")</f>
        <v>MVRP</v>
      </c>
      <c r="V197" t="str">
        <f t="shared" ref="V197:V218" si="41">Q197&amp;CHAR(9)&amp;CHAR(9)&amp;"= 0x"&amp;DEC2HEX(J197,4)&amp;","</f>
        <v>MVRP		= 0x88F5,</v>
      </c>
      <c r="AA197" t="str">
        <f t="shared" si="33"/>
        <v>case 0x88F5: return "MVRP";</v>
      </c>
    </row>
    <row r="198" spans="1:27" x14ac:dyDescent="0.4">
      <c r="A198" s="2">
        <v>35062</v>
      </c>
      <c r="B198" s="2" t="s">
        <v>317</v>
      </c>
      <c r="C198" s="2" t="s">
        <v>7</v>
      </c>
      <c r="D198" s="2" t="s">
        <v>7</v>
      </c>
      <c r="E198" s="1" t="s">
        <v>318</v>
      </c>
      <c r="F198" s="1" t="s">
        <v>298</v>
      </c>
      <c r="I198" t="e">
        <f t="shared" si="34"/>
        <v>#VALUE!</v>
      </c>
      <c r="J198" s="2">
        <f t="shared" si="35"/>
        <v>35062</v>
      </c>
      <c r="K198" s="2" t="str">
        <f t="shared" si="36"/>
        <v>0x88F6</v>
      </c>
      <c r="L198" s="2">
        <f t="shared" si="37"/>
        <v>35062</v>
      </c>
      <c r="M198" s="2" t="str">
        <f t="shared" si="38"/>
        <v>0x88F6</v>
      </c>
      <c r="N198" s="2">
        <f t="shared" si="39"/>
        <v>1</v>
      </c>
      <c r="O198" s="1" t="s">
        <v>374</v>
      </c>
      <c r="Q198" t="str">
        <f t="shared" si="40"/>
        <v>MMRP</v>
      </c>
      <c r="V198" t="str">
        <f t="shared" si="41"/>
        <v>MMRP		= 0x88F6,</v>
      </c>
      <c r="AA198" t="str">
        <f t="shared" si="33"/>
        <v>case 0x88F6: return "MMRP";</v>
      </c>
    </row>
    <row r="199" spans="1:27" x14ac:dyDescent="0.4">
      <c r="B199" s="2" t="s">
        <v>393</v>
      </c>
      <c r="E199" s="1" t="s">
        <v>394</v>
      </c>
      <c r="I199" t="e">
        <f t="shared" si="34"/>
        <v>#VALUE!</v>
      </c>
      <c r="J199" s="2">
        <f t="shared" si="35"/>
        <v>35063</v>
      </c>
      <c r="K199" s="2" t="str">
        <f t="shared" si="36"/>
        <v>0x88F7</v>
      </c>
      <c r="L199" s="2">
        <f t="shared" si="37"/>
        <v>35063</v>
      </c>
      <c r="M199" s="2" t="str">
        <f t="shared" si="38"/>
        <v>0x88F7</v>
      </c>
      <c r="N199" s="2">
        <f t="shared" si="39"/>
        <v>1</v>
      </c>
      <c r="O199" s="1" t="s">
        <v>395</v>
      </c>
      <c r="Q199" t="str">
        <f t="shared" si="40"/>
        <v>PTP</v>
      </c>
      <c r="V199" t="str">
        <f t="shared" si="41"/>
        <v>PTP		= 0x88F7,</v>
      </c>
      <c r="AA199" t="str">
        <f t="shared" si="33"/>
        <v>case 0x88F7: return "PTP";</v>
      </c>
    </row>
    <row r="200" spans="1:27" x14ac:dyDescent="0.4">
      <c r="A200" s="2">
        <v>35085</v>
      </c>
      <c r="B200" s="2" t="s">
        <v>319</v>
      </c>
      <c r="C200" s="2" t="s">
        <v>7</v>
      </c>
      <c r="D200" s="2" t="s">
        <v>7</v>
      </c>
      <c r="E200" s="1" t="s">
        <v>320</v>
      </c>
      <c r="F200" s="1" t="s">
        <v>298</v>
      </c>
      <c r="I200" t="e">
        <f t="shared" si="34"/>
        <v>#VALUE!</v>
      </c>
      <c r="J200" s="2">
        <f t="shared" si="35"/>
        <v>35085</v>
      </c>
      <c r="K200" s="2" t="str">
        <f t="shared" si="36"/>
        <v>0x890D</v>
      </c>
      <c r="L200" s="2">
        <f t="shared" si="37"/>
        <v>35085</v>
      </c>
      <c r="M200" s="2" t="str">
        <f t="shared" si="38"/>
        <v>0x890D</v>
      </c>
      <c r="N200" s="2">
        <f t="shared" si="39"/>
        <v>1</v>
      </c>
      <c r="O200" s="1" t="s">
        <v>375</v>
      </c>
      <c r="Q200" t="str">
        <f t="shared" si="40"/>
        <v>FastRoamingRemoteRequest</v>
      </c>
      <c r="V200" t="str">
        <f t="shared" si="41"/>
        <v>FastRoamingRemoteRequest		= 0x890D,</v>
      </c>
      <c r="AA200" t="str">
        <f t="shared" si="33"/>
        <v>case 0x890D: return "FastRoamingRemoteRequest";</v>
      </c>
    </row>
    <row r="201" spans="1:27" x14ac:dyDescent="0.4">
      <c r="A201" s="2">
        <v>35095</v>
      </c>
      <c r="B201" s="2">
        <v>8917</v>
      </c>
      <c r="C201" s="2" t="s">
        <v>7</v>
      </c>
      <c r="D201" s="2" t="s">
        <v>7</v>
      </c>
      <c r="E201" s="1" t="s">
        <v>321</v>
      </c>
      <c r="F201" s="1" t="s">
        <v>298</v>
      </c>
      <c r="I201" t="e">
        <f t="shared" si="34"/>
        <v>#VALUE!</v>
      </c>
      <c r="J201" s="2">
        <f t="shared" si="35"/>
        <v>35095</v>
      </c>
      <c r="K201" s="2" t="str">
        <f t="shared" si="36"/>
        <v>0x8917</v>
      </c>
      <c r="L201" s="2">
        <f t="shared" si="37"/>
        <v>35095</v>
      </c>
      <c r="M201" s="2" t="str">
        <f t="shared" si="38"/>
        <v>0x8917</v>
      </c>
      <c r="N201" s="2">
        <f t="shared" si="39"/>
        <v>1</v>
      </c>
      <c r="O201" s="1" t="s">
        <v>376</v>
      </c>
      <c r="Q201" t="str">
        <f t="shared" si="40"/>
        <v>MediaIndependentHandoverProtocol</v>
      </c>
      <c r="V201" t="str">
        <f t="shared" si="41"/>
        <v>MediaIndependentHandoverProtocol		= 0x8917,</v>
      </c>
      <c r="AA201" t="str">
        <f t="shared" si="33"/>
        <v>case 0x8917: return "MediaIndependentHandoverProtocol";</v>
      </c>
    </row>
    <row r="202" spans="1:27" x14ac:dyDescent="0.4">
      <c r="A202" s="2">
        <v>35113</v>
      </c>
      <c r="B202" s="2">
        <v>8929</v>
      </c>
      <c r="C202" s="2" t="s">
        <v>7</v>
      </c>
      <c r="D202" s="2" t="s">
        <v>7</v>
      </c>
      <c r="E202" s="1" t="s">
        <v>322</v>
      </c>
      <c r="F202" s="1" t="s">
        <v>298</v>
      </c>
      <c r="I202" t="e">
        <f t="shared" si="34"/>
        <v>#VALUE!</v>
      </c>
      <c r="J202" s="2">
        <f t="shared" si="35"/>
        <v>35113</v>
      </c>
      <c r="K202" s="2" t="str">
        <f t="shared" si="36"/>
        <v>0x8929</v>
      </c>
      <c r="L202" s="2">
        <f t="shared" si="37"/>
        <v>35113</v>
      </c>
      <c r="M202" s="2" t="str">
        <f t="shared" si="38"/>
        <v>0x8929</v>
      </c>
      <c r="N202" s="2">
        <f t="shared" si="39"/>
        <v>1</v>
      </c>
      <c r="O202" s="1" t="s">
        <v>377</v>
      </c>
      <c r="Q202" t="str">
        <f t="shared" si="40"/>
        <v>Multiple_I_SidRegistrationProtocol</v>
      </c>
      <c r="V202" t="str">
        <f t="shared" si="41"/>
        <v>Multiple_I_SidRegistrationProtocol		= 0x8929,</v>
      </c>
      <c r="AA202" t="str">
        <f t="shared" si="33"/>
        <v>case 0x8929: return "Multiple I-SidRegistrationProtocol";</v>
      </c>
    </row>
    <row r="203" spans="1:27" x14ac:dyDescent="0.4">
      <c r="A203" s="2">
        <v>35131</v>
      </c>
      <c r="B203" s="2" t="s">
        <v>323</v>
      </c>
      <c r="C203" s="2" t="s">
        <v>7</v>
      </c>
      <c r="D203" s="2" t="s">
        <v>7</v>
      </c>
      <c r="E203" s="1" t="s">
        <v>324</v>
      </c>
      <c r="F203" s="1" t="s">
        <v>325</v>
      </c>
      <c r="I203" t="e">
        <f t="shared" si="34"/>
        <v>#VALUE!</v>
      </c>
      <c r="J203" s="2">
        <f t="shared" si="35"/>
        <v>35131</v>
      </c>
      <c r="K203" s="2" t="str">
        <f t="shared" si="36"/>
        <v>0x893B</v>
      </c>
      <c r="L203" s="2">
        <f t="shared" si="37"/>
        <v>35131</v>
      </c>
      <c r="M203" s="2" t="str">
        <f t="shared" si="38"/>
        <v>0x893B</v>
      </c>
      <c r="N203" s="2">
        <f t="shared" si="39"/>
        <v>1</v>
      </c>
      <c r="O203" s="1" t="s">
        <v>378</v>
      </c>
      <c r="Q203" t="str">
        <f t="shared" si="40"/>
        <v>TRILL_FGL</v>
      </c>
      <c r="V203" t="str">
        <f t="shared" si="41"/>
        <v>TRILL_FGL		= 0x893B,</v>
      </c>
      <c r="AA203" t="str">
        <f t="shared" si="33"/>
        <v>case 0x893B: return "TRILL FGL";</v>
      </c>
    </row>
    <row r="204" spans="1:27" x14ac:dyDescent="0.4">
      <c r="A204" s="2">
        <v>35136</v>
      </c>
      <c r="B204" s="2">
        <v>8940</v>
      </c>
      <c r="C204" s="2" t="s">
        <v>7</v>
      </c>
      <c r="D204" s="2" t="s">
        <v>7</v>
      </c>
      <c r="E204" s="1" t="s">
        <v>326</v>
      </c>
      <c r="F204" s="1" t="s">
        <v>298</v>
      </c>
      <c r="I204" t="e">
        <f t="shared" si="34"/>
        <v>#VALUE!</v>
      </c>
      <c r="J204" s="2">
        <f t="shared" si="35"/>
        <v>35136</v>
      </c>
      <c r="K204" s="2" t="str">
        <f t="shared" si="36"/>
        <v>0x8940</v>
      </c>
      <c r="L204" s="2">
        <f t="shared" si="37"/>
        <v>35136</v>
      </c>
      <c r="M204" s="2" t="str">
        <f t="shared" si="38"/>
        <v>0x8940</v>
      </c>
      <c r="N204" s="2">
        <f t="shared" si="39"/>
        <v>1</v>
      </c>
      <c r="O204" s="1" t="s">
        <v>379</v>
      </c>
      <c r="Q204" t="str">
        <f t="shared" si="40"/>
        <v>ECP_Protocol</v>
      </c>
      <c r="V204" t="str">
        <f t="shared" si="41"/>
        <v>ECP_Protocol		= 0x8940,</v>
      </c>
      <c r="AA204" t="str">
        <f t="shared" si="33"/>
        <v>case 0x8940: return "ECP Protocol";</v>
      </c>
    </row>
    <row r="205" spans="1:27" x14ac:dyDescent="0.4">
      <c r="A205" s="2">
        <v>35142</v>
      </c>
      <c r="B205" s="2">
        <v>8946</v>
      </c>
      <c r="C205" s="2" t="s">
        <v>7</v>
      </c>
      <c r="D205" s="2" t="s">
        <v>7</v>
      </c>
      <c r="E205" s="1" t="s">
        <v>327</v>
      </c>
      <c r="F205" s="1" t="s">
        <v>328</v>
      </c>
      <c r="I205" t="e">
        <f t="shared" si="34"/>
        <v>#VALUE!</v>
      </c>
      <c r="J205" s="2">
        <f t="shared" si="35"/>
        <v>35142</v>
      </c>
      <c r="K205" s="2" t="str">
        <f t="shared" si="36"/>
        <v>0x8946</v>
      </c>
      <c r="L205" s="2">
        <f t="shared" si="37"/>
        <v>35142</v>
      </c>
      <c r="M205" s="2" t="str">
        <f t="shared" si="38"/>
        <v>0x8946</v>
      </c>
      <c r="N205" s="2">
        <f t="shared" si="39"/>
        <v>1</v>
      </c>
      <c r="O205" s="1" t="s">
        <v>327</v>
      </c>
      <c r="Q205" t="str">
        <f t="shared" si="40"/>
        <v>TRILL_RBridge_Channel</v>
      </c>
      <c r="V205" t="str">
        <f t="shared" si="41"/>
        <v>TRILL_RBridge_Channel		= 0x8946,</v>
      </c>
      <c r="AA205" t="str">
        <f t="shared" si="33"/>
        <v>case 0x8946: return "TRILL RBridge Channel";</v>
      </c>
    </row>
    <row r="206" spans="1:27" x14ac:dyDescent="0.4">
      <c r="A206" s="2">
        <v>35143</v>
      </c>
      <c r="B206" s="2">
        <v>8947</v>
      </c>
      <c r="C206" s="2" t="s">
        <v>7</v>
      </c>
      <c r="D206" s="2" t="s">
        <v>7</v>
      </c>
      <c r="E206" s="1" t="s">
        <v>329</v>
      </c>
      <c r="F206" s="1" t="s">
        <v>298</v>
      </c>
      <c r="I206" t="e">
        <f t="shared" si="34"/>
        <v>#VALUE!</v>
      </c>
      <c r="J206" s="2">
        <f t="shared" si="35"/>
        <v>35143</v>
      </c>
      <c r="K206" s="2" t="str">
        <f t="shared" si="36"/>
        <v>0x8947</v>
      </c>
      <c r="L206" s="2">
        <f t="shared" si="37"/>
        <v>35143</v>
      </c>
      <c r="M206" s="2" t="str">
        <f t="shared" si="38"/>
        <v>0x8947</v>
      </c>
      <c r="N206" s="2">
        <f t="shared" si="39"/>
        <v>1</v>
      </c>
      <c r="O206" s="1" t="s">
        <v>404</v>
      </c>
      <c r="Q206" t="str">
        <f t="shared" si="40"/>
        <v>GeoNetworking</v>
      </c>
      <c r="V206" t="str">
        <f t="shared" si="41"/>
        <v>GeoNetworking		= 0x8947,</v>
      </c>
      <c r="AA206" t="str">
        <f t="shared" si="33"/>
        <v>case 0x8947: return "GeoNetworking";</v>
      </c>
    </row>
    <row r="207" spans="1:27" x14ac:dyDescent="0.4">
      <c r="A207" s="2">
        <v>35151</v>
      </c>
      <c r="B207" s="2" t="s">
        <v>330</v>
      </c>
      <c r="C207" s="2" t="s">
        <v>7</v>
      </c>
      <c r="D207" s="2" t="s">
        <v>7</v>
      </c>
      <c r="E207" s="1" t="s">
        <v>331</v>
      </c>
      <c r="F207" s="1" t="s">
        <v>332</v>
      </c>
      <c r="I207" t="e">
        <f t="shared" si="34"/>
        <v>#VALUE!</v>
      </c>
      <c r="J207" s="2">
        <f t="shared" si="35"/>
        <v>35151</v>
      </c>
      <c r="K207" s="2" t="str">
        <f t="shared" si="36"/>
        <v>0x894F</v>
      </c>
      <c r="L207" s="2">
        <f t="shared" si="37"/>
        <v>35151</v>
      </c>
      <c r="M207" s="2" t="str">
        <f t="shared" si="38"/>
        <v>0x894F</v>
      </c>
      <c r="N207" s="2">
        <f t="shared" si="39"/>
        <v>1</v>
      </c>
      <c r="O207" s="1" t="s">
        <v>405</v>
      </c>
      <c r="Q207" t="str">
        <f t="shared" si="40"/>
        <v>NSH</v>
      </c>
      <c r="V207" t="str">
        <f t="shared" si="41"/>
        <v>NSH		= 0x894F,</v>
      </c>
      <c r="AA207" t="str">
        <f t="shared" si="33"/>
        <v>case 0x894F: return "NSH";</v>
      </c>
    </row>
    <row r="208" spans="1:27" x14ac:dyDescent="0.4">
      <c r="A208" s="2">
        <v>36864</v>
      </c>
      <c r="B208" s="2">
        <v>9000</v>
      </c>
      <c r="C208" s="2" t="s">
        <v>7</v>
      </c>
      <c r="D208" s="2" t="s">
        <v>7</v>
      </c>
      <c r="E208" s="1" t="s">
        <v>333</v>
      </c>
      <c r="F208" s="1" t="s">
        <v>9</v>
      </c>
      <c r="I208" t="e">
        <f t="shared" si="34"/>
        <v>#VALUE!</v>
      </c>
      <c r="J208" s="2">
        <f t="shared" si="35"/>
        <v>36864</v>
      </c>
      <c r="K208" s="2" t="str">
        <f t="shared" si="36"/>
        <v>0x9000</v>
      </c>
      <c r="L208" s="2">
        <f t="shared" si="37"/>
        <v>36864</v>
      </c>
      <c r="M208" s="2" t="str">
        <f t="shared" si="38"/>
        <v>0x9000</v>
      </c>
      <c r="N208" s="2">
        <f t="shared" si="39"/>
        <v>1</v>
      </c>
      <c r="O208" s="1" t="s">
        <v>333</v>
      </c>
      <c r="Q208" t="str">
        <f t="shared" si="40"/>
        <v>Loopback</v>
      </c>
      <c r="V208" t="str">
        <f t="shared" si="41"/>
        <v>Loopback		= 0x9000,</v>
      </c>
      <c r="AA208" t="str">
        <f t="shared" si="33"/>
        <v>case 0x9000: return "Loopback";</v>
      </c>
    </row>
    <row r="209" spans="1:27" x14ac:dyDescent="0.4">
      <c r="A209" s="2">
        <v>36865</v>
      </c>
      <c r="B209" s="2">
        <v>9001</v>
      </c>
      <c r="C209" s="2" t="s">
        <v>7</v>
      </c>
      <c r="D209" s="2" t="s">
        <v>7</v>
      </c>
      <c r="E209" s="1" t="s">
        <v>334</v>
      </c>
      <c r="F209" s="1" t="s">
        <v>9</v>
      </c>
      <c r="I209" t="e">
        <f t="shared" si="34"/>
        <v>#VALUE!</v>
      </c>
      <c r="J209" s="2">
        <f t="shared" si="35"/>
        <v>36865</v>
      </c>
      <c r="K209" s="2" t="str">
        <f t="shared" si="36"/>
        <v>0x9001</v>
      </c>
      <c r="L209" s="2">
        <f t="shared" si="37"/>
        <v>36865</v>
      </c>
      <c r="M209" s="2" t="str">
        <f t="shared" si="38"/>
        <v>0x9001</v>
      </c>
      <c r="N209" s="2">
        <f t="shared" si="39"/>
        <v>1</v>
      </c>
      <c r="O209" s="1" t="s">
        <v>406</v>
      </c>
      <c r="Q209" t="str">
        <f t="shared" si="40"/>
        <v>3Com_XNS_Sys_Mgmt</v>
      </c>
      <c r="V209" t="str">
        <f t="shared" si="41"/>
        <v>3Com_XNS_Sys_Mgmt		= 0x9001,</v>
      </c>
      <c r="AA209" t="str">
        <f t="shared" si="33"/>
        <v>case 0x9001: return "3Com XNS Sys Mgmt";</v>
      </c>
    </row>
    <row r="210" spans="1:27" x14ac:dyDescent="0.4">
      <c r="A210" s="2">
        <v>36866</v>
      </c>
      <c r="B210" s="2">
        <v>9002</v>
      </c>
      <c r="C210" s="2" t="s">
        <v>7</v>
      </c>
      <c r="D210" s="2" t="s">
        <v>7</v>
      </c>
      <c r="E210" s="1" t="s">
        <v>335</v>
      </c>
      <c r="F210" s="1" t="s">
        <v>9</v>
      </c>
      <c r="I210" t="e">
        <f t="shared" si="34"/>
        <v>#VALUE!</v>
      </c>
      <c r="J210" s="2">
        <f t="shared" si="35"/>
        <v>36866</v>
      </c>
      <c r="K210" s="2" t="str">
        <f t="shared" si="36"/>
        <v>0x9002</v>
      </c>
      <c r="L210" s="2">
        <f t="shared" si="37"/>
        <v>36866</v>
      </c>
      <c r="M210" s="2" t="str">
        <f t="shared" si="38"/>
        <v>0x9002</v>
      </c>
      <c r="N210" s="2">
        <f t="shared" si="39"/>
        <v>1</v>
      </c>
      <c r="O210" s="1" t="s">
        <v>407</v>
      </c>
      <c r="Q210" t="str">
        <f t="shared" si="40"/>
        <v>3Com_TCP_IP_Sys</v>
      </c>
      <c r="V210" t="str">
        <f t="shared" si="41"/>
        <v>3Com_TCP_IP_Sys		= 0x9002,</v>
      </c>
      <c r="AA210" t="str">
        <f t="shared" si="33"/>
        <v>case 0x9002: return "3Com TCP-IP Sys";</v>
      </c>
    </row>
    <row r="211" spans="1:27" x14ac:dyDescent="0.4">
      <c r="A211" s="2">
        <v>36867</v>
      </c>
      <c r="B211" s="2">
        <v>9003</v>
      </c>
      <c r="C211" s="2" t="s">
        <v>7</v>
      </c>
      <c r="D211" s="2" t="s">
        <v>7</v>
      </c>
      <c r="E211" s="1" t="s">
        <v>336</v>
      </c>
      <c r="F211" s="1" t="s">
        <v>9</v>
      </c>
      <c r="I211" t="e">
        <f t="shared" si="34"/>
        <v>#VALUE!</v>
      </c>
      <c r="J211" s="2">
        <f t="shared" si="35"/>
        <v>36867</v>
      </c>
      <c r="K211" s="2" t="str">
        <f t="shared" si="36"/>
        <v>0x9003</v>
      </c>
      <c r="L211" s="2">
        <f t="shared" si="37"/>
        <v>36867</v>
      </c>
      <c r="M211" s="2" t="str">
        <f t="shared" si="38"/>
        <v>0x9003</v>
      </c>
      <c r="N211" s="2">
        <f t="shared" si="39"/>
        <v>1</v>
      </c>
      <c r="O211" s="1" t="s">
        <v>408</v>
      </c>
      <c r="Q211" t="str">
        <f t="shared" si="40"/>
        <v>3Com_loop_detect</v>
      </c>
      <c r="V211" t="str">
        <f t="shared" si="41"/>
        <v>3Com_loop_detect		= 0x9003,</v>
      </c>
      <c r="AA211" t="str">
        <f t="shared" si="33"/>
        <v>case 0x9003: return "3Com loop detect";</v>
      </c>
    </row>
    <row r="212" spans="1:27" x14ac:dyDescent="0.4">
      <c r="B212" s="2">
        <v>9100</v>
      </c>
      <c r="E212" s="1" t="s">
        <v>396</v>
      </c>
      <c r="I212" t="e">
        <f t="shared" si="34"/>
        <v>#VALUE!</v>
      </c>
      <c r="J212" s="2">
        <f t="shared" si="35"/>
        <v>37120</v>
      </c>
      <c r="K212" s="2" t="str">
        <f t="shared" si="36"/>
        <v>0x9100</v>
      </c>
      <c r="L212" s="2">
        <f t="shared" si="37"/>
        <v>37120</v>
      </c>
      <c r="M212" s="2" t="str">
        <f t="shared" si="38"/>
        <v>0x9100</v>
      </c>
      <c r="N212" s="2">
        <f t="shared" si="39"/>
        <v>1</v>
      </c>
      <c r="O212" s="1" t="s">
        <v>397</v>
      </c>
      <c r="Q212" t="str">
        <f t="shared" si="40"/>
        <v>VLAN_Double_Tag</v>
      </c>
      <c r="V212" t="str">
        <f t="shared" si="41"/>
        <v>VLAN_Double_Tag		= 0x9100,</v>
      </c>
      <c r="AA212" t="str">
        <f t="shared" si="33"/>
        <v>case 0x9100: return "VLAN Double-Tag";</v>
      </c>
    </row>
    <row r="213" spans="1:27" x14ac:dyDescent="0.4">
      <c r="A213" s="2">
        <v>39458</v>
      </c>
      <c r="B213" s="2" t="s">
        <v>337</v>
      </c>
      <c r="C213" s="2" t="s">
        <v>7</v>
      </c>
      <c r="D213" s="2" t="s">
        <v>7</v>
      </c>
      <c r="E213" s="1" t="s">
        <v>338</v>
      </c>
      <c r="F213" s="1" t="s">
        <v>339</v>
      </c>
      <c r="I213" t="e">
        <f t="shared" si="34"/>
        <v>#VALUE!</v>
      </c>
      <c r="J213" s="2">
        <f t="shared" si="35"/>
        <v>39458</v>
      </c>
      <c r="K213" s="2" t="str">
        <f t="shared" si="36"/>
        <v>0x9A22</v>
      </c>
      <c r="L213" s="2">
        <f t="shared" si="37"/>
        <v>39458</v>
      </c>
      <c r="M213" s="2" t="str">
        <f t="shared" si="38"/>
        <v>0x9A22</v>
      </c>
      <c r="N213" s="2">
        <f t="shared" si="39"/>
        <v>1</v>
      </c>
      <c r="O213" s="1" t="s">
        <v>338</v>
      </c>
      <c r="Q213" t="str">
        <f t="shared" si="40"/>
        <v>Multi_Topology</v>
      </c>
      <c r="V213" t="str">
        <f t="shared" si="41"/>
        <v>Multi_Topology		= 0x9A22,</v>
      </c>
      <c r="AA213" t="str">
        <f t="shared" si="33"/>
        <v>case 0x9A22: return "Multi-Topology";</v>
      </c>
    </row>
    <row r="214" spans="1:27" x14ac:dyDescent="0.4">
      <c r="A214" s="2">
        <v>41197</v>
      </c>
      <c r="B214" s="2" t="s">
        <v>340</v>
      </c>
      <c r="C214" s="2" t="s">
        <v>7</v>
      </c>
      <c r="D214" s="2" t="s">
        <v>7</v>
      </c>
      <c r="E214" s="1" t="s">
        <v>341</v>
      </c>
      <c r="F214" s="1" t="s">
        <v>342</v>
      </c>
      <c r="I214" t="e">
        <f t="shared" si="34"/>
        <v>#VALUE!</v>
      </c>
      <c r="J214" s="2">
        <f t="shared" si="35"/>
        <v>41197</v>
      </c>
      <c r="K214" s="2" t="str">
        <f t="shared" si="36"/>
        <v>0xA0ED</v>
      </c>
      <c r="L214" s="2">
        <f t="shared" si="37"/>
        <v>41197</v>
      </c>
      <c r="M214" s="2" t="str">
        <f t="shared" si="38"/>
        <v>0xA0ED</v>
      </c>
      <c r="N214" s="2">
        <f t="shared" si="39"/>
        <v>1</v>
      </c>
      <c r="O214" s="1" t="s">
        <v>341</v>
      </c>
      <c r="Q214" t="str">
        <f t="shared" si="40"/>
        <v>LoWPAN_encapsulation</v>
      </c>
      <c r="V214" t="str">
        <f t="shared" si="41"/>
        <v>LoWPAN_encapsulation		= 0xA0ED,</v>
      </c>
      <c r="AA214" t="str">
        <f t="shared" si="33"/>
        <v>case 0xA0ED: return "LoWPAN encapsulation";</v>
      </c>
    </row>
    <row r="215" spans="1:27" x14ac:dyDescent="0.4">
      <c r="A215" s="2">
        <v>47082</v>
      </c>
      <c r="B215" s="2" t="s">
        <v>343</v>
      </c>
      <c r="C215" s="2" t="s">
        <v>7</v>
      </c>
      <c r="D215" s="2" t="s">
        <v>7</v>
      </c>
      <c r="E215" s="1" t="s">
        <v>344</v>
      </c>
      <c r="F215" s="1" t="s">
        <v>345</v>
      </c>
      <c r="I215" t="e">
        <f t="shared" si="34"/>
        <v>#VALUE!</v>
      </c>
      <c r="J215" s="2">
        <f t="shared" si="35"/>
        <v>47082</v>
      </c>
      <c r="K215" s="2" t="str">
        <f t="shared" si="36"/>
        <v>0xB7EA</v>
      </c>
      <c r="L215" s="2">
        <f t="shared" si="37"/>
        <v>47082</v>
      </c>
      <c r="M215" s="2" t="str">
        <f t="shared" si="38"/>
        <v>0xB7EA</v>
      </c>
      <c r="N215" s="2">
        <f t="shared" si="39"/>
        <v>1</v>
      </c>
      <c r="O215" s="1" t="s">
        <v>409</v>
      </c>
      <c r="Q215" t="str">
        <f t="shared" si="40"/>
        <v>GRE_packets</v>
      </c>
      <c r="V215" t="str">
        <f t="shared" si="41"/>
        <v>GRE_packets		= 0xB7EA,</v>
      </c>
      <c r="AA215" t="str">
        <f t="shared" si="33"/>
        <v>case 0xB7EA: return "GRE packets";</v>
      </c>
    </row>
    <row r="216" spans="1:27" x14ac:dyDescent="0.4">
      <c r="A216" s="2">
        <v>65280</v>
      </c>
      <c r="B216" s="2" t="s">
        <v>346</v>
      </c>
      <c r="C216" s="2" t="s">
        <v>7</v>
      </c>
      <c r="D216" s="2" t="s">
        <v>7</v>
      </c>
      <c r="E216" s="1" t="s">
        <v>347</v>
      </c>
      <c r="F216" s="1" t="s">
        <v>9</v>
      </c>
      <c r="I216" t="e">
        <f t="shared" si="34"/>
        <v>#VALUE!</v>
      </c>
      <c r="J216" s="2">
        <f t="shared" si="35"/>
        <v>65280</v>
      </c>
      <c r="K216" s="2" t="str">
        <f t="shared" si="36"/>
        <v>0xFF00</v>
      </c>
      <c r="L216" s="2">
        <f t="shared" si="37"/>
        <v>65280</v>
      </c>
      <c r="M216" s="2" t="str">
        <f t="shared" si="38"/>
        <v>0xFF00</v>
      </c>
      <c r="N216" s="2">
        <f t="shared" si="39"/>
        <v>1</v>
      </c>
      <c r="O216" s="1" t="s">
        <v>347</v>
      </c>
      <c r="Q216" t="str">
        <f t="shared" si="40"/>
        <v>BBN_VITAL_LanBridge_cache</v>
      </c>
      <c r="V216" t="str">
        <f t="shared" si="41"/>
        <v>BBN_VITAL_LanBridge_cache		= 0xFF00,</v>
      </c>
      <c r="AA216" t="str">
        <f t="shared" si="33"/>
        <v>case 0xFF00: return "BBN VITAL-LanBridge cache";</v>
      </c>
    </row>
    <row r="217" spans="1:27" x14ac:dyDescent="0.4">
      <c r="B217" s="2" t="s">
        <v>348</v>
      </c>
      <c r="E217" s="1" t="s">
        <v>349</v>
      </c>
      <c r="F217" s="1" t="s">
        <v>9</v>
      </c>
      <c r="I217">
        <f t="shared" si="34"/>
        <v>5</v>
      </c>
      <c r="J217" s="2">
        <f t="shared" si="35"/>
        <v>65280</v>
      </c>
      <c r="K217" s="2" t="str">
        <f t="shared" si="36"/>
        <v>0xFF00</v>
      </c>
      <c r="L217" s="2">
        <f t="shared" si="37"/>
        <v>65295</v>
      </c>
      <c r="M217" s="2" t="str">
        <f t="shared" si="38"/>
        <v>0xFF0F</v>
      </c>
      <c r="N217" s="2">
        <f t="shared" si="39"/>
        <v>22</v>
      </c>
      <c r="O217" s="1" t="s">
        <v>349</v>
      </c>
      <c r="Q217" t="str">
        <f t="shared" si="40"/>
        <v>ISC_Bunker_Ramo</v>
      </c>
      <c r="V217" t="str">
        <f t="shared" si="41"/>
        <v>ISC_Bunker_Ramo		= 0xFF00,</v>
      </c>
      <c r="AA217" t="str">
        <f t="shared" si="33"/>
        <v>case ushort type when (type &gt;= 0xFF00) &amp;&amp; (type &lt;= 0xFF0F): return "ISC Bunker Ramo";</v>
      </c>
    </row>
    <row r="218" spans="1:27" x14ac:dyDescent="0.4">
      <c r="A218" s="2">
        <v>65535</v>
      </c>
      <c r="B218" s="2" t="s">
        <v>350</v>
      </c>
      <c r="C218" s="2" t="s">
        <v>7</v>
      </c>
      <c r="D218" s="2" t="s">
        <v>7</v>
      </c>
      <c r="E218" s="1" t="s">
        <v>351</v>
      </c>
      <c r="F218" s="1" t="s">
        <v>29</v>
      </c>
      <c r="I218" t="e">
        <f t="shared" si="34"/>
        <v>#VALUE!</v>
      </c>
      <c r="J218" s="2">
        <f t="shared" si="35"/>
        <v>65535</v>
      </c>
      <c r="K218" s="2" t="str">
        <f t="shared" si="36"/>
        <v>0xFFFF</v>
      </c>
      <c r="L218" s="2">
        <f t="shared" si="37"/>
        <v>65535</v>
      </c>
      <c r="M218" s="2" t="str">
        <f t="shared" si="38"/>
        <v>0xFFFF</v>
      </c>
      <c r="N218" s="2">
        <f t="shared" si="39"/>
        <v>1</v>
      </c>
      <c r="O218" s="1" t="s">
        <v>351</v>
      </c>
      <c r="Q218" t="str">
        <f t="shared" si="40"/>
        <v>Reserved</v>
      </c>
      <c r="V218" t="str">
        <f t="shared" si="41"/>
        <v>Reserved		= 0xFFFF,</v>
      </c>
      <c r="AA218" t="str">
        <f t="shared" si="33"/>
        <v>case 0xFFFF: return "Reserved";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ieee-802-numbers-1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hitoshi</cp:lastModifiedBy>
  <dcterms:created xsi:type="dcterms:W3CDTF">2021-05-30T11:01:10Z</dcterms:created>
  <dcterms:modified xsi:type="dcterms:W3CDTF">2021-05-31T14:47:49Z</dcterms:modified>
</cp:coreProperties>
</file>